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580" windowHeight="6330"/>
  </bookViews>
  <sheets>
    <sheet name="Transparencia Julio 2014" sheetId="1" r:id="rId1"/>
  </sheets>
  <definedNames>
    <definedName name="_xlnm._FilterDatabase" localSheetId="0" hidden="1">'Transparencia Julio 2014'!$A$5:$K$1026</definedName>
    <definedName name="_xlnm.Print_Area" localSheetId="0">'Transparencia Julio 2014'!$A$5:$K$5</definedName>
  </definedNames>
  <calcPr calcId="114210"/>
</workbook>
</file>

<file path=xl/calcChain.xml><?xml version="1.0" encoding="utf-8"?>
<calcChain xmlns="http://schemas.openxmlformats.org/spreadsheetml/2006/main">
  <c r="D918" i="1"/>
  <c r="K737"/>
  <c r="K520"/>
  <c r="K514"/>
  <c r="K512"/>
  <c r="K507"/>
  <c r="K506"/>
  <c r="K505"/>
  <c r="D505"/>
  <c r="D504"/>
  <c r="D503"/>
  <c r="D502"/>
  <c r="D501"/>
  <c r="D500"/>
  <c r="D499"/>
  <c r="D498"/>
  <c r="K496"/>
  <c r="K493"/>
  <c r="D492"/>
  <c r="D491"/>
  <c r="D490"/>
  <c r="D489"/>
  <c r="D488"/>
  <c r="K349"/>
  <c r="K343"/>
  <c r="K341"/>
  <c r="K328"/>
  <c r="D270"/>
  <c r="D269"/>
  <c r="D268"/>
  <c r="D263"/>
  <c r="D262"/>
  <c r="D254"/>
  <c r="D253"/>
  <c r="D252"/>
  <c r="D248"/>
  <c r="D247"/>
  <c r="D246"/>
  <c r="D245"/>
  <c r="D244"/>
  <c r="D243"/>
  <c r="D242"/>
  <c r="D237"/>
  <c r="D236"/>
  <c r="D233"/>
  <c r="D232"/>
  <c r="D231"/>
  <c r="D230"/>
  <c r="D229"/>
  <c r="D228"/>
  <c r="D227"/>
  <c r="D223"/>
  <c r="D220"/>
  <c r="D219"/>
  <c r="D218"/>
  <c r="D217"/>
  <c r="D216"/>
  <c r="D215"/>
  <c r="D214"/>
  <c r="D208"/>
  <c r="D207"/>
  <c r="D206"/>
  <c r="K28"/>
  <c r="K27"/>
</calcChain>
</file>

<file path=xl/comments1.xml><?xml version="1.0" encoding="utf-8"?>
<comments xmlns="http://schemas.openxmlformats.org/spreadsheetml/2006/main">
  <authors>
    <author>VICTOR GUENEL STHIOUL</author>
  </authors>
  <commentList>
    <comment ref="K808" authorId="0">
      <text>
        <r>
          <rPr>
            <b/>
            <sz val="8"/>
            <color indexed="81"/>
            <rFont val="Tahoma"/>
            <family val="2"/>
          </rPr>
          <t>MONTO CORRECTO $13.090</t>
        </r>
      </text>
    </comment>
  </commentList>
</comments>
</file>

<file path=xl/sharedStrings.xml><?xml version="1.0" encoding="utf-8"?>
<sst xmlns="http://schemas.openxmlformats.org/spreadsheetml/2006/main" count="8060" uniqueCount="1964">
  <si>
    <t>Gasto en Telefonía Fija de FL de Vicuña, consumo mes de Abril 2014.</t>
  </si>
  <si>
    <t>Gasto en Telefonía Fija de Tribunal y FR, consumo mes de Mayo 2014.</t>
  </si>
  <si>
    <t>Gasto en Telefonía Fija de FL de Coquimbo, consumo mes de Mayo 2014.</t>
  </si>
  <si>
    <t>Gasto en Telefonía Fija de FL de Andacollo, consumo mes de Mayo 2014.</t>
  </si>
  <si>
    <t>Gasto en Telefonía Fija de FL Combarbalá, consumo mes de Mayo 2014.</t>
  </si>
  <si>
    <t>Gasto en Telefonía Fija de FL de Vicuña, consumo mes de Mayo 2014.</t>
  </si>
  <si>
    <t>Gasto en Agua Potable, consumo del 27/05/2014 al 25/06/2014 de FL. Vicuña.</t>
  </si>
  <si>
    <t>Gasto en Agua Potable, consumo del 29/05/2014 al 27/06/2014 de FL Ovalle.</t>
  </si>
  <si>
    <t>Gasto en Agua Potable, consumo del 03/06/2014 al 02/07/2014 de FL de Illapel.</t>
  </si>
  <si>
    <t>Gasto en Agua Potable, consumo del 05/06/2014 al 04/07/2014 de FL Combarbalá.</t>
  </si>
  <si>
    <t>Gasto en Agua Potable, consumo del 10/06/2014 al 09/07/2014 de FL Los Vilos.</t>
  </si>
  <si>
    <t>Banda Ancha, Consumo del Mes de Mayo y Junio 2014 Fiscalía Regional.</t>
  </si>
  <si>
    <t>ENTEL PCS TELECOMUNICACIONES S.A.</t>
  </si>
  <si>
    <t>96.806.980-2</t>
  </si>
  <si>
    <t>O/Servicio</t>
  </si>
  <si>
    <t>Pasaje Aéreo La Serena - Santiago - La Serena para  Fiscal Jefe de Vicuña, quien viaja a Curso de Gestión de Personas.</t>
  </si>
  <si>
    <t>Contratación directa</t>
  </si>
  <si>
    <t>04-FR Nº 297</t>
  </si>
  <si>
    <t>Pasaje Aéreo Santiago - La Serena - Santiago para Relator del Curso de Delitos Económicos y Estafa Informática.</t>
  </si>
  <si>
    <t>Servicio de Transporte de Valija F. Regional del mes de Junio 2014.</t>
  </si>
  <si>
    <t>SOC. DISTRIB. CANJE Y MENSAJERÍA LIMITADA</t>
  </si>
  <si>
    <t>77.262.170-1</t>
  </si>
  <si>
    <t>Publicación Concurso Público para proveer el Cargo de Administrativo de Apoyo para la Fiscalía Regional.</t>
  </si>
  <si>
    <t>ANTONIO PUGA Y CIA.LTDA.</t>
  </si>
  <si>
    <t>80.764.900-0</t>
  </si>
  <si>
    <t>Servicio de Coffe Break para Cuenta Pública de la Fiscalía Local de Illapel.</t>
  </si>
  <si>
    <t>MARIELA ROJAS PÉREZ</t>
  </si>
  <si>
    <t>9.209.816-8</t>
  </si>
  <si>
    <t>O/Compra</t>
  </si>
  <si>
    <t>Compra de Corcheteras Eléctricas,  para Fiscalía Regional.</t>
  </si>
  <si>
    <t>Alojamiento Relator de Curso de Delitos Económicos y Estafa Informática.</t>
  </si>
  <si>
    <t>C.C.A.F DE LOS ANDES</t>
  </si>
  <si>
    <t>81.826.800-9</t>
  </si>
  <si>
    <t>04-FR Nº 323</t>
  </si>
  <si>
    <t>Servicio de Coffe Break para los días 11 - 25 y 26 de Julio,  para Curso de Delitos Económicos y Estafa Informática.</t>
  </si>
  <si>
    <t>SOCIEDAD COMERCIAL NAPOLEÓN LTDA.</t>
  </si>
  <si>
    <t>78.449.260-5</t>
  </si>
  <si>
    <t>Compra de Horno Microondas para Fiscalía Local de Andacollo.</t>
  </si>
  <si>
    <t>GUILLERMO AHUMADA S.A.</t>
  </si>
  <si>
    <t>86.847.300-2</t>
  </si>
  <si>
    <t>Compra de Libros para Biblioteca de la Fiscalía Regional.</t>
  </si>
  <si>
    <t>CARLOS RAMOS DÍAZ</t>
  </si>
  <si>
    <t>8.812.480-4</t>
  </si>
  <si>
    <t>Relatoría para Curso de Delitos Económicos y Estafa Informática.</t>
  </si>
  <si>
    <t>GUSTAVO BALMACEDA HOYOS SER.JUR. E.I.R.L</t>
  </si>
  <si>
    <t>76.305.487-K</t>
  </si>
  <si>
    <t>Compra de Resmas Oficio y Carta para Stock de las Fiscalías de la IV Región.</t>
  </si>
  <si>
    <t>COMERCIAL RED OFFICE LIMITADA</t>
  </si>
  <si>
    <t>77.012.870-6</t>
  </si>
  <si>
    <t>Licitación Pública</t>
  </si>
  <si>
    <t>17-FN Nº 1506</t>
  </si>
  <si>
    <t>Informe Pericial Psicológico, Fiscalía Local de La Serena.</t>
  </si>
  <si>
    <t>FRANCISCO CABALLERO ZEPEDA</t>
  </si>
  <si>
    <t>12.804.779-4</t>
  </si>
  <si>
    <t>Reembolso de Gastos por viaje desde Santiago a La Serena por entrevistas de Informe Pericial, Fiscalía Local de Coquimbo.</t>
  </si>
  <si>
    <t>PABLO OBREGÓN MONTOYA</t>
  </si>
  <si>
    <t>Envío de Sobres y  Encomiendas del mes de Junio 2014.</t>
  </si>
  <si>
    <t>CHILEXPRESS S.A.</t>
  </si>
  <si>
    <t>96.756.430-3</t>
  </si>
  <si>
    <t>Servicio de correspondencia del mes de Junio de 2014, de las Fiscalías de la IV Región.</t>
  </si>
  <si>
    <t>CORREOS DE CHILE</t>
  </si>
  <si>
    <t>60.503.300-9</t>
  </si>
  <si>
    <t>04-FR Nº 660</t>
  </si>
  <si>
    <t>Informe Pericial Psicológico, Fiscalía Local de Ovalle.</t>
  </si>
  <si>
    <t>RITA CARPANCHAI COLQUILLO</t>
  </si>
  <si>
    <t>10.289.645-9</t>
  </si>
  <si>
    <t>Informe Pericial Psicológico, Fiscalía Local de Coquimbo.</t>
  </si>
  <si>
    <t>04-FR Nº 322</t>
  </si>
  <si>
    <t>Servicio de Interpretación de Lenguaje de señas, Fiscalía Local de La Serena.</t>
  </si>
  <si>
    <t>MARIELA MALDONADO CASTILLO</t>
  </si>
  <si>
    <t>12.569.518-3</t>
  </si>
  <si>
    <t>Compra de Talonarios para Servicio de Radiotaxi, Fiscalía Local de Ovalle.</t>
  </si>
  <si>
    <t>PROMASTER LIMITADA</t>
  </si>
  <si>
    <t>76.008.270-8</t>
  </si>
  <si>
    <t>04-FR Nº 344</t>
  </si>
  <si>
    <t>Declara desierta licitación pública para manejo de napa subterránea - edificio Fiscalía Local deOvalle, de la IV Región</t>
  </si>
  <si>
    <t>Compra de Papel Higiénico y Toalla de Dispensador para stock de las Fiscalías de la IV Región.</t>
  </si>
  <si>
    <t>AGROPLASTIC LIMITADA</t>
  </si>
  <si>
    <t>76.958.430-7</t>
  </si>
  <si>
    <t>Compra de Consola Mezclador de Audio, para Fiscalía Regional.</t>
  </si>
  <si>
    <t>SIELCOM LIMITADA</t>
  </si>
  <si>
    <t>77.026.600-9</t>
  </si>
  <si>
    <t>04-FR Nº 315</t>
  </si>
  <si>
    <t>Instalación de Discriminadores de Audio en Ventanales de la Fiscalía Local de Combarbalá.</t>
  </si>
  <si>
    <t>VIGIL LIMITADA</t>
  </si>
  <si>
    <t>78.188.340-9</t>
  </si>
  <si>
    <t>Pasaje Aéreo La Serena - Santiago - La Serena para Ayudante de Fiscal de Coquimbo, quien asiste a Curso de Litigación Oral.</t>
  </si>
  <si>
    <t>Pasaje Aéreo La Serena - Santiago - La Serena para Administrador de Fiscalía de La Serena, quien asiste a Curso de Liderazgo.</t>
  </si>
  <si>
    <t>Pasaje Aéreo La Serena - Santiago - La Serena para Jefe de Unidad de Gestión, quien asiste a Jornada de Planificación de Procesos.</t>
  </si>
  <si>
    <t>Pasaje Aéreo La Serena - Santiago - La Serena para Fiscal Jefe de Andacollo quien asiste a Curso de Liderazgo.</t>
  </si>
  <si>
    <t>Publicación de Aviso Licitación Pública para Arriendo de Camionetas para las Fiscalías de la IV Región.</t>
  </si>
  <si>
    <t>Reinstalación de Cerámicos en Hall de Acceso y Espera del Primer piso de la Fiscalía Local de La Serena.</t>
  </si>
  <si>
    <t>MARCELO RODRÍGUEZ Y CIA.LTDA.</t>
  </si>
  <si>
    <t>76.069.570-K</t>
  </si>
  <si>
    <t>Pasaje Aéreo La Serena - Puerto Montt - La Serena para Técnico Informático de la Fiscalía Local de La Serena, quien asiste a Curso de Gestión de Indicadores.</t>
  </si>
  <si>
    <t>Pasaje Aéreo La Serena - Santiago - La Serena para Técnico Informático de la Fiscalía Local de La Serena, quien asiste a Curso de Recursos Físicos y Financieros.</t>
  </si>
  <si>
    <t>Pasaje Aéreo La Serena - Santiago - La Serena para Custodio de la Fiscalía Local de La Serena, quien asiste a Curso de Recursos Físicos y Financieros.</t>
  </si>
  <si>
    <t>Pasaje Aéreo La Serena - Santiago - La Serena para Administrativo de Uravit, quien asiste a Curso de Recursos Físicos y Financieros.</t>
  </si>
  <si>
    <t>Pasaje Aéreo La Serena - Puerto Montt - La Serena para Administradora de Fiscalía Local de Andacollo, quien asiste a Curso de Gestión de Indicadores.</t>
  </si>
  <si>
    <t>Pasaje Aéreo La Serena - Santiago - La Serena para Administrativo Uravit de Ovalle, quien asiste a Capacitación de Recursos Físicos y Financieros.</t>
  </si>
  <si>
    <t>Publicación Concurso Público para proveer el Cargo de Auxiliar Operativo, para la Fiscalía Local de Coquimbo.</t>
  </si>
  <si>
    <t>04-FR Nº 028</t>
  </si>
  <si>
    <t>Mantención de Extintores de la Fiscalía Regional</t>
  </si>
  <si>
    <t>ARTÍCULOS DE SEGURIDAD WILUG LIMITADA</t>
  </si>
  <si>
    <t>79.894.400-2</t>
  </si>
  <si>
    <t>Publicación Aviso llamado a Licitación Publica para la Contratación del Servicio de Aseo para los Edificios de las Fiscalías de la IV Región.</t>
  </si>
  <si>
    <t>Informe Pericial Psicológico, Fiscalía Local de Andacollo.</t>
  </si>
  <si>
    <t>04 Coquimbo</t>
  </si>
  <si>
    <t>No aplica</t>
  </si>
  <si>
    <t xml:space="preserve">Consumo de Agua de Fiscalía Local de Los Andes, periodo desde 15/05/2014 al 16/06/2014 </t>
  </si>
  <si>
    <t>ESVAL S.A.</t>
  </si>
  <si>
    <t>89.900.400-0</t>
  </si>
  <si>
    <t>Consumo de electricidad de Fiscalía Local La Ligua, periodo desde 15/05/2014 al 14/06/2014</t>
  </si>
  <si>
    <t>COMPAÑÍA NACIONAL DE FUERZA ELECTRICA S.A.</t>
  </si>
  <si>
    <t>Consumo de agua de Fiscalía Local de Viña del Mar,  periodo 16/05/2014 al 17/06/2014.</t>
  </si>
  <si>
    <t>Implementación Proyecto SIAU en la Fiscalía Local de La Calera: compra de cables y soporte para LCD</t>
  </si>
  <si>
    <t>SOC. COM. ELECTROVENTAS LTDA.</t>
  </si>
  <si>
    <t>76.317.590-1</t>
  </si>
  <si>
    <t>Implementación Proyecto SIAU en la Fiscalía Local de Quillota: compra de soporte para LCD</t>
  </si>
  <si>
    <t>EASY S.A.</t>
  </si>
  <si>
    <t>96.671.750-5</t>
  </si>
  <si>
    <t>Adquisición de artículos de oficina para Fiscalías Locales y Fiscalía Regional</t>
  </si>
  <si>
    <t>COMERC. ROBERTO IBANEZ PARRA E.I.R.L</t>
  </si>
  <si>
    <t>76.124.255-5</t>
  </si>
  <si>
    <t xml:space="preserve">Implementación Proyecto SIAU en las Fiscalías Locales de La Calera y Quillota: Instalación de soportes LCD y circuitos eléctricos </t>
  </si>
  <si>
    <t>ELECT. Y AUTOM.YERKO ASTUDILLO PALACIOS</t>
  </si>
  <si>
    <t>76.233.905-6</t>
  </si>
  <si>
    <t>Adquisición de materiales de oficina : compra de timbres para Fiscalía Local de Valparaíso</t>
  </si>
  <si>
    <t>GLORIA PAOLA SANCHEZ UBILLO</t>
  </si>
  <si>
    <t>10.327.459-1</t>
  </si>
  <si>
    <t>Consumo de electricidad de Fiscalía Local de Limache, periodo 22/05/2014 al 21/06/2014</t>
  </si>
  <si>
    <t>CHILQUINTA ENERGIA S.A.</t>
  </si>
  <si>
    <t>96.813.520-1</t>
  </si>
  <si>
    <t xml:space="preserve">Consumo de electricidad de Fiscalía Local de Casablanca, periodo 24/05/2014 al 23/06/2014. </t>
  </si>
  <si>
    <t>ENERGIA DE CASABLANCA</t>
  </si>
  <si>
    <t>96.766.110-4</t>
  </si>
  <si>
    <t xml:space="preserve">Consumo de electricidad de Fiscalía Local de La Calera, periodo 22/05/2014 al 21/06/2014. </t>
  </si>
  <si>
    <t>Consumo de electricidad de Fiscalía Local de Quintero, periodo 27/05/2014 al 27/06/2014 .</t>
  </si>
  <si>
    <t>Consumo de electricidad de Fiscalía Local de Villa Alemana, periodo desde 29/05/2014 al 30/06/2014</t>
  </si>
  <si>
    <t>Consumo de electricidad de Fiscalía Local de San Antonio, periodo 23/05/2014 al 24/06/2014</t>
  </si>
  <si>
    <t xml:space="preserve">Consumo de electricidad de Fiscalía Local de Los Andes, periodo desde 20/05/2014 al 20/06/2014. </t>
  </si>
  <si>
    <t>Compra de 4 estufas para Fiscalía Local de Villa Alemana</t>
  </si>
  <si>
    <t>Adquisición de materiales de oficina: compra de bolsas tipo ziploc para Fiscalías Locales</t>
  </si>
  <si>
    <t>CLIPERPLAST S.A.</t>
  </si>
  <si>
    <t>96.697.520-2</t>
  </si>
  <si>
    <t>Servicio envío de correspondencia, Fiscalía Local de Los Andes y Fiscalía Regional, Junio 2014.</t>
  </si>
  <si>
    <t>Contratación de servicio de desratización para edificio que alberga la Fiscalía Local y Regional de Valparaíso</t>
  </si>
  <si>
    <t>MAURICIO ARRIOLA OLMOS INGENIERIA EIRL</t>
  </si>
  <si>
    <t>76.260.032-3</t>
  </si>
  <si>
    <t xml:space="preserve">Adquisición de artículos de oficina para Fiscalías Locales y Fiscalía Regional: compra de 950 resmas de papel oficio </t>
  </si>
  <si>
    <t>EDIPAC S.A.</t>
  </si>
  <si>
    <t>88.566.900-K</t>
  </si>
  <si>
    <t>Compra de 4 cilindros de gas de 05 Kgs - Fiscalía Local de Villa Alemana</t>
  </si>
  <si>
    <t>GASCO GLP S.A.</t>
  </si>
  <si>
    <t>96.568.740-8</t>
  </si>
  <si>
    <t xml:space="preserve">Consumo de Agua de Fiscalía Local de Quintero, periodo 26/05/2014 al 24/06/2014 </t>
  </si>
  <si>
    <t xml:space="preserve">Consumo de agua potable Fiscalia Local de La Ligua, periodo de facturación del 26/05/2014 al 24/06/2014 </t>
  </si>
  <si>
    <t xml:space="preserve">Consumo de agua potable Fiscalia Local de La Calera, periodo de facturación del 30/05/2014 al 30/06/2014 </t>
  </si>
  <si>
    <t xml:space="preserve">Consumo de agua potable Fiscalia Local de Limache, periodo de facturación del 22/05/2014 al 20/06/2014 </t>
  </si>
  <si>
    <t xml:space="preserve">Consumo de Agua de Fiscalía Local de Quillota, periodo 26/05/2014 al 24/06/2014 </t>
  </si>
  <si>
    <t>Servicio de telefonía red fija de Fiscalía Local de Isla de Pascua, periodo desde 01/05/2014  al  31/05/2014.</t>
  </si>
  <si>
    <t>ENTEL TELEFONIA LOCAL S.A.</t>
  </si>
  <si>
    <t>Consumo de agua de Fiscalía Local de San Felipe, periodo desde 30/05/2014 al 30/06/2014</t>
  </si>
  <si>
    <t>Renovación anual suscripción Diario La Tercera para Fiscalia Regional</t>
  </si>
  <si>
    <t>PROMOSERVICE S.A.</t>
  </si>
  <si>
    <t>96.669.790-3</t>
  </si>
  <si>
    <t>Evaluación pericial psicológica</t>
  </si>
  <si>
    <t>LORETO SOLANGE STAPLEFIELD SEPULVEDA</t>
  </si>
  <si>
    <t>11.722.103-2</t>
  </si>
  <si>
    <t>Servicio telefonía red fija, Fiscalías Locales  y Fiscalía Regional período 01/05/2014 al 30/05/2014</t>
  </si>
  <si>
    <t>CIA. DE TELECOMUNICACIONES DE CHILE S.A.</t>
  </si>
  <si>
    <t>Servicio de RDSI utilizado por U.A.V.T. (para conexión desde Quillota, Los Andes, San Felipe, San Antonio, Viña del Mar y Fiscalia Regional), 01/05/2014 al 30/05/2014</t>
  </si>
  <si>
    <t>FRANCISCA ITURRA ENEI</t>
  </si>
  <si>
    <t>14.583.738-3</t>
  </si>
  <si>
    <t xml:space="preserve">Compra de 5 lectores de código de barras - Unidad de Informática </t>
  </si>
  <si>
    <t>RICARDO RODRIGUEZ Y CIA. LTDA.</t>
  </si>
  <si>
    <t>89.912.300-K</t>
  </si>
  <si>
    <t>Consumo de electricidad de Fiscalía Local de Isla de Pascuao, periodo 29/05/2014 al 27/06/2015</t>
  </si>
  <si>
    <t>AGRICOLA Y SERVICIOS ISLA DE PASCUA LTDA</t>
  </si>
  <si>
    <t>87.634.600-1</t>
  </si>
  <si>
    <t>Consumo de electricidad de Fiscalía Local de Quillota, periodo desde 01/06/2014 al 30/06/2014</t>
  </si>
  <si>
    <t xml:space="preserve">Consumo de electricidad de Oficina de Atención Petorca,periodo desde 05/06/2014 al 02/07/2014. </t>
  </si>
  <si>
    <t xml:space="preserve">Consumo de electricidad Fiscalia Local de Quilpue.entre el periodo del 03/03/2014 al 03/07/2014, </t>
  </si>
  <si>
    <t>Consumo electricidad  de Fiscalia Regional y Fiscalía Local de Valparaíso, periodo desde el 02/06/2014 al 02/07/2014</t>
  </si>
  <si>
    <t>Consumo de Gas de Fiscalía Regional Y Fiscalía Local de Valparaíso, periodo 11/06/2014 al 10/07/2015</t>
  </si>
  <si>
    <t>GASVALPO S.A</t>
  </si>
  <si>
    <t>96.960.800-6</t>
  </si>
  <si>
    <t>Servicio de correos de Fiscalía Regional y Fiscalías Locales, mes de Junio de 2014</t>
  </si>
  <si>
    <t>VERONICA DEL C. PARDO CISTERNAS</t>
  </si>
  <si>
    <t>12.024.614-3</t>
  </si>
  <si>
    <t>Implementación Proyecto SIAU en la Fiscalía Local de Quillota: compra de dos soportes para LCD</t>
  </si>
  <si>
    <t>Adquisición de materiales para mantención  -  Fiscalía Local La Ligua</t>
  </si>
  <si>
    <t>CAMILO ESPINOZA MARTINEZ</t>
  </si>
  <si>
    <t>9.689.608-5</t>
  </si>
  <si>
    <t>Consumo de agua de Fiscalía Local de Villa Alemana,  periodo desde 11/06/2014 al 10/07/2014.</t>
  </si>
  <si>
    <t>Consumo de Agua de Fiscalía Local de San Antonio, periodo desde 11/06/2014 al 10/07/2014.</t>
  </si>
  <si>
    <t>Consumo de Agua de Fiscalía Local de Valparaiso y Fiscalía Regional, periodo desde 11/06/2014 al 10//07/2014.</t>
  </si>
  <si>
    <t>Compra de cable HDMI solicitado por Unidad de Gestión</t>
  </si>
  <si>
    <t>WIFICENTRO TECNOLOGIAS LIMITADA</t>
  </si>
  <si>
    <t>76.265.269-2</t>
  </si>
  <si>
    <t>GIOVANNA CAROLINA ARANCIBIA PARRA</t>
  </si>
  <si>
    <t>9.639.027-0</t>
  </si>
  <si>
    <t xml:space="preserve">Contratación de servicio de flete desde Fiscalía Regional de Valparaíso a Santiago </t>
  </si>
  <si>
    <t>LILIAN ANDREA PICERO GONZALEZ</t>
  </si>
  <si>
    <t>10.078.166-2</t>
  </si>
  <si>
    <t>Contratación Directa</t>
  </si>
  <si>
    <t>Compra de pasajes aéreos por asistencia a actividades de capacitación : 1)  Isla de Pascua -Santiago- Isla de Pascua cometido de Fiscal Adjunto  2)  Santiago -Puerto Montt - Santiago  cometido de 5 funcionarios</t>
  </si>
  <si>
    <t>LATAM AIRLINES GROUP S.A</t>
  </si>
  <si>
    <t>Adquisición de artículos de oficina: compra de timbre fechador para Fiscalía Local de Limache</t>
  </si>
  <si>
    <t>Adquisición de cupones de gas licuado para Fiscalía Regional y Fiscalías Locales</t>
  </si>
  <si>
    <t>Consumo de electricidad de Fiscalía Local Viña del Mar, periodo desde 17/06/2014 al 15/07/2014</t>
  </si>
  <si>
    <t>Consumo de electricidad de Fiscalía Local de San Felipe, periodo desde 18/06/2014 al 18/07/2014.</t>
  </si>
  <si>
    <t>Compra de pasaje aéreo Santiago-Puerto Montt-Santiago - participación de profesional en actividades de capacitación</t>
  </si>
  <si>
    <t>Programa de Prevención de Drogas : Contratación de "Taller de autocuidado y manejo del stress"</t>
  </si>
  <si>
    <t>CENTRO DE CAPACITACION LIMITADA</t>
  </si>
  <si>
    <t>76.731.860-K</t>
  </si>
  <si>
    <t>Compra de artículos de cafetería para actividades de capacitación</t>
  </si>
  <si>
    <t>SOC. COOP. PORTEÑA DE CONS. Y SERV. LTDA</t>
  </si>
  <si>
    <t>82.706.600-1</t>
  </si>
  <si>
    <t xml:space="preserve">Consumo de agua potable Fiscalia Local Casablanca, periodo de facturación del 13/06/2014 al 14/07/2014 </t>
  </si>
  <si>
    <t xml:space="preserve">Consumo agua potable Oficina Atención Petorca, periodo desde 11/06/2014 al 12/07/2014.  </t>
  </si>
  <si>
    <t>Consumo de Agua de Fiscalía Local de Quilpué, periodo desde 13/06/2014 al 14/07/2014.</t>
  </si>
  <si>
    <t>DIMERC S.A.</t>
  </si>
  <si>
    <t>96.670.840-9</t>
  </si>
  <si>
    <t>Publicación por llamado a Licitación Pública para la provisión e instalación de elementos de seguridad para las Fiscalías Locales de San Felipe y La Calera</t>
  </si>
  <si>
    <t>EMPRESA EL MERCURIO S.A.P.</t>
  </si>
  <si>
    <t>90.193.000-7</t>
  </si>
  <si>
    <t>Contratación de servicio de matención de inmuebles : Fiscalía Local de Valparaíso</t>
  </si>
  <si>
    <t>EDUARDO PATRICIO HERNANDEZ COVARRUBIAS</t>
  </si>
  <si>
    <t>17.479.313-1</t>
  </si>
  <si>
    <t>Provisión e instalación de citófonos y extractores en la Fiscalía Local de Viña del Mar</t>
  </si>
  <si>
    <t>INVERSIONES Y ASESORIAS CARLOS RUZ ILUFI</t>
  </si>
  <si>
    <t>76.241.248-9</t>
  </si>
  <si>
    <t>Contratación de servicio de mantención de equipo aire acondicionado de Fiscalía Local de San Felipe</t>
  </si>
  <si>
    <t>DANIEL MAURICIO GONZALEZ CERECEDA</t>
  </si>
  <si>
    <t>9.957.086-6</t>
  </si>
  <si>
    <t>Compra de combustible de 95 octanos para vehículos asignados a Fiscalías Locales y Fiscalía Regional</t>
  </si>
  <si>
    <t>COMPAÑIA DE PETROLEOS DE CHILE COPEC S.A</t>
  </si>
  <si>
    <t>Programa de Prevención de Drogas : Contratación de servicio de coffe break</t>
  </si>
  <si>
    <t>PATRICIA EUGENIA PEREIRA AVILA</t>
  </si>
  <si>
    <t>7.988.068-K</t>
  </si>
  <si>
    <t>05 Valparaíso</t>
  </si>
  <si>
    <t>Programa de capacitación: contratación de servicio de coffe break para actividad "Sistema SIAU, Calidad de Respuesta"</t>
  </si>
  <si>
    <t>Nº Servicio 3223650</t>
  </si>
  <si>
    <t>Servicio Eléctrico Fiscalía Local  Pichilemu consumo mes de JUNIO</t>
  </si>
  <si>
    <t>EMELECTRIC S.A.</t>
  </si>
  <si>
    <t>96.763.010-1</t>
  </si>
  <si>
    <t>Nº Servicio 4322732</t>
  </si>
  <si>
    <t>Servicio Eléctrico Fiscalía Local  Santa Cruz consumo mes de JUNIO</t>
  </si>
  <si>
    <t>Nº Servicio  1508102, 2786411, 1508114, 2769232, 1508079, 2767337.</t>
  </si>
  <si>
    <t>Servicio Eléctrico Edificio Fiscalía Regional y Local Rancagua consumo mes de JULIO</t>
  </si>
  <si>
    <t>CGE DISTRIBUCIÓN S.A.</t>
  </si>
  <si>
    <t>99.513.400-4</t>
  </si>
  <si>
    <t>Nº Servicio 1565957</t>
  </si>
  <si>
    <t>Servicio Eléctrico Edificio Fiscalía Local San Vicente consumo mes de JUNIO y JULIO</t>
  </si>
  <si>
    <t>Nº Servicio 2787429</t>
  </si>
  <si>
    <t>Servicio Eléctrico Edificio Fiscalía Local San Fernando consumo mes de  JUNIO</t>
  </si>
  <si>
    <t>Nº Servicio 2784519</t>
  </si>
  <si>
    <t>Servicio Eléctrico Fiscalía Local  Graneros consumo mes de  JUNIO</t>
  </si>
  <si>
    <t>Nº Servicio 4264495-1 
4264502-8 1160294-0</t>
  </si>
  <si>
    <t>Servicio de Agua Potable Fiscalía Local de San Vicente Consumo mes de  JUNIO</t>
  </si>
  <si>
    <t>EMPRESA SERVICIOS SANITARIOS ESSBIO S.A</t>
  </si>
  <si>
    <t>76.833.300-9</t>
  </si>
  <si>
    <t xml:space="preserve">Nº Servicio 1492514-7 </t>
  </si>
  <si>
    <t>Servicio de Agua Potable Fiscalía Local de San Fernando Consumo mes de JUNIO</t>
  </si>
  <si>
    <t xml:space="preserve">Nº Servicio 2136766-4 </t>
  </si>
  <si>
    <t>Servicio de Agua Potable Fiscalía Local de Graneros Consumo mes de JUNIO</t>
  </si>
  <si>
    <t xml:space="preserve">Nº Servicio 1367613-5; 1367620-8; 1367627-5; 1367655-0; 1367662-3; 1367669-0; 1367676-3; 1367606-2; 1367634-8; 1367641-0; 1367648-8; </t>
  </si>
  <si>
    <t>Servicio de Agua Potable Fiscalía Regional y Fiscalía Local de Rancagua Consumo mes de JUNIO</t>
  </si>
  <si>
    <t>Nº Servicio 4251999</t>
  </si>
  <si>
    <t>Servicio Eléctrico Oficina Auxiliar Litueche consumo mes de JULIO</t>
  </si>
  <si>
    <t>Nº Servicio 1500452-5</t>
  </si>
  <si>
    <t>Servicio de Agua Potable Fiscalía Local de Santa Cruz Consumo mes de  JUNIO</t>
  </si>
  <si>
    <t>Nº Servicio 1602491-0</t>
  </si>
  <si>
    <t>Servicio de Agua Potable Fiscalía Local de Pichilemu Consumo mes de JUNIO</t>
  </si>
  <si>
    <t>Nº Servicio 3207778</t>
  </si>
  <si>
    <t>Servicio Eléctrico Oficina Auxiliar Peralillo consumo mes de  JULIO</t>
  </si>
  <si>
    <t>Nº Servicio 2784989, 2785018, 2785024, 2785030, 2785000, 2785006, 2784994, 2785012</t>
  </si>
  <si>
    <t>Servicio Eléctrico Fiscalía Local Rengo consumo mes de MAYO</t>
  </si>
  <si>
    <t>Nº Servicio 2000392-8</t>
  </si>
  <si>
    <t>Servicio de Agua Potable Fiscalía Local de Rengo Consumo mes de JULIO</t>
  </si>
  <si>
    <t>Nº Servicio 1942551-7</t>
  </si>
  <si>
    <t>Servicio de Agua Potable  Oficina Auxiliar de Peralillo Consumo mes de  JULIO</t>
  </si>
  <si>
    <t>Contratación Directa (Exceptuado Aplicación Regl. Compras)</t>
  </si>
  <si>
    <t>06-FR Nº 047</t>
  </si>
  <si>
    <t xml:space="preserve">Pericia psicológica ruc 1400136xxx-x  FL San Vicente. </t>
  </si>
  <si>
    <t>PAMELA CAROLINA CORTEZ FLORES</t>
  </si>
  <si>
    <t>14.049.372-4</t>
  </si>
  <si>
    <t>UF 6</t>
  </si>
  <si>
    <t>06-FR Nº 049</t>
  </si>
  <si>
    <t xml:space="preserve">Pericia psicológica ruc 1400424xxx-x Fiscalía San Fernando. </t>
  </si>
  <si>
    <t>MARIA NATALIA ARCE DIAZ</t>
  </si>
  <si>
    <t>16.007.750-6</t>
  </si>
  <si>
    <t>Adquisición de software microsoft visual studio 2013 profesional licencia olp gobierno. Compra realizada a través del portal  Mercado Público OC 697057-9-CM14 .</t>
  </si>
  <si>
    <t>COMERCIALIZADORA NOTEBOOKCENTER LTDA.</t>
  </si>
  <si>
    <t>76.525.840-5</t>
  </si>
  <si>
    <t xml:space="preserve">Pasajes ida y regreso a Puerto Montt. Ida 25/08/14 LA0285 13:50 y Regreso 28/08/14 LA 0264 20:45. </t>
  </si>
  <si>
    <t>TURISMO COCHA S.A.</t>
  </si>
  <si>
    <t>Gasco GLP S.A.</t>
  </si>
  <si>
    <t>Recarga de gas para calefacción de la Fiscalía Local de Villarrica</t>
  </si>
  <si>
    <t>Empresas Lipigas S.A.</t>
  </si>
  <si>
    <t>96.928.510-k</t>
  </si>
  <si>
    <t>FR N° 169</t>
  </si>
  <si>
    <t>Reparaciones en bancas metálicas de las celdas de la Fiscalía Local de Collipulli</t>
  </si>
  <si>
    <t>Nicanor Campos Isla</t>
  </si>
  <si>
    <t>10.520.396-9</t>
  </si>
  <si>
    <t>FR N° 173</t>
  </si>
  <si>
    <t>Revisión y diagnóstico por falla del equipo electrógeno de la Fiscalía Regional</t>
  </si>
  <si>
    <t>Atlas Copco Chilena S.A.C.</t>
  </si>
  <si>
    <t>91.762.000-8</t>
  </si>
  <si>
    <t>Servicio de animación para actividad del Comité Regional de Prevención de Drogas</t>
  </si>
  <si>
    <t>Claudio belmar Rojas</t>
  </si>
  <si>
    <t>12.563.452-4</t>
  </si>
  <si>
    <t>FR N° 174</t>
  </si>
  <si>
    <t>Servicio de atención para asistentes a actividad del Comité Regional de Prevención de Drogas</t>
  </si>
  <si>
    <t>Grupo Webtel Comunicaciones SPA</t>
  </si>
  <si>
    <t>76.242.953-5</t>
  </si>
  <si>
    <t>FR N° 172</t>
  </si>
  <si>
    <t>Servicio de coffe break para asistentes a jornada de capacitación</t>
  </si>
  <si>
    <t>Julia Reyes Garrido</t>
  </si>
  <si>
    <t>9.656.777-4</t>
  </si>
  <si>
    <t>Servicio de mudanza de mobiliario para la Fiscalía Local de Lautaro</t>
  </si>
  <si>
    <t>Luis Jara Medina</t>
  </si>
  <si>
    <t>6.392.945-k</t>
  </si>
  <si>
    <t>Servicio telefónico correspondiente a líneas de las alarmas de las Fiscalías de la Región, mes de junio 2014</t>
  </si>
  <si>
    <t>Telefónica Chile S.A.</t>
  </si>
  <si>
    <t>Servicio telefónico línea correspondiente a la Fiscalía Local de Temuco, mes de junio 2014</t>
  </si>
  <si>
    <t>Servicio telefónico línea correspondiente a la Fiscalía Local de Villarrica, mes de junio 2014</t>
  </si>
  <si>
    <t>Servicio telefónico línea correspondiente a la Fiscalía Regional, mes de junio 2014</t>
  </si>
  <si>
    <t>Suscripción anual diario El Informador para la Fiscalía Local de Nueva Imperial</t>
  </si>
  <si>
    <t>Prisma Comunicaciones Ltda.</t>
  </si>
  <si>
    <t>77.842.280-8</t>
  </si>
  <si>
    <t>Traslado de mobiliario desde la Fiscalía Local de Lautaro a la Fiscalía Regional</t>
  </si>
  <si>
    <t>09 Araucanía</t>
  </si>
  <si>
    <t>Tarjeta minutos de telefonía satelital para equipo de la Fiscalía Regional</t>
  </si>
  <si>
    <t>10 Los Lagos</t>
  </si>
  <si>
    <t>no aplica</t>
  </si>
  <si>
    <t>50 bolsas de pellets para calefacción</t>
  </si>
  <si>
    <t>Sodimac S.A.</t>
  </si>
  <si>
    <t>Dimarsa Ltda.</t>
  </si>
  <si>
    <t>93.224.000-9</t>
  </si>
  <si>
    <t>Samsonite Chile S.A.</t>
  </si>
  <si>
    <t>76.811.980-5</t>
  </si>
  <si>
    <t>2 Bolsos deportivo Prog.Prev.Consumo Alcohol y Drogas</t>
  </si>
  <si>
    <t>1 Maletín FL P.Montt</t>
  </si>
  <si>
    <t>15 bolsas de pellets para calefacción</t>
  </si>
  <si>
    <t>Fernando Retamal H. E.I.R.L</t>
  </si>
  <si>
    <t>76.301.066-K</t>
  </si>
  <si>
    <t>1 pitón 11/2", 30 mts.de manguera F.Regional</t>
  </si>
  <si>
    <t>Covepa Ltda.</t>
  </si>
  <si>
    <t>88.909.800-7</t>
  </si>
  <si>
    <t>Sociedad Periodística Araucanía S.A.</t>
  </si>
  <si>
    <t>87.778.800-8</t>
  </si>
  <si>
    <t>Publicación concurso público 06-07-14 en los diarios Austral de Oosrno, El Llanquihue P.Montt y La Estrella de Chiloé.Cargo Administrativo Hualaihué y Abogado Asistente FL Futaleufú</t>
  </si>
  <si>
    <t>Pasaje aéreo Santiago-P.Montt-Santiago del 13-07 al 15-07-2014</t>
  </si>
  <si>
    <t>Turismo Cocha S.A.</t>
  </si>
  <si>
    <t>Pasaje aéreo Santiago-P.Montt 18-07-2014</t>
  </si>
  <si>
    <t>2 pasajes aéreos P.Montt-Santiago-P.Montt del 13-07 al 14-07-14 y del 13-07 al 15-07-14</t>
  </si>
  <si>
    <t>2 pasajes aéreos Santiago-P.Montt-Santiago del 16-07 al 17-07-14 y del 17-07 al 20-07-14</t>
  </si>
  <si>
    <t>Pasaje áereo P.Montt-Santiago-P.Montt del 09-07 al 13-07-14</t>
  </si>
  <si>
    <t>Pasaje aéreo P.Montt-Santiago-P.Montt del 09-07 al 12-07-14</t>
  </si>
  <si>
    <t>Compra de combustible para vehículos</t>
  </si>
  <si>
    <t>Empresas Copec S.A.</t>
  </si>
  <si>
    <t>90.690.000-9</t>
  </si>
  <si>
    <t>Pasaje áereo P.Montt-Santiago-P.Montt del 24-07 al 26-07-14</t>
  </si>
  <si>
    <t>Pasaje aéreo P.Montt-Santiago-P.Montt del 14-07 al 16-07-14</t>
  </si>
  <si>
    <t>Pasaje aéreo P.Montt-Santiago-P.Montt del 24-07 al 27-07-14</t>
  </si>
  <si>
    <t>Arriendo de salón y servicio coffe break Taller Prog.Prev.de Drogas</t>
  </si>
  <si>
    <t>Santa Ana Spa</t>
  </si>
  <si>
    <t>76.150.285-9</t>
  </si>
  <si>
    <t>Servicio alojamiento relatores 17-07-14</t>
  </si>
  <si>
    <t>Inversiones Maragano Merchant Ltda.</t>
  </si>
  <si>
    <t>77.200.550-4</t>
  </si>
  <si>
    <t>Arriendo de salón y servicio coffe break 17 y 18 de julio Curso de Litigación Oral</t>
  </si>
  <si>
    <t>10-FR Nª064</t>
  </si>
  <si>
    <t>Adquisición e instalación de bomba recirculadora de agua F.Regional</t>
  </si>
  <si>
    <t>Climatización Ltda.</t>
  </si>
  <si>
    <t>77.235.010-4</t>
  </si>
  <si>
    <t>2 pasajes aéreos P.Montt-Santiago-P.Montt del 05-08 al 06-08-14 y del 05-08 al 07-08-14</t>
  </si>
  <si>
    <t>2 pasajes aéreos P.Montt-Santiago-P.Montt del 06-08 al 10-08-14 y del 06-08 al 08-08-14</t>
  </si>
  <si>
    <t>Pasaje aéreo Santiago-P.Montt-Santiago del 20-08 al 21-08-2014</t>
  </si>
  <si>
    <t>Pasaje aéreo P.Montt-Santiago-P.Montt del 05-08 al 06-08-14</t>
  </si>
  <si>
    <t>10-FR Nº061</t>
  </si>
  <si>
    <t>Curso Litigación Oral</t>
  </si>
  <si>
    <t>Mauricio Duce Julio</t>
  </si>
  <si>
    <t>10.741.151-8</t>
  </si>
  <si>
    <t>10-FR Nº062</t>
  </si>
  <si>
    <t>Umberto Montiglio Valenzuela</t>
  </si>
  <si>
    <t>9.606.954-5</t>
  </si>
  <si>
    <t>Consumo de electricidad FL Futalefú</t>
  </si>
  <si>
    <t>Edelaysen S.A.</t>
  </si>
  <si>
    <t>88.272.600-2</t>
  </si>
  <si>
    <t>Consumo de electricidad FL P.Varas</t>
  </si>
  <si>
    <t>Consumo de electricidad FL Quellón</t>
  </si>
  <si>
    <t>Consumo de electricidad FL Maullín</t>
  </si>
  <si>
    <t>Consumo de electricidad FL Los Muermos</t>
  </si>
  <si>
    <t>Consumo de electricidad F.Regional</t>
  </si>
  <si>
    <t>Consumo de electricidad FL Calbuco</t>
  </si>
  <si>
    <t>Consumo de electricidad FL Osorno</t>
  </si>
  <si>
    <t>Consumo de electricidad FL R.Negro</t>
  </si>
  <si>
    <t>Consumo de electricidad FL Ancud</t>
  </si>
  <si>
    <t>Consumo de electricidad FL Quinchao</t>
  </si>
  <si>
    <t>Consumo de agua FL P.Varas</t>
  </si>
  <si>
    <t>Empresa de Servicios Sanitarios de Los Lagos S.A.</t>
  </si>
  <si>
    <t>96.579.800-5</t>
  </si>
  <si>
    <t>Consumo de agua FL Quellón</t>
  </si>
  <si>
    <t>Consumo de agua FL Los Muermos</t>
  </si>
  <si>
    <t>Consumo de agua FL Calbuco</t>
  </si>
  <si>
    <t>Consumo de agua FL R.Negro</t>
  </si>
  <si>
    <t>Consumo de agua FL Maullín</t>
  </si>
  <si>
    <t>Consumo de agua  FL Castro</t>
  </si>
  <si>
    <t>Consumo de agua FL Ancud</t>
  </si>
  <si>
    <t>Consumo de agua FL Osorno</t>
  </si>
  <si>
    <t>Consumo de agua FL P.Montt</t>
  </si>
  <si>
    <t>Consumo de agua F.Regional</t>
  </si>
  <si>
    <t>Consumo de agua FL Quinchao</t>
  </si>
  <si>
    <t>Consumo de agua FL Futaleufú</t>
  </si>
  <si>
    <t>Abastecedora de Combustible S.A.</t>
  </si>
  <si>
    <t>Consumo de gas FL Castro</t>
  </si>
  <si>
    <t>Consumo de gas FL Osorno</t>
  </si>
  <si>
    <t>Consumo de gas FL P.Varas</t>
  </si>
  <si>
    <t>Consumo de gas FL Ancud</t>
  </si>
  <si>
    <t>Consumo de gas FL Los Muermos</t>
  </si>
  <si>
    <t>Consumo de gas FL Quinchao</t>
  </si>
  <si>
    <t>Consumo de gas FL Maullín</t>
  </si>
  <si>
    <t>Por línea telefónica para videoconferencia Fiscalía Regional de Aysén, mayo 2014</t>
  </si>
  <si>
    <t>Servicio telefonía fija, telefonía móvil y monitoreo de alarma Fiscalía Regional de Aysén, período 01.05.14 al 31.05.14.</t>
  </si>
  <si>
    <t>Compañía de Teléfonos de Coyhaique S.A.</t>
  </si>
  <si>
    <t>92.047.000-9</t>
  </si>
  <si>
    <t>Agua potable y alcantarillado Fiscalía Local de Chile Chico, período 25/04/14 al 27/05/14</t>
  </si>
  <si>
    <t>Aguas Patagonia de Aysén S.A.</t>
  </si>
  <si>
    <t>99.501.280-4</t>
  </si>
  <si>
    <t>Agua potable y alcantarillado Fiscalía Local de Aysén, período 29/04/14 al 29/05/15</t>
  </si>
  <si>
    <t>Por servicio telefonía fija, renta mensual, período mayo 2014.</t>
  </si>
  <si>
    <t>Entel Telefonía Local S.A.</t>
  </si>
  <si>
    <t>Servicio TV Cable Fiscalía Regional Aysén, renta al 26 de junio 2014.</t>
  </si>
  <si>
    <t>VTR Banda Ancha (Chile) S.A.</t>
  </si>
  <si>
    <t>96.787.750-6</t>
  </si>
  <si>
    <t>Franqueo convenido, courier nacional, consumo mes de junio 2014.</t>
  </si>
  <si>
    <t>Empresa de Correos de Chile S.A.</t>
  </si>
  <si>
    <t>Franqueo convenido sobres, consumo mes de junio 2014.</t>
  </si>
  <si>
    <t>Por línea telefónica para videoconferencia Fiscalía Regional de Aysén, junio 2014</t>
  </si>
  <si>
    <t>Por línea telefónica para videoconferencia Fiscalía Regional de Aysén, junio 2015</t>
  </si>
  <si>
    <t>Servicio telefonía fija, telefonía móvil y monitoreo de alarma Fiscalía Regional de Aysén, período 01.06.14 al 30.06.14.</t>
  </si>
  <si>
    <t>Agua potable y alcantarillado Fiscalía Región de Aysén y Fiscalía Local  Coyhaique, periodo 22.05.14 al 23.06.14</t>
  </si>
  <si>
    <t>Servicio coffe break para actividad de Fiscal Regional con  Carabineros, PDI y Armada de la ciudad de Pto. Aysén</t>
  </si>
  <si>
    <t>Gabriela Esther Leiva Oyarzún</t>
  </si>
  <si>
    <t>13.123.549-6</t>
  </si>
  <si>
    <t>Pasajes aéreos a Santiago para Fiscal Regional de Aysén, Curso Gestión de Personas.</t>
  </si>
  <si>
    <t>Pasajes aéreos a Santiago para Jefe Unidad de Gestión e Informática. Taller Procesos de Trabajos (CG</t>
  </si>
  <si>
    <t>Sky Airline S.A.</t>
  </si>
  <si>
    <t>88.417.000-7</t>
  </si>
  <si>
    <t>Ratificación informe pericial en audiencia de Juicio Oral</t>
  </si>
  <si>
    <t>Diego Ignacio Quijada Sapiain</t>
  </si>
  <si>
    <t>14.123.522-2</t>
  </si>
  <si>
    <t>Pasajes aéreos a Santiago para Administrativo Operativo de Causas Fiscalía Local de Coyhaique. Taller Procesos de Trabajo.</t>
  </si>
  <si>
    <t>Agua potable y alcantarillado Fiscalía Local de Cisnes, período 23/05/14 al 23/06/14</t>
  </si>
  <si>
    <t>Pericia médico legal.</t>
  </si>
  <si>
    <t>Carlos Rafael Conejeros Kindel</t>
  </si>
  <si>
    <t>7.389.682-7</t>
  </si>
  <si>
    <t>Relatoría Taller de Fotografía para Fiscalía Regional de Aysén, actividad del Programa de Prevención Consumo de Alcohol y Drogas.</t>
  </si>
  <si>
    <t>Claudio Frías Beyer</t>
  </si>
  <si>
    <t>8.477.872-9</t>
  </si>
  <si>
    <t>Materiales de aseo para Fiscalía Regional y Fiscalías Locales de la Región de Aysén.</t>
  </si>
  <si>
    <t>Carlos Leonel Soto Soto</t>
  </si>
  <si>
    <t>6.157.887-0</t>
  </si>
  <si>
    <t>Abastecedora del Comercio Ltda.</t>
  </si>
  <si>
    <t>84.348.700-9</t>
  </si>
  <si>
    <t>Agua potable y alcantarillado Fiscalía Local de Cochrane, período 26/05/14 al 24/06/14</t>
  </si>
  <si>
    <t>Agua potable cargo fijo Fiscalía Local de Chile Chico, período 27/05/14 al 25/06/14</t>
  </si>
  <si>
    <t>Agua potable alcantarillado Fiscalía Local de Chile Chico, período 27/05/14 al 25/06/14</t>
  </si>
  <si>
    <t>Diferencia por cambio de itinerario pasaje Fiscal Regional de Aysén, tramo Santiago-Balmaceda.</t>
  </si>
  <si>
    <t>FR Nº 1109/2014</t>
  </si>
  <si>
    <t xml:space="preserve">Mantenedor de batería de generador de energía de la Fiscalía Local de Cisnes. </t>
  </si>
  <si>
    <t>Productos y Tecnologías Eléctricas S.A.</t>
  </si>
  <si>
    <t>96.850.510-6</t>
  </si>
  <si>
    <t>Pasajes aéreos a Santiago para Administrativo de Causas Fiscalía Local de Coyhaique. Procesos de trabajo.</t>
  </si>
  <si>
    <t>Pasajes aéreos a Santiago para Abogado Asesor Fiscal Regional. Jornada Negligencia Médica.</t>
  </si>
  <si>
    <t>Consumo energía eléctrica Fiscalía Regional y Fiscalía Local de Coyhaique, periodo 05/06/14 al 07/07/14.</t>
  </si>
  <si>
    <t>Empresa Eléctrica de Aysén S.A.</t>
  </si>
  <si>
    <t>Agua potable y alcantarillado Fiscalía Local de Aysén, período 29/05/14 al 30/06/15</t>
  </si>
  <si>
    <t>Evaluación psicolaboral en Concepción, para postulante concurso público cargo Técnico Operativo de Causa Fiscalía Local de Coyhaique.</t>
  </si>
  <si>
    <t>Soc. Marta Améstica Belmar y Cía Ltda.</t>
  </si>
  <si>
    <t>Reparación de generador de electricidad de edificio de Fiscalía Local de Aysén.</t>
  </si>
  <si>
    <t>Juan Carlos Ríos Carvajal</t>
  </si>
  <si>
    <t>7.075.210-7</t>
  </si>
  <si>
    <t>Pasajes aéreos a Santiago para Fiscal Adjunto Fiscalía Local de Coyhaique. Jornada Negligencia médica.</t>
  </si>
  <si>
    <t>FR Nº 1214/2014</t>
  </si>
  <si>
    <t>Adquisición vehículo institucional para la Fiscalía Regional de Aysén.</t>
  </si>
  <si>
    <t>Transworld Supply Ltda.</t>
  </si>
  <si>
    <t>77.829.700-0</t>
  </si>
  <si>
    <t xml:space="preserve">Servicio de mantención caldera (solución problema de succión en cañería de alimentación de petróleo) de Fiscalía Local de Cisnes. </t>
  </si>
  <si>
    <t>Luis Segundo Aguila Adriazola</t>
  </si>
  <si>
    <t>6.137.537-6</t>
  </si>
  <si>
    <t>Evaluación pericial psicológica.</t>
  </si>
  <si>
    <t>Claudio Antonio Rodríguez Grez</t>
  </si>
  <si>
    <t>13.257.915-6</t>
  </si>
  <si>
    <t>Petróleo diesel (3.000 lts.) para caldera de Fiscalía Regional de Aysén y Fiscalía Local de Coyhaique</t>
  </si>
  <si>
    <t>Jaime René Carrillo Vera</t>
  </si>
  <si>
    <t>5.084.436-6</t>
  </si>
  <si>
    <t>Reloj control para Fiscalía Regional de Aysén y Fiscalía Local de Coyhaique.</t>
  </si>
  <si>
    <t>Comercial Totalpack Limitada</t>
  </si>
  <si>
    <t>79.948.840-K</t>
  </si>
  <si>
    <t>Por servicio telefonía fija, renta mensual, período junio 2014.</t>
  </si>
  <si>
    <t xml:space="preserve">Arreglo floral, para Seminario de Comunicación Estratégica y Recursos Humanos. 
</t>
  </si>
  <si>
    <t>María Soledad Vera Solís</t>
  </si>
  <si>
    <t>8.690.878-6</t>
  </si>
  <si>
    <t>Materiales de aseo para Fiscalía Regional de Aysén. O/C Nº 697209-6-CM14 de fecha 08/07/14 de CHILECOMPRA.</t>
  </si>
  <si>
    <t>Petróleo para caldera de Fiscalía Local de Chile Chico.</t>
  </si>
  <si>
    <t>Washington Omar Fica Burgos</t>
  </si>
  <si>
    <t>2.483.720-3</t>
  </si>
  <si>
    <t>Servicio de reparación de pórtico detector de metales y sistema de control de acceso de Fiscalía Local de Aysén.</t>
  </si>
  <si>
    <t>Soc. Austral Telecom. Ltda.</t>
  </si>
  <si>
    <t>76.363.705-0</t>
  </si>
  <si>
    <t>Cambio de pasajes Sres. Susana Caceres y Laureano Checa expositores Seminario de Comunicaciones.</t>
  </si>
  <si>
    <t>Pasaje aéreos expositora Jornadas de Comunicaciones.</t>
  </si>
  <si>
    <t>Pasajes aéreos para Fiscal Regional de Aysén a Santiago y Antofagasta; Entrevista Delitos Sexuales y Jornadas del Norte.</t>
  </si>
  <si>
    <t>Consumo electricidad (cargo fijo) Fiscalía Local de Chile Chico período  19.05.14 al 21.07.14</t>
  </si>
  <si>
    <t>Consumo electricidad  Fiscalía Local de Chile Chico período  19.05.14 al 21.07.14</t>
  </si>
  <si>
    <t>Servicio de coffe reunión Fiscal Regional de Aysén con Servicio Médico Legal.</t>
  </si>
  <si>
    <t>Luz Marina Muñoz Mera</t>
  </si>
  <si>
    <t>6.831.825-4</t>
  </si>
  <si>
    <t>Pasajes aéreos a Santiago para Administradora Fiscalía Local de Chile Chico. Curso Gestión de Recursos Físicos y Financieros.</t>
  </si>
  <si>
    <t>Servicio arriendo de salón conferencias, servicio coffee break, alojamiento y alimentación para relatores Seminario de Comunicaciones.</t>
  </si>
  <si>
    <t>Comercial Successo Ltda.</t>
  </si>
  <si>
    <t>79.605.490-5</t>
  </si>
  <si>
    <t xml:space="preserve">Pasajes aéreos a Santiago para Fiscal Adjunto de Fiscalía Local de Chile Chico. Curso Investigación Causas Complejas. </t>
  </si>
  <si>
    <t>11 Aysén</t>
  </si>
  <si>
    <t>Impresora HP pro 8600</t>
  </si>
  <si>
    <t>Sistemas Informáticos Ltda.</t>
  </si>
  <si>
    <t>77.259.720-7</t>
  </si>
  <si>
    <t>Toalla papel interdoblada para URAVIT</t>
  </si>
  <si>
    <t>Com.Redoffice Magallanes Ltda.</t>
  </si>
  <si>
    <t>78.307.990-9</t>
  </si>
  <si>
    <t>Toalla papel desechable para URAVIT</t>
  </si>
  <si>
    <t>Insumos computacionales para Und. Informática</t>
  </si>
  <si>
    <t>Soc.Com.Abacomp Ltda.</t>
  </si>
  <si>
    <t>76.059.327-3</t>
  </si>
  <si>
    <t>Materiales de oficina para fiscalía regional</t>
  </si>
  <si>
    <t>Materiales de oficina para fiscalía local Porvenir</t>
  </si>
  <si>
    <t>Marangunic Hermanos Ltda.</t>
  </si>
  <si>
    <t>80.586.800-7</t>
  </si>
  <si>
    <t>Aromatizadores para Fiscalía Regional</t>
  </si>
  <si>
    <t>Rosa Jimena Barría López</t>
  </si>
  <si>
    <t>7.341.606-k</t>
  </si>
  <si>
    <t>Tarjetas de visita para J.C.Levin y K.Millacan</t>
  </si>
  <si>
    <t>Impresos Vanic Ltda.</t>
  </si>
  <si>
    <t>89.202.400-6</t>
  </si>
  <si>
    <t>Código penal y procesal penal año 2014 para fiscal regional</t>
  </si>
  <si>
    <t>Carlos Ramos díaz</t>
  </si>
  <si>
    <t>Pasaje maritimo  Porvenir/Pta.Arenas  02/07/2014 por comisión de servicio</t>
  </si>
  <si>
    <t>Transbordadora Austral Broom S.A.</t>
  </si>
  <si>
    <t>82.074.900-6</t>
  </si>
  <si>
    <t>Pasaje maritimo P.Arenas / Porvenir  04/07/2014 por comisión de servicio</t>
  </si>
  <si>
    <t>Pasaje Pta.Arenas/Santiago/Pta.Arenas  días 14 y 16/07/2014 para fiscal regional por comisión de servicio</t>
  </si>
  <si>
    <t>Cambio fecha viaje Pta.Arenas/Santiago/Pta.Arenas fiscal jefe FLPA, días  14 y 17/07/204</t>
  </si>
  <si>
    <t>Lavado manteles fiscalía local Punta Arenas</t>
  </si>
  <si>
    <t>Juana de Lourdes Cabero Huinao</t>
  </si>
  <si>
    <t>9.874.389-8</t>
  </si>
  <si>
    <t>12-FN Nº 1506</t>
  </si>
  <si>
    <t>Pericia psicológica causa RUC 1300xxxxxx-2</t>
  </si>
  <si>
    <t>Eduardo Margoni Altamirano</t>
  </si>
  <si>
    <t>8.932.356-8</t>
  </si>
  <si>
    <t>Pasaje Pta.Arenas/Temuco/Pta.Arenas días 30/07 y 01/08/14 por comisión  de servicio</t>
  </si>
  <si>
    <t>Instalación piso flotante oficina  Informática  en fiscalía regional</t>
  </si>
  <si>
    <t>Jaime Hernández Vidal</t>
  </si>
  <si>
    <t>15.712.589-3</t>
  </si>
  <si>
    <t>12-FR Nº 610</t>
  </si>
  <si>
    <t>Carolina Bustamante Andrade</t>
  </si>
  <si>
    <t>16.066.331-6</t>
  </si>
  <si>
    <t>Pasaje Pta.Arenas/Santiago/Antofagasta/Santiago/Pta.Arenas  días 19 y 24/08/2014 para fiscal regional por comisión de servicio</t>
  </si>
  <si>
    <t>Pasaje Pta.Arenas/Antofagasta/Pta.Arenas  días 21 y 23/08/2014 para director ejecutivo regional por comisión de servicio</t>
  </si>
  <si>
    <t>Pasaje Pta.Arenas/Santiago/Pta.Arenas  días 05 y 10/08/2014  por comisión de servicio(02 funcionarios)</t>
  </si>
  <si>
    <t>Aerovías DAP S.A.</t>
  </si>
  <si>
    <t>89.428.000-k</t>
  </si>
  <si>
    <t>Vicente Gonzalez Mimica</t>
  </si>
  <si>
    <t>8.370.260-5</t>
  </si>
  <si>
    <t>Pasajes Santiago/Pta.Arenas/Santiago días 24 y 27/09/14.Profesores expositores del 3º Encuentro de Dº Penal en la Finis Terrae.(4)</t>
  </si>
  <si>
    <t>Pasaje Pta.Arenas/Porvenir/Pta.Arenas 07/08/14   por comisiones  de servicio(2 funcionarios)</t>
  </si>
  <si>
    <t>Pasaje maritimo P.Arenas / Porvenir  31/07/2014 por comisión de servicio</t>
  </si>
  <si>
    <t>Pasaje maritimo  Porvenir/Pta.Arenas 01/08/2014 por comisión de servicio</t>
  </si>
  <si>
    <t>Pasaje Pta.Arenas/Santiago/Pta.Arenas  19 - 24/08 y 10-22/09  por comisión de servicio(02 funcionarios)</t>
  </si>
  <si>
    <t>Pasaje maritimo P.Arenas / Porvenir  13/08/2014 por comisión de servicio(4 funcionarios)</t>
  </si>
  <si>
    <t>Pasaje maritimo P.Arenas / Porvenir  13/08/2014  por comisión de servicio(2 funcionarios)</t>
  </si>
  <si>
    <t>Pasaje maritimo  Porvenir/Pta.Arenas 16/08/2014 por comisión de servicio (2 funcionarios)</t>
  </si>
  <si>
    <t xml:space="preserve">Pasaje maritimo  Porvenir/Pta.Arenas 16/08/2014 por comisión de servicio </t>
  </si>
  <si>
    <t>Consumo electricidad Fiscalía Regional desde el  30/05/14 al 30/06/14</t>
  </si>
  <si>
    <t>Edelmag S.A.</t>
  </si>
  <si>
    <t>88.221.200-9</t>
  </si>
  <si>
    <t>Consumo electricidad Fiscalía Local Pta.Arenas y URAVIT desde el 30/05/14 al 30/06/14</t>
  </si>
  <si>
    <t>Consumo electricidad Fiscalía Local Puerto Natales  desde el  04/06/14 al 04/07/14</t>
  </si>
  <si>
    <t>Consumo electricidad Fiscalía Local Porvenir  desde el  09/06/14 al 08/07/14</t>
  </si>
  <si>
    <t>Servicio franqueo convenido  Fiscalía Regional y Fiscalía Local Punta Arenas Junio  2014</t>
  </si>
  <si>
    <t>Empresa de Correos de Chile</t>
  </si>
  <si>
    <t>Servicio franqueo convenido  Fiscalía Regional y Fiscalías Locales Junio  2014</t>
  </si>
  <si>
    <t>Consumo agua potable  Fiscalía Regional desde el   05/06/14 al 04/07/14</t>
  </si>
  <si>
    <t>Aguas Magallanes S.A.</t>
  </si>
  <si>
    <t>76.215.628-8</t>
  </si>
  <si>
    <t>Consumo agua potable  Fiscalía Local Punta Arenas  desde el  10/06/14 al 10/07/14</t>
  </si>
  <si>
    <t>Consumo agua potable  Fiscalía Local Puerto Natales   desde el  16/06/14 al 15/07/14</t>
  </si>
  <si>
    <t>Consumo agua potable  Fiscalía Local Porvenir   desde el  10/06/14 al 10/07/14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</si>
  <si>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</si>
  <si>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</si>
  <si>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</si>
  <si>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</si>
  <si>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</si>
  <si>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Servicio televisión por cable Fiscalía Regional Junio</t>
  </si>
  <si>
    <t>TV Red S.A.</t>
  </si>
  <si>
    <t>79.882.520-8</t>
  </si>
  <si>
    <t>Consumo gas Fiscalía Regional  desde el  20/06/14 al 22/07/14</t>
  </si>
  <si>
    <t>Gasco S.A.</t>
  </si>
  <si>
    <t>90.310.000-1</t>
  </si>
  <si>
    <t>Consumo gas Fiscalía Local Punta Arenas  desde el 06/06/14 al 07/07/14</t>
  </si>
  <si>
    <t>Consumo gas Fiscalía Local Puerto Natales  desde el  05/06/14 al 04/07/14</t>
  </si>
  <si>
    <t>Consumo gas Fiscalía Local Porvenir  desde el  04/06/14 al 03/07/14</t>
  </si>
  <si>
    <t>12-FR Nº 552</t>
  </si>
  <si>
    <t>Res.autoriza renovación arriendo inmueble F.L.Porvenir entre 01/09/14 al 31/08/15.Valor mensual UF 11. UF al 01/07/14 $ 24.026,01</t>
  </si>
  <si>
    <t>Soc.Com.Vadear Ltda.</t>
  </si>
  <si>
    <t>78.968.270-4</t>
  </si>
  <si>
    <t>12-FR Nº609</t>
  </si>
  <si>
    <t>Contratación servicio sala cuna menor funcionaria, valor matrícula $ 100.000, valor jornada completa $ 230.000</t>
  </si>
  <si>
    <t>Berta Mansilla Ojeda</t>
  </si>
  <si>
    <t>10.992.172-6</t>
  </si>
  <si>
    <t>12 Magallanes</t>
  </si>
  <si>
    <t>Taller de técnicas de relajación en la oficina en el marco del Programa Preventivo de Drogas 2014</t>
  </si>
  <si>
    <t>13 Metropolitana Centro Norte</t>
  </si>
  <si>
    <t>FN/MP N°1506</t>
  </si>
  <si>
    <t>Informe Pericial para Causa RUC 1101083761-K</t>
  </si>
  <si>
    <t>ROMY ESPINOZA MARTÍNEZ</t>
  </si>
  <si>
    <t>15.431.620-5</t>
  </si>
  <si>
    <t>Adquisición de Pasaje Aéreos para Rodrigo Rodríguez y Verónica Urrutia</t>
  </si>
  <si>
    <t>Adquisición de Pasajes Aéreos para Paula Alcapio y Claudia Álvarez</t>
  </si>
  <si>
    <t>Adquisición de Insumos de Cafetería para Reuniones del Fiscal Regional</t>
  </si>
  <si>
    <t>DIMERC S.A..</t>
  </si>
  <si>
    <t>Informe Pericial para Causa RUC 1400115061-9</t>
  </si>
  <si>
    <t>(2) Informes Periciales para Causa RUC 1400553986-3</t>
  </si>
  <si>
    <t>SANHDRA VERGARA MARINOVIC</t>
  </si>
  <si>
    <t>12.858.891-4</t>
  </si>
  <si>
    <t>Contratación Directa (exceptuado Aplic. Regl. Compras)</t>
  </si>
  <si>
    <t xml:space="preserve">Adquisición de Combustibles para Automóviles de la Fiscalía </t>
  </si>
  <si>
    <t xml:space="preserve">COMPAÑÍA DE PETRÓLEOS DE CHILE </t>
  </si>
  <si>
    <t>Servicio de Interpretación en lengua de señas para causa RUC 1000954919-1</t>
  </si>
  <si>
    <t>JUANITA GONZÁLEZ VERGARA</t>
  </si>
  <si>
    <t>9.617.206-0</t>
  </si>
  <si>
    <t>FR Nº 047</t>
  </si>
  <si>
    <t>Servicio de Interpretación Creole-Español para causa RUC 1400361011-0</t>
  </si>
  <si>
    <t>JEAN EDISON CASAMAJOR</t>
  </si>
  <si>
    <t>22.960.683-2</t>
  </si>
  <si>
    <t>Servicio de Interpretación en lengua de señas para causa RUC 1200749813-4</t>
  </si>
  <si>
    <t>FUNDACIÓN SORDOS CHILENOS</t>
  </si>
  <si>
    <t>65.061.762-2</t>
  </si>
  <si>
    <t>FR Nº 045</t>
  </si>
  <si>
    <t>Trabajos de Reparación de Sistema de Aire Acondicionado FL de Chacabuco</t>
  </si>
  <si>
    <t>CALVO CLIMATIZACIÓN S.A.</t>
  </si>
  <si>
    <t>85.956.200-0</t>
  </si>
  <si>
    <t>FR Nº 048</t>
  </si>
  <si>
    <t>Taller "Cocina Saludable" Programa Prevención de Drogas</t>
  </si>
  <si>
    <t>NICOLÁS CATRILEO SÁNCHEZ</t>
  </si>
  <si>
    <t>14.171.390-6</t>
  </si>
  <si>
    <t xml:space="preserve">Adquisición de (25) Botellones de Agua </t>
  </si>
  <si>
    <t>MANANTIAL S.A.</t>
  </si>
  <si>
    <t>96.711.590-8</t>
  </si>
  <si>
    <t>FR Nº 049</t>
  </si>
  <si>
    <t>T.T.O.S.A.</t>
  </si>
  <si>
    <t>76.179.763-8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</si>
  <si>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</si>
  <si>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</si>
  <si>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</si>
  <si>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</si>
  <si>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</si>
  <si>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</si>
  <si>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</si>
  <si>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</si>
  <si>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</si>
  <si>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</si>
  <si>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</si>
  <si>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T DOC</t>
  </si>
  <si>
    <t xml:space="preserve">Tipo </t>
  </si>
  <si>
    <t>Licitación Privada Menor</t>
  </si>
  <si>
    <t>Orden de Compra XXX</t>
  </si>
  <si>
    <t>Orden de Servicio XXX</t>
  </si>
  <si>
    <t>Servicio Básico</t>
  </si>
  <si>
    <t>Otro</t>
  </si>
  <si>
    <t>No Hay</t>
  </si>
  <si>
    <t>89.862.200-2</t>
  </si>
  <si>
    <t>99.561.010-8</t>
  </si>
  <si>
    <t>ELIQSA</t>
  </si>
  <si>
    <t>96.541.870-9</t>
  </si>
  <si>
    <t>EMPRESA DE CORREOS DE CHILE</t>
  </si>
  <si>
    <t>60.503.000-9</t>
  </si>
  <si>
    <t>Franqueo convenido Fiscalía Regional</t>
  </si>
  <si>
    <t>Consumo de electricidad Fiscalía Local de Pozo Almonte</t>
  </si>
  <si>
    <t>AGUAS DEL ALTIPLANO S.A.</t>
  </si>
  <si>
    <t>LATAM AIRLINES S.A.</t>
  </si>
  <si>
    <t>Consumo de electricidad Fiscalía Regional</t>
  </si>
  <si>
    <t>Consumo de electricidad URAVIT</t>
  </si>
  <si>
    <t>Consumo de electricidad Fiscalía Local de Iquique</t>
  </si>
  <si>
    <t>Consumo de electricidad Fiscalía Local de Alto Hospicio</t>
  </si>
  <si>
    <t>Consumo de agua potable Fiscalía Local de Alto Hospicio</t>
  </si>
  <si>
    <t>6.400.890-0</t>
  </si>
  <si>
    <t>RENE EVARISTO GONZALEZ CASTILLO</t>
  </si>
  <si>
    <t>01 Tarapacá</t>
  </si>
  <si>
    <t>Contratación Directa (Exceptuada Aplicación Regl. Compras)</t>
  </si>
  <si>
    <t>SKY AIRLINE S.A.</t>
  </si>
  <si>
    <t>88.417.000-1</t>
  </si>
  <si>
    <t xml:space="preserve">Materiales de oficina para Fiscalía Regional </t>
  </si>
  <si>
    <t>Arriendo de salón y servicio de coffee break para Jornada del Programa Preventivo de Drogas</t>
  </si>
  <si>
    <t>HOTELERA Y TURISMO OCEANO LTDA.</t>
  </si>
  <si>
    <t>78.512.450-2</t>
  </si>
  <si>
    <t xml:space="preserve">Informe pericial psicológico </t>
  </si>
  <si>
    <t>JAIME RIVERA RIVAS</t>
  </si>
  <si>
    <t>10.571.666-4</t>
  </si>
  <si>
    <t>9 pasajes aéreos nacionales gestionados durante la 2da quincena de Junio y 1ra quincena de Julio de 2014</t>
  </si>
  <si>
    <t>Tarjetas de presentación institucionales</t>
  </si>
  <si>
    <t>SOCIEDAD COMERCIAL IMAGINA LTDA.</t>
  </si>
  <si>
    <t>76.228.039-6</t>
  </si>
  <si>
    <t>Arriendo de salón y servicio de coffee break para Jornada de Capacitación Regional</t>
  </si>
  <si>
    <t>Mantenimiento de pintura interior en 2 oficinas de Fiscalía Regional</t>
  </si>
  <si>
    <t>CRISTIAN GARRIDO MATAMALA</t>
  </si>
  <si>
    <t>10.839.029-8</t>
  </si>
  <si>
    <t>Ratificación de informe pericial psicológico en juicio oral</t>
  </si>
  <si>
    <t>XIMENA SALAZAR ALVAREZ</t>
  </si>
  <si>
    <t>13.210.822-6</t>
  </si>
  <si>
    <t>8 pasajes aéreos nacionales durante la 2da quincena de Junio y 1ra quincena de Julio de 2014</t>
  </si>
  <si>
    <t xml:space="preserve">INFORME MENSUAL DE COMPRAS Y CONTRATACIONES (LEY DE TRANSPARENCIA Y ACCESO A LA INFORMACIÓN) </t>
  </si>
  <si>
    <t xml:space="preserve"> MINISTERIO PÚBLICO - JULIO 2014</t>
  </si>
  <si>
    <t>No Aplica</t>
  </si>
  <si>
    <t>Orden de Servicio</t>
  </si>
  <si>
    <t>Servicio de café para Lanzamiento CGI</t>
  </si>
  <si>
    <t>ELISA SOLEDAD HANSHING ANTEQUERA</t>
  </si>
  <si>
    <t>8.326.412-8</t>
  </si>
  <si>
    <t>Servicio de café para actividad Taller de capacitación</t>
  </si>
  <si>
    <t>PATRICIA ELENA CARVAJAL PLAZA</t>
  </si>
  <si>
    <t>9.889.647-3</t>
  </si>
  <si>
    <t>Servicio de café para difusión de CGI</t>
  </si>
  <si>
    <t>CAROLINA ZAZZALI LÓPEZ</t>
  </si>
  <si>
    <t>10.738.806-0</t>
  </si>
  <si>
    <t>Factura</t>
  </si>
  <si>
    <t>Adquisición de combustible para vehículos fiscales</t>
  </si>
  <si>
    <t>COMPAÑÍA DE PETRÓLEOS DE CHILE COPEC S.A.</t>
  </si>
  <si>
    <t>99.520.000-7</t>
  </si>
  <si>
    <t>Orden de Compra</t>
  </si>
  <si>
    <t xml:space="preserve">Adquisición de etiquetas autoadhesivas </t>
  </si>
  <si>
    <t>COMERCIAL RED OFFICE NORTE LIMITADA</t>
  </si>
  <si>
    <t>77.630.820-k</t>
  </si>
  <si>
    <t>Material de Oficina</t>
  </si>
  <si>
    <t>PROVEEDORES INTEGRALES PRISA S.A.</t>
  </si>
  <si>
    <t>96.556.940-5</t>
  </si>
  <si>
    <t>adquisición textos jurídicos</t>
  </si>
  <si>
    <t>EDITORIAL LIBROMAR LIMITADA</t>
  </si>
  <si>
    <t>78.064.980-1</t>
  </si>
  <si>
    <t>Servicios Básicos</t>
  </si>
  <si>
    <t>Servicio Línea Video Conferencia Fiscalía Local de Calama</t>
  </si>
  <si>
    <t>TELEFÓNICA CHILE S.A..</t>
  </si>
  <si>
    <t>90.635.000-9</t>
  </si>
  <si>
    <t>Servicio Línea Video Conferencia Fiscalía Local de Taltal</t>
  </si>
  <si>
    <t>Servicio Línea Video Conferencia Fiscalía Regional</t>
  </si>
  <si>
    <t>Servicio Línea Video Conferencia Fiscalía Local de Antofagasta</t>
  </si>
  <si>
    <t>Licitación Privada Mayor</t>
  </si>
  <si>
    <t>02-FR Nº 439</t>
  </si>
  <si>
    <t>Manutención y reparación de Fiscalía de Tocopilla</t>
  </si>
  <si>
    <t>JORGE ARAVENA BRITO CONSTRUCCIONES E.I.R</t>
  </si>
  <si>
    <t>76.137.406-0</t>
  </si>
  <si>
    <t>Publicación concurso publico cargo Administrativo para RRHH</t>
  </si>
  <si>
    <t>EMPRESA PERIODÍSTICA EL NORTE S.A.</t>
  </si>
  <si>
    <t>84.295.700-1</t>
  </si>
  <si>
    <t>Confección de lienzo de PVC 2,15 por 2 metros</t>
  </si>
  <si>
    <t>ARENAS IMPRESORES LIMITADA</t>
  </si>
  <si>
    <t>76.044.785-4</t>
  </si>
  <si>
    <t>Pasaje terrestre a funcionario en comisión de servicio</t>
  </si>
  <si>
    <t>LUÍS GUILLERMO CAMUS CALDERÓN</t>
  </si>
  <si>
    <t>2.275.184-0</t>
  </si>
  <si>
    <t>Servicio de flete para traslado de especies y carpetas</t>
  </si>
  <si>
    <t>SIMCOM EIRL SERVICIOS INTEGRALES</t>
  </si>
  <si>
    <t>76.082.863-7</t>
  </si>
  <si>
    <t>Pasaje aéreo para funcionarios en comisión de servicio</t>
  </si>
  <si>
    <t>SKY AIRLINE S A</t>
  </si>
  <si>
    <t>LATAM AIRLINES GROUP S.A.</t>
  </si>
  <si>
    <t>Servicio de capacitación para Fiscales y Funcionarios</t>
  </si>
  <si>
    <t>ADS CAPACITACIÓN LTDA</t>
  </si>
  <si>
    <t>77.934.650-1</t>
  </si>
  <si>
    <t>Aplicación de técnicas descontracturantes para funcionarios y fiscales</t>
  </si>
  <si>
    <t>OSCAR GODOY ORELLANA</t>
  </si>
  <si>
    <t>6.871.413-3</t>
  </si>
  <si>
    <t>Evaluación Sicológica para cargo auxiliar Grado XIX - Fiscal Local de Antofagasta</t>
  </si>
  <si>
    <t>ADS CONSULTORES LTDA</t>
  </si>
  <si>
    <t>76.690.120-4</t>
  </si>
  <si>
    <t xml:space="preserve">Contratación de Taller de capacitación </t>
  </si>
  <si>
    <t>Licitación Publica</t>
  </si>
  <si>
    <t>FN Nº 1506/2012</t>
  </si>
  <si>
    <t>Pericia psicológica - Victima</t>
  </si>
  <si>
    <t>PAULINA SPAUDO VALENZUELA</t>
  </si>
  <si>
    <t>9.088.642-8</t>
  </si>
  <si>
    <t>Boleta</t>
  </si>
  <si>
    <t>SANDRA SANDOVAL PASTEN</t>
  </si>
  <si>
    <t>11.376.468-6</t>
  </si>
  <si>
    <t>PABLO ANDRÉS OBREGON MONTOYA</t>
  </si>
  <si>
    <t>12.263.186-9</t>
  </si>
  <si>
    <t>Servicio eléctrico periodo Junio 2014  - Fiscalía Regional, Locales de Antofagasta, Calama y Taltal</t>
  </si>
  <si>
    <t>96.541.920-9</t>
  </si>
  <si>
    <t>Servicio eléctrico periodo Mayo 2014  - Fiscalía Regional y Local de Antofagasta</t>
  </si>
  <si>
    <t>02 Antofagasta</t>
  </si>
  <si>
    <t>EMPRESA ELÉCTRICA DE ANTOFAGASTA S.A.</t>
  </si>
  <si>
    <t>Pago de consumo de electricidad NIC 3838367, Fiscalía Local de Freirina periodo del 11/06/2014 al 10/07/2014, cantidad de consumo en 1009 KW.</t>
  </si>
  <si>
    <t>EMELAT S.A.</t>
  </si>
  <si>
    <t>87.601.500-5</t>
  </si>
  <si>
    <t>Pago de Compromisos de Consumo de Electricidad Nic Nº4320534, para la Fiscalía Local de Vallenar, consumo de 2.542 KW, periodo del 25/06/2014 al 25/07/2014.</t>
  </si>
  <si>
    <t>Pago de consumo de electricidad Nic 3851084, Fiscalía Local de Diego de Almagro, periodo del 17/06/2014 Lec 123698 hasta 17/07/2014 Lec 124537, (569 kw).</t>
  </si>
  <si>
    <t>Pago de consumo de electricidad Nic 3827166, Fiscalía Local de Chañaral periodo del 10/06/2014 al 09/07/2014, cantidad de consumo en 731 KW.</t>
  </si>
  <si>
    <t>Pago de consumo de Electricidad para la Fiscalía Local de Caldera Nº Cte. 4304467 (1.235 KW)  periodo del 18-06-2014 al 18-07-2014.</t>
  </si>
  <si>
    <t>Pago de consumo de Electricidad para la Fiscalía Regional Nic Nº4002216 periodo del 26/06/2014 al 28/07/2014, (Julio 4.369 KW).</t>
  </si>
  <si>
    <t>Pago de consumo de Electricidad para la Fiscalía Local de Copiapó Nic Nº4087055  periodo del 26/06/2014 al 28/07/2014 (Julio 5.340 KW).</t>
  </si>
  <si>
    <t>Rentas Telefonía fija de telecomunicaciones periodo junio 2014,  Contrato de plataforma integral de comunicaciones del Ministerio Publico, III Región.</t>
  </si>
  <si>
    <t>ENTEL TELEFONÍA LOCAL S.A.</t>
  </si>
  <si>
    <t>96.697.410-9</t>
  </si>
  <si>
    <t>Rentas mensuales enlaces de telecomunicaciones periodo junio 2014,  Contrato de plataforma integral de comunicaciones del Ministerio Publico, III Región.</t>
  </si>
  <si>
    <t>Pago de Compromisos de Consumo de Cargos Fijos de teléfono Nº 214789 (TOP) para la Fiscalía Regional-  mes de Julio 2014.</t>
  </si>
  <si>
    <t>TELEFÓNICA CHILE S.A.</t>
  </si>
  <si>
    <t>Pago de agua Nº de servicio 609623-9, Fiscalía Local de Caldera para el periodo del 31/05/2014 al 30/06/2014, Lec 10 M3.</t>
  </si>
  <si>
    <t>AGUAS CHAÑAR S.A..</t>
  </si>
  <si>
    <t>99.542.570-K</t>
  </si>
  <si>
    <t>Pago de agua Nº de servicio 182525-9, Fiscalía Regional de Atacama, para el periodo del 06/05/2014 Lec 3.913 al 06/06/2014 Lec 3.928 al 07/07/2014 Lec 3.941, (13 m3).</t>
  </si>
  <si>
    <t>Pago de agua Nº de servicio 318353-K, Fiscalía Local de Chañaral para el periodo del 14/06/2014 Lec 1782 hasta 15/07/2014 Lec 1788  (6 m3).</t>
  </si>
  <si>
    <t>Pago de agua Nº de servicio 129472-5, Fiscalía Local de Vallenar para el periodo del 09/06/2014 al 09/07/2014, cantidad 13 m3.</t>
  </si>
  <si>
    <t>Pago de agua Nº de servicio 151767-8, Fiscalía Local de Freirina para el periodo del 05/06/2014 al 04/07/2014, Lec 8 m3.</t>
  </si>
  <si>
    <t>Pago de agua Nº de servicio 58128-3, Fiscalía Local de Copiapó para el periodo del 07/06/2014 al 08/07/2014, Lec 54 m3.</t>
  </si>
  <si>
    <t>Pago de consumo de Valija Comercial y Franqueo convenido para la Fiscalía Local de Caldera,  Junio 2014,  Resol. Nº 4 y Nº 185 del 19/01/2001 y 13/08/2001.</t>
  </si>
  <si>
    <t>Pago de consumo de Valija Comercial y Franqueo convenido para la Fiscalía Local de Chañaral,  Junio 2014,  Resol. Nº 4 y Nº 185 del 19/01/2001 y 13/08/2001.</t>
  </si>
  <si>
    <t>Pago de consumo de Valija Comercial y Franqueo convenido para la Fiscalía Regional, Junio 2014,  Resol. Nº 4 y Nº 185 del 19/01/2001 y 13/08/2001.</t>
  </si>
  <si>
    <t>Pago de consumo de Valija Comercial y Franqueo convenido para la Fiscalía Local de Diego de Almagro,  Junio 2014,  Resol. Nº 4 y Nº 185 del 19/01/2001 y 13/08/2001.</t>
  </si>
  <si>
    <t>Pago de consumo de Valija Comercial y Franqueo convenido para la Fiscalía Local de Freirina, Junio 2014,  Resol. Nº 4 y Nº 185 del 19/01/2001 y 13/08/2001.</t>
  </si>
  <si>
    <t>Pago de consumo de Valija Comercial y Franqueo convenido para la Fiscalía Local de Vallenar, Junio 2014,  Resol. Nº 4 y Nº 185 del 19/01/2001 y 13/08/2001.</t>
  </si>
  <si>
    <t>Pago de consumo de Valija Comercial y Franqueo convenido para la Fiscalía Local de Copiapó, Regional, Vallenar, Freirina,, Chañaral, Diego de Almagro,  Junio 2014,  Resol. Nº 4 y Nº 185 del 19/01/2001 y 13/08/2001.</t>
  </si>
  <si>
    <t xml:space="preserve">Orden de Servicio </t>
  </si>
  <si>
    <t>Neylan Valdivia participación en "Planificación de Procesos 2014" en la ciudad de Santiago.</t>
  </si>
  <si>
    <t>ANGELA GISELA KUHNOW FAJARDO</t>
  </si>
  <si>
    <t>5.044.709-K</t>
  </si>
  <si>
    <t>Juan Andres Pucheu, relator para curso "Team Building" realizado el día 9 de Julio en Copiapó, ítem enmarcado en el Presupuesto de Capacitación Regional.</t>
  </si>
  <si>
    <t>Servicio de interprete Chino Mandarin- Español en causa , a cargo del Fiscal Christian Gonzalez, para audiencia de formalización el día 4 de Julio.</t>
  </si>
  <si>
    <t>REPR. TURISTICAS Y COM. ASIA REPS LTDA.</t>
  </si>
  <si>
    <t>77.600.970-9</t>
  </si>
  <si>
    <t>Álvaro Pérez, asistencia a "Curso de Gestión de Desempeño" realizado los días 10 y 11 de Julio en la ciudad de Santiago. (395)</t>
  </si>
  <si>
    <t>Servicio profesionales de consultor para jornada "Taller Team Building" en el marco de capacitaciones Regionales 2014, actividad a desarrollada en la ciudad de Copiapó.</t>
  </si>
  <si>
    <t>SOC. ASESOR E INV. JUAN PUCHEU MORIS</t>
  </si>
  <si>
    <t>76119042-3</t>
  </si>
  <si>
    <t>MICAELA NATIVIDAD MARQUEZ JUNCO</t>
  </si>
  <si>
    <t>14.718.860-9</t>
  </si>
  <si>
    <t>Juan Andres Pucheu, para relator "Curso TEAM BUILDING" a realizado el día 15 de julio 2014 enmarcado en el programa de Capacitación Regional.</t>
  </si>
  <si>
    <t>COMERCIAL OASIS DE ATACAMA LTDA.</t>
  </si>
  <si>
    <t>76.006.523-4</t>
  </si>
  <si>
    <t>Jorge Gamboa - Juan de la Fuente, participación en "Primera Jornada Nacional de Responsabilidad Medica, URAVIT" a realizarse en la ciudad de Stgo el día 6 de Agosto.</t>
  </si>
  <si>
    <t>Juan Andres Pucheu,  pasaje aéreo relator "Taller de Manejo de Usuarios Conflictivos y Autocuidado" en el marco del programa de Capacitación Regional, realizado  los días 22 y 23 de Julio.</t>
  </si>
  <si>
    <t>Sagrario Venegas - Eduardo Duverran - Maximiliano Gonzalez, participación en "Curso Gestión de Indicadores" a realizarse en la ciudad de Puerto Varas los días 6 y 7 de Agosto.</t>
  </si>
  <si>
    <t>Evaluaciones Psico-Laborales para el cargo de  Técnico estudios, evaluación y control de gestión Fiscalía Regional de Atacama. (3 evaluaciones)</t>
  </si>
  <si>
    <t>DIAZ, SZIKLAI Y COMPAÑIA LIMITADA</t>
  </si>
  <si>
    <t>79.945.530-7</t>
  </si>
  <si>
    <t>Juan Andres Pucheu, para relator "Curso TEAM BUILDING" realizado el día 08 de julio 2014 enmarcado en el programa de Capacitación Regional.</t>
  </si>
  <si>
    <t>COMERCIAL JARDINES DE ATACAMA LIMITADA</t>
  </si>
  <si>
    <t>76.197.494-7</t>
  </si>
  <si>
    <t>Carolina Tabilo - Martín Olivares, participación en curso "Liderazgo" a realizarse en la ciudad de Santiago los días 7 y 8 de Agosto.</t>
  </si>
  <si>
    <t>Paula Chávez - Pablo Silva, participación en curso "Litigación Oral Inicial"  realizado los días 30 - 31 de julio y 1 de agosto, en la ciudad de Santiago.</t>
  </si>
  <si>
    <t>Christian Quezada, participación en curso "Gestión de Recursos Físicos y Financieros" a realizarse entre los días 19 y 20 de Agosto en la ciudad de Stgo. (395)</t>
  </si>
  <si>
    <t>Evaluaciones Psico-Laborales para el cargo de Auxiliar Fiscalía Local de Caldera (1 evaluación).</t>
  </si>
  <si>
    <t>ROSA ALBA COLLAO AROS</t>
  </si>
  <si>
    <t>8.158.544-K</t>
  </si>
  <si>
    <t>Llamado a concurso público domingo 27 de Julio , para proveer el cargo Auxiliar de la Fiscalía Local de Caldera.</t>
  </si>
  <si>
    <t>EMPRESA PERIODISTICA EL NORTE S.A</t>
  </si>
  <si>
    <t>Eva Rojas - Jaime Tapia, apoyo e implementación sistema informático de apoyo de destrucción de carpetas terminadas.</t>
  </si>
  <si>
    <t>Patricio Rojas, entrega de dineros al SENDA.</t>
  </si>
  <si>
    <t>Juan Andres Pucheo, relator para "TALLER DE MANEJO DE A USUARIOS CONFLICTIVOS Y AUTOCUIDADO"  en el marco del programas de Capacitación Regional 2014, realizado los días 22 y 23 de Julio.</t>
  </si>
  <si>
    <t xml:space="preserve">Orden de Compra </t>
  </si>
  <si>
    <t>Materiales pendientes de entrega del pedido Chilecompra Nº 696011-18-CM14 del 23/06/2014.</t>
  </si>
  <si>
    <t>PROVEEDORES INTEGRALES PRISA S.A</t>
  </si>
  <si>
    <t>Etiquetas autoadhesivas para identificar carpetas prioritarias.</t>
  </si>
  <si>
    <t>Código Penal 5 unidades,  para asesores jurídicos y consulta general. Se opta por este proveedor por experiencia de trabajo, rapidez y confianza en los tiempos de envío.</t>
  </si>
  <si>
    <t>Desodorantes ambientales, para la UGI.</t>
  </si>
  <si>
    <t>Materiales de oficina y aseo para la Fiscalía Local de Vallenar, periodo Agosto 2014.</t>
  </si>
  <si>
    <t>Estufas eléctricas para la Fiscalía Local de Vallenar, solicitadas por su Administradora.</t>
  </si>
  <si>
    <t>SODIMAC S. A.</t>
  </si>
  <si>
    <t>96.792.430-K</t>
  </si>
  <si>
    <t>Comparecencia de la perito en Juicio Oral Fiscalía Local de Caldera.</t>
  </si>
  <si>
    <t>KATIA MARABOLI GALLMEYER</t>
  </si>
  <si>
    <t>15.830.232-2</t>
  </si>
  <si>
    <t>03 Atacama</t>
  </si>
  <si>
    <t>Tapizado de sillas de visita en tela color azul, para la Fiscalía Local de Freirina, solicitado por la administradora.</t>
  </si>
  <si>
    <t>Alojamiento para relator Juan Pucheu, en el marco del programa de Capacitación Regional, "Taller de Manejo de Usuarios Conflictivos y Autocuidado" realizado los días 22 y 23 de julio.</t>
  </si>
  <si>
    <t xml:space="preserve">Solicitud N° </t>
  </si>
  <si>
    <t>Gasto en Electricidad, consumo del 30/05/2014 al 26/06/2014 de Fiscalía Regional.</t>
  </si>
  <si>
    <t>CIA.NACIONAL DE FUERZA ELÉCTRICA S.A.</t>
  </si>
  <si>
    <t>91.143.000-2</t>
  </si>
  <si>
    <t>Gasto en Electricidad, consumo del 30/05/2014 al 26/06/2014 de FL La Serena.</t>
  </si>
  <si>
    <t>Gasto en Electricidad, consumo del 30/05/2014 al 26/06/2014 de FL Coquimbo.</t>
  </si>
  <si>
    <t>Gasto en Electricidad, consumo del 30/05/2014 al 26/06/2014 de FL Ovalle.</t>
  </si>
  <si>
    <t>Gasto en Electricidad, consumo del 28/03/2014 al 29/05/2014 de FL  de Vicuña.</t>
  </si>
  <si>
    <t>Gasto en Electricidad, consumo del 04/06/2014 al 02/07/2014 de FL Andacollo.</t>
  </si>
  <si>
    <t>Gasto en Electricidad, consumo del 03/06/2014 al 01/07/2014 de FL  de Combarbalá.</t>
  </si>
  <si>
    <t>Gasto en Electricidad, consumo del 03/05/2014 al 02/06/2014 de FL Illapel.</t>
  </si>
  <si>
    <t>Gasto en Electricidad, consumo del 28/05/2014 al 24/06/2014 de FL de Los Vilos.</t>
  </si>
  <si>
    <t>Gasto en Agua Potable, consumo del 26/05/2014 al 24/06/2014 de FL Coquimbo.</t>
  </si>
  <si>
    <t>AGUAS DEL VALLE S.A.</t>
  </si>
  <si>
    <t>99.541.380-9</t>
  </si>
  <si>
    <t>Gasto en Agua Potable, consumo del 28/05/2014 al 26/06/2014 de Fiscalía Regional.</t>
  </si>
  <si>
    <t>Gasto  Agua Potable, consumo del 26/05/2014 al 24/06/2014 de FL Andacollo.</t>
  </si>
  <si>
    <t>Gasto en Telefonía Fija de Tribunal y Fiscalía Regional, consumo mes de Abril 2014.</t>
  </si>
  <si>
    <t>Gasto en Telefonía Fija de FL de Coquimbo, consumo mes de Abril 2014.</t>
  </si>
  <si>
    <t>Gasto en Telefonía Fija de FL de Andacollo, consumo mes de Abril 2014.</t>
  </si>
  <si>
    <t>Cambio de goma a seis timbres (cinco de USAG San Miguel y uno de FL TCMC).</t>
  </si>
  <si>
    <t>HUMBERTO GARETTO E HIJOS LTDA</t>
  </si>
  <si>
    <t>81.771.100-6</t>
  </si>
  <si>
    <t>Compra de zapatos de seguridad para Custodios Gran Avenida (x2), UAF (x2), y Custodios FL Puente Alto (x2).</t>
  </si>
  <si>
    <t>Compra de 35.000 carpetas de causa para TCMC.</t>
  </si>
  <si>
    <t>Compra de GPS para uso en vehículo institucional.</t>
  </si>
  <si>
    <t>Compra de timbre foliador (6 dígitos) para trabajos en documentación de dineros incautados.</t>
  </si>
  <si>
    <t>Servicio de aseo mensual de baño químico. Desde 01/07/2014 hasta 30/06/2015.</t>
  </si>
  <si>
    <t>BANOS QUIMICOS BIOSAN SPA.</t>
  </si>
  <si>
    <t>77.825.490-5</t>
  </si>
  <si>
    <t>Servicio de relator para capacitación "Charla Teórico-Preventiva Parental", incluido en el Programa de Prevención de Drogas y Alcohol 2014 de RR.HH.</t>
  </si>
  <si>
    <t>GUILLERMO ABALOS BARROS</t>
  </si>
  <si>
    <t>10.581.849-1</t>
  </si>
  <si>
    <t>Servicio de coffee break para 90 personas, capacitación "Charla Teórico-Preventiva Parental", incluido en el Programa de Prevención de Drogas y Alcohol 2014 de RR.HH.</t>
  </si>
  <si>
    <t>ELIZABETH DEL CARMEN INOSTROZA DAVILA</t>
  </si>
  <si>
    <t>9.153.241-7</t>
  </si>
  <si>
    <t>Servicio de cambio de 3 quicios en inmueble Gran Avenida.</t>
  </si>
  <si>
    <t>IMPORTACION Y DISTRIBUCION EUGENIO PINTO</t>
  </si>
  <si>
    <t>76.032.617-8</t>
  </si>
  <si>
    <t>Servicio de reparación de piso en inmueble Pirámide.</t>
  </si>
  <si>
    <t>Servicio de reparación de cielo falso en oficina de inmueble Gran Avenida.</t>
  </si>
  <si>
    <t>CARLOS ALBERTO SILVA GARAVITO</t>
  </si>
  <si>
    <t>11.151.859-9</t>
  </si>
  <si>
    <t>Servicio de suministro e instalación de bicicleteros en inmuebles de Gran Avenida, Pirámide, y Puente Alto.</t>
  </si>
  <si>
    <t>Servicio de destrucción de especies metálicas. Servicio costo cero.</t>
  </si>
  <si>
    <t>COMERCIAL DIFEZA E.I.R.L.</t>
  </si>
  <si>
    <t>52.000.616-8</t>
  </si>
  <si>
    <t>Servicio de destrucción de especies solicitado por FL Puente Alto.</t>
  </si>
  <si>
    <t>K D M S.A.</t>
  </si>
  <si>
    <t>Servicio de traslado de especies desde FL Puente Alto a KDM Til Til.</t>
  </si>
  <si>
    <t>DIAZ SAPIAIN TRASPORTE DE CARGA LIMITADA</t>
  </si>
  <si>
    <t>76.169.474-K</t>
  </si>
  <si>
    <t>Servicio de despacho a domicilio de GPS.</t>
  </si>
  <si>
    <t>Servicio de instalación de foco led suministrado por la FRMS.</t>
  </si>
  <si>
    <t>LUIS PATRICIO ORELLANA VELASQUEZ</t>
  </si>
  <si>
    <t>10.339.134-2</t>
  </si>
  <si>
    <t>17-FN Nº 1001</t>
  </si>
  <si>
    <t>Orden complementaria a OS Nº 20140084 de fecha 06/05/2014.</t>
  </si>
  <si>
    <t>EVALUACIONES &amp; DESARROLLO ORGANIZACIONAL</t>
  </si>
  <si>
    <t>76.588.490-K</t>
  </si>
  <si>
    <t>Entrevista Psicolaboral a estamento ADMINISTRATIVO (x3). Se considera UF estimada de $24.500.-</t>
  </si>
  <si>
    <t xml:space="preserve">Entrevista Psicolaboral a estamento AUXILIAR (x1). Se considera UF estimada de $24.500.- </t>
  </si>
  <si>
    <t>BGM CONSULTORES ASOCIADOS LTDA</t>
  </si>
  <si>
    <t>77.277.220-3</t>
  </si>
  <si>
    <t>Pago de Servicios Básicos</t>
  </si>
  <si>
    <t>Electricidad Gran Avenida - Mes de Julio</t>
  </si>
  <si>
    <t>Electricidad Pirámide - Mes de Julio</t>
  </si>
  <si>
    <t>Electricidad Puente Alto - Mes de Julio</t>
  </si>
  <si>
    <t>EMPRESA ELECTRICA PUENTE ALTO LIMITADA</t>
  </si>
  <si>
    <t>80.313.300-K</t>
  </si>
  <si>
    <t>Agua Gran Avenida - Mes de Julio</t>
  </si>
  <si>
    <t>AGUAS ANDINAS S.A.</t>
  </si>
  <si>
    <t>Agua Pirámide - Mes de Julio</t>
  </si>
  <si>
    <t>Agua Puente Alto - Mes de Julio</t>
  </si>
  <si>
    <t>15 Metropolitana Sur</t>
  </si>
  <si>
    <t>Contratación de 120 servicios de coffee break ceremonia de suscripción del Convenio de Colaboración entre la Fiscalía de Chile, el Ministerio del Interior y Seguridad Pública, Carabineros de Chile y la Policía de Investigaciones, para la prevención y persecución del tráfico ilícito de drogas a nivel barrial y de las organizaciones criminales 2014-2018.  Actividad a realizarse el día 10 de julio del 2014, en la Sala de Consejo a las 10:00 hrs.</t>
  </si>
  <si>
    <t>María del Carmen País Aravena</t>
  </si>
  <si>
    <t>4.010.476-3</t>
  </si>
  <si>
    <t>Adquisición de 1 planera vertical con barra para planos AO (incluidas).</t>
  </si>
  <si>
    <t>MaxHuber S.A.</t>
  </si>
  <si>
    <t>80.470.300-4</t>
  </si>
  <si>
    <t>Contratación de servicios hoteleros, 1 día arriendo de salón Canelo para 27 personas montaje escuela ; 27 servicios de coffee break alternativa A (AM); 27 servicios de coffee break alternativa B (PM); 1 día arriendo de:notebook, datashow y telón.  Jornada de capacitación entrevista investigativa.  Actividad a realizarse el día 20 de agosto del 2014.</t>
  </si>
  <si>
    <t>Hotelera Santa Magdalena S.A.                   (Four Points by Sheraton Santiago)</t>
  </si>
  <si>
    <t>96.768.160-1</t>
  </si>
  <si>
    <t>FN/MP Nº 111</t>
  </si>
  <si>
    <t>Pasaje aéreo nacional para Yélica Lusic Nadal, Santiago/Temuco/Santiago, 07 al 08 de julio de 2014.</t>
  </si>
  <si>
    <t>Pasaje aéreo nacional para Marco Pacheco Verón, Santiago/Iquique/Santiago, 13 al 22 de julio de 2014.</t>
  </si>
  <si>
    <t>Adquisición de 02 notebook HP 340 G1 i5-4200U 8GB 750GB 14" Win 7,1 PRO -Bolso.  Para ser utilizados por 2 funcionarios nuevos de la División de Informática.</t>
  </si>
  <si>
    <t>Notebookcenter Ltda.</t>
  </si>
  <si>
    <t>Adquisición de 2.000 hojas en papel Beckett Cambric Writing, medidas 21,5 x 28 cms., con folia dorada al lado izquierdo superior medidas 2,6 x 2,6 cms.</t>
  </si>
  <si>
    <t>Impresos Jemba S.A.</t>
  </si>
  <si>
    <t>96.896.650-2</t>
  </si>
  <si>
    <t>Contratación Directa (Exceptuada del Reglamento de Compras)</t>
  </si>
  <si>
    <t>Contratación de curso Contratación de Extranjeros.  Participantes:  Marco Pacheco Verón, Verónica Hernández Ruiz y Sandra Riquelme Díaz.  Actividad a realizarse el día 07 de julio del 2014.</t>
  </si>
  <si>
    <t>Consultores y Asesores de Capacitación Chile Ltda.</t>
  </si>
  <si>
    <t>77.443.900-5</t>
  </si>
  <si>
    <t>Contratación seminario Gestión del Talento.  Participante: Faride Atue Soto.  Actividad a realizarse desde el 22 y 23 de julio del 2014.</t>
  </si>
  <si>
    <t>Hay Group Ltda.</t>
  </si>
  <si>
    <t>96.953.520-3</t>
  </si>
  <si>
    <t>Dimerc S.A.</t>
  </si>
  <si>
    <t>FN/MP Nº 1.829</t>
  </si>
  <si>
    <t>Contratación servicios de desarrollo de mantenedores para la automatización de la configuración de Fiscalías, Equipos del Fiscal y escalamiento de herramientas informáticas Wok Flow de apoyo al call center.</t>
  </si>
  <si>
    <t>Atento Chile S.A.</t>
  </si>
  <si>
    <t>96.895.220-K</t>
  </si>
  <si>
    <t>FN/MP Nº 1.858 Y Nº 253</t>
  </si>
  <si>
    <t>28/08/2009                25/02/2014</t>
  </si>
  <si>
    <t>Teresa Bulnes Núñez</t>
  </si>
  <si>
    <t>7.063.266-7</t>
  </si>
  <si>
    <t>Katherine Kauffman</t>
  </si>
  <si>
    <t>10.095.204-1</t>
  </si>
  <si>
    <t xml:space="preserve">Licitación Privada </t>
  </si>
  <si>
    <t>FN/MP Nº 601</t>
  </si>
  <si>
    <t>Contratación de servicios hoteleros, 3 días arriendo de salón Península para 40 personas montaje escuela ;3 días de arriendo salón Regal Boardroom para 20 personas montaje escuela; 114 servicios de coffee break bienvenida; 114 servicios de coffee break mañana; 114 servicios de coffee break tarde; 3 días arriendo de:pizarra, papelógrafo, telón, amplificación, notebook, datashow y control remoto para presentaciones.  Curso litigación oral inicial.  Actividad a realizarse los días 30 y 31 julio y 01 de agosto del 2014.</t>
  </si>
  <si>
    <t>Soc. Hotelera Hoteltours S.A.</t>
  </si>
  <si>
    <t>96.701.100-2</t>
  </si>
  <si>
    <t>Contratación arriendo de servicio de mesas rectangular 1,50 x 0,60 cms., para 40 personas.  Curso "Investigación en causas complejas".  Actividad a realizarse el día 21 de agosto del 2014.</t>
  </si>
  <si>
    <t>Soc. Céspedes y Anríquez Ltda.</t>
  </si>
  <si>
    <t>76.161.826-1</t>
  </si>
  <si>
    <t xml:space="preserve">2 Empastes tamaño carta en vinilo completo azul con letras doradas en tapa/lomo y separadores.  Comité de Gastos desde el Nº 545 al Nº 555.  </t>
  </si>
  <si>
    <t>Araukaria Impresores Ltda.</t>
  </si>
  <si>
    <t>78.441.650-K</t>
  </si>
  <si>
    <t>Contratación arriendo de servicio de mesas redondas para 32 personas.  Reunión de formulación de indicadores con Fiscales Regionales y Fiscales Adjuntos.  Actividad a realizarse el día 15 de julio del 2014.</t>
  </si>
  <si>
    <t>Pasaje aéreo internacional para Rodrigo Chinchón Soto, Santiago/San Diego, California-EE.UU/Santiago, 10 al 25 de septiembre de 2014.</t>
  </si>
  <si>
    <t>Charla sobre diagnóstico e intervención en estrategias para favorecer el trabajo en equipo.  Actividad realizada el día 19 de junio del 2014.</t>
  </si>
  <si>
    <t>Germán Morales Farías</t>
  </si>
  <si>
    <t>8.327.431-K</t>
  </si>
  <si>
    <t>Pasaje aéreo nacional para Sofia Huerta Castro, Santiago/Temuco/Santiago, 30 al 31 de julio de 2014.</t>
  </si>
  <si>
    <t>Pasaje aéreo nacional para Patricia Muñoz García, Santiago/Temuco/Santiago, 30 de julio al 03 de agosto de 2014.</t>
  </si>
  <si>
    <t>Pasaje aéreo internacional para Marcela Rocha Mella, Santiago/San Diego, California-EE.UU/Santiago, 10 al 21 de septiembre de 2014.</t>
  </si>
  <si>
    <t>Contratación de 35 servicios de coffee break AM y 35 servicios de coffee break PM.  Curso "Investigación en causas complejas".  Actividad a realizarse el día 21 de agosto del 2014.</t>
  </si>
  <si>
    <t>Tobar y Bachler Ltda.</t>
  </si>
  <si>
    <t>78.433.850-9</t>
  </si>
  <si>
    <t>Pasaje aéreo nacional para Renzo Figueroa Aste, Santiago/Valdivia/Santiago, 04 de 06 de agosto al 03 de agosto de 2014.</t>
  </si>
  <si>
    <t>Pasaje aéreo nacional para Alejandro Ivelic Mancilla, Santiago/Valdivia/Santiago, 04 al 06 de agosto de 2014.</t>
  </si>
  <si>
    <t>FN/MP N°1.105</t>
  </si>
  <si>
    <t>Arriendo de vajilla y cubiertos para 200 personas, para evento difusión de los CGI, jueves 10 de julio de 2014.</t>
  </si>
  <si>
    <t>Steward S.A.</t>
  </si>
  <si>
    <t>96.644.100-3</t>
  </si>
  <si>
    <t>Contratación de servicios hoteleros, 2 días arriendo de salón A para 40 personas montaje escuela ;76 servicios de coffee break bienvenida alternativa 1; 76 servicios de coffee break salado (AM) alternativa 4; 76 servicios de coffee break (PM) alternativa 2; 2 días arriendo de:notebook, papelógrafo, teléfono multiconferencia.  Curso investigación en causas complejas con relatores internos.  Actividad a realizarse los días 19 y 21 de noviembre del 2014.</t>
  </si>
  <si>
    <t>Talbot Hotels S.A. (Holiday Inn)</t>
  </si>
  <si>
    <t>96.685.690-4</t>
  </si>
  <si>
    <t>Contratación de servicios hoteleros, 3 días arriendo de salón Ulmo para 32 personas montaje en U sin mesas ; 96 servicios de coffee break Bellavista 1; 96 servicios de coffee break Bellavista 2; 96 servicios de coffee break Bellavista 3; 3 días arriendo de:notebook, datashow y amplificación, telón sin costo.  Curso atención integral a víctima y testigo.  Actividad a realizarse entre los días 26 y 28 de agosto del 2014.</t>
  </si>
  <si>
    <t>Hotel Bellavista Ltda.</t>
  </si>
  <si>
    <t>78.451.360-2</t>
  </si>
  <si>
    <t>Contratación Directa Exceptuada Reglamento de Compras</t>
  </si>
  <si>
    <t>Pontificia Universidad Católica de Chile</t>
  </si>
  <si>
    <t>81.698.900-0</t>
  </si>
  <si>
    <t>FN/MP N°93</t>
  </si>
  <si>
    <t>Comercial Emuza Limitada</t>
  </si>
  <si>
    <t>76.339.440-9</t>
  </si>
  <si>
    <t>Compra de 1 sillón ejecutivo respaldo alto, para uso del Fiscal Nacional.</t>
  </si>
  <si>
    <t>Abastecedora del Comercio Ltda.    (ADELCO)</t>
  </si>
  <si>
    <t>FN/MP N°979</t>
  </si>
  <si>
    <t>Orden de Compra                                Orden de Servicio</t>
  </si>
  <si>
    <t>20140130               20140502</t>
  </si>
  <si>
    <t>Adquisición de 4 terminales de identificación biométrico; 4 contenedores de equipos con llave; 4 mini UPS para terminal con autonomía de 2,5 horas; 4 key de activación (uno por terminal).  Incluye software de comunicaciones, en TCP/IP, software de gestión, 1 licencia; 1 licencia adicional cliente de administración en ambiente Microsoft Windows.   Contratación de servicios de instalación y capacitación y servicios de desarrollo de integración con Meta4.</t>
  </si>
  <si>
    <t>Soluciones de Seguridad Ltda.                              (Punto Seguro)</t>
  </si>
  <si>
    <t>76.261.480-1</t>
  </si>
  <si>
    <t>Pasaje aéreo nacional para Daniel Hernández Bravo, Santiago/La Serena/Santiago, 24 al 25 de julio de 2014.</t>
  </si>
  <si>
    <t>Pasaje aéreo nacional para Carlos Martínez Jara, Santiago/La Serena/Santiago, 24 al 25 de julio de 2014.</t>
  </si>
  <si>
    <t>Pasaje aéreo nacional para Daniel Hernández Bravo, Santiago/Temuco/Santiago, 31 de julio al 01 de agosto de 2014.</t>
  </si>
  <si>
    <t>Pasaje aéreo nacional para Carlos Martínez Jara, Santiago/Temuco/Santiago, 31 de julio al 01 de agosto de 2014.</t>
  </si>
  <si>
    <t>Pasaje aéreo internacional para Heriberto Antonio Reyes, Santiago/San Diego, California-EE.UU/Santiago, 10 al 22 de septiembre de 2014.</t>
  </si>
  <si>
    <t>Contratación de 1 curso de "Ilustrator introducción-diseño de piezas gráficas".  Participante: Carla Gallegos Moraga.  Fecha: 05 al 28 de agosto del 2014.</t>
  </si>
  <si>
    <t>Producciones y Capacitación y Multimedia Ltda.</t>
  </si>
  <si>
    <t>77.847.230-9</t>
  </si>
  <si>
    <t>Taller "Manejo del Stress".  Actividad Preventiva de la Unidad de Bienestar. Fecha: 21 y 24 de julio del 2014.</t>
  </si>
  <si>
    <t xml:space="preserve">Guillermo Abalos Barros </t>
  </si>
  <si>
    <t>Compra de 60 snack saludables ( jugos Bombillin;sandwich, barra de cereal, yogurt y pote de frutas).  Snack saludable taller de manejo de estrés.  Fecha: 21  y 24 de julio del 2014. Actividad de política de drogas 2014 Bienestar.</t>
  </si>
  <si>
    <t>Ana María Carrasco Moya</t>
  </si>
  <si>
    <t>7.770.772-7</t>
  </si>
  <si>
    <t>Contratación de 2 cupos para curso de Windows Server 2012.  Participantes: Alejandro Gjurinovic y Patricio Acosta.  Fecha: 28 de julio al 08 de agosto del 2014.</t>
  </si>
  <si>
    <t>Formación Digital Spa.</t>
  </si>
  <si>
    <t>76.103.603-3</t>
  </si>
  <si>
    <t>Impresión y pegado de información en el interior de 600 credenciales institucionales para Fiscales del MP.</t>
  </si>
  <si>
    <t>Impresores y Gráfica Spacio Limitada</t>
  </si>
  <si>
    <t>89.167.000-1</t>
  </si>
  <si>
    <t>28/08/2009     25/02/2014</t>
  </si>
  <si>
    <t>Servicio por traducción de español a portugués de requerimiento RUC Nº 1400174434-9.</t>
  </si>
  <si>
    <t>Oneide Queiroz</t>
  </si>
  <si>
    <t>9.856.683-K</t>
  </si>
  <si>
    <t>Licitación Privada</t>
  </si>
  <si>
    <t>Contratación de servicios hoteleros, 3 días arriendo de salón Sena para 32 personas montaje en U sin mesas ; 96 servicios de coffee break (Bienvenida, salado AM y dulce PM según licitación); 3 días arriendo de equipamiento tipo A según licitación: computador (notebook) con reproductor de DVD (o reproductor de DVD aparte), proyector, amplificación de audio para computador y/o reproductor de DVD, control remoto para presentaciones.  Equipamiento estándar: pizarra, papelógrafo, plumones, telón para proyección, conexión wifi.  Curso atención integral a víctima y testigo.  Actividad a realizarse desde el 04 al 06 de noviembre del 2014.</t>
  </si>
  <si>
    <t>Hotelera San Francisco S.A.</t>
  </si>
  <si>
    <t>99.511.100-4</t>
  </si>
  <si>
    <t>Contratación de servicios hoteleros, 2 días arriendo de salón Sena para 30 personas montaje en U con mesas ; 60 servicios de coffee break (Bienvenida, salado AM y dulce PM según licitación); 2 días arriendo de equipamiento tipo A según licitación: computador (notebook) con reproductor de DVD (o reproductor de DVD aparte), proyector, amplificación de audio para computador y/o reproductor de DVD, control remoto para presentaciones.  Equipamiento estándar: pizarra, papelógrafo, plumones, telón para proyección, conexión wifi.  Curso liderazgo de equipos de trabajo de excelencia.  Actividad a realizarse los días 07 y 08 de agosto del 2014.</t>
  </si>
  <si>
    <t>FN/MP Nº 1.107</t>
  </si>
  <si>
    <t>Compra de 10 computadores portátiles, con garantía del fabricante. Según especificaciones de la Licitación Privada Mayor Aprovisionamiento de Computadores Portátiles.</t>
  </si>
  <si>
    <t>Ingeniería y Construcción Ricardo Rodríguez y Compañía Limitada</t>
  </si>
  <si>
    <t>Pasaje aéreo nacional para Sr. Marcelo Pérez Adasme, Santiago/Puerto Montt/Santiago, 28 al 29 de julio de 2014.</t>
  </si>
  <si>
    <t>Pasaje aéreo nacional para Sra. Angela Chavez Torrico, Santiago/Puerto Montt/Santiago, 28 al 29 de julio de 2014.</t>
  </si>
  <si>
    <t>Contratación de servicios hoteleros, 3 días arriendo de salón A+B para 32 personas montaje mesas cuadradas con sillas dispuestas en U ; 96 servicios de coffee break Bienvenida; 96 servicios de coffee break AM salado; 96 servicios de coffee break PM dulce; 3 días arriendo de notebook.  Curso gestión de recursos físicos y financieros.  Actividad a realizarse desde el 19 al 21 de agosto del 2014.</t>
  </si>
  <si>
    <t>FN/MP Nº 1.106</t>
  </si>
  <si>
    <t>Servicio de arriendo de 42 teléfonos digitales IP y servicios asociados por 7 meses.</t>
  </si>
  <si>
    <t>Pasaje aéreo nacional para Sergio Quintana, Santiago/Iquique/Santiago, 23 al 24 de julio de 2014.</t>
  </si>
  <si>
    <t>Pasaje aéreo nacional para Francisco Calderón Cortez, Santiago/Arica/Santiago, 24 al 29 de agosto de 2014.</t>
  </si>
  <si>
    <t>Pasaje aéreo nacional para Cesar Guillen Elgueta, Santiago/Arica/Santiago, 24 al 29 de agosto de 2014.</t>
  </si>
  <si>
    <t>Pasaje aéreo nacional para Pablo Andrade Zúñiga, Santiago/Arica/Santiago, 24 al 29 de agosto de 2014.</t>
  </si>
  <si>
    <t>Pasaje aéreo nacional para Gabriel Araya Ibáñez, Santiago/Arica/Santiago, 24 al 29 de agosto de 2014.</t>
  </si>
  <si>
    <t>Pasaje aéreo nacional para Carola Vargas Parra, Santiago/Arica/Santiago, 24 al 29 de agosto de 2014.</t>
  </si>
  <si>
    <t>Pasaje aéreo nacional para Eduardo Gallegos Díaz, Santiago/Arica/Santiago, 24 al 29 de agosto de 2014.</t>
  </si>
  <si>
    <t>Pasaje aéreo nacional para Jaime Estrada Osses, Santiago/Arica/Santiago, 24 al 29 de agosto de 2014.</t>
  </si>
  <si>
    <t>Pasaje aéreo nacional para Francisco Céspedes Narváez, Santiago/Arica/Santiago, 24 al 29 de agosto de 2014.</t>
  </si>
  <si>
    <t>Pasaje aéreo nacional para Fiscal Nacional Sr. Sabas Chahuán Sarrás, Santiago/Iquique/Santiago, 23 al 24 de julio de 2014.</t>
  </si>
  <si>
    <t>Pasaje aéreo nacional para María Alejandra Alvear Jorquera, Santiago/Arica/Santiago, 27 al 31 de agosto de 2014.</t>
  </si>
  <si>
    <t>Contratación de 01 cupo para curso "Potenciando Habilidades de Dirección".  Participante: Marcela Díaz León.  Fecha: 28 de agosto del 2014.</t>
  </si>
  <si>
    <t>Contratación de 1 "Taller crisis comunicacional".  Curso media training.  Actividad a realizarse los días 25 de julio y 07 de noviembre del 2014.</t>
  </si>
  <si>
    <t>María Soledad Zamorano Avendaño.</t>
  </si>
  <si>
    <t>12.646.621-8</t>
  </si>
  <si>
    <t>Contratación de 1 curso "Presentaciones profesionales con PREZI".  Participante: Christian Fuenzalida Tapia.  Fecha: 23 de septiembre al 07 de octubre del 2014.</t>
  </si>
  <si>
    <t>Contratación de 4 cupos "Curso Administración de proyectos".  Participantes: Marcela Neira, Ángela Chávez, Luz María Fernández y Enrique Zelaya.  Fecha: 27 de agosto al 07 de noviembre del 2014.</t>
  </si>
  <si>
    <t>Pasaje aéreo nacional para Daniel Hernández Bravo, Santiago/Concepción/Santiago, 07 al 08 de agosto de 2014.</t>
  </si>
  <si>
    <t>Pasaje aéreo nacional para Carlos Martínez Jara, Santiago/Concepción/Santiago, 07 al 08 de agosto de 2014.</t>
  </si>
  <si>
    <t>Pasaje aéreo nacional para Rodrigo Fernández Moraga, Santiago/Puerto Montt/Santiago, 25 al 29 de agosto de 2014.</t>
  </si>
  <si>
    <t>Pasaje aéreo nacional para Roberto Rodríguez Manríquez, Santiago/Puerto Montt/Santiago, 25 al 29 de agosto de 2014.</t>
  </si>
  <si>
    <t>Pasaje aéreo nacional para Faride Atue Soto, Santiago/Puerto Montt/Santiago, 05 al 08 de agosto de 2014.</t>
  </si>
  <si>
    <t>Contratación de servicios hoteleros, 2 días arriendo de salón A para 40 personas montaje escuela ; 160 servicios de coffee break simple; 2 días arriendo de notebook; datashow, telón y pizarra sin costo.  Jornada de perfeccionamiento para relatores internos en argumentación y jurídica  Actividad a realizarse los días 28 de octubre y 14 de noviembre del 2014.</t>
  </si>
  <si>
    <t>Compra de Petróleo Diesel. carga de "Cupón Electrónico COPEC" para uso en vehículo institucional placa patente DB XP - 48</t>
  </si>
  <si>
    <t>Compañía de Petróleos de Chile COPEC S.A.</t>
  </si>
  <si>
    <t>Compra de Gasolina 95 Octanos. carga de "Cupón Electrónico COPEC" para uso en vehículos institucionales placas patentes YK - 7108 y CK CY -96</t>
  </si>
  <si>
    <t xml:space="preserve">Contratación de 01 servicio de transporte de bienes desde General Mackenna 1369, Santiago a KDM Quilicura para su destrucción y eliminación.  </t>
  </si>
  <si>
    <t>Comercial Emuza Ltda.</t>
  </si>
  <si>
    <t>Servicio de destrucción de bienes dados de baja en la Fiscalía Nacional.  Sábado 26 de julio del 2014, en vertedero KDM ubicado en Quilicura.  Horario: 07:00 a 10:59 hrs. y 16:01 a 21:00 hrs</t>
  </si>
  <si>
    <t>96.754.450-4</t>
  </si>
  <si>
    <t>Servicio de interpretación simultánea español-inglés-español. Reunión de Gerente de División de Estudio y Directores de Unidades Especializadas con representantes de IACA".  Actividad a realizarse el día 29 de julio del 2014.</t>
  </si>
  <si>
    <t>Pasaje aéreo nacional para Faride Atue Soto, Santiago/Puerto Montt/Santiago, 25 al 31 de agosto de 2014.</t>
  </si>
  <si>
    <t>Contratación de 1 charla sobre cuasidelitos cometidos por profesionales de la salud.  El consentimiento informado como integrante de la lex artis.  Unidad especializada en responsabilidad penal adolescente y delitos violentos.  Actividad a realizarse el día 06 de agosto del 2014.</t>
  </si>
  <si>
    <t>Héctor Hernández Basualto</t>
  </si>
  <si>
    <t>10.595.062-4</t>
  </si>
  <si>
    <t>81.821.100-7</t>
  </si>
  <si>
    <t>Servicio de reemplazo de batería de respaldo del sistema de alarma de la Fiscalía Local de Graneros</t>
  </si>
  <si>
    <t>GILABERT Y CHAVEZ ALARMAS LTDA.</t>
  </si>
  <si>
    <t>77.979.890-9</t>
  </si>
  <si>
    <t>Adquisición de materiales de oficina</t>
  </si>
  <si>
    <t>ILOP S.A.</t>
  </si>
  <si>
    <t>80.478.200-1</t>
  </si>
  <si>
    <t>Servicio adicional de coffe para capacitaciones regionales según calendario cotizado .</t>
  </si>
  <si>
    <t>JOSEFA CONEJEROS BANQUETERIA LTDA.</t>
  </si>
  <si>
    <t>76.378.732-K</t>
  </si>
  <si>
    <t>06-FR Nº 053</t>
  </si>
  <si>
    <t>Servicio de reparación y provisión de partes y piezas del sistema de aire acondicionado del 4º y 5º piso del edificio de la Fiscalía Regional Rancagua</t>
  </si>
  <si>
    <t>ECOTERMICA LIMITADA</t>
  </si>
  <si>
    <t>77.580.220-0</t>
  </si>
  <si>
    <t xml:space="preserve">Pericia psicológica ruc 1400660xxx-x FL Rancagua. </t>
  </si>
  <si>
    <t>MACARENA ANDREA DUARTE ARRIAGADA</t>
  </si>
  <si>
    <t>15.447.054-9</t>
  </si>
  <si>
    <t>06-FR Nº 055</t>
  </si>
  <si>
    <t>Servicio de reemplazo de blackberry Fiscal Edith Orellana</t>
  </si>
  <si>
    <t>06 Libertador Bernardo O'Higgins</t>
  </si>
  <si>
    <t>Convenio Marco (ChileCompra)</t>
  </si>
  <si>
    <t>FN Nº 1485/2010</t>
  </si>
  <si>
    <t>Contrato</t>
  </si>
  <si>
    <t>COMPARECENCIA A JUICIO ORAL</t>
  </si>
  <si>
    <t>SONIA GUTIERREZ CID</t>
  </si>
  <si>
    <t>10.703.707-1</t>
  </si>
  <si>
    <t>IVANNA BATAGLIA ALJARO</t>
  </si>
  <si>
    <t>10.676.258-9</t>
  </si>
  <si>
    <t>Carpetas colgantes, F. Regional</t>
  </si>
  <si>
    <t>PRISA S.A.</t>
  </si>
  <si>
    <t>96556940-5</t>
  </si>
  <si>
    <t>Mantencion de servidores, F. Regional</t>
  </si>
  <si>
    <t>INFOLAND LTDA.</t>
  </si>
  <si>
    <t>76632910-1</t>
  </si>
  <si>
    <t>Trabajos para cierre de terreno, F.L. Talca</t>
  </si>
  <si>
    <t>DOMETAL LTDA.</t>
  </si>
  <si>
    <t>76361523-5</t>
  </si>
  <si>
    <t>Servicio de coffe break, F. Regional</t>
  </si>
  <si>
    <t>MARIA FAUNDEZ BELMAR</t>
  </si>
  <si>
    <t>6938585-0</t>
  </si>
  <si>
    <t>Reparacion marco de puerta, F.L. Talca</t>
  </si>
  <si>
    <t>LUIS VEJARES ACUÑA</t>
  </si>
  <si>
    <t>5288659-7</t>
  </si>
  <si>
    <t>Cheques institucionales, F. Regional</t>
  </si>
  <si>
    <t>BANCOESTADO</t>
  </si>
  <si>
    <t>97030000-7</t>
  </si>
  <si>
    <t>Afiches Seminario formato 40*60, F.Regional</t>
  </si>
  <si>
    <t>IMPRESORA CONTACTO LTDA.</t>
  </si>
  <si>
    <t>89396100-3</t>
  </si>
  <si>
    <t>Pasaje aereo Santiago - Balmaceda - Santiago, F. Regional</t>
  </si>
  <si>
    <t>81821100-7</t>
  </si>
  <si>
    <t>Reparacion puerta de acceso, F. Regional</t>
  </si>
  <si>
    <t>CLAUDIO ALFARO PEREZ</t>
  </si>
  <si>
    <t>9608570-2</t>
  </si>
  <si>
    <t>Carpetas de cartulina azul, F. Regional</t>
  </si>
  <si>
    <t>Publicacion llamdo a concurso 03/08/2014, F. Regional</t>
  </si>
  <si>
    <t>EMP. PERIODISTICA CURICO LTDA.</t>
  </si>
  <si>
    <t>81535500-8</t>
  </si>
  <si>
    <t>Consumo de energia electrica Junio 2014, F. L. Linares</t>
  </si>
  <si>
    <t>CGE DISTRIBUCION S.A.</t>
  </si>
  <si>
    <t>Consumo agua Potable Junio 2014, F. L. Curico</t>
  </si>
  <si>
    <t>AGUAS NUEVO SUR MAULE</t>
  </si>
  <si>
    <t>96.963.440-6</t>
  </si>
  <si>
    <t>Recepcion de especies para destrucción, F. Regional</t>
  </si>
  <si>
    <t>RESAM S.A.</t>
  </si>
  <si>
    <t>99.537.670-9</t>
  </si>
  <si>
    <t>Consumo agua Potable Junio 2014, F. L. Constitucion</t>
  </si>
  <si>
    <t>Consumo agua Potable Junio 2014, F. L. Molina</t>
  </si>
  <si>
    <t>Consumo de energia electrica Junio 2014, F.L. Constitucion</t>
  </si>
  <si>
    <t>EMELECTRIC</t>
  </si>
  <si>
    <t>Consumo de energia electrica Junio 2014, F. L. Molina</t>
  </si>
  <si>
    <t>Consumo de energia electrica Junio 2014, F.L. Cauquenes</t>
  </si>
  <si>
    <t>Consumo de energia electrica Junio 2014, F.L. Licanten</t>
  </si>
  <si>
    <t>Anillados y copia de planos, F. Regional</t>
  </si>
  <si>
    <t>SURGRAFIC S.A.</t>
  </si>
  <si>
    <t>99.514.070-5</t>
  </si>
  <si>
    <t>Consumo agua Potable Junio 2014, F. L. Licanten</t>
  </si>
  <si>
    <t>Consumo agua Potable Junio 2014, F. L. Linares</t>
  </si>
  <si>
    <t>Consumo de energia electrica Junio 2014, F. Regional</t>
  </si>
  <si>
    <t>Consumo de energia electrica Junio 2014, F. L. Talca</t>
  </si>
  <si>
    <t>Consumo de energia electrica Junio 2014, F. L. Curico</t>
  </si>
  <si>
    <t>Consumo agua Potable Junio 2014, F. L. Talca</t>
  </si>
  <si>
    <t>Consumo agua Potable Junio 2014, F. L. Parral</t>
  </si>
  <si>
    <t>Consumo agua Potable Junio 2014, F. Regional</t>
  </si>
  <si>
    <t>Consumo agua Potable Junio 2014, F. L. Cauquenes</t>
  </si>
  <si>
    <t>Consumo agua Potable Junio 2014, F. L. San Javier</t>
  </si>
  <si>
    <t>Consumo de energia electrica Junio 2014, F. L. San Javier</t>
  </si>
  <si>
    <t>Consumo de energia electrica Junio 2014, F.L. Parral</t>
  </si>
  <si>
    <t>07 Maule</t>
  </si>
  <si>
    <t>Orden Servicio 20140098</t>
  </si>
  <si>
    <t xml:space="preserve">Servicio de coffe Fiscales participantes a curso de capacitación investigación Patrimonial. </t>
  </si>
  <si>
    <t>BEATRIZ AGUILERA HAFNER</t>
  </si>
  <si>
    <t>8.604.954-6</t>
  </si>
  <si>
    <t>Orden Servicio 20140096</t>
  </si>
  <si>
    <t xml:space="preserve">Actividad de Animación y Entretención Arauco, Cañete, Lebu, actividad prevención a las drogas. </t>
  </si>
  <si>
    <t>MATIAS LEONARDO ORTIZ GOMEZ</t>
  </si>
  <si>
    <t>17.348.648-0</t>
  </si>
  <si>
    <t xml:space="preserve">Contratación Directa </t>
  </si>
  <si>
    <t>Servicio envíos de Franqueos normales y certificados  mes de Junio Fiscalia Regional y Fiscalias Locales Región del Bio Bio.</t>
  </si>
  <si>
    <t>Servicio de Courier , Valija mes de  Junio  Fiscalias Locales y Fiscalia Regional</t>
  </si>
  <si>
    <t>20627205,20668997,20707416,20580375,2780718,2783127,2785093,2790713,279200</t>
  </si>
  <si>
    <t>Servicio de consumo energía mes de  Mayo/Junio  Fiscalias Locales y Oficinas Atención Ministerio Público - Región del Bio Bio.</t>
  </si>
  <si>
    <t>EMPRESA ELECTRICA DE LA FRONTERA S.A.</t>
  </si>
  <si>
    <t>76.073.164-1</t>
  </si>
  <si>
    <t>Orden Servicio 20140100</t>
  </si>
  <si>
    <t>Evaluación Psicológica para estamento Fiscales y Directivos.</t>
  </si>
  <si>
    <t>ENFOQUES CONSULTORIA ORGANIZACIONAL LTDA</t>
  </si>
  <si>
    <t>76.605.610-5</t>
  </si>
  <si>
    <t>Orden Servicio 20140097</t>
  </si>
  <si>
    <t>Evaluación Psicológica para estamento auxiliar FL.Concepción</t>
  </si>
  <si>
    <t>SOC.MARTA AMESTICA BELMAR Y CIA.LTDA</t>
  </si>
  <si>
    <t>76.662.800-1</t>
  </si>
  <si>
    <t>2804500,2804501,2840414,2852114,2886960,2925184,2925189,2965544,2965731,2997374,2997375,3143740,3167195,3167405,3261476,3283887,3283921,3320618,3320747,106382,108235,121369</t>
  </si>
  <si>
    <t>Servicio de consumo agua mes de Junio Fiscalias Locales y Oficinas Atención Ministerio Público -Región del Bio Bio.</t>
  </si>
  <si>
    <t>Orden Compra 20140040</t>
  </si>
  <si>
    <t>Compra de insumos para servicio de coffe a funcionarios capacitación autónoma Fiscalia Regional.</t>
  </si>
  <si>
    <t>DISTRIBUIDORA MIRANDA</t>
  </si>
  <si>
    <t>78.994.890-9</t>
  </si>
  <si>
    <t>Orden Compra 20140039</t>
  </si>
  <si>
    <t>Compra de etiquetas y cinta térmica para impresión de códigos en levantamiento de Inventario de  Activo Fijo Fiscalias Locales y Oficinas de Atención.</t>
  </si>
  <si>
    <t>DIB, ECHEVERRIA Y COMPANIA LIMITADA</t>
  </si>
  <si>
    <t>85.262.900-2</t>
  </si>
  <si>
    <t>Orden Compra 20140041</t>
  </si>
  <si>
    <t>COMERCIAL CAPPONI LIMITADA</t>
  </si>
  <si>
    <t>89.620.500-5</t>
  </si>
  <si>
    <t>Orden Compra 20140095</t>
  </si>
  <si>
    <t>Compra de 1.400 litros de gas granel para calefacción Fiscalia Regional.</t>
  </si>
  <si>
    <t>ABASTIBLE S.A.</t>
  </si>
  <si>
    <t>91.806.000-6</t>
  </si>
  <si>
    <t>Compra de 500 litros de gas granel Fiscalia Yumbel.</t>
  </si>
  <si>
    <t>Orden Compra 20140037</t>
  </si>
  <si>
    <t>Compra de materiales para reparación de muebles y estantes Fiscalias Locales.</t>
  </si>
  <si>
    <t>Orden Compra 20140043</t>
  </si>
  <si>
    <t xml:space="preserve">Compra de madera terciada para reparación estantes sala hub Fiscalia Regional. </t>
  </si>
  <si>
    <t>47 envios de franqueo certificado mes de junio Fiscalia Local de Concepción</t>
  </si>
  <si>
    <t>Orden Servicio 20140094</t>
  </si>
  <si>
    <t>INMOBILIARIA CAMEROS S.A.</t>
  </si>
  <si>
    <t>96.770.860-7</t>
  </si>
  <si>
    <t>Orden Compra 20140038</t>
  </si>
  <si>
    <t>Compra de una tineta de pintura para pintado de frontis Fisca lia Local de Cañete.</t>
  </si>
  <si>
    <t xml:space="preserve">Consumo de Gas Fiscalia Local de Concepción. Periodo del 05 de Junio al  07 de Julio. 2805 mts </t>
  </si>
  <si>
    <t>GAS SUR</t>
  </si>
  <si>
    <t>96.853.490-4</t>
  </si>
  <si>
    <t>107925446,1082595532,94670926,4106244,6640442,6640512</t>
  </si>
  <si>
    <t>Servicio de consumo energía mes de Mayo Fiscalias Locales y Oficinas Atención Ministerio Público - Región del Bio Bio.</t>
  </si>
  <si>
    <t>99.513,400-4</t>
  </si>
  <si>
    <t>FN/MP Nº 1065</t>
  </si>
  <si>
    <t>Contratación de cursos de Capacitación Autónoma talleres de formación (28 Horas)</t>
  </si>
  <si>
    <t>RICARDO ALVAREZ BANDA</t>
  </si>
  <si>
    <t>10.736.530-3</t>
  </si>
  <si>
    <t>107,8 UF</t>
  </si>
  <si>
    <t>FR Nº 667</t>
  </si>
  <si>
    <t>Renueva contrato arriendo Fiscalia Local de Coronel, doce meses a contar  03 de noviembre</t>
  </si>
  <si>
    <t>INMOBILIARIA E INVERSIONES INCA DE ORO LTDA.</t>
  </si>
  <si>
    <t>79.871.600-K</t>
  </si>
  <si>
    <t>85 UF</t>
  </si>
  <si>
    <t>08 Bìo Bìo</t>
  </si>
  <si>
    <t>Compra de Bolsas de snacks, Dile No a las Drogas en Vacaciones hijos de Funcionarios, en el marco del Programa de Prevención del Consumo de Drogas</t>
  </si>
  <si>
    <t>Servicio de Arriendo y Monitores para Actividades deportivas " Dile no a las drogas". Vacaciones de Invierno hijos funcionarios, en el marco del Programa de Prevención del Consumo de Drogas.</t>
  </si>
  <si>
    <t>Adquisición de vestuario para trabajo en sitio del suceso.</t>
  </si>
  <si>
    <t>Segurycel S.A.</t>
  </si>
  <si>
    <t>99.510.910-7</t>
  </si>
  <si>
    <t>Adquisición de vestuario e implementos de seguridad para trabajo en sitio del suceso.</t>
  </si>
  <si>
    <t>Comercial IMG S.A.</t>
  </si>
  <si>
    <t>77.362.800-9</t>
  </si>
  <si>
    <t>DER N° 54</t>
  </si>
  <si>
    <t>Adquisición e instalación de cortinas enrollables verticales para la Fiscalía Local de Lautaro</t>
  </si>
  <si>
    <t>Luis Sanhueza Zapata</t>
  </si>
  <si>
    <t>5.698.459-3</t>
  </si>
  <si>
    <t>DER N° 52</t>
  </si>
  <si>
    <t>Adquisición e instalación de estantería metálica para la Fiscalía Local de Lautaro</t>
  </si>
  <si>
    <t>Industrias Priymet Ltda.</t>
  </si>
  <si>
    <t>78.207.360-5</t>
  </si>
  <si>
    <t>DER N° 53</t>
  </si>
  <si>
    <t>Adquisición e instalación de mobiliario de oficina para la Fiscalía Local de Lautaro</t>
  </si>
  <si>
    <t>Sociedad Muebles Santa Ana Ltda.</t>
  </si>
  <si>
    <t>77.624.270-5</t>
  </si>
  <si>
    <t>Arriendo de implementos para actividad del Comité Regional de Prevención de Drogas</t>
  </si>
  <si>
    <t>Carolina Rubio Albornoz</t>
  </si>
  <si>
    <t>15.258.475-k</t>
  </si>
  <si>
    <t>Arriendo de salón para actividad del Comité Regional de Prevención de Drogas</t>
  </si>
  <si>
    <t>Chrsitian Weitzel Jara</t>
  </si>
  <si>
    <t>5.461.131-5</t>
  </si>
  <si>
    <t>Arriendo de salón para celebración del aniversario institucional</t>
  </si>
  <si>
    <t>Eventos y Convenciones Turisticas S.A.</t>
  </si>
  <si>
    <t>76.008.643-6</t>
  </si>
  <si>
    <t>Convenio Marco (Chilecompra)</t>
  </si>
  <si>
    <t>FN/MP N° 410</t>
  </si>
  <si>
    <t>Cajas de archivo americana para las Fiscalías Locales de la región</t>
  </si>
  <si>
    <t>Prisur Ltda.</t>
  </si>
  <si>
    <t>76.041.579-0</t>
  </si>
  <si>
    <t>Contratación Directa (Exceptuada del Regl. Compras)</t>
  </si>
  <si>
    <t>Combustible para calefacción de la Fiscalía Local de Collipulli</t>
  </si>
  <si>
    <t>Sociedad Comercial y de Transportes Enriquez</t>
  </si>
  <si>
    <t>89.408.800-9</t>
  </si>
  <si>
    <t>Combustible para calefacción de la Fiscalía Regional y Fiscalía Local de Temuco</t>
  </si>
  <si>
    <t>Compañía de Petróleos de Chile Copec S.A.</t>
  </si>
  <si>
    <t>Combustible para la camioneta institucional asignada a la Fiscalía Local de Collipulli</t>
  </si>
  <si>
    <t>otro</t>
  </si>
  <si>
    <t>Consumo agua potable Fiscalía Local de Angol, periodo del 28-05-14 al 26-06-14</t>
  </si>
  <si>
    <t>Aguas Araucanía S.A.</t>
  </si>
  <si>
    <t>76.215.637-7</t>
  </si>
  <si>
    <t>Consumo agua potable Fiscalía Local de Carahue, periodo del 02-06-14 al 02-07-14</t>
  </si>
  <si>
    <t>Consumo agua potable Fiscalía Local de Collipulli, periodo del 29-05-14 al 27-06-14</t>
  </si>
  <si>
    <t>Consumo agua potable Fiscalía Local de Curacautín, periodo del 10-06-14 al 10-07-14</t>
  </si>
  <si>
    <t>Consumo agua potable Fiscalía Local de Lautaro, periodo del 29-05-14 al 27-06-14</t>
  </si>
  <si>
    <t>Consumo agua potable Fiscalía Local de Loncoche, periodo del 04-06-14 al 03-07-14</t>
  </si>
  <si>
    <t>Consumo agua potable Fiscalía Local de Loncoche, periodo del 16-06-14 al 15-07-14</t>
  </si>
  <si>
    <t>Consumo agua potable Fiscalía Local de Nueva Imperial, periodo del 09-06-14 al 09-07-14</t>
  </si>
  <si>
    <t>Consumo agua potable Fiscalía Local de Pitrufquén, periodo del 11-06-14 al 11-07-14</t>
  </si>
  <si>
    <t>Consumo agua potable Fiscalía Local de Traiguén, periodo del 05-06-14 al 04-07-14</t>
  </si>
  <si>
    <t>Consumo agua potable Fiscalía Local de Victoria, periodo del 29-05-14 al 27-06-14</t>
  </si>
  <si>
    <t>Consumo agua potable Fiscalía Local de Villarrica, periodo del 27-05-14 al 25-06-14</t>
  </si>
  <si>
    <t>Consumo agua potable Fiscalía Regional y Fiscalía Local de Temuco, periodo del 05-06-14 al 04-07-14</t>
  </si>
  <si>
    <t>Consumo agua potable Oficina de atención Purén, periodo del 04-06-14 al 03-07-14</t>
  </si>
  <si>
    <t>Consumo energía eléctrica Fiscalía Local de Angol, periodo 10-06-14 al 10-07-14</t>
  </si>
  <si>
    <t>Empresa Eléctrica de la Frontera S.A.</t>
  </si>
  <si>
    <t>Consumo energía eléctrica Fiscalía Local de Angol, periodo 31-05-14 al 30-06-14</t>
  </si>
  <si>
    <t>Consumo energía eléctrica Fiscalía Local de Collipulli, periodo 04-06-14 al 04-07-14</t>
  </si>
  <si>
    <t>Consumo energía eléctrica Fiscalía Local de Curacautín, periodo 13-06-14 al 15-07-14</t>
  </si>
  <si>
    <t>Consumo energía eléctrica Fiscalía Local de Lautaro, periodo 13-06-14 al 15-07-14</t>
  </si>
  <si>
    <t>Consumo energía eléctrica Fiscalía Local de Lautaro, periodo mayo/2014 - junio/2014</t>
  </si>
  <si>
    <t>Consumo energía eléctrica Fiscalía Local de Loncoche, periodo 17-06-14 al 18-07-14</t>
  </si>
  <si>
    <t>Sociedad Austral de Electricidad S.A.</t>
  </si>
  <si>
    <t>76.073.162-5</t>
  </si>
  <si>
    <t>Consumo energía eléctrica Fiscalía Local de Nueva Imperial, periodo 06-06-14 al 08-07-14</t>
  </si>
  <si>
    <t>Consumo energía eléctrica Fiscalía Local de Pitrufquén, periodo 03-06-14 al 01-07-14</t>
  </si>
  <si>
    <t>CGE Distribución S.A.</t>
  </si>
  <si>
    <t>Consumo energía eléctrica Fiscalía Local de Traiguén, periodo 20-06-14 al 23-07-14</t>
  </si>
  <si>
    <t>Consumo energía eléctrica Fiscalía Local de Victoria, periodo 17-06-14 al 18-07-14</t>
  </si>
  <si>
    <t>Consumo energía eléctrica Fiscalía Local de Villarrica, periodo 31-05-14 al 30-06-14</t>
  </si>
  <si>
    <t>Consumo energía eléctrica Fiscalía Regional y Fiscalía Local de Temuco, periodo 30-05-14 al 27-06-14</t>
  </si>
  <si>
    <t>Cuadernillos para la Unidad de Recursos Humanos</t>
  </si>
  <si>
    <t>Comercial y Manufacturera B&amp;M Ltda.</t>
  </si>
  <si>
    <t>78.181.850-k</t>
  </si>
  <si>
    <t>Desintalación de calefactores en la Fiscalía Local de Lautaro</t>
  </si>
  <si>
    <t>Ivan Maury Díaz</t>
  </si>
  <si>
    <t>9.826.456-6</t>
  </si>
  <si>
    <t>Diferencia por cambio de pasaje aéreo para funcionario en comisión de servicio, trayecto Temuco-Stgo.-Temuco</t>
  </si>
  <si>
    <t>Latam Airlines Group S.A.</t>
  </si>
  <si>
    <t>Etiquetas laser para carpetas de causas de las Fiscalías Locales de la región</t>
  </si>
  <si>
    <t>Comercial Grafimerk Ltda.</t>
  </si>
  <si>
    <t>78.896.110-3</t>
  </si>
  <si>
    <t>Lienzos impresos a color para actividad del Comité Regional de Prevención de Drogas</t>
  </si>
  <si>
    <t>Medallas para actividad del Comité Regional de Prevención de Drogas</t>
  </si>
  <si>
    <t>Rodrigo Osorio Kettler</t>
  </si>
  <si>
    <t>6.813.964-3</t>
  </si>
  <si>
    <t>Tesam Chile S.A.</t>
  </si>
  <si>
    <t>96.880.440-5</t>
  </si>
  <si>
    <t>Papel de impresión tamaño oficio para las fiscalías de la región</t>
  </si>
  <si>
    <t>Comercial Redoffice Sur Ltda.</t>
  </si>
  <si>
    <t>77.806.000-0</t>
  </si>
  <si>
    <t>Parka impermeable para funcionarios auxiliares de la región</t>
  </si>
  <si>
    <t>Aquaplas Fabrica Artículos Plásticos Ltda.</t>
  </si>
  <si>
    <t>78.848.490-9</t>
  </si>
  <si>
    <t>Pasaje aéreo para fiscal en comisión de servicio, trayecto Temuco-Stgo.-Temuco</t>
  </si>
  <si>
    <t>Pasaje aéreo para fiscal y funcionario en comisión de servicio, trayecto Temuco-Stgo.-Temuco</t>
  </si>
  <si>
    <t>Pasaje aéreo para funcionario en comisión de servicio, trayecto Temuco-Stgo.-Temuco</t>
  </si>
  <si>
    <t>Pasajes aéreos para funcionarios en comisión de servicio, trayecto Temuco-Stgo.-Temuco</t>
  </si>
  <si>
    <t>Peritaje psiquiátrico para causa de la Fiscalía Local de Villarrica</t>
  </si>
  <si>
    <t>Evelyn Sepúlveda Martínez</t>
  </si>
  <si>
    <t>10.854.761-8</t>
  </si>
  <si>
    <t>Peritaje veterinario para causa de la Fiscalía Local de Nueva Imperial</t>
  </si>
  <si>
    <t>Universidad Austral de Chile</t>
  </si>
  <si>
    <t>81.380.500-6</t>
  </si>
  <si>
    <t>Provisión e instalación de baliza para acceso a estacionamientos de la Fiscalía Regional y Fiscalías Locales de Angol, Collipulli y Victoria</t>
  </si>
  <si>
    <t>Richard Jara Rebolledo</t>
  </si>
  <si>
    <t>12.635.266-2</t>
  </si>
  <si>
    <t>FR N° 168</t>
  </si>
  <si>
    <t>Provisión e Instalación de sistema de apertura magnético para acceso a oficina de la Fiscalía Regional</t>
  </si>
  <si>
    <t>Compañía de Telecomunicaciones Belltel Ltda.</t>
  </si>
  <si>
    <t>77.803.150-7</t>
  </si>
  <si>
    <t>Recarga de gas para calefacción de la Fiscalía Local de Traiguén</t>
  </si>
  <si>
    <t>Contratación de 1 charla relativa a doctrina y jurisprudencia de ESCNNA.  Unidad especializada en delitos sexuales y violentos.  Actividad a realizarse el día 06 de agosto del 2014.</t>
  </si>
  <si>
    <t>Raúl Carnevalli Rodríguez</t>
  </si>
  <si>
    <t>8.455.271-2</t>
  </si>
  <si>
    <t>Contratación de 1 charla sobre delimitaciones del riesgo permitido en integración del derecho penal con normas de la lex artis médica.  Unidad especializada en responsabilidad penal adolescente y delitos violentos.  Actividad a realizarse el día 06 de agosto del 2014.</t>
  </si>
  <si>
    <t>Alex Van Weezel De La Cruz</t>
  </si>
  <si>
    <t>10.272.670-7</t>
  </si>
  <si>
    <t>Adquisición de 6 gabinete LB Ergotec cajonera móvil 1 cajón simple 1 cajón kardex de 40x50x58.</t>
  </si>
  <si>
    <t>Ergotec Mueble S.A.</t>
  </si>
  <si>
    <t>99.546.270-2</t>
  </si>
  <si>
    <t>FN/MP Nº 410</t>
  </si>
  <si>
    <t>Publicación aviso Licitación Pública "Servicio de diseño, rediseño, impresión y distribución de material de difusión para atención y protección de usuario del Ministerio Público año 2014". Fecha publicación domingo 27 de julio del 2014. Diario El Mercurio. Generales. MOD 3x2.</t>
  </si>
  <si>
    <t>Empresa El Mercurio S.A.P.</t>
  </si>
  <si>
    <t>Adquisición de 3.000 vasos DPS térmico 300 cc; 3.000 cucharas DPS plásticas 10 cm., y 3.000 cucharas DPS revolvedor.</t>
  </si>
  <si>
    <t>Roland Vorwerk y Cía. Ltda.</t>
  </si>
  <si>
    <t>78.178.530-K</t>
  </si>
  <si>
    <t>Adquisición de 20 destrabadores eléctricos/54AFSX/mod.Flex/Frontal Ac. Inox. 707DE5432003.Al</t>
  </si>
  <si>
    <t>Comercial Scanavini Ltda.</t>
  </si>
  <si>
    <t>79.831.880-2</t>
  </si>
  <si>
    <t>FN/MP Nº 1.031</t>
  </si>
  <si>
    <r>
      <t xml:space="preserve">Renovación de 7 dominios en Registro NIC Chile: </t>
    </r>
    <r>
      <rPr>
        <b/>
        <i/>
        <sz val="9"/>
        <rFont val="Trebuchet MS"/>
        <family val="2"/>
      </rPr>
      <t>"fiscalíanacionaldechile.cl" / "fiscalía-nacional.cl" / "min-público.cl" / "fiscal-nacional.cl" / "fiscalianacionaldechile.cl" / "fiscalia-nacional.cl" / "min-publico.cl"</t>
    </r>
  </si>
  <si>
    <t>Universidad de Chile</t>
  </si>
  <si>
    <t>60.910.000-1</t>
  </si>
  <si>
    <t>Pasaje aéreo nacional para Juan Olivares Pérez, Santiago/Punta Arenas/Santiago, 11 al 16 de agosto de 2014.</t>
  </si>
  <si>
    <t>FN/MP Nº 1.858 y Nº 253</t>
  </si>
  <si>
    <t>28/08/2009                       25/02/2014</t>
  </si>
  <si>
    <t>Virginia Parada Lillo</t>
  </si>
  <si>
    <t>7.646.409-K</t>
  </si>
  <si>
    <t>Pasaje aéreo nacional para Marcela Díaz León, Santiago/Puerto Montt/Santiago, 02 al 05 de septiembre de 2014.</t>
  </si>
  <si>
    <t>Pasaje aéreo nacional para Marcela Díaz León, Santiago/Puerto Montt/Santiago, 23 al 26 de septiembre de 2014.</t>
  </si>
  <si>
    <t>Global Healthcare Chile LP Oficina de Representación en Chile</t>
  </si>
  <si>
    <t>59.106.780-K</t>
  </si>
  <si>
    <t>FN/MP Nº 1.191</t>
  </si>
  <si>
    <t>Servicio de amplificación y grabación, el cual consta de: 2 parlantes JBL-RCF activos (con atril) 175 watt; 1 micrófono lavalier inalámbrico de mano; 1 micrófono lavalier inalámbrico (de solapa); consola de audio y 1 técnico de sonido.  Jornada de Responsabilidad Penal Médica.  Actividad a realizarse el día 06 de agosto del 2014.</t>
  </si>
  <si>
    <t>Soc. Hotelera Eurotel Ltda.</t>
  </si>
  <si>
    <t>78.446.860-7</t>
  </si>
  <si>
    <t>17 Fiscalía Nacional</t>
  </si>
  <si>
    <t xml:space="preserve">Varias facturas </t>
  </si>
  <si>
    <t>12543541-3524-3525-3526-3527-3528-3529-3530-3531-3532-3533-3534 Y 3535</t>
  </si>
  <si>
    <t>Gasto en electricidad para la Fiscalía Nacional, correspondiente a las dependencias de General Mackenna 1369, Pisos 2, 3 y 4, Santiago, para el período comprendido entre el 11 de Julio al 12 de Agosto de 2014.</t>
  </si>
  <si>
    <t>Chilectra S.A.</t>
  </si>
  <si>
    <t>12483461-3496-3497-3498-3499-3500-3501-3502-3503-3504-3512 y 3513</t>
  </si>
  <si>
    <t>Gasto en electricidad para la Fiscalía Nacional, correspondiente a las dependencias Agustinas 1.070, Piso 5, Santiago, para el período comprendido entre el 27 de Junio al 25 de Julio de 2014.</t>
  </si>
  <si>
    <t>1182011-2010-2008-2006-2005-2004-2002-2000-1998-1997-1996-1995 y 1182634</t>
  </si>
  <si>
    <t>Gasto en agua potable y alcantarillado para la Fiscalía Nacional, correspondiente a las dependencias de General Mackenna 1369, Pisos 2, 3 y 4, Santiago, para el período comprendido entre el 26 de Junio al 25 de Julio de 2014.</t>
  </si>
  <si>
    <t>Aguas Andinas S.A.</t>
  </si>
  <si>
    <t xml:space="preserve">Facturas </t>
  </si>
  <si>
    <t>33681618 - 33681599</t>
  </si>
  <si>
    <t>Servicio telefónico correspondiente a tráfico de larga distancia nacional, internacional, líneas de respaldo y líneas RDSI para la Fiscalía Nacional, instaladas en General Mackenna 1369, para el período de Julio de 2014.</t>
  </si>
  <si>
    <t>FN/MP Nº 1.074</t>
  </si>
  <si>
    <t>Adjudíquese la Licitación Privada destinada a la contratación de la elaboración de productos y prestación de servicios de diseño instruccional, asesoría metodológica, hosting y soporte técnico para la oferta de cursos e-learning del programa de formación del Ministerio Público año 2014.</t>
  </si>
  <si>
    <t>Centro de Capacitación en Tecnología e Informática IO Group Limitada</t>
  </si>
  <si>
    <t>77.908.880-4</t>
  </si>
  <si>
    <t>U.F. 2.105</t>
  </si>
  <si>
    <t>Contratación de reparación de sillón ejecutivo. Cambio de tapiz y mantención general.</t>
  </si>
  <si>
    <t>UF 1,7 + IVA mensual c/u</t>
  </si>
  <si>
    <t>Contratación curso Técnicas de servicio para satisfacción integral de clientes.  Participantes:  José Luis Sanhueza, Marcos Galdames, Alejandro Araos y Miguel Pizarro.  Actividad a realizarse desde el 24 de julio al 07 de agosto del 2014.</t>
  </si>
  <si>
    <t>Compra de insumos para servicio de coffe breaks</t>
  </si>
  <si>
    <t>Adquisición 2 carros de curación MAS GH-2800 Transp 76 x 49 x 104, para traslado materiales.</t>
  </si>
  <si>
    <t>18 Arica y Parinacota</t>
  </si>
  <si>
    <t>Adq. Gabinete Servidor para la FR XV</t>
  </si>
  <si>
    <t>COMDIEL LTDA</t>
  </si>
  <si>
    <t>79789710-8</t>
  </si>
  <si>
    <t>Res. DER XV Nº 30</t>
  </si>
  <si>
    <t>Adq. De equipo Servidor para la FR XV</t>
  </si>
  <si>
    <t>DELL COMPUTER DE CHILE</t>
  </si>
  <si>
    <t>77099980-4</t>
  </si>
  <si>
    <t xml:space="preserve">Adq. Video proyector </t>
  </si>
  <si>
    <t>IMPORTACIONES Y EXPORTACIONES TECNODATA</t>
  </si>
  <si>
    <t>96504550-3</t>
  </si>
  <si>
    <t>Adq. Camara de Video</t>
  </si>
  <si>
    <t>VIVANET LTDA.</t>
  </si>
  <si>
    <t>76018259-1</t>
  </si>
  <si>
    <t>Adq. Pasaje aereo a STGO- RBC Declaraciones causas investigativa</t>
  </si>
  <si>
    <t>Latam Airlines Group S.A</t>
  </si>
  <si>
    <t>89862000-2</t>
  </si>
  <si>
    <t>Adq. Pasaje aereo a STGO- MCG Curso Gestión de Personas</t>
  </si>
  <si>
    <t>Servicio de traslado de repisas y material de oficina de la FLA</t>
  </si>
  <si>
    <t>HECTOR CEA FONSECA</t>
  </si>
  <si>
    <t>6567485-8</t>
  </si>
  <si>
    <t>Fabricación mueble casillero para recepcion de la FLA</t>
  </si>
  <si>
    <t>Ana Celia Novero</t>
  </si>
  <si>
    <t>3294724-7</t>
  </si>
  <si>
    <t>Adq. De parlantes para PC</t>
  </si>
  <si>
    <t>Comercializadora Notebookcenter Ltda.</t>
  </si>
  <si>
    <t>76525840-5</t>
  </si>
  <si>
    <t>Adq. UPS para FR XV</t>
  </si>
  <si>
    <t>Traslado (flete) Gabinete Servidor</t>
  </si>
  <si>
    <t>PULLMAN CARGO S.A</t>
  </si>
  <si>
    <t>89622400-k</t>
  </si>
  <si>
    <t>Adq. De dos SWITCH de 8 entradas</t>
  </si>
  <si>
    <t>CARLOS PALMA LTDA.</t>
  </si>
  <si>
    <t>76596570-5</t>
  </si>
  <si>
    <t xml:space="preserve">Adq, de escritorio </t>
  </si>
  <si>
    <t>ERGOTEC MUEBLES S.A</t>
  </si>
  <si>
    <t>99546270-2</t>
  </si>
  <si>
    <t xml:space="preserve">Adq. Pasaje aereo a STGO- JFR Curso Litigación Oral </t>
  </si>
  <si>
    <t>Sky Airlines S.A</t>
  </si>
  <si>
    <t>88417000-1</t>
  </si>
  <si>
    <t>SONIA HUILLCA CORASI</t>
  </si>
  <si>
    <t>22434236-5</t>
  </si>
  <si>
    <t>Adq. de cintas de embalaje con logo institucional</t>
  </si>
  <si>
    <t>HANS DREYER VILLANUEVA</t>
  </si>
  <si>
    <t>13212685-2</t>
  </si>
  <si>
    <t xml:space="preserve">Adq. Pasaje aereo a STGO- PPM Curso Gestión de Indicadores </t>
  </si>
  <si>
    <t xml:space="preserve">Adq. Pasaje aereo a STGO- NAO Jornada Nac. Respons. Penal Médica </t>
  </si>
  <si>
    <t>Adq. De resmas de papel oficio</t>
  </si>
  <si>
    <t>Distribuidora Nene Ltda.</t>
  </si>
  <si>
    <t>76067436-2</t>
  </si>
  <si>
    <t>Adq. Carpetas Colgantes Kraft</t>
  </si>
  <si>
    <t xml:space="preserve">DIMERC S.A </t>
  </si>
  <si>
    <t>96670840-9</t>
  </si>
  <si>
    <t xml:space="preserve">Adq. Pasaje aereo a ARI- CR Cap. Derecho Procesal Penal </t>
  </si>
  <si>
    <t>89862200-2</t>
  </si>
  <si>
    <t>Res. FR XV Nº 30</t>
  </si>
  <si>
    <t xml:space="preserve">SS. destrucción de Especies y Bienes </t>
  </si>
  <si>
    <t>Recicladora Arica S.A</t>
  </si>
  <si>
    <t>76083275-8</t>
  </si>
  <si>
    <t xml:space="preserve">Adq. Pasaje aereo a SERENA- JMM pasantia UGI FR IV </t>
  </si>
  <si>
    <t>VARIAS</t>
  </si>
  <si>
    <t>Gasto en electricidad del mes de Julio.</t>
  </si>
  <si>
    <t>Empresa Eléctrica de Arica S.A.</t>
  </si>
  <si>
    <t>96.542.120-3</t>
  </si>
  <si>
    <t>Gasto de Agua potable de la FL Arica.</t>
  </si>
  <si>
    <t>Aguas del Altiplano S.A.</t>
  </si>
  <si>
    <t>76.215.634-2</t>
  </si>
  <si>
    <t>Franqueo convenido FR. Mes Mayo</t>
  </si>
  <si>
    <t>Gasto en electricidad FLP del mes de Julio.</t>
  </si>
  <si>
    <t>Coopersol Ltda.</t>
  </si>
  <si>
    <t>74379600-k</t>
  </si>
  <si>
    <t>3326753,3326754,3326755,21716441</t>
  </si>
  <si>
    <t>Consumo de electricidad de la Fiscalía Local de Panguipulli y San José</t>
  </si>
  <si>
    <t>SOCIEDAD AUSTRAL DE ELECTRICIDAD</t>
  </si>
  <si>
    <t>76.076.162-5</t>
  </si>
  <si>
    <t>Consumo de gas de la Fiscalia Local de La Unión</t>
  </si>
  <si>
    <t>ABASTECEDORA DE COMBUSTIBLES S.A.</t>
  </si>
  <si>
    <t>Consumo de electricidad de la Fiscalía Local de Paillaco</t>
  </si>
  <si>
    <t>Franqueo convenido mes de Junio  2014 Fiscalía Region</t>
  </si>
  <si>
    <t>3321477,3321479,3321478,3321480,3321481,3321482,3321483,3321484</t>
  </si>
  <si>
    <t xml:space="preserve">Consumo de electricidad de la Fiscalía Local de  Lagos </t>
  </si>
  <si>
    <t>Consumo telefónico de banda ancha y telefonia fija del mes de Junio  de la Fiscalía Regional</t>
  </si>
  <si>
    <t>TELEFONICA DEL SUR S.A.</t>
  </si>
  <si>
    <t>90.299.000-3</t>
  </si>
  <si>
    <t>Consumo de Agua  de la Fiscalía Regional de los Ríos</t>
  </si>
  <si>
    <t>AGUAS DECIMAS</t>
  </si>
  <si>
    <t>96.703.230-1</t>
  </si>
  <si>
    <t>Orden de  Compra</t>
  </si>
  <si>
    <t>Adquisición de cajonera con kardex para la Fiscalia Local de San José</t>
  </si>
  <si>
    <t>WILDO ANTONIO YAEGER  HERNANDEZ</t>
  </si>
  <si>
    <t>11.305.646-0</t>
  </si>
  <si>
    <t>Adquisición de codigo penal actualizado para la Fiscalia Regional Regional</t>
  </si>
  <si>
    <t>LEGAL PUBLISHING CHILE LTDA.</t>
  </si>
  <si>
    <t>77.532.650-6</t>
  </si>
  <si>
    <t>Adquisición de pasaje aéreo para comisión de servicio de funcionario XIV Región</t>
  </si>
  <si>
    <t>Adquisición de dos timbres para la Fiscalia Regional de los Ríos</t>
  </si>
  <si>
    <t>HUMBERTO GARETTO  E HIJOS LTDA.</t>
  </si>
  <si>
    <t>Adquisición de timbres fascimil para la Der de la Fiscalia Regional de los Ríos</t>
  </si>
  <si>
    <t>SOCIEDAD MUÑOZ Y OSSES LTDA.</t>
  </si>
  <si>
    <t>76.061.175-1</t>
  </si>
  <si>
    <t>Adquisición de insumos para la Fiscalia Regional de los Ríos</t>
  </si>
  <si>
    <t>DISREVAL LTDA.</t>
  </si>
  <si>
    <t>79.542.000-2</t>
  </si>
  <si>
    <t>Informe pericial con asistencia a juicio oral para causa de la Fiscalia Local de Valdiiva</t>
  </si>
  <si>
    <t>ELIANA MACARENA FERRADA HERNANDEZ</t>
  </si>
  <si>
    <t>12.854.672-3</t>
  </si>
  <si>
    <t>Consumo de Agua  de la Fiscalía Local de San Jose</t>
  </si>
  <si>
    <t>EMPRESA DE SERVICIO SANITARIOS DE LOS LAGOS S.A.</t>
  </si>
  <si>
    <t>Consumo de Agua  de la Fiscalía Local de Valdivia</t>
  </si>
  <si>
    <t>Consumo de Agua  de la Fiscalía Local de San José de La  Mariquina. Consumo Junio 2014</t>
  </si>
  <si>
    <t>ESSAL</t>
  </si>
  <si>
    <t>Servicio de asesoria y diagnostico en las instalaciones electricas de edificio F.Regional de los Ríos.</t>
  </si>
  <si>
    <t>HEUSER LTDA.</t>
  </si>
  <si>
    <t>78.664.550-7</t>
  </si>
  <si>
    <t>7225391,7225483,7984387</t>
  </si>
  <si>
    <t>Consumo de gas de la Fisclaia Local de San José, la Unión y Paillaco</t>
  </si>
  <si>
    <t>Consumo de electricidad de la Fiscalía Local de Río Bueno y la Regional</t>
  </si>
  <si>
    <t>Adquisición de resmas de papel fotocopiado para la Fiscalia Regional de los Ríos</t>
  </si>
  <si>
    <t>Adquisición de materiales de aseo para la Fiscalia Regional de los Ríos</t>
  </si>
  <si>
    <t>Adquisición de microfonos para camara de video conferencia para la Fiscalia Regional de los Ríos</t>
  </si>
  <si>
    <t>CYNERSIS CHILE LIMITADA</t>
  </si>
  <si>
    <t>77.005.150-9</t>
  </si>
  <si>
    <t>Consumo de electricidad de la Fiscalía Local de Valdivia</t>
  </si>
  <si>
    <t>Adquisición de carga de 100 unidades de simcard prepago de telefono satelital para la Fiscalia Regional de los Ríos.</t>
  </si>
  <si>
    <t>TESAM CHILE S.A.</t>
  </si>
  <si>
    <t>Adquisición de insumos para actividad de autocuidado para funcionarios Fiscalia XIV Región</t>
  </si>
  <si>
    <t>EDUARDO ANTONIO SANDIAS ANDAHUR</t>
  </si>
  <si>
    <t>10.850.047-6</t>
  </si>
  <si>
    <t>LIDIA JUDITH RIVAS SANTANA</t>
  </si>
  <si>
    <t>12.200.318-3</t>
  </si>
  <si>
    <t>Cambio de pasaje aéreo para comisión de servicio de funcionario XIV Región</t>
  </si>
  <si>
    <t>Adquisición de 4,000 lts. De petroleo para caldera de la Fiscalia Local de Valdivia</t>
  </si>
  <si>
    <t>JUSTO SHULER Y CIA LTDA.</t>
  </si>
  <si>
    <t>88.218.100-6</t>
  </si>
  <si>
    <t>MARIA ISABEL PRIETO ALIAGADA</t>
  </si>
  <si>
    <t>8.694.727-7</t>
  </si>
  <si>
    <t>Servicio de revisión y normalización de las instalaciones  electricas del edificio de la Fiscalia Local de San José</t>
  </si>
  <si>
    <t>LEONARDO ABEIL CARILLANCA CARILLANCA</t>
  </si>
  <si>
    <t>17.604.920-0</t>
  </si>
  <si>
    <t>Servicio de arreglo de caja fuerte de la Fiscalia Local de San José</t>
  </si>
  <si>
    <t xml:space="preserve">VICTOR HERNAN NUÑEZ ARANCIBIA </t>
  </si>
  <si>
    <t>3.281.246-5</t>
  </si>
  <si>
    <t>19 Los Ríos</t>
  </si>
  <si>
    <t>Servicio de café para jornada de trabajo</t>
  </si>
  <si>
    <t>16 Metropolitana Occidente</t>
  </si>
  <si>
    <t>Documento de Compra y N°</t>
  </si>
  <si>
    <t>Servicio de Intermprete Chino Mandarin en Juicio Oral con Fiscal Liset Mora.-</t>
  </si>
  <si>
    <t>77600970-9</t>
  </si>
  <si>
    <t>TAG del vehiculo placa patente FCGJ-61 en arriendo , por el uso de la Autopista Vespucio Sur, Vespucio Norte, Autopista Central y Costanera Norte, período 18/05/2014 al 17/06/2014.-</t>
  </si>
  <si>
    <t>SOC DE SERVICIOS AUTOMOTRICES F &amp; C LTDA</t>
  </si>
  <si>
    <t>77993380-6</t>
  </si>
  <si>
    <t>Pasajes aereos  de Carlos Gallegos, Santiago/Puerto Montt/Santiago, por cometido funcionario FR Nº 404/14, capacitacion de Gestion de Indicadores en la Ciudad de Puerto Varas.-</t>
  </si>
  <si>
    <t>Servicio de TV cable correspondiente al período 10/07/2014 al 09/08/2014  y saldo del mes anterior del Edificio de Bandera 655</t>
  </si>
  <si>
    <t>DIRECTV CHILE TELEVISION LTDA</t>
  </si>
  <si>
    <t>87161100-9</t>
  </si>
  <si>
    <t>Servicio de enlace correspondiente al mes de Junio 2014.</t>
  </si>
  <si>
    <t>96697410-9</t>
  </si>
  <si>
    <t>Servicio de celulink F.R.M.O.mes de Junio de 2014.-</t>
  </si>
  <si>
    <t>96806980-2</t>
  </si>
  <si>
    <t>99513400-4</t>
  </si>
  <si>
    <t>Res FN Nº 748/2012</t>
  </si>
  <si>
    <t>25.05.2012</t>
  </si>
  <si>
    <t>Material de Oficina F.L Melipilla, según compra autorizada por Res. FN Nº 748 de 25.05.2012</t>
  </si>
  <si>
    <t>COMERCIAL OFFICHILE SPA</t>
  </si>
  <si>
    <t>76019175-2</t>
  </si>
  <si>
    <t>Material de Oficina para la F.L. de Talagante, según compra autorizada por Res. FN Nº 748 de 25.05.2012</t>
  </si>
  <si>
    <t>COMERCIAL 3 ARIES LIMITADA</t>
  </si>
  <si>
    <t>76061008-9</t>
  </si>
  <si>
    <t>Material de Oficina para el Edificio Bandera, según compra autorizada por Res. FN Nº 748 de 25.05.2012</t>
  </si>
  <si>
    <t>SURTI VENTAS LIMITADA</t>
  </si>
  <si>
    <t>76462500-5</t>
  </si>
  <si>
    <t>Material de Oficina para la F.L. de San Bernardo, según compra autorizada por Res. FN Nº 748 de 25.05.2012</t>
  </si>
  <si>
    <t>77012870-6</t>
  </si>
  <si>
    <t>Material de Aseo para la F.L Talagante, según compra autorizada por Res. FN Nº 748 de 25.05.2012</t>
  </si>
  <si>
    <t>ROLAND VORWERK Y COMPAÑIA LIMITADA</t>
  </si>
  <si>
    <t>78178530-k</t>
  </si>
  <si>
    <t>Material de Aseo para la F.L San Bernardo, según compra autorizada por Res. FN Nº 748 de 25.05.2012</t>
  </si>
  <si>
    <t>81771100-6</t>
  </si>
  <si>
    <t>Material de Oficina para el Edificio Bandera, según compra autorizada por Res. FN Nº 748 de 25.05.2012.</t>
  </si>
  <si>
    <t>Insumos Informáticos para la F.L San Bernardo, según compra autorizada por Res. FN Nº 748 de 25.05.2012</t>
  </si>
  <si>
    <t>89912300-k</t>
  </si>
  <si>
    <t>Insumos Informáticos para el Edificio Bandera, según compra autorizada por Res. FN Nº 748 de 25.05.2012</t>
  </si>
  <si>
    <t>Insumos Informáticos para el Edificio Bandera, según compra autorizada por Res. FN Nº 748 de 25.05.2012.</t>
  </si>
  <si>
    <t>Material de Oficina Edificio Bandera según compra autorizada por Res. FN Nº 748 de 25.05.2012</t>
  </si>
  <si>
    <t>Material de Oficina para la F.L Curacaví, según compra autorizada por Res. FN Nº 748 de 25.05.2012</t>
  </si>
  <si>
    <t>Material de Oficina para la F.L Talagante, según compra autorizada por Res. FN Nº 748 de 25.05.2012</t>
  </si>
  <si>
    <t>Material de Oficina para la F.L San Bernardo, según compra autorizada por Res. FN Nº 748 de 25.05.2012</t>
  </si>
  <si>
    <t>Material de Aseo para el Edificio Bandera, según compra autorizada por Res. FN Nº 748 de 25.05.2012</t>
  </si>
  <si>
    <t>Material de Oficina para la F.L. de Curacaví, según compra autorizada por Res. FN Nº 748 de 25.05.2012</t>
  </si>
  <si>
    <t>Material de Oficina para la F.L. de Melipilla, según compra autorizada por Res. FN Nº 748 de 25.05.2012</t>
  </si>
  <si>
    <t>Material de Oficina F.L Talagante, según compra autorizada por Res. FN Nº 748 de 25.05.2012.</t>
  </si>
  <si>
    <t>Insumos FR, según compra autorizada por Res. FN Nº 748 de 25.05.2012.</t>
  </si>
  <si>
    <t>Material de Oficina par la F.L. de San Bernardo, según compra autorizada por Res. FN Nº 748 de 25.05.2012</t>
  </si>
  <si>
    <t>Material de Aseo para la F.L. de San Bernardo, según compra autorizada por Res. FN Nº 748 de 25.05.2012</t>
  </si>
  <si>
    <t>Insumos Computacionales para el Edificio Bandera, según compra autorizada por Res. FN Nº 748 de 25.05.2012</t>
  </si>
  <si>
    <t>COMPUTACION INTEGRAL S.A.</t>
  </si>
  <si>
    <t>96689970-0</t>
  </si>
  <si>
    <t>Compra de combustible para la Fiscalía Regional Metropolitana Occidente, $1.200.000 Bencina 93 octanos y $1.500.000 Petroleo Diesel.</t>
  </si>
  <si>
    <t>99520000-7</t>
  </si>
  <si>
    <t>Servicio de Flete para destruccion de especies de la F.L Pudahuel</t>
  </si>
  <si>
    <t>NORMA OLIVARES MICHEA</t>
  </si>
  <si>
    <t>5517193-9</t>
  </si>
  <si>
    <t>Servicio Cafeteria por Jornada de Capacitación URPADVI el 09 de julio de 2014</t>
  </si>
  <si>
    <t>ANA MARIA CARRASCO MOYA</t>
  </si>
  <si>
    <t>7770772-7</t>
  </si>
  <si>
    <t>Servicio de mantención de 4 cortinas automatizadas en el edificio de calle Bandera Nº655, Fiscalía Regional Metropolitana Occidente.</t>
  </si>
  <si>
    <t>MAXIMO CESAR VIDAL FARIAS</t>
  </si>
  <si>
    <t>8121457-3</t>
  </si>
  <si>
    <t>Licitación privada menor, por el servicio de flete para traslado de bienes para destrucción, de la Fiscalía Regional Metropolitana Occidente.</t>
  </si>
  <si>
    <t>JACQUELINE DEL CARMEN MAIRA ARRIAGADA</t>
  </si>
  <si>
    <t>12857936-2</t>
  </si>
  <si>
    <t>Res FN Nº 1110/2014</t>
  </si>
  <si>
    <t>Contratación directa Res.FN/MP Nª1110/2014, de fecha 14-07-2014 por el servicio de provisión e instalación de un motocompresor en sisitema de climatización de la Fiscalía Local de San Bernardo.</t>
  </si>
  <si>
    <t>INGENIERIA Y OBRAS SUDAMERICA S.A.</t>
  </si>
  <si>
    <t>76015796-1</t>
  </si>
  <si>
    <t>Licitación privada menor para el servicio de provisión e instalación de 2 quicios y herrajes en la puerta protex del Fiscalía local de Talagante.</t>
  </si>
  <si>
    <t>NOVA CONSTRUCCIONES E INMOB. Y CIA LTDA</t>
  </si>
  <si>
    <t>76019816-1</t>
  </si>
  <si>
    <t>Licitación privada menor, Provisión e instalación de cableado eléctrico, display fila única, dispensador de números y 2 pulsadores, recepción F.L. de Melipilla.</t>
  </si>
  <si>
    <t>Servicio de instalación de televisor, cableado de corrientes débiles, sonido y video (vga), para la Fiscalía local de San Bernardo.Licitación privada menor.</t>
  </si>
  <si>
    <t>Res FR Nº 354/2014</t>
  </si>
  <si>
    <t>24.06.14</t>
  </si>
  <si>
    <t>Reparaciones menores en edificio de San Bernardo mediante contratación directa de Resolución FR(4) Nº 354 de fecha 24.06.14</t>
  </si>
  <si>
    <t>SOCIEDAD VICHUQUEN SERVICIOS S A</t>
  </si>
  <si>
    <t>76101264-9</t>
  </si>
  <si>
    <t>Licitación privada menor, servicio de cierre perimetral en la Fiscalía local de Talagante.</t>
  </si>
  <si>
    <t>SOC. COM. CAVIERES LTDA.</t>
  </si>
  <si>
    <t>76280910-9</t>
  </si>
  <si>
    <t>Res FR Nº 391/2014</t>
  </si>
  <si>
    <t>Contratación directa Res. FR(4) Nº391/2014 de fecha 09-07-2014, por el servicio de reparación en el sistema de clima de la Fiscalía Local de Talagante.</t>
  </si>
  <si>
    <t>TECNOFRIO ING LTDA.</t>
  </si>
  <si>
    <t>78330550-k</t>
  </si>
  <si>
    <t>Aviso Concurso Público, según compra autorizada por Res. FN Nº 748 de 25.05.2012</t>
  </si>
  <si>
    <t>90193000-7</t>
  </si>
  <si>
    <t>Servicio de destrucción de especies, Fiscalía local de Talagante.</t>
  </si>
  <si>
    <t>Servicio de destrucción de especies para la Fiscalía Regional Metropolitana Occidente.</t>
  </si>
  <si>
    <t>Consumo de agua potable de Edificio Bandera 655 del periodo del 27-05-2014 al 26-06-2014.-</t>
  </si>
  <si>
    <t>61808000-5</t>
  </si>
  <si>
    <t>Consumo de electricidad de la F.L. de Melipilla correspondiente al consumo del 03-06-2014 al 01-07-2014</t>
  </si>
  <si>
    <t>96763010-1</t>
  </si>
  <si>
    <t>Consumo de agua potable de la F.L. de San Bernardo del periodo del 14-06-2014 al 12-07-2014.-</t>
  </si>
  <si>
    <t>Consumo de Agua Potable de la F.L. de Melipilla del periodo del 18-06-2014 al 22-07-2014</t>
  </si>
  <si>
    <t>Consumo de Agua Potable de edificio Tte. Cruz 770, del periodo del 18-06-2014 al 18-07-2014.-</t>
  </si>
  <si>
    <t>Consumo de agua potable de la F.L. de Curacavi del periodo del 30-04-2014 al 01-07-2014.-</t>
  </si>
  <si>
    <t>Res FN Nº 1116/2014</t>
  </si>
  <si>
    <t>Contratacion directa de servicio de arriendo de vehiculos para la Fiscalia Regional Occidente</t>
  </si>
  <si>
    <t xml:space="preserve">CÍA DE LEASING TATTERSALL S.A. </t>
  </si>
  <si>
    <t>96565580-8</t>
  </si>
  <si>
    <t>Servicio de café  "Taller Team Building".</t>
  </si>
  <si>
    <t>Servicio de café para taller que participaron en "Taller Team Building".</t>
  </si>
  <si>
    <t>Servicio Pericial Causa FL Copiapó, Fiscal Gabriel Meza.</t>
  </si>
  <si>
    <t>Adquisición de materiales de oficina y aseo</t>
  </si>
  <si>
    <t>Peritaje Veracidad de Relato y Daño Emocional, Delito Abuso Sexual RUC 130118xxxx-x  FL Linares Fisc</t>
  </si>
  <si>
    <t>Peritaje Veracidad de Relato y Daño Emocional, Delito Abuso Sexual RUC 110111xxxxx-x  FL Talca Fiscal</t>
  </si>
  <si>
    <t>Peritaje Veracidad de Relato y Daño Emocional, Delito Violación Sexual RUC 13008xxxxx-x  FL Constitu</t>
  </si>
  <si>
    <t>Peritaje Veracidad de Relato y Daño Emocional, Delito Abuso Sexual RUC 12011xxxx-x  FL Talca Fiscal</t>
  </si>
  <si>
    <t>Compra de galletas y jugos para actividad no a las drogas en vacaciones. Hijos de funcionarios Fiscalias Locales y Regional, en el marco de Programa Nacional de Prevención de drogas</t>
  </si>
  <si>
    <t>20 Hervidores eléctricos, para uso en diversas fiscalías</t>
  </si>
  <si>
    <t>1 maleta grande, 1 maleta mediana FL P.Montt</t>
  </si>
  <si>
    <t>Publicación concurso público 13-07-14 en los diarios Austral de Osorno, El Llanquihue P.Montt y La Estrella de Chiloé.Cargo Abogado Asistente FL P.Varas</t>
  </si>
  <si>
    <t>Servicio fotográfico de 50 fotos para incluir en Cta.Pública y memoria institucional 2014</t>
  </si>
  <si>
    <t>Actividad Outdoor, en el marco del Programa Nacional de Prevención de Drogas.</t>
  </si>
  <si>
    <t>Servicio de Interpretación Chino-Español para Causa RUC 130083xxxc-x</t>
  </si>
  <si>
    <t>Servicio de Interpretación Creole-Español para causa RUC 130083xxxx-x</t>
  </si>
  <si>
    <t>Informe Pericial para Causa RUC 110063xxxx-x</t>
  </si>
  <si>
    <t>Rescate de grabación en TOP de Puente Alto, solicitado en causa RUC 130014xxxx-x.</t>
  </si>
  <si>
    <t>Pericia social privada para victima en causa RUC 140057xxxx-x de Fiscal Juan Pavez.</t>
  </si>
  <si>
    <t>Traducción de requerimiento de información de español a inglés RUC Nº 1400271xxxx-x.</t>
  </si>
  <si>
    <t>Traducción de requerimiento de información de español a inglés RUC Nº 140007xxxx-x.</t>
  </si>
  <si>
    <t>Compra de 24 paquetes de galletas Maravilla Nestlé 167 grs.; 24 paquetes de galletas Criollitas Nestlé 100 grs.; 24 paquetes de galletas Niza 170 grs., y 60 paquetes de galletas Gran Surtido Costa 335 grs., para atención de autoridades.</t>
  </si>
  <si>
    <t>Servicio de traducción causa RUC Nº 131000xxxx-x, correspondiente al Fiscal Giovanna Herrera, por el delito de sabotaje informático, correspondiente a la Fiscalía Centro Norte.</t>
  </si>
  <si>
    <t>Servicio de traducción causa RUC Nº 140032xxxx-x, correspondiente al Fiscal Omar Mérida, por delito de tráfico ilícito de estupefacientes.</t>
  </si>
  <si>
    <t xml:space="preserve">Adq. Pasaje aereo a IQQ- JLO Diligencias Causa RUC 100075xxxx-x </t>
  </si>
  <si>
    <t>Arriendo de Sillas causa RUC 110077xxxx-x</t>
  </si>
  <si>
    <t xml:space="preserve">Servicio de animación en fiesta familiar el 21.08.2014 para la Fiscalia Regional de los Ríos, dentro del marco del Programa Nacional de Prevención de Drogas. </t>
  </si>
  <si>
    <t>Servicio de traslado de vehiculo desde corralones municipales a la Dicrep por causa de la Fiscalia Local de Valdivia</t>
  </si>
  <si>
    <t>Consumo de Electricidad de la F.L de Curacavi correspondiente al periodo del 31-05-2014 al 30-06-2014.-</t>
  </si>
  <si>
    <t>Consumo de Electricidad de la F.L de Talagante correspondiente al periodo del 30-05-2014 al 27-06-2014.-</t>
  </si>
  <si>
    <t>Consumo de Electricidad de la F.L de San Bernardo correspondiente al periodo del 31-05-2014 al 30-06-2014.-</t>
  </si>
  <si>
    <t>Arriendo de salon, 2 coffees, telon y jornada de trabajo de directivos, 23 de julio de 2014</t>
  </si>
  <si>
    <t>Renovación y aumento de contrato de administración, bodegaje y custodia de 16.569 cajas de carpetas de causas por un periodo de tres años</t>
  </si>
  <si>
    <t>Servicio de Flete de Carpetas de Causas desde CJS a Storbox</t>
  </si>
  <si>
    <t>ROBERTO BENÍTEZ DE LA BARRERA</t>
  </si>
  <si>
    <t>15.182.118-9</t>
  </si>
  <si>
    <t>FR Nº 051</t>
  </si>
  <si>
    <t>Taller Correspondiente al Programa de Capacitación</t>
  </si>
  <si>
    <t>CLAUDIA ENCINA HERRERA</t>
  </si>
  <si>
    <t>12.163.061-3</t>
  </si>
  <si>
    <t>Adquisición de (12) Ampolletas Osram Dulux D para FL de Chacabuco</t>
  </si>
  <si>
    <t>REXEL CHILE S.A.</t>
  </si>
  <si>
    <t>96.896.480-1</t>
  </si>
  <si>
    <t>Servicio de Flete de Especies a Destrucción</t>
  </si>
  <si>
    <t>NIBALDO REINOSO VARGAS</t>
  </si>
  <si>
    <t>7.936.078-3</t>
  </si>
  <si>
    <t>Adquisición de (9) Polar sin mangas para funcionarios de Custodia</t>
  </si>
  <si>
    <t>MANUFACTURAS RAC LIMITADA</t>
  </si>
  <si>
    <t>77.676.860-K</t>
  </si>
  <si>
    <t>Informe Pericial para Causa RUC 1101207763-9</t>
  </si>
  <si>
    <t>Informe Pericial para Causa RUC 1400538465-7</t>
  </si>
  <si>
    <t>FR Nº 052</t>
  </si>
  <si>
    <t>Curso de Capacitación "Bienes de Uso" para Pamela Poblete</t>
  </si>
  <si>
    <t>DELOITTE SERVICIOS DE CAPACITACIÓN LIMITADA</t>
  </si>
  <si>
    <t>76.089.459-1</t>
  </si>
  <si>
    <t>Informe Pericial para Causa RUC 1301163737-4</t>
  </si>
  <si>
    <t>Arriendo de Salones, Datashow, Notebook y Servicios de Coffee Breaks para Capacitación</t>
  </si>
  <si>
    <t>BANCO ESTADO</t>
  </si>
  <si>
    <t>97.030.000-7</t>
  </si>
  <si>
    <t>REPRESENTACIONES TURÍSTICAS Y COMERCIALES ASIA REPS LIMITADA</t>
  </si>
  <si>
    <t>FR Nº 056</t>
  </si>
  <si>
    <t>FR Nº 055</t>
  </si>
  <si>
    <t>Adquisición de (4) Chaquetas con doble fondo</t>
  </si>
  <si>
    <t xml:space="preserve">COMERCIALIZADORA, IMPORTADORA Y EXPORTADORA FULL SAFETY COMPANY LIMITA </t>
  </si>
  <si>
    <t>76.095.376-8</t>
  </si>
  <si>
    <t>LORETO STAPLEFIELD SEPÚLVEDA</t>
  </si>
  <si>
    <t>Adquisición de (20) Rollos de Turnomático Manual Colores Celeste/Verde/Amarillo/Rosado</t>
  </si>
  <si>
    <t>Adquisición de (10) Rollos de Turnomático Manual Color Blanco</t>
  </si>
  <si>
    <t>Adquisición de Pasaje Aéreo para Paulo Ramírez</t>
  </si>
  <si>
    <t>Adquisición de Pasaje Aéreo para Carolina Acevedo</t>
  </si>
  <si>
    <t>Adquisición de Pasaje Aéreo para Verónica Escobar</t>
  </si>
  <si>
    <t>Adquisición de Pasaje Aéreo para Ángel Palma</t>
  </si>
  <si>
    <t>Adquisición de Pasaje Aéreo para Marjorie Córdova</t>
  </si>
  <si>
    <t>FN/MP N°1101</t>
  </si>
  <si>
    <t>Autoriza Mantenciones Preventivas Semestrales para (6) Scanner Kodak, Modelo i1420</t>
  </si>
  <si>
    <t>ASESORÍAS E INVERSIONES EDUARDO VILLABLANCA EIRL.</t>
  </si>
  <si>
    <t>52.002.100-0</t>
  </si>
  <si>
    <t>FR N° 050</t>
  </si>
  <si>
    <t>Renovación de arriendo de bodegas por seis meses</t>
  </si>
  <si>
    <t>ATB BODEGAJES Y SERVICIOS LIMITADA</t>
  </si>
  <si>
    <t>77.810.090-8</t>
  </si>
  <si>
    <t>FN/MP N°1100</t>
  </si>
  <si>
    <t>STORBOX S.A.</t>
  </si>
  <si>
    <t>96.700.620-3</t>
  </si>
  <si>
    <t xml:space="preserve">Otro </t>
  </si>
  <si>
    <t>Servicio de electricidad FL Colina - del 27/06/2014 al 28/07/2014</t>
  </si>
  <si>
    <t>EMPRESA ELÉCTRICA DE COLINA LTDA.</t>
  </si>
  <si>
    <t>96.783.910-8</t>
  </si>
  <si>
    <t>Servicio de electricidad CJS - del 28/05/2014 al 26/06/2014</t>
  </si>
  <si>
    <t>CHILECTRA S.A.</t>
  </si>
  <si>
    <t>96.800.570-7</t>
  </si>
  <si>
    <t>102/2014</t>
  </si>
  <si>
    <t>Pago del consumo eléctrico en zona de seguridad y tránsito del CJS por el período Enero-Abril 2014</t>
  </si>
  <si>
    <t>CORPORACIÓN ADMINISTRATIVA DEL PODER JUDICIAL</t>
  </si>
  <si>
    <t>60.301.001-9</t>
  </si>
  <si>
    <t>Servicio de agua potable FL Colina Periodo 13/06/2014 al 15/07/2014</t>
  </si>
  <si>
    <t>SEMBCORP AGUAS CHACABUCO S.A.</t>
  </si>
  <si>
    <t>86.915.400-8</t>
  </si>
  <si>
    <t>Servicio de agua potable CJS Periodo 29/04/2014 al 30/06/2014</t>
  </si>
  <si>
    <t>AGUAS ANDINAS</t>
  </si>
  <si>
    <t>61.808.000-5</t>
  </si>
  <si>
    <t>Servicio de agua potable Zona de seguridad y tránsito Periodo 29/04/2014 al 30/06/2014</t>
  </si>
  <si>
    <t>1845224 - 1849866</t>
  </si>
  <si>
    <t>Servicio de correspondencia período Junio 2014</t>
  </si>
  <si>
    <t>Servicio de Renta Mensual por Telefonía Fija Período Mayo 2014</t>
  </si>
  <si>
    <t>Servicio de coffee break para 30 personas con ocasión de Taller Contexto Consumo de Dorgas en edif. La Florida</t>
  </si>
  <si>
    <t>BANQUETES LILIANA BECKER LTDA.</t>
  </si>
  <si>
    <t>76.108.281-7</t>
  </si>
  <si>
    <t>Compra de etiquetas en rollos para carpetas de causas, de Fiscalía Local de Las Condes.</t>
  </si>
  <si>
    <t>DEMARKA S.A.</t>
  </si>
  <si>
    <t>86.132.100-2</t>
  </si>
  <si>
    <t xml:space="preserve">Servicio de Intepretación Español - Inglés para ACD de fecha 26/06/2014, una hora. </t>
  </si>
  <si>
    <t>CRISTIAN ANDRES BARROS MUÑOZ</t>
  </si>
  <si>
    <t>13.785.060-5</t>
  </si>
  <si>
    <t>Servicio de interpretación Español - Inglés para Audiencia Control de Detención realizado el día 29/06/14</t>
  </si>
  <si>
    <t>Servicio de interpretación Español Portugués para Audiencia Control de Detención de fecha 28/06/2014</t>
  </si>
  <si>
    <t>RES FN/MP Nº 1506-2012</t>
  </si>
  <si>
    <t>Pericia psicológica en causa de FL Las Condes.</t>
  </si>
  <si>
    <t>GABRIELA MARIA BUCAREY BRUNA</t>
  </si>
  <si>
    <t>13.676.540-K</t>
  </si>
  <si>
    <t>Compra de etiquetas de medidas 106 x 70 en paquetes de 50 hojas carta, con 8 etiquetas cada hoja para Fiscalías Locales</t>
  </si>
  <si>
    <t>Servicio de mantención anual de 150 extintores distribuidos en dependencias de la FRMO.</t>
  </si>
  <si>
    <t>EQUIPOS CONTRA INCENDIOS FTA LIMITADA</t>
  </si>
  <si>
    <t>76.218.847-3</t>
  </si>
  <si>
    <t>Servicio de traducción Inglés - Español para Declaración de Víctima, causa FL Las Condes</t>
  </si>
  <si>
    <t>GAEL VAHHAB MASROUR - HAMADANI</t>
  </si>
  <si>
    <t>14.608.688-8</t>
  </si>
  <si>
    <t xml:space="preserve">Adquisición de Insumos de Coffee Break para atención de asistentes a Hito Comunicacional CGI 2014. </t>
  </si>
  <si>
    <t>Pericia Psicológica para causa FL La Florida.</t>
  </si>
  <si>
    <t>PABLO ANDRES OBREGON MONTOYA</t>
  </si>
  <si>
    <t>Compra de 8 textos jurídicos, según detalles que se adjunta, solicitados por Abogado Asesor FR</t>
  </si>
  <si>
    <t>FRANCISCO JOSE OLEJNIK ALBA</t>
  </si>
  <si>
    <t>7.432.556-4</t>
  </si>
  <si>
    <t>Compra de 9 textos jurídicos, según detalle adjunto, solicitado por Abogado Asesor FR</t>
  </si>
  <si>
    <t>CARLOS RAMOS DIAZ</t>
  </si>
  <si>
    <t>Adquisición de dos Termoventiladores para Call Center Fiscalía de Flagrancia.</t>
  </si>
  <si>
    <t>COMERCIAL ECCSA S.A.</t>
  </si>
  <si>
    <t>83.382.700-6</t>
  </si>
  <si>
    <t>Adquisición de pasajes Aéreo para Perito, Buenos Aires- Santiago - Buenos Aires</t>
  </si>
  <si>
    <t>Pasaje Aéreo para perito, Barcelona- Santiago- Barcelona</t>
  </si>
  <si>
    <t>Pasjaje Aéreo para perito MADRID - SANTIAGO - MADRID</t>
  </si>
  <si>
    <t xml:space="preserve">Compra de 12 tarjetas de acceso compatibles con sistema de Edificios de la FRMO. </t>
  </si>
  <si>
    <t>SOC DE SERV Y CAP EN SEG. INTEGRAL LTDA</t>
  </si>
  <si>
    <t>77.165.540-8</t>
  </si>
  <si>
    <t>Res. FR 011-2013</t>
  </si>
  <si>
    <t>Pedido de materiales Nº 6 a empresa licitada.</t>
  </si>
  <si>
    <t>INGEN S.A.</t>
  </si>
  <si>
    <t>89.807.500-1</t>
  </si>
  <si>
    <t>Pedido de materiales de oficina Nº 7, a empresa licitada.</t>
  </si>
  <si>
    <t>Compra de texto Curso de Derecho Administrativo, solicitado por Abogado Asesor FR</t>
  </si>
  <si>
    <t>ATTON LAS CONDES SPA</t>
  </si>
  <si>
    <t>96.914.240-6</t>
  </si>
  <si>
    <t>RES FN Nº 2082 - 2011</t>
  </si>
  <si>
    <t>Reparacion de luminaria en poste de estacionamiento a publico de la FRMO</t>
  </si>
  <si>
    <t>ALEX REYES VARGAS</t>
  </si>
  <si>
    <t>13.081.903-6</t>
  </si>
  <si>
    <t>RES FR Nº 28 - 2014</t>
  </si>
  <si>
    <t>Relatoría de Taller sobre Contexto del consumo de Drogas y Alcohol realizado el 09/07/2014.</t>
  </si>
  <si>
    <t>ROBERTO FRANCISCO CONEJEROS GONZALEZ</t>
  </si>
  <si>
    <t>14.145.606-7</t>
  </si>
  <si>
    <t>Relatoría de Taller sobre Contexto del Consumo de Drogas y Alcohol realizado el día 09/07/2014.</t>
  </si>
  <si>
    <t>CATHERINE GONZALEZ GONZALEZ</t>
  </si>
  <si>
    <t>13.974.937-5</t>
  </si>
  <si>
    <t>Servicio de destrucción de especies de FL Ñuñoa, el KDM Til Til, viernes 1 de agosto.</t>
  </si>
  <si>
    <t>KDM S.A.</t>
  </si>
  <si>
    <t>96.754.450-7</t>
  </si>
  <si>
    <t>RES FR Nº 27 - 2012</t>
  </si>
  <si>
    <t>Servicio de transporte de especies desde FL Ñuñoa, a Dicrep para remta y luego a KDM Til Til para destrucción.</t>
  </si>
  <si>
    <t>NELSON ENRIQUE FUENTES GONZALEZ</t>
  </si>
  <si>
    <t>5.718.987-8</t>
  </si>
  <si>
    <t>RES FR Nº 31 - 2014</t>
  </si>
  <si>
    <t>Suministro e instalación de soportes para dos televisores en edificio La Florida, para inciio de SIAU</t>
  </si>
  <si>
    <t>Compra de dos textos jurídicos, solicitados por Abogado Asesor FR.</t>
  </si>
  <si>
    <t>Servicio destrucción de especies de FL Peñalolen Macul, el día 1 de agosto, en KDM Til Til.</t>
  </si>
  <si>
    <t>Suministro y reemplazo de valvula de descarga de inodoro baño mujeres 5to piso Fiscalía Local Las Condes</t>
  </si>
  <si>
    <t>Modificación de 7 cajas eléctricas y confección de 4 tapas metálicas en 1er y 2do piso en edificio La Florida.</t>
  </si>
  <si>
    <t>HERNAN ANTONIO CASTILLO CASTRO</t>
  </si>
  <si>
    <t>9.872.818-K</t>
  </si>
  <si>
    <t>Agua Potable Edificio Vespucio, 12/06 al 12/07</t>
  </si>
  <si>
    <t>AGUAS ANDINA S.A.</t>
  </si>
  <si>
    <t>Agua Potable Edificio Irarrázabal, 02/06 al 01/07</t>
  </si>
  <si>
    <t>Agua Potable Edificio Los Militares, 30/04 al 30/06</t>
  </si>
  <si>
    <t>AGUAS CORDILLERA S. A.</t>
  </si>
  <si>
    <t>96.809.310-K</t>
  </si>
  <si>
    <t>Energía eléctrica Edificio San Jorge 23/06 al 23/07</t>
  </si>
  <si>
    <t>Energía eléctrica Edificio Los Militares 17/06 al 17/07</t>
  </si>
  <si>
    <t>Energía eléctrica Edificio Vespucio 17/06 al 17/07</t>
  </si>
  <si>
    <t>Servicio de Correos mayo Fiscalía Regional</t>
  </si>
  <si>
    <t>Servicio de Correos mayo FL Las Condes</t>
  </si>
  <si>
    <t>Servicio de Correos mayo FL Ñuñoa</t>
  </si>
  <si>
    <t>Servicio de Correos mayo FL La Florida</t>
  </si>
  <si>
    <t>Servicio de Correos mayo FL Peñalolen Macul</t>
  </si>
  <si>
    <t>Servicio de Correos junio Fiscalía Regional</t>
  </si>
  <si>
    <t>Servicio de Correos junio FL Las Condes</t>
  </si>
  <si>
    <t>Servicio de Correos junio FL Ñuñoa</t>
  </si>
  <si>
    <t>Servicio de Correos junio FL La Florida</t>
  </si>
  <si>
    <t>Servicio de Encomienda junio FL La Florida</t>
  </si>
  <si>
    <t>Servicio de Correos junio FL Peñalolen Macul</t>
  </si>
  <si>
    <t>Servicio de Correo Privado Junio FL Las Condes</t>
  </si>
  <si>
    <t>CHILEPOST S.A.</t>
  </si>
  <si>
    <t>96.950.080-9</t>
  </si>
  <si>
    <t>Servicio de Correo Privado Junio FL Ñuñoa</t>
  </si>
  <si>
    <t>Servicio de Correo Privado Junio FL Peñalolen Macul</t>
  </si>
  <si>
    <t>Servicio de Correo Privado Junio FL La Florida</t>
  </si>
  <si>
    <t>1 Inasistencia de victima a sesión de pericia</t>
  </si>
  <si>
    <t xml:space="preserve">ROSSANA JANET GREZ M </t>
  </si>
  <si>
    <t>11.227.975-K</t>
  </si>
  <si>
    <t>1 Informe Pericia Psicológica causa FL Las Condes</t>
  </si>
  <si>
    <t xml:space="preserve">GABRIELA MARIA BUCAREY </t>
  </si>
  <si>
    <t>RES DER Nº 05-2013</t>
  </si>
  <si>
    <t>1 Ratificación de Informe Pericial y asistencia a Juicio Oral</t>
  </si>
  <si>
    <t xml:space="preserve">PATRICIA EUGENIA PER </t>
  </si>
  <si>
    <t>RES DER Nº 28-2012</t>
  </si>
  <si>
    <t xml:space="preserve">ROMY ESPINOZA MARTIN </t>
  </si>
  <si>
    <t>RES DER Nº 13-2014</t>
  </si>
  <si>
    <t xml:space="preserve">EVELYN CRISTINA LIZA </t>
  </si>
  <si>
    <t>14.143.261-3</t>
  </si>
  <si>
    <t>14 Metropolitana Oriente</t>
  </si>
  <si>
    <t>17-FN Nº 1116</t>
  </si>
  <si>
    <t>Arriendo de vehículo van para traslado de fiscales adjuntos. Desde el 01/08/2014 hasta 31/08/2014.</t>
  </si>
  <si>
    <t>PIAMONTE SA</t>
  </si>
  <si>
    <t>96.642.160-6</t>
  </si>
  <si>
    <t>15-FR Nº 103</t>
  </si>
  <si>
    <t>Renovación de contrato de servicio de asistencia telefónica. Desde el 01/08/2014 hasta 31/07/2014. Valor diario por beneficiario habilitado de $160 c/IVA. Valor mensual estimado a 30 días por beneficiario habilitado de $4.800.</t>
  </si>
  <si>
    <t>FAMILIA EN LINEA SA</t>
  </si>
  <si>
    <t>76.037.636-1</t>
  </si>
  <si>
    <t>15-FR Nº 90</t>
  </si>
  <si>
    <t>Servicio de reparación de techumbre de bodega de especies de pirámide.</t>
  </si>
  <si>
    <t>LOLS EMPRESA DE INGENIERIA LTDA</t>
  </si>
  <si>
    <t>77.085.560-8</t>
  </si>
  <si>
    <t>17-FN Nº 1120</t>
  </si>
  <si>
    <t>Servicio de impermeabilización de piletas de aguas lluvia.</t>
  </si>
  <si>
    <t>EMP. CONSTRUCTORA LOS CASTORES DOS LTDA</t>
  </si>
  <si>
    <t>76.470.780-K</t>
  </si>
  <si>
    <t>15-FR Nº 102</t>
  </si>
  <si>
    <t>Servicio de monitoreo y mantención de Alarma de Pánico e Incendio de FL Puente Alto por un periodo de 12 meses. Se considera UF estimada de $25.000.- Valor mensual de 1.5 UF + IVA.</t>
  </si>
  <si>
    <t>SERVICIOS SEG ELECTRONICA INTEGRAL SPA</t>
  </si>
  <si>
    <t>76.151.405-9</t>
  </si>
  <si>
    <t>Compra de pasajes aéreos a ANTOFAGASTA por asistencia de FR y Fiscal Adjunto VIF.</t>
  </si>
  <si>
    <t>BITELCO DIEBOLD CHILE LIMITADA</t>
  </si>
  <si>
    <t>76.068.220-9</t>
  </si>
  <si>
    <t>MARIA PILAR ALEJANDRA MARIN OLGUIN</t>
  </si>
  <si>
    <t>16.561.864-5</t>
  </si>
  <si>
    <t>Compra de pasajes aéreos a Puerto Montt por Curso "Gestión de Indicadores" de FN en Puerto Varas.</t>
  </si>
  <si>
    <t>17-FN Nº 1726</t>
  </si>
  <si>
    <t>Compra de cajas storbox para bodega san miguel. Se considera UF estimada de $24.500.-</t>
  </si>
  <si>
    <t>Compra de cajas storbox para bodega PUENTE ALTO. Se considera UF estimada de $24.500.-</t>
  </si>
  <si>
    <t>17-FN Nº 748</t>
  </si>
  <si>
    <t>Compra de materiales de oficina para FL Antinarcóticos. Chilecompra 696212-68-CM14.</t>
  </si>
  <si>
    <t>Compra de materiales de oficina para FL Antinarcóticos. Chilecompra 696212-69-CM14.</t>
  </si>
  <si>
    <t>Compra de materiales de oficina para FL VIF. Chilecompra 696212-70-CM14.-</t>
  </si>
  <si>
    <t>Compra de materiales de oficina para FL VIF. Chilecompra 696212-71-CM14.-</t>
  </si>
  <si>
    <t>Compra de materiales de oficinas para FL Robos. Chilecompra 696212-72-CM14.-</t>
  </si>
  <si>
    <t>Compra de materiales de oficina para FL Robos. Chilecompra 696212-73-CM14.-</t>
  </si>
  <si>
    <t>Compra de materiales de oficina para FL Puente Alto. Chilecompra 696212-74-CM14.-</t>
  </si>
  <si>
    <t>Compra de materiales de oficina para Flagrancia. Chilecompra 696212-75-CM14.-</t>
  </si>
  <si>
    <t>Compra de materiales de oficina para FL TCMC. Chilecompra 696212-76-CM14.-</t>
  </si>
  <si>
    <t>Compra de materiales de oficina para FL Violentos. Chilecompra 696212-78-CM14.-</t>
  </si>
  <si>
    <t>Compra de materiales de oficina para FL Antinarcóticos. Chilecompra 696212-79-CM14.-</t>
  </si>
  <si>
    <t>Compra de materiales de oficina para bodega san miguel. Chilecompra 696212-81-CM14.-</t>
  </si>
  <si>
    <t>Compra de materiales de oficina para bodega san miguel. Chilecompra: 696212-82-CM14.-</t>
  </si>
  <si>
    <t>Compra de materiales de oficina para FL Robos. Chilecompra 696212-83-CM14.-</t>
  </si>
  <si>
    <t>Compra de materiales de oficina para Gabinete FR. Chilecompra 696212-84-CM14.-</t>
  </si>
  <si>
    <t>Compra de materiales de oficina para Gabinete FR. Chilecompra 696212-85-CM14.-</t>
  </si>
  <si>
    <t>Servicio de aviso llamado a concurso público, en conjunto con FRM Centro Norte. Chilecompra 696212-77-CM14.</t>
  </si>
  <si>
    <t>Aviso llamado a concurso público junto con FR O'Higgins. Chilecompra: 696212-80-CM14.-</t>
  </si>
  <si>
    <t>15-DER Nº 97</t>
  </si>
  <si>
    <t>Servicio de empaste de documentación contable.</t>
  </si>
  <si>
    <t>IMPRENTA BARAHONA LTDA.</t>
  </si>
  <si>
    <t>78.511.790-5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</si>
</sst>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&quot;$&quot;\ #,##0"/>
    <numFmt numFmtId="166" formatCode="dd/mm/yyyy;@"/>
    <numFmt numFmtId="167" formatCode="[$$-340A]\ #,##0"/>
  </numFmts>
  <fonts count="8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i/>
      <sz val="9"/>
      <name val="Trebuchet MS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2" borderId="3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/>
    </xf>
    <xf numFmtId="14" fontId="4" fillId="0" borderId="5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vertical="top"/>
    </xf>
    <xf numFmtId="167" fontId="4" fillId="0" borderId="5" xfId="0" applyNumberFormat="1" applyFont="1" applyBorder="1" applyAlignment="1">
      <alignment vertical="top"/>
    </xf>
    <xf numFmtId="166" fontId="4" fillId="0" borderId="0" xfId="0" applyNumberFormat="1" applyFont="1"/>
    <xf numFmtId="166" fontId="1" fillId="0" borderId="6" xfId="0" applyNumberFormat="1" applyFont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 wrapText="1"/>
    </xf>
    <xf numFmtId="167" fontId="4" fillId="0" borderId="5" xfId="0" applyNumberFormat="1" applyFont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 wrapText="1"/>
    </xf>
    <xf numFmtId="1" fontId="4" fillId="0" borderId="5" xfId="0" applyNumberFormat="1" applyFont="1" applyFill="1" applyBorder="1" applyAlignment="1">
      <alignment horizontal="center" vertical="top"/>
    </xf>
    <xf numFmtId="14" fontId="4" fillId="0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justify" vertical="top" wrapText="1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7" fontId="4" fillId="0" borderId="5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1026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1" sqref="C11"/>
    </sheetView>
  </sheetViews>
  <sheetFormatPr baseColWidth="10" defaultRowHeight="15"/>
  <cols>
    <col min="1" max="1" width="18.28515625" style="5" customWidth="1"/>
    <col min="2" max="2" width="23.85546875" style="5" customWidth="1"/>
    <col min="3" max="3" width="12.7109375" style="5" customWidth="1"/>
    <col min="4" max="4" width="12" style="27" bestFit="1" customWidth="1"/>
    <col min="5" max="5" width="14" style="5" customWidth="1"/>
    <col min="6" max="6" width="11.5703125" style="15" customWidth="1"/>
    <col min="7" max="7" width="11.5703125" style="14" customWidth="1"/>
    <col min="8" max="8" width="67" style="5" customWidth="1"/>
    <col min="9" max="9" width="29.85546875" style="6" customWidth="1"/>
    <col min="10" max="10" width="13.140625" style="13" customWidth="1"/>
    <col min="11" max="11" width="19.28515625" style="7" customWidth="1"/>
    <col min="12" max="28" width="11.42578125" style="5"/>
    <col min="29" max="29" width="17.7109375" style="5" customWidth="1"/>
    <col min="30" max="30" width="14.7109375" style="5" customWidth="1"/>
    <col min="31" max="16384" width="11.42578125" style="5"/>
  </cols>
  <sheetData>
    <row r="2" spans="1:32" ht="18">
      <c r="A2" s="40" t="s">
        <v>724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32" ht="18">
      <c r="A3" s="40" t="s">
        <v>725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32" ht="15.75" thickBot="1"/>
    <row r="5" spans="1:32" s="2" customFormat="1" ht="68.25" thickBot="1">
      <c r="A5" s="1" t="s">
        <v>665</v>
      </c>
      <c r="B5" s="8" t="s">
        <v>666</v>
      </c>
      <c r="C5" s="9" t="s">
        <v>667</v>
      </c>
      <c r="D5" s="28" t="s">
        <v>668</v>
      </c>
      <c r="E5" s="1" t="s">
        <v>669</v>
      </c>
      <c r="F5" s="16" t="s">
        <v>670</v>
      </c>
      <c r="G5" s="10" t="s">
        <v>671</v>
      </c>
      <c r="H5" s="11" t="s">
        <v>672</v>
      </c>
      <c r="I5" s="9" t="s">
        <v>673</v>
      </c>
      <c r="J5" s="9" t="s">
        <v>674</v>
      </c>
      <c r="K5" s="12" t="s">
        <v>675</v>
      </c>
      <c r="AC5" s="3" t="s">
        <v>665</v>
      </c>
      <c r="AD5" s="3" t="s">
        <v>666</v>
      </c>
      <c r="AE5" s="4" t="s">
        <v>676</v>
      </c>
      <c r="AF5" s="4" t="s">
        <v>677</v>
      </c>
    </row>
    <row r="6" spans="1:32" s="2" customFormat="1">
      <c r="A6" s="17" t="s">
        <v>701</v>
      </c>
      <c r="B6" s="19" t="s">
        <v>681</v>
      </c>
      <c r="C6" s="20" t="s">
        <v>683</v>
      </c>
      <c r="D6" s="29" t="s">
        <v>683</v>
      </c>
      <c r="E6" s="21" t="s">
        <v>682</v>
      </c>
      <c r="F6" s="22">
        <v>494</v>
      </c>
      <c r="G6" s="23">
        <v>41829</v>
      </c>
      <c r="H6" s="18" t="s">
        <v>691</v>
      </c>
      <c r="I6" s="18" t="s">
        <v>686</v>
      </c>
      <c r="J6" s="24" t="s">
        <v>687</v>
      </c>
      <c r="K6" s="25">
        <v>203800</v>
      </c>
      <c r="AC6" s="3"/>
      <c r="AD6" s="3"/>
      <c r="AE6" s="4"/>
      <c r="AF6" s="4"/>
    </row>
    <row r="7" spans="1:32" s="2" customFormat="1" ht="30">
      <c r="A7" s="17" t="s">
        <v>701</v>
      </c>
      <c r="B7" s="19" t="s">
        <v>678</v>
      </c>
      <c r="C7" s="20" t="s">
        <v>683</v>
      </c>
      <c r="D7" s="29" t="s">
        <v>683</v>
      </c>
      <c r="E7" s="21" t="s">
        <v>680</v>
      </c>
      <c r="F7" s="22">
        <v>20140063</v>
      </c>
      <c r="G7" s="23">
        <v>41830</v>
      </c>
      <c r="H7" s="18" t="s">
        <v>706</v>
      </c>
      <c r="I7" s="18" t="s">
        <v>707</v>
      </c>
      <c r="J7" s="24" t="s">
        <v>708</v>
      </c>
      <c r="K7" s="25">
        <v>394009</v>
      </c>
      <c r="AC7" s="3"/>
      <c r="AD7" s="3"/>
      <c r="AE7" s="4"/>
      <c r="AF7" s="4"/>
    </row>
    <row r="8" spans="1:32" s="2" customFormat="1" ht="45">
      <c r="A8" s="17" t="s">
        <v>701</v>
      </c>
      <c r="B8" s="19" t="s">
        <v>702</v>
      </c>
      <c r="C8" s="20" t="s">
        <v>683</v>
      </c>
      <c r="D8" s="29" t="s">
        <v>683</v>
      </c>
      <c r="E8" s="21" t="s">
        <v>680</v>
      </c>
      <c r="F8" s="22">
        <v>20140034</v>
      </c>
      <c r="G8" s="23">
        <v>41835</v>
      </c>
      <c r="H8" s="18" t="s">
        <v>709</v>
      </c>
      <c r="I8" s="18" t="s">
        <v>710</v>
      </c>
      <c r="J8" s="24" t="s">
        <v>711</v>
      </c>
      <c r="K8" s="25">
        <v>144299</v>
      </c>
      <c r="AC8" s="3"/>
      <c r="AD8" s="3"/>
      <c r="AE8" s="4"/>
      <c r="AF8" s="4"/>
    </row>
    <row r="9" spans="1:32" s="2" customFormat="1">
      <c r="A9" s="17" t="s">
        <v>701</v>
      </c>
      <c r="B9" s="19" t="s">
        <v>681</v>
      </c>
      <c r="C9" s="20" t="s">
        <v>683</v>
      </c>
      <c r="D9" s="29" t="s">
        <v>683</v>
      </c>
      <c r="E9" s="21" t="s">
        <v>682</v>
      </c>
      <c r="F9" s="22">
        <v>519</v>
      </c>
      <c r="G9" s="23">
        <v>41841</v>
      </c>
      <c r="H9" s="18" t="s">
        <v>690</v>
      </c>
      <c r="I9" s="18" t="s">
        <v>688</v>
      </c>
      <c r="J9" s="24" t="s">
        <v>689</v>
      </c>
      <c r="K9" s="25">
        <v>240243</v>
      </c>
      <c r="AC9" s="3"/>
      <c r="AD9" s="3"/>
      <c r="AE9" s="4"/>
      <c r="AF9" s="4"/>
    </row>
    <row r="10" spans="1:32" s="2" customFormat="1" ht="45">
      <c r="A10" s="17" t="s">
        <v>701</v>
      </c>
      <c r="B10" s="19" t="s">
        <v>702</v>
      </c>
      <c r="C10" s="20" t="s">
        <v>683</v>
      </c>
      <c r="D10" s="29" t="s">
        <v>683</v>
      </c>
      <c r="E10" s="21" t="s">
        <v>680</v>
      </c>
      <c r="F10" s="22">
        <v>20140035</v>
      </c>
      <c r="G10" s="23">
        <v>41844</v>
      </c>
      <c r="H10" s="18" t="s">
        <v>723</v>
      </c>
      <c r="I10" s="18" t="s">
        <v>703</v>
      </c>
      <c r="J10" s="24" t="s">
        <v>704</v>
      </c>
      <c r="K10" s="25">
        <v>585180</v>
      </c>
      <c r="AC10" s="3"/>
      <c r="AD10" s="3"/>
      <c r="AE10" s="4"/>
      <c r="AF10" s="4"/>
    </row>
    <row r="11" spans="1:32" s="2" customFormat="1" ht="45">
      <c r="A11" s="17" t="s">
        <v>701</v>
      </c>
      <c r="B11" s="19" t="s">
        <v>702</v>
      </c>
      <c r="C11" s="20" t="s">
        <v>683</v>
      </c>
      <c r="D11" s="29" t="s">
        <v>683</v>
      </c>
      <c r="E11" s="21" t="s">
        <v>680</v>
      </c>
      <c r="F11" s="22">
        <v>20140036</v>
      </c>
      <c r="G11" s="23">
        <v>41844</v>
      </c>
      <c r="H11" s="18" t="s">
        <v>712</v>
      </c>
      <c r="I11" s="18" t="s">
        <v>693</v>
      </c>
      <c r="J11" s="24" t="s">
        <v>684</v>
      </c>
      <c r="K11" s="25">
        <v>1257842</v>
      </c>
      <c r="AC11" s="3"/>
      <c r="AD11" s="3"/>
      <c r="AE11" s="4"/>
      <c r="AF11" s="4"/>
    </row>
    <row r="12" spans="1:32" s="2" customFormat="1" ht="30">
      <c r="A12" s="17" t="s">
        <v>701</v>
      </c>
      <c r="B12" s="19" t="s">
        <v>678</v>
      </c>
      <c r="C12" s="20" t="s">
        <v>683</v>
      </c>
      <c r="D12" s="29" t="s">
        <v>683</v>
      </c>
      <c r="E12" s="21" t="s">
        <v>679</v>
      </c>
      <c r="F12" s="22">
        <v>20140064</v>
      </c>
      <c r="G12" s="23">
        <v>41844</v>
      </c>
      <c r="H12" s="18" t="s">
        <v>713</v>
      </c>
      <c r="I12" s="18" t="s">
        <v>714</v>
      </c>
      <c r="J12" s="24" t="s">
        <v>715</v>
      </c>
      <c r="K12" s="25">
        <v>28560</v>
      </c>
      <c r="AC12" s="3"/>
      <c r="AD12" s="3"/>
      <c r="AE12" s="4"/>
      <c r="AF12" s="4"/>
    </row>
    <row r="13" spans="1:32" s="2" customFormat="1">
      <c r="A13" s="17" t="s">
        <v>701</v>
      </c>
      <c r="B13" s="19" t="s">
        <v>681</v>
      </c>
      <c r="C13" s="20" t="s">
        <v>683</v>
      </c>
      <c r="D13" s="29" t="s">
        <v>683</v>
      </c>
      <c r="E13" s="21" t="s">
        <v>682</v>
      </c>
      <c r="F13" s="22">
        <v>527</v>
      </c>
      <c r="G13" s="23">
        <v>41845</v>
      </c>
      <c r="H13" s="18" t="s">
        <v>698</v>
      </c>
      <c r="I13" s="18" t="s">
        <v>692</v>
      </c>
      <c r="J13" s="24" t="s">
        <v>685</v>
      </c>
      <c r="K13" s="25">
        <v>38700</v>
      </c>
      <c r="AC13" s="3"/>
      <c r="AD13" s="3"/>
      <c r="AE13" s="4"/>
      <c r="AF13" s="4"/>
    </row>
    <row r="14" spans="1:32" s="2" customFormat="1" ht="30">
      <c r="A14" s="17" t="s">
        <v>701</v>
      </c>
      <c r="B14" s="19" t="s">
        <v>678</v>
      </c>
      <c r="C14" s="20" t="s">
        <v>683</v>
      </c>
      <c r="D14" s="29" t="s">
        <v>683</v>
      </c>
      <c r="E14" s="21" t="s">
        <v>680</v>
      </c>
      <c r="F14" s="22">
        <v>20140037</v>
      </c>
      <c r="G14" s="23">
        <v>41849</v>
      </c>
      <c r="H14" s="18" t="s">
        <v>716</v>
      </c>
      <c r="I14" s="18" t="s">
        <v>707</v>
      </c>
      <c r="J14" s="24" t="s">
        <v>708</v>
      </c>
      <c r="K14" s="25">
        <v>1261307</v>
      </c>
      <c r="AC14" s="3"/>
      <c r="AD14" s="3"/>
      <c r="AE14" s="4"/>
      <c r="AF14" s="4"/>
    </row>
    <row r="15" spans="1:32" s="2" customFormat="1" ht="30">
      <c r="A15" s="17" t="s">
        <v>701</v>
      </c>
      <c r="B15" s="19" t="s">
        <v>678</v>
      </c>
      <c r="C15" s="20" t="s">
        <v>683</v>
      </c>
      <c r="D15" s="29" t="s">
        <v>683</v>
      </c>
      <c r="E15" s="21" t="s">
        <v>680</v>
      </c>
      <c r="F15" s="22">
        <v>20140065</v>
      </c>
      <c r="G15" s="23">
        <v>41850</v>
      </c>
      <c r="H15" s="18" t="s">
        <v>717</v>
      </c>
      <c r="I15" s="18" t="s">
        <v>718</v>
      </c>
      <c r="J15" s="24" t="s">
        <v>719</v>
      </c>
      <c r="K15" s="25">
        <v>238000</v>
      </c>
      <c r="AC15" s="3"/>
      <c r="AD15" s="3"/>
      <c r="AE15" s="4"/>
      <c r="AF15" s="4"/>
    </row>
    <row r="16" spans="1:32" s="2" customFormat="1" ht="45">
      <c r="A16" s="17" t="s">
        <v>701</v>
      </c>
      <c r="B16" s="19" t="s">
        <v>702</v>
      </c>
      <c r="C16" s="20" t="s">
        <v>683</v>
      </c>
      <c r="D16" s="29" t="s">
        <v>683</v>
      </c>
      <c r="E16" s="21" t="s">
        <v>680</v>
      </c>
      <c r="F16" s="22">
        <v>20140038</v>
      </c>
      <c r="G16" s="23">
        <v>41851</v>
      </c>
      <c r="H16" s="18" t="s">
        <v>720</v>
      </c>
      <c r="I16" s="18" t="s">
        <v>721</v>
      </c>
      <c r="J16" s="24" t="s">
        <v>722</v>
      </c>
      <c r="K16" s="25">
        <v>96249</v>
      </c>
      <c r="AC16" s="3"/>
      <c r="AD16" s="3"/>
      <c r="AE16" s="4"/>
      <c r="AF16" s="4"/>
    </row>
    <row r="17" spans="1:32" s="2" customFormat="1" ht="30">
      <c r="A17" s="17" t="s">
        <v>701</v>
      </c>
      <c r="B17" s="19" t="s">
        <v>678</v>
      </c>
      <c r="C17" s="20" t="s">
        <v>683</v>
      </c>
      <c r="D17" s="29" t="s">
        <v>683</v>
      </c>
      <c r="E17" s="21" t="s">
        <v>679</v>
      </c>
      <c r="F17" s="22">
        <v>20140066</v>
      </c>
      <c r="G17" s="23">
        <v>41851</v>
      </c>
      <c r="H17" s="18" t="s">
        <v>705</v>
      </c>
      <c r="I17" s="18" t="s">
        <v>700</v>
      </c>
      <c r="J17" s="24" t="s">
        <v>699</v>
      </c>
      <c r="K17" s="25">
        <v>39464</v>
      </c>
      <c r="AC17" s="3"/>
      <c r="AD17" s="3"/>
      <c r="AE17" s="4"/>
      <c r="AF17" s="4"/>
    </row>
    <row r="18" spans="1:32" s="2" customFormat="1">
      <c r="A18" s="17" t="s">
        <v>701</v>
      </c>
      <c r="B18" s="19" t="s">
        <v>681</v>
      </c>
      <c r="C18" s="20" t="s">
        <v>683</v>
      </c>
      <c r="D18" s="29" t="s">
        <v>683</v>
      </c>
      <c r="E18" s="21" t="s">
        <v>682</v>
      </c>
      <c r="F18" s="22">
        <v>548</v>
      </c>
      <c r="G18" s="23">
        <v>41851</v>
      </c>
      <c r="H18" s="18" t="s">
        <v>694</v>
      </c>
      <c r="I18" s="18" t="s">
        <v>686</v>
      </c>
      <c r="J18" s="24" t="s">
        <v>687</v>
      </c>
      <c r="K18" s="25">
        <v>587000</v>
      </c>
      <c r="AC18" s="3"/>
      <c r="AD18" s="3"/>
      <c r="AE18" s="4"/>
      <c r="AF18" s="4"/>
    </row>
    <row r="19" spans="1:32" s="2" customFormat="1">
      <c r="A19" s="17" t="s">
        <v>701</v>
      </c>
      <c r="B19" s="19" t="s">
        <v>681</v>
      </c>
      <c r="C19" s="20" t="s">
        <v>683</v>
      </c>
      <c r="D19" s="29" t="s">
        <v>683</v>
      </c>
      <c r="E19" s="21" t="s">
        <v>682</v>
      </c>
      <c r="F19" s="22">
        <v>548</v>
      </c>
      <c r="G19" s="23">
        <v>41851</v>
      </c>
      <c r="H19" s="18" t="s">
        <v>695</v>
      </c>
      <c r="I19" s="18" t="s">
        <v>686</v>
      </c>
      <c r="J19" s="24" t="s">
        <v>687</v>
      </c>
      <c r="K19" s="25">
        <v>197700</v>
      </c>
      <c r="AC19" s="3"/>
      <c r="AD19" s="3"/>
      <c r="AE19" s="4"/>
      <c r="AF19" s="4"/>
    </row>
    <row r="20" spans="1:32" s="2" customFormat="1">
      <c r="A20" s="17" t="s">
        <v>701</v>
      </c>
      <c r="B20" s="19" t="s">
        <v>681</v>
      </c>
      <c r="C20" s="20" t="s">
        <v>683</v>
      </c>
      <c r="D20" s="29" t="s">
        <v>683</v>
      </c>
      <c r="E20" s="21" t="s">
        <v>682</v>
      </c>
      <c r="F20" s="22">
        <v>548</v>
      </c>
      <c r="G20" s="23">
        <v>41851</v>
      </c>
      <c r="H20" s="18" t="s">
        <v>696</v>
      </c>
      <c r="I20" s="18" t="s">
        <v>686</v>
      </c>
      <c r="J20" s="24" t="s">
        <v>687</v>
      </c>
      <c r="K20" s="25">
        <v>412800</v>
      </c>
      <c r="AC20" s="3"/>
      <c r="AD20" s="3"/>
      <c r="AE20" s="4"/>
      <c r="AF20" s="4"/>
    </row>
    <row r="21" spans="1:32" s="2" customFormat="1">
      <c r="A21" s="17" t="s">
        <v>701</v>
      </c>
      <c r="B21" s="19" t="s">
        <v>681</v>
      </c>
      <c r="C21" s="20" t="s">
        <v>683</v>
      </c>
      <c r="D21" s="29" t="s">
        <v>683</v>
      </c>
      <c r="E21" s="21" t="s">
        <v>682</v>
      </c>
      <c r="F21" s="22">
        <v>548</v>
      </c>
      <c r="G21" s="23">
        <v>41851</v>
      </c>
      <c r="H21" s="18" t="s">
        <v>697</v>
      </c>
      <c r="I21" s="18" t="s">
        <v>686</v>
      </c>
      <c r="J21" s="24" t="s">
        <v>687</v>
      </c>
      <c r="K21" s="25">
        <v>260400</v>
      </c>
      <c r="AC21" s="3"/>
      <c r="AD21" s="3"/>
      <c r="AE21" s="4"/>
      <c r="AF21" s="4"/>
    </row>
    <row r="22" spans="1:32" s="2" customFormat="1">
      <c r="A22" s="17" t="s">
        <v>701</v>
      </c>
      <c r="B22" s="19" t="s">
        <v>681</v>
      </c>
      <c r="C22" s="20" t="s">
        <v>683</v>
      </c>
      <c r="D22" s="29" t="s">
        <v>683</v>
      </c>
      <c r="E22" s="21" t="s">
        <v>682</v>
      </c>
      <c r="F22" s="22">
        <v>548</v>
      </c>
      <c r="G22" s="23">
        <v>41851</v>
      </c>
      <c r="H22" s="18" t="s">
        <v>691</v>
      </c>
      <c r="I22" s="18" t="s">
        <v>686</v>
      </c>
      <c r="J22" s="24" t="s">
        <v>687</v>
      </c>
      <c r="K22" s="25">
        <v>163900</v>
      </c>
      <c r="AC22" s="3"/>
      <c r="AD22" s="3"/>
      <c r="AE22" s="4"/>
      <c r="AF22" s="4"/>
    </row>
    <row r="23" spans="1:32" s="2" customFormat="1" ht="30">
      <c r="A23" s="17" t="s">
        <v>801</v>
      </c>
      <c r="B23" s="19" t="s">
        <v>678</v>
      </c>
      <c r="C23" s="20" t="s">
        <v>726</v>
      </c>
      <c r="D23" s="29" t="s">
        <v>726</v>
      </c>
      <c r="E23" s="21" t="s">
        <v>727</v>
      </c>
      <c r="F23" s="22">
        <v>20140202</v>
      </c>
      <c r="G23" s="23">
        <v>41834</v>
      </c>
      <c r="H23" s="18" t="s">
        <v>728</v>
      </c>
      <c r="I23" s="18" t="s">
        <v>729</v>
      </c>
      <c r="J23" s="24" t="s">
        <v>730</v>
      </c>
      <c r="K23" s="25">
        <v>111000</v>
      </c>
      <c r="AC23" s="3"/>
      <c r="AD23" s="3"/>
      <c r="AE23" s="4"/>
      <c r="AF23" s="4"/>
    </row>
    <row r="24" spans="1:32" s="37" customFormat="1" ht="30">
      <c r="A24" s="17" t="s">
        <v>801</v>
      </c>
      <c r="B24" s="19" t="s">
        <v>678</v>
      </c>
      <c r="C24" s="20" t="s">
        <v>726</v>
      </c>
      <c r="D24" s="29" t="s">
        <v>726</v>
      </c>
      <c r="E24" s="31" t="s">
        <v>727</v>
      </c>
      <c r="F24" s="32">
        <v>20140233</v>
      </c>
      <c r="G24" s="33">
        <v>41849</v>
      </c>
      <c r="H24" s="34" t="s">
        <v>1589</v>
      </c>
      <c r="I24" s="34" t="s">
        <v>729</v>
      </c>
      <c r="J24" s="35" t="s">
        <v>730</v>
      </c>
      <c r="K24" s="36">
        <v>86670</v>
      </c>
      <c r="AC24" s="38"/>
      <c r="AD24" s="38"/>
      <c r="AE24" s="38"/>
      <c r="AF24" s="38"/>
    </row>
    <row r="25" spans="1:32" s="2" customFormat="1" ht="30">
      <c r="A25" s="17" t="s">
        <v>801</v>
      </c>
      <c r="B25" s="19" t="s">
        <v>678</v>
      </c>
      <c r="C25" s="20" t="s">
        <v>726</v>
      </c>
      <c r="D25" s="29" t="s">
        <v>726</v>
      </c>
      <c r="E25" s="21" t="s">
        <v>727</v>
      </c>
      <c r="F25" s="22">
        <v>20140203</v>
      </c>
      <c r="G25" s="23">
        <v>41848</v>
      </c>
      <c r="H25" s="18" t="s">
        <v>731</v>
      </c>
      <c r="I25" s="18" t="s">
        <v>732</v>
      </c>
      <c r="J25" s="24" t="s">
        <v>733</v>
      </c>
      <c r="K25" s="25">
        <v>149940</v>
      </c>
      <c r="AC25" s="3"/>
      <c r="AD25" s="3"/>
      <c r="AE25" s="4"/>
      <c r="AF25" s="4"/>
    </row>
    <row r="26" spans="1:32" s="2" customFormat="1" ht="30">
      <c r="A26" s="17" t="s">
        <v>801</v>
      </c>
      <c r="B26" s="19" t="s">
        <v>678</v>
      </c>
      <c r="C26" s="20" t="s">
        <v>726</v>
      </c>
      <c r="D26" s="29" t="s">
        <v>726</v>
      </c>
      <c r="E26" s="21" t="s">
        <v>727</v>
      </c>
      <c r="F26" s="22">
        <v>20140204</v>
      </c>
      <c r="G26" s="23">
        <v>41848</v>
      </c>
      <c r="H26" s="18" t="s">
        <v>734</v>
      </c>
      <c r="I26" s="18" t="s">
        <v>735</v>
      </c>
      <c r="J26" s="24" t="s">
        <v>736</v>
      </c>
      <c r="K26" s="25">
        <v>135000</v>
      </c>
      <c r="AC26" s="3"/>
      <c r="AD26" s="3"/>
      <c r="AE26" s="4"/>
      <c r="AF26" s="4"/>
    </row>
    <row r="27" spans="1:32" s="2" customFormat="1" ht="45">
      <c r="A27" s="17" t="s">
        <v>801</v>
      </c>
      <c r="B27" s="19" t="s">
        <v>702</v>
      </c>
      <c r="C27" s="20" t="s">
        <v>726</v>
      </c>
      <c r="D27" s="29" t="s">
        <v>726</v>
      </c>
      <c r="E27" s="21" t="s">
        <v>737</v>
      </c>
      <c r="F27" s="22">
        <v>249721</v>
      </c>
      <c r="G27" s="23">
        <v>41828</v>
      </c>
      <c r="H27" s="18" t="s">
        <v>738</v>
      </c>
      <c r="I27" s="18" t="s">
        <v>739</v>
      </c>
      <c r="J27" s="24" t="s">
        <v>740</v>
      </c>
      <c r="K27" s="25">
        <f>500000+800000+200000</f>
        <v>1500000</v>
      </c>
      <c r="AC27" s="3"/>
      <c r="AD27" s="3"/>
      <c r="AE27" s="4"/>
      <c r="AF27" s="4"/>
    </row>
    <row r="28" spans="1:32" s="2" customFormat="1" ht="30">
      <c r="A28" s="17" t="s">
        <v>801</v>
      </c>
      <c r="B28" s="19" t="s">
        <v>678</v>
      </c>
      <c r="C28" s="20" t="s">
        <v>726</v>
      </c>
      <c r="D28" s="29" t="s">
        <v>726</v>
      </c>
      <c r="E28" s="21" t="s">
        <v>741</v>
      </c>
      <c r="F28" s="22">
        <v>20140030</v>
      </c>
      <c r="G28" s="23">
        <v>41843</v>
      </c>
      <c r="H28" s="18" t="s">
        <v>742</v>
      </c>
      <c r="I28" s="18" t="s">
        <v>743</v>
      </c>
      <c r="J28" s="24" t="s">
        <v>744</v>
      </c>
      <c r="K28" s="25">
        <f>73026+43817</f>
        <v>116843</v>
      </c>
      <c r="AC28" s="3"/>
      <c r="AD28" s="3"/>
      <c r="AE28" s="4"/>
      <c r="AF28" s="4"/>
    </row>
    <row r="29" spans="1:32" s="2" customFormat="1" ht="30">
      <c r="A29" s="17" t="s">
        <v>801</v>
      </c>
      <c r="B29" s="19" t="s">
        <v>678</v>
      </c>
      <c r="C29" s="20" t="s">
        <v>726</v>
      </c>
      <c r="D29" s="29" t="s">
        <v>726</v>
      </c>
      <c r="E29" s="21" t="s">
        <v>741</v>
      </c>
      <c r="F29" s="22">
        <v>20140029</v>
      </c>
      <c r="G29" s="23">
        <v>41841</v>
      </c>
      <c r="H29" s="18" t="s">
        <v>745</v>
      </c>
      <c r="I29" s="18" t="s">
        <v>746</v>
      </c>
      <c r="J29" s="24" t="s">
        <v>747</v>
      </c>
      <c r="K29" s="25">
        <v>120071</v>
      </c>
      <c r="AC29" s="3"/>
      <c r="AD29" s="3"/>
      <c r="AE29" s="4"/>
      <c r="AF29" s="4"/>
    </row>
    <row r="30" spans="1:32" s="2" customFormat="1" ht="30">
      <c r="A30" s="17" t="s">
        <v>801</v>
      </c>
      <c r="B30" s="19" t="s">
        <v>678</v>
      </c>
      <c r="C30" s="20" t="s">
        <v>726</v>
      </c>
      <c r="D30" s="29" t="s">
        <v>726</v>
      </c>
      <c r="E30" s="21" t="s">
        <v>741</v>
      </c>
      <c r="F30" s="22">
        <v>20140031</v>
      </c>
      <c r="G30" s="23">
        <v>41848</v>
      </c>
      <c r="H30" s="18" t="s">
        <v>748</v>
      </c>
      <c r="I30" s="18" t="s">
        <v>749</v>
      </c>
      <c r="J30" s="24" t="s">
        <v>750</v>
      </c>
      <c r="K30" s="25">
        <v>94500</v>
      </c>
      <c r="AC30" s="3"/>
      <c r="AD30" s="3"/>
      <c r="AE30" s="4"/>
      <c r="AF30" s="4"/>
    </row>
    <row r="31" spans="1:32" s="2" customFormat="1">
      <c r="A31" s="17" t="s">
        <v>801</v>
      </c>
      <c r="B31" s="19" t="s">
        <v>751</v>
      </c>
      <c r="C31" s="20" t="s">
        <v>726</v>
      </c>
      <c r="D31" s="29" t="s">
        <v>726</v>
      </c>
      <c r="E31" s="21" t="s">
        <v>737</v>
      </c>
      <c r="F31" s="22">
        <v>31990859</v>
      </c>
      <c r="G31" s="23">
        <v>41843</v>
      </c>
      <c r="H31" s="18" t="s">
        <v>752</v>
      </c>
      <c r="I31" s="18" t="s">
        <v>753</v>
      </c>
      <c r="J31" s="24" t="s">
        <v>754</v>
      </c>
      <c r="K31" s="25">
        <v>27302</v>
      </c>
      <c r="AC31" s="3"/>
      <c r="AD31" s="3"/>
      <c r="AE31" s="4"/>
      <c r="AF31" s="4"/>
    </row>
    <row r="32" spans="1:32" s="2" customFormat="1">
      <c r="A32" s="17" t="s">
        <v>801</v>
      </c>
      <c r="B32" s="19" t="s">
        <v>751</v>
      </c>
      <c r="C32" s="20" t="s">
        <v>726</v>
      </c>
      <c r="D32" s="29" t="s">
        <v>726</v>
      </c>
      <c r="E32" s="21" t="s">
        <v>737</v>
      </c>
      <c r="F32" s="22">
        <v>33487780</v>
      </c>
      <c r="G32" s="23">
        <v>41843</v>
      </c>
      <c r="H32" s="18" t="s">
        <v>752</v>
      </c>
      <c r="I32" s="18" t="s">
        <v>753</v>
      </c>
      <c r="J32" s="24" t="s">
        <v>754</v>
      </c>
      <c r="K32" s="25">
        <v>31019</v>
      </c>
      <c r="AC32" s="3"/>
      <c r="AD32" s="3"/>
      <c r="AE32" s="4"/>
      <c r="AF32" s="4"/>
    </row>
    <row r="33" spans="1:32" s="2" customFormat="1">
      <c r="A33" s="17" t="s">
        <v>801</v>
      </c>
      <c r="B33" s="19" t="s">
        <v>751</v>
      </c>
      <c r="C33" s="20" t="s">
        <v>726</v>
      </c>
      <c r="D33" s="29" t="s">
        <v>726</v>
      </c>
      <c r="E33" s="21" t="s">
        <v>737</v>
      </c>
      <c r="F33" s="22">
        <v>33487788</v>
      </c>
      <c r="G33" s="23">
        <v>41843</v>
      </c>
      <c r="H33" s="18" t="s">
        <v>755</v>
      </c>
      <c r="I33" s="18" t="s">
        <v>753</v>
      </c>
      <c r="J33" s="24" t="s">
        <v>754</v>
      </c>
      <c r="K33" s="25">
        <v>29543</v>
      </c>
      <c r="AC33" s="3"/>
      <c r="AD33" s="3"/>
      <c r="AE33" s="4"/>
      <c r="AF33" s="4"/>
    </row>
    <row r="34" spans="1:32" s="2" customFormat="1">
      <c r="A34" s="17" t="s">
        <v>801</v>
      </c>
      <c r="B34" s="19" t="s">
        <v>751</v>
      </c>
      <c r="C34" s="20" t="s">
        <v>726</v>
      </c>
      <c r="D34" s="29" t="s">
        <v>726</v>
      </c>
      <c r="E34" s="21" t="s">
        <v>737</v>
      </c>
      <c r="F34" s="22">
        <v>33487794</v>
      </c>
      <c r="G34" s="23">
        <v>41843</v>
      </c>
      <c r="H34" s="18" t="s">
        <v>756</v>
      </c>
      <c r="I34" s="18" t="s">
        <v>753</v>
      </c>
      <c r="J34" s="24" t="s">
        <v>754</v>
      </c>
      <c r="K34" s="25">
        <v>69243</v>
      </c>
      <c r="AC34" s="3"/>
      <c r="AD34" s="3"/>
      <c r="AE34" s="4"/>
      <c r="AF34" s="4"/>
    </row>
    <row r="35" spans="1:32" s="2" customFormat="1">
      <c r="A35" s="17" t="s">
        <v>801</v>
      </c>
      <c r="B35" s="19" t="s">
        <v>751</v>
      </c>
      <c r="C35" s="20" t="s">
        <v>726</v>
      </c>
      <c r="D35" s="29" t="s">
        <v>726</v>
      </c>
      <c r="E35" s="21" t="s">
        <v>737</v>
      </c>
      <c r="F35" s="22">
        <v>33487797</v>
      </c>
      <c r="G35" s="23">
        <v>41843</v>
      </c>
      <c r="H35" s="18" t="s">
        <v>757</v>
      </c>
      <c r="I35" s="18" t="s">
        <v>753</v>
      </c>
      <c r="J35" s="24" t="s">
        <v>754</v>
      </c>
      <c r="K35" s="25">
        <v>30381</v>
      </c>
      <c r="AC35" s="3"/>
      <c r="AD35" s="3"/>
      <c r="AE35" s="4"/>
      <c r="AF35" s="4"/>
    </row>
    <row r="36" spans="1:32" s="2" customFormat="1" ht="30">
      <c r="A36" s="17" t="s">
        <v>801</v>
      </c>
      <c r="B36" s="19" t="s">
        <v>758</v>
      </c>
      <c r="C36" s="20" t="s">
        <v>759</v>
      </c>
      <c r="D36" s="29">
        <v>41822</v>
      </c>
      <c r="E36" s="21" t="s">
        <v>727</v>
      </c>
      <c r="F36" s="22">
        <v>20140208</v>
      </c>
      <c r="G36" s="23">
        <v>41834</v>
      </c>
      <c r="H36" s="18" t="s">
        <v>760</v>
      </c>
      <c r="I36" s="18" t="s">
        <v>761</v>
      </c>
      <c r="J36" s="24" t="s">
        <v>762</v>
      </c>
      <c r="K36" s="25">
        <v>5253850</v>
      </c>
      <c r="AC36" s="3"/>
      <c r="AD36" s="3"/>
      <c r="AE36" s="4"/>
      <c r="AF36" s="4"/>
    </row>
    <row r="37" spans="1:32" s="2" customFormat="1" ht="30">
      <c r="A37" s="17" t="s">
        <v>801</v>
      </c>
      <c r="B37" s="19" t="s">
        <v>678</v>
      </c>
      <c r="C37" s="20" t="s">
        <v>726</v>
      </c>
      <c r="D37" s="29" t="s">
        <v>726</v>
      </c>
      <c r="E37" s="21" t="s">
        <v>727</v>
      </c>
      <c r="F37" s="22">
        <v>20140205</v>
      </c>
      <c r="G37" s="23">
        <v>41850</v>
      </c>
      <c r="H37" s="18" t="s">
        <v>763</v>
      </c>
      <c r="I37" s="18" t="s">
        <v>764</v>
      </c>
      <c r="J37" s="24" t="s">
        <v>765</v>
      </c>
      <c r="K37" s="25">
        <v>336589</v>
      </c>
      <c r="AC37" s="3"/>
      <c r="AD37" s="3"/>
      <c r="AE37" s="4"/>
      <c r="AF37" s="4"/>
    </row>
    <row r="38" spans="1:32" s="2" customFormat="1" ht="30">
      <c r="A38" s="17" t="s">
        <v>801</v>
      </c>
      <c r="B38" s="19" t="s">
        <v>678</v>
      </c>
      <c r="C38" s="20" t="s">
        <v>726</v>
      </c>
      <c r="D38" s="29" t="s">
        <v>726</v>
      </c>
      <c r="E38" s="21" t="s">
        <v>741</v>
      </c>
      <c r="F38" s="22">
        <v>20140027</v>
      </c>
      <c r="G38" s="23">
        <v>41828</v>
      </c>
      <c r="H38" s="18" t="s">
        <v>766</v>
      </c>
      <c r="I38" s="18" t="s">
        <v>767</v>
      </c>
      <c r="J38" s="24" t="s">
        <v>768</v>
      </c>
      <c r="K38" s="25">
        <v>47600</v>
      </c>
      <c r="AC38" s="3"/>
      <c r="AD38" s="3"/>
      <c r="AE38" s="4"/>
      <c r="AF38" s="4"/>
    </row>
    <row r="39" spans="1:32" s="2" customFormat="1" ht="45">
      <c r="A39" s="17" t="s">
        <v>801</v>
      </c>
      <c r="B39" s="19" t="s">
        <v>702</v>
      </c>
      <c r="C39" s="20" t="s">
        <v>726</v>
      </c>
      <c r="D39" s="29" t="s">
        <v>726</v>
      </c>
      <c r="E39" s="21" t="s">
        <v>737</v>
      </c>
      <c r="F39" s="22">
        <v>4747</v>
      </c>
      <c r="G39" s="23">
        <v>41850</v>
      </c>
      <c r="H39" s="18" t="s">
        <v>769</v>
      </c>
      <c r="I39" s="18" t="s">
        <v>770</v>
      </c>
      <c r="J39" s="24" t="s">
        <v>771</v>
      </c>
      <c r="K39" s="25">
        <v>5700</v>
      </c>
      <c r="AC39" s="3"/>
      <c r="AD39" s="3"/>
      <c r="AE39" s="4"/>
      <c r="AF39" s="4"/>
    </row>
    <row r="40" spans="1:32" s="2" customFormat="1" ht="30">
      <c r="A40" s="17" t="s">
        <v>801</v>
      </c>
      <c r="B40" s="19" t="s">
        <v>678</v>
      </c>
      <c r="C40" s="20" t="s">
        <v>726</v>
      </c>
      <c r="D40" s="29" t="s">
        <v>726</v>
      </c>
      <c r="E40" s="21" t="s">
        <v>727</v>
      </c>
      <c r="F40" s="22">
        <v>20140229</v>
      </c>
      <c r="G40" s="23">
        <v>41844</v>
      </c>
      <c r="H40" s="18" t="s">
        <v>772</v>
      </c>
      <c r="I40" s="18" t="s">
        <v>773</v>
      </c>
      <c r="J40" s="24" t="s">
        <v>774</v>
      </c>
      <c r="K40" s="25">
        <v>95200</v>
      </c>
      <c r="AC40" s="3"/>
      <c r="AD40" s="3"/>
      <c r="AE40" s="4"/>
      <c r="AF40" s="4"/>
    </row>
    <row r="41" spans="1:32" s="2" customFormat="1" ht="30">
      <c r="A41" s="17" t="s">
        <v>801</v>
      </c>
      <c r="B41" s="19" t="s">
        <v>678</v>
      </c>
      <c r="C41" s="20" t="s">
        <v>726</v>
      </c>
      <c r="D41" s="29" t="s">
        <v>726</v>
      </c>
      <c r="E41" s="21" t="s">
        <v>741</v>
      </c>
      <c r="F41" s="22">
        <v>20140031</v>
      </c>
      <c r="G41" s="23">
        <v>41848</v>
      </c>
      <c r="H41" s="18" t="s">
        <v>748</v>
      </c>
      <c r="I41" s="18" t="s">
        <v>749</v>
      </c>
      <c r="J41" s="24" t="s">
        <v>750</v>
      </c>
      <c r="K41" s="25">
        <v>7200</v>
      </c>
      <c r="AC41" s="3"/>
      <c r="AD41" s="3"/>
      <c r="AE41" s="4"/>
      <c r="AF41" s="4"/>
    </row>
    <row r="42" spans="1:32" s="2" customFormat="1" ht="45">
      <c r="A42" s="17" t="s">
        <v>801</v>
      </c>
      <c r="B42" s="19" t="s">
        <v>702</v>
      </c>
      <c r="C42" s="20" t="s">
        <v>726</v>
      </c>
      <c r="D42" s="29" t="s">
        <v>726</v>
      </c>
      <c r="E42" s="21" t="s">
        <v>727</v>
      </c>
      <c r="F42" s="22">
        <v>20140214</v>
      </c>
      <c r="G42" s="23">
        <v>41843</v>
      </c>
      <c r="H42" s="18" t="s">
        <v>775</v>
      </c>
      <c r="I42" s="18" t="s">
        <v>776</v>
      </c>
      <c r="J42" s="24" t="s">
        <v>704</v>
      </c>
      <c r="K42" s="25">
        <v>77744</v>
      </c>
      <c r="AC42" s="3"/>
      <c r="AD42" s="3"/>
      <c r="AE42" s="4"/>
      <c r="AF42" s="4"/>
    </row>
    <row r="43" spans="1:32" s="2" customFormat="1" ht="45">
      <c r="A43" s="17" t="s">
        <v>801</v>
      </c>
      <c r="B43" s="19" t="s">
        <v>702</v>
      </c>
      <c r="C43" s="20" t="s">
        <v>726</v>
      </c>
      <c r="D43" s="29" t="s">
        <v>726</v>
      </c>
      <c r="E43" s="21" t="s">
        <v>727</v>
      </c>
      <c r="F43" s="22">
        <v>20140226</v>
      </c>
      <c r="G43" s="23">
        <v>41841</v>
      </c>
      <c r="H43" s="18" t="s">
        <v>775</v>
      </c>
      <c r="I43" s="18" t="s">
        <v>776</v>
      </c>
      <c r="J43" s="24" t="s">
        <v>704</v>
      </c>
      <c r="K43" s="25">
        <v>73444</v>
      </c>
      <c r="AC43" s="3"/>
      <c r="AD43" s="3"/>
      <c r="AE43" s="4"/>
      <c r="AF43" s="4"/>
    </row>
    <row r="44" spans="1:32" s="2" customFormat="1" ht="45">
      <c r="A44" s="17" t="s">
        <v>801</v>
      </c>
      <c r="B44" s="19" t="s">
        <v>702</v>
      </c>
      <c r="C44" s="20" t="s">
        <v>726</v>
      </c>
      <c r="D44" s="29" t="s">
        <v>726</v>
      </c>
      <c r="E44" s="21" t="s">
        <v>727</v>
      </c>
      <c r="F44" s="22">
        <v>20140227</v>
      </c>
      <c r="G44" s="23">
        <v>41850</v>
      </c>
      <c r="H44" s="18" t="s">
        <v>775</v>
      </c>
      <c r="I44" s="18" t="s">
        <v>776</v>
      </c>
      <c r="J44" s="24" t="s">
        <v>704</v>
      </c>
      <c r="K44" s="25">
        <v>147235</v>
      </c>
      <c r="AC44" s="3"/>
      <c r="AD44" s="3"/>
      <c r="AE44" s="4"/>
      <c r="AF44" s="4"/>
    </row>
    <row r="45" spans="1:32" s="2" customFormat="1" ht="45">
      <c r="A45" s="17" t="s">
        <v>801</v>
      </c>
      <c r="B45" s="19" t="s">
        <v>702</v>
      </c>
      <c r="C45" s="20" t="s">
        <v>726</v>
      </c>
      <c r="D45" s="29" t="s">
        <v>726</v>
      </c>
      <c r="E45" s="21" t="s">
        <v>727</v>
      </c>
      <c r="F45" s="22">
        <v>20140228</v>
      </c>
      <c r="G45" s="23">
        <v>41841</v>
      </c>
      <c r="H45" s="18" t="s">
        <v>775</v>
      </c>
      <c r="I45" s="18" t="s">
        <v>776</v>
      </c>
      <c r="J45" s="24" t="s">
        <v>704</v>
      </c>
      <c r="K45" s="25">
        <v>42098</v>
      </c>
      <c r="AC45" s="3"/>
      <c r="AD45" s="3"/>
      <c r="AE45" s="4"/>
      <c r="AF45" s="4"/>
    </row>
    <row r="46" spans="1:32" s="2" customFormat="1" ht="45">
      <c r="A46" s="17" t="s">
        <v>801</v>
      </c>
      <c r="B46" s="19" t="s">
        <v>702</v>
      </c>
      <c r="C46" s="20" t="s">
        <v>726</v>
      </c>
      <c r="D46" s="29" t="s">
        <v>726</v>
      </c>
      <c r="E46" s="21" t="s">
        <v>727</v>
      </c>
      <c r="F46" s="22">
        <v>20140110</v>
      </c>
      <c r="G46" s="23">
        <v>41829</v>
      </c>
      <c r="H46" s="18" t="s">
        <v>775</v>
      </c>
      <c r="I46" s="18" t="s">
        <v>777</v>
      </c>
      <c r="J46" s="24" t="s">
        <v>684</v>
      </c>
      <c r="K46" s="25">
        <v>149266</v>
      </c>
      <c r="AC46" s="3"/>
      <c r="AD46" s="3"/>
      <c r="AE46" s="4"/>
      <c r="AF46" s="4"/>
    </row>
    <row r="47" spans="1:32" s="2" customFormat="1" ht="45">
      <c r="A47" s="17" t="s">
        <v>801</v>
      </c>
      <c r="B47" s="19" t="s">
        <v>702</v>
      </c>
      <c r="C47" s="20" t="s">
        <v>726</v>
      </c>
      <c r="D47" s="29" t="s">
        <v>726</v>
      </c>
      <c r="E47" s="21" t="s">
        <v>727</v>
      </c>
      <c r="F47" s="22">
        <v>20140196</v>
      </c>
      <c r="G47" s="23">
        <v>41849</v>
      </c>
      <c r="H47" s="18" t="s">
        <v>775</v>
      </c>
      <c r="I47" s="18" t="s">
        <v>777</v>
      </c>
      <c r="J47" s="24" t="s">
        <v>684</v>
      </c>
      <c r="K47" s="25">
        <v>315766</v>
      </c>
      <c r="AC47" s="3"/>
      <c r="AD47" s="3"/>
      <c r="AE47" s="4"/>
      <c r="AF47" s="4"/>
    </row>
    <row r="48" spans="1:32" s="2" customFormat="1" ht="45">
      <c r="A48" s="17" t="s">
        <v>801</v>
      </c>
      <c r="B48" s="19" t="s">
        <v>702</v>
      </c>
      <c r="C48" s="20" t="s">
        <v>726</v>
      </c>
      <c r="D48" s="29" t="s">
        <v>726</v>
      </c>
      <c r="E48" s="21" t="s">
        <v>727</v>
      </c>
      <c r="F48" s="22">
        <v>20140197</v>
      </c>
      <c r="G48" s="23">
        <v>41849</v>
      </c>
      <c r="H48" s="18" t="s">
        <v>775</v>
      </c>
      <c r="I48" s="18" t="s">
        <v>777</v>
      </c>
      <c r="J48" s="24" t="s">
        <v>684</v>
      </c>
      <c r="K48" s="25">
        <v>149266</v>
      </c>
      <c r="AC48" s="3"/>
      <c r="AD48" s="3"/>
      <c r="AE48" s="4"/>
      <c r="AF48" s="4"/>
    </row>
    <row r="49" spans="1:32" s="2" customFormat="1" ht="45">
      <c r="A49" s="17" t="s">
        <v>801</v>
      </c>
      <c r="B49" s="19" t="s">
        <v>702</v>
      </c>
      <c r="C49" s="20" t="s">
        <v>726</v>
      </c>
      <c r="D49" s="29" t="s">
        <v>726</v>
      </c>
      <c r="E49" s="21" t="s">
        <v>727</v>
      </c>
      <c r="F49" s="22">
        <v>20140200</v>
      </c>
      <c r="G49" s="23">
        <v>41849</v>
      </c>
      <c r="H49" s="18" t="s">
        <v>775</v>
      </c>
      <c r="I49" s="18" t="s">
        <v>777</v>
      </c>
      <c r="J49" s="24" t="s">
        <v>684</v>
      </c>
      <c r="K49" s="25">
        <v>229766</v>
      </c>
      <c r="AC49" s="3"/>
      <c r="AD49" s="3"/>
      <c r="AE49" s="4"/>
      <c r="AF49" s="4"/>
    </row>
    <row r="50" spans="1:32" s="2" customFormat="1" ht="45">
      <c r="A50" s="17" t="s">
        <v>801</v>
      </c>
      <c r="B50" s="19" t="s">
        <v>702</v>
      </c>
      <c r="C50" s="20" t="s">
        <v>726</v>
      </c>
      <c r="D50" s="29" t="s">
        <v>726</v>
      </c>
      <c r="E50" s="21" t="s">
        <v>727</v>
      </c>
      <c r="F50" s="22">
        <v>20140209</v>
      </c>
      <c r="G50" s="23">
        <v>41834</v>
      </c>
      <c r="H50" s="18" t="s">
        <v>775</v>
      </c>
      <c r="I50" s="18" t="s">
        <v>777</v>
      </c>
      <c r="J50" s="24" t="s">
        <v>684</v>
      </c>
      <c r="K50" s="25">
        <v>298796</v>
      </c>
      <c r="AC50" s="3"/>
      <c r="AD50" s="3"/>
      <c r="AE50" s="4"/>
      <c r="AF50" s="4"/>
    </row>
    <row r="51" spans="1:32" s="2" customFormat="1" ht="45">
      <c r="A51" s="17" t="s">
        <v>801</v>
      </c>
      <c r="B51" s="19" t="s">
        <v>702</v>
      </c>
      <c r="C51" s="20" t="s">
        <v>726</v>
      </c>
      <c r="D51" s="29" t="s">
        <v>726</v>
      </c>
      <c r="E51" s="21" t="s">
        <v>727</v>
      </c>
      <c r="F51" s="22">
        <v>20140210</v>
      </c>
      <c r="G51" s="23">
        <v>41834</v>
      </c>
      <c r="H51" s="18" t="s">
        <v>775</v>
      </c>
      <c r="I51" s="18" t="s">
        <v>777</v>
      </c>
      <c r="J51" s="24" t="s">
        <v>684</v>
      </c>
      <c r="K51" s="25">
        <v>298796</v>
      </c>
      <c r="AC51" s="3"/>
      <c r="AD51" s="3"/>
      <c r="AE51" s="4"/>
      <c r="AF51" s="4"/>
    </row>
    <row r="52" spans="1:32" s="2" customFormat="1" ht="45">
      <c r="A52" s="17" t="s">
        <v>801</v>
      </c>
      <c r="B52" s="19" t="s">
        <v>702</v>
      </c>
      <c r="C52" s="20" t="s">
        <v>726</v>
      </c>
      <c r="D52" s="29" t="s">
        <v>726</v>
      </c>
      <c r="E52" s="21" t="s">
        <v>727</v>
      </c>
      <c r="F52" s="22">
        <v>20140212</v>
      </c>
      <c r="G52" s="23">
        <v>41834</v>
      </c>
      <c r="H52" s="18" t="s">
        <v>775</v>
      </c>
      <c r="I52" s="18" t="s">
        <v>777</v>
      </c>
      <c r="J52" s="24" t="s">
        <v>684</v>
      </c>
      <c r="K52" s="25">
        <v>315796</v>
      </c>
      <c r="AC52" s="3"/>
      <c r="AD52" s="3"/>
      <c r="AE52" s="4"/>
      <c r="AF52" s="4"/>
    </row>
    <row r="53" spans="1:32" s="2" customFormat="1" ht="45">
      <c r="A53" s="17" t="s">
        <v>801</v>
      </c>
      <c r="B53" s="19" t="s">
        <v>702</v>
      </c>
      <c r="C53" s="20" t="s">
        <v>726</v>
      </c>
      <c r="D53" s="29" t="s">
        <v>726</v>
      </c>
      <c r="E53" s="21" t="s">
        <v>727</v>
      </c>
      <c r="F53" s="22">
        <v>20140213</v>
      </c>
      <c r="G53" s="23">
        <v>41834</v>
      </c>
      <c r="H53" s="18" t="s">
        <v>775</v>
      </c>
      <c r="I53" s="18" t="s">
        <v>777</v>
      </c>
      <c r="J53" s="24" t="s">
        <v>684</v>
      </c>
      <c r="K53" s="25">
        <v>264796</v>
      </c>
      <c r="AC53" s="3"/>
      <c r="AD53" s="3"/>
      <c r="AE53" s="4"/>
      <c r="AF53" s="4"/>
    </row>
    <row r="54" spans="1:32" s="2" customFormat="1" ht="45">
      <c r="A54" s="17" t="s">
        <v>801</v>
      </c>
      <c r="B54" s="19" t="s">
        <v>702</v>
      </c>
      <c r="C54" s="20" t="s">
        <v>726</v>
      </c>
      <c r="D54" s="29" t="s">
        <v>726</v>
      </c>
      <c r="E54" s="21" t="s">
        <v>727</v>
      </c>
      <c r="F54" s="22">
        <v>20140216</v>
      </c>
      <c r="G54" s="23">
        <v>41838</v>
      </c>
      <c r="H54" s="18" t="s">
        <v>775</v>
      </c>
      <c r="I54" s="18" t="s">
        <v>777</v>
      </c>
      <c r="J54" s="24" t="s">
        <v>684</v>
      </c>
      <c r="K54" s="25">
        <v>304796</v>
      </c>
      <c r="AC54" s="3"/>
      <c r="AD54" s="3"/>
      <c r="AE54" s="4"/>
      <c r="AF54" s="4"/>
    </row>
    <row r="55" spans="1:32" s="2" customFormat="1" ht="45">
      <c r="A55" s="17" t="s">
        <v>801</v>
      </c>
      <c r="B55" s="19" t="s">
        <v>702</v>
      </c>
      <c r="C55" s="20" t="s">
        <v>726</v>
      </c>
      <c r="D55" s="29" t="s">
        <v>726</v>
      </c>
      <c r="E55" s="21" t="s">
        <v>727</v>
      </c>
      <c r="F55" s="22">
        <v>20140217</v>
      </c>
      <c r="G55" s="23">
        <v>41838</v>
      </c>
      <c r="H55" s="18" t="s">
        <v>775</v>
      </c>
      <c r="I55" s="18" t="s">
        <v>777</v>
      </c>
      <c r="J55" s="24" t="s">
        <v>684</v>
      </c>
      <c r="K55" s="25">
        <v>149398</v>
      </c>
      <c r="AC55" s="3"/>
      <c r="AD55" s="3"/>
      <c r="AE55" s="4"/>
      <c r="AF55" s="4"/>
    </row>
    <row r="56" spans="1:32" s="2" customFormat="1" ht="45">
      <c r="A56" s="17" t="s">
        <v>801</v>
      </c>
      <c r="B56" s="19" t="s">
        <v>702</v>
      </c>
      <c r="C56" s="20" t="s">
        <v>726</v>
      </c>
      <c r="D56" s="29" t="s">
        <v>726</v>
      </c>
      <c r="E56" s="21" t="s">
        <v>727</v>
      </c>
      <c r="F56" s="22">
        <v>20140225</v>
      </c>
      <c r="G56" s="23">
        <v>41841</v>
      </c>
      <c r="H56" s="18" t="s">
        <v>775</v>
      </c>
      <c r="I56" s="18" t="s">
        <v>777</v>
      </c>
      <c r="J56" s="24" t="s">
        <v>684</v>
      </c>
      <c r="K56" s="25">
        <v>343204</v>
      </c>
      <c r="AC56" s="3"/>
      <c r="AD56" s="3"/>
      <c r="AE56" s="4"/>
      <c r="AF56" s="4"/>
    </row>
    <row r="57" spans="1:32" s="2" customFormat="1" ht="45">
      <c r="A57" s="17" t="s">
        <v>801</v>
      </c>
      <c r="B57" s="19" t="s">
        <v>702</v>
      </c>
      <c r="C57" s="20" t="s">
        <v>726</v>
      </c>
      <c r="D57" s="29" t="s">
        <v>726</v>
      </c>
      <c r="E57" s="21" t="s">
        <v>727</v>
      </c>
      <c r="F57" s="22">
        <v>20140230</v>
      </c>
      <c r="G57" s="23">
        <v>41844</v>
      </c>
      <c r="H57" s="18" t="s">
        <v>775</v>
      </c>
      <c r="I57" s="18" t="s">
        <v>777</v>
      </c>
      <c r="J57" s="24" t="s">
        <v>684</v>
      </c>
      <c r="K57" s="25">
        <v>445996</v>
      </c>
      <c r="AC57" s="3"/>
      <c r="AD57" s="3"/>
      <c r="AE57" s="4"/>
      <c r="AF57" s="4"/>
    </row>
    <row r="58" spans="1:32" s="2" customFormat="1" ht="45">
      <c r="A58" s="17" t="s">
        <v>801</v>
      </c>
      <c r="B58" s="19" t="s">
        <v>702</v>
      </c>
      <c r="C58" s="20" t="s">
        <v>726</v>
      </c>
      <c r="D58" s="29" t="s">
        <v>726</v>
      </c>
      <c r="E58" s="21" t="s">
        <v>727</v>
      </c>
      <c r="F58" s="22">
        <v>20140232</v>
      </c>
      <c r="G58" s="23">
        <v>41848</v>
      </c>
      <c r="H58" s="18" t="s">
        <v>775</v>
      </c>
      <c r="I58" s="18" t="s">
        <v>777</v>
      </c>
      <c r="J58" s="24" t="s">
        <v>684</v>
      </c>
      <c r="K58" s="25">
        <v>149398</v>
      </c>
      <c r="AC58" s="3"/>
      <c r="AD58" s="3"/>
      <c r="AE58" s="4"/>
      <c r="AF58" s="4"/>
    </row>
    <row r="59" spans="1:32" s="2" customFormat="1" ht="45">
      <c r="A59" s="17" t="s">
        <v>801</v>
      </c>
      <c r="B59" s="19" t="s">
        <v>702</v>
      </c>
      <c r="C59" s="20" t="s">
        <v>726</v>
      </c>
      <c r="D59" s="29" t="s">
        <v>726</v>
      </c>
      <c r="E59" s="21" t="s">
        <v>727</v>
      </c>
      <c r="F59" s="22">
        <v>20140240</v>
      </c>
      <c r="G59" s="23">
        <v>41851</v>
      </c>
      <c r="H59" s="18" t="s">
        <v>775</v>
      </c>
      <c r="I59" s="18" t="s">
        <v>777</v>
      </c>
      <c r="J59" s="24" t="s">
        <v>684</v>
      </c>
      <c r="K59" s="25">
        <v>352898</v>
      </c>
      <c r="AC59" s="3"/>
      <c r="AD59" s="3"/>
      <c r="AE59" s="4"/>
      <c r="AF59" s="4"/>
    </row>
    <row r="60" spans="1:32" s="2" customFormat="1" ht="30">
      <c r="A60" s="17" t="s">
        <v>801</v>
      </c>
      <c r="B60" s="19" t="s">
        <v>678</v>
      </c>
      <c r="C60" s="20" t="s">
        <v>726</v>
      </c>
      <c r="D60" s="29" t="s">
        <v>726</v>
      </c>
      <c r="E60" s="21" t="s">
        <v>727</v>
      </c>
      <c r="F60" s="22">
        <v>20140234</v>
      </c>
      <c r="G60" s="23">
        <v>41849</v>
      </c>
      <c r="H60" s="18" t="s">
        <v>778</v>
      </c>
      <c r="I60" s="18" t="s">
        <v>779</v>
      </c>
      <c r="J60" s="24" t="s">
        <v>780</v>
      </c>
      <c r="K60" s="25">
        <v>1285714</v>
      </c>
      <c r="AC60" s="3"/>
      <c r="AD60" s="3"/>
      <c r="AE60" s="4"/>
      <c r="AF60" s="4"/>
    </row>
    <row r="61" spans="1:32" s="2" customFormat="1" ht="30">
      <c r="A61" s="17" t="s">
        <v>801</v>
      </c>
      <c r="B61" s="19" t="s">
        <v>678</v>
      </c>
      <c r="C61" s="20" t="s">
        <v>726</v>
      </c>
      <c r="D61" s="29" t="s">
        <v>726</v>
      </c>
      <c r="E61" s="21" t="s">
        <v>727</v>
      </c>
      <c r="F61" s="22">
        <v>20140235</v>
      </c>
      <c r="G61" s="23">
        <v>41849</v>
      </c>
      <c r="H61" s="18" t="s">
        <v>778</v>
      </c>
      <c r="I61" s="18" t="s">
        <v>779</v>
      </c>
      <c r="J61" s="24" t="s">
        <v>780</v>
      </c>
      <c r="K61" s="25">
        <v>1285714</v>
      </c>
      <c r="AC61" s="3"/>
      <c r="AD61" s="3"/>
      <c r="AE61" s="4"/>
      <c r="AF61" s="4"/>
    </row>
    <row r="62" spans="1:32" s="2" customFormat="1" ht="30">
      <c r="A62" s="17" t="s">
        <v>801</v>
      </c>
      <c r="B62" s="19" t="s">
        <v>678</v>
      </c>
      <c r="C62" s="20" t="s">
        <v>726</v>
      </c>
      <c r="D62" s="29" t="s">
        <v>726</v>
      </c>
      <c r="E62" s="21" t="s">
        <v>727</v>
      </c>
      <c r="F62" s="22">
        <v>20140171</v>
      </c>
      <c r="G62" s="23">
        <v>41829</v>
      </c>
      <c r="H62" s="18" t="s">
        <v>781</v>
      </c>
      <c r="I62" s="18" t="s">
        <v>782</v>
      </c>
      <c r="J62" s="24" t="s">
        <v>783</v>
      </c>
      <c r="K62" s="25">
        <v>490000</v>
      </c>
      <c r="AC62" s="3"/>
      <c r="AD62" s="3"/>
      <c r="AE62" s="4"/>
      <c r="AF62" s="4"/>
    </row>
    <row r="63" spans="1:32" s="2" customFormat="1" ht="30">
      <c r="A63" s="17" t="s">
        <v>801</v>
      </c>
      <c r="B63" s="19" t="s">
        <v>678</v>
      </c>
      <c r="C63" s="20" t="s">
        <v>726</v>
      </c>
      <c r="D63" s="29" t="s">
        <v>726</v>
      </c>
      <c r="E63" s="21" t="s">
        <v>727</v>
      </c>
      <c r="F63" s="22">
        <v>20140199</v>
      </c>
      <c r="G63" s="23">
        <v>41850</v>
      </c>
      <c r="H63" s="18" t="s">
        <v>784</v>
      </c>
      <c r="I63" s="18" t="s">
        <v>785</v>
      </c>
      <c r="J63" s="24" t="s">
        <v>786</v>
      </c>
      <c r="K63" s="25">
        <v>134492</v>
      </c>
      <c r="AC63" s="3"/>
      <c r="AD63" s="3"/>
      <c r="AE63" s="4"/>
      <c r="AF63" s="4"/>
    </row>
    <row r="64" spans="1:32" s="2" customFormat="1" ht="30">
      <c r="A64" s="17" t="s">
        <v>801</v>
      </c>
      <c r="B64" s="19" t="s">
        <v>678</v>
      </c>
      <c r="C64" s="20" t="s">
        <v>726</v>
      </c>
      <c r="D64" s="29" t="s">
        <v>726</v>
      </c>
      <c r="E64" s="21" t="s">
        <v>727</v>
      </c>
      <c r="F64" s="22">
        <v>20140201</v>
      </c>
      <c r="G64" s="23">
        <v>41850</v>
      </c>
      <c r="H64" s="18" t="s">
        <v>787</v>
      </c>
      <c r="I64" s="18" t="s">
        <v>779</v>
      </c>
      <c r="J64" s="24" t="s">
        <v>780</v>
      </c>
      <c r="K64" s="25">
        <v>1285714</v>
      </c>
      <c r="AC64" s="3"/>
      <c r="AD64" s="3"/>
      <c r="AE64" s="4"/>
      <c r="AF64" s="4"/>
    </row>
    <row r="65" spans="1:32" s="2" customFormat="1" ht="30">
      <c r="A65" s="17" t="s">
        <v>801</v>
      </c>
      <c r="B65" s="19" t="s">
        <v>788</v>
      </c>
      <c r="C65" s="20" t="s">
        <v>789</v>
      </c>
      <c r="D65" s="29">
        <v>41183</v>
      </c>
      <c r="E65" s="21" t="s">
        <v>727</v>
      </c>
      <c r="F65" s="22">
        <v>20140223</v>
      </c>
      <c r="G65" s="23">
        <v>41841</v>
      </c>
      <c r="H65" s="18" t="s">
        <v>790</v>
      </c>
      <c r="I65" s="18" t="s">
        <v>791</v>
      </c>
      <c r="J65" s="24" t="s">
        <v>792</v>
      </c>
      <c r="K65" s="25">
        <v>144374</v>
      </c>
      <c r="AC65" s="3"/>
      <c r="AD65" s="3"/>
      <c r="AE65" s="4"/>
      <c r="AF65" s="4"/>
    </row>
    <row r="66" spans="1:32" s="2" customFormat="1" ht="30">
      <c r="A66" s="17" t="s">
        <v>801</v>
      </c>
      <c r="B66" s="19" t="s">
        <v>788</v>
      </c>
      <c r="C66" s="20" t="s">
        <v>789</v>
      </c>
      <c r="D66" s="29">
        <v>41183</v>
      </c>
      <c r="E66" s="21" t="s">
        <v>793</v>
      </c>
      <c r="F66" s="22">
        <v>177</v>
      </c>
      <c r="G66" s="23">
        <v>41824</v>
      </c>
      <c r="H66" s="18" t="s">
        <v>790</v>
      </c>
      <c r="I66" s="18" t="s">
        <v>710</v>
      </c>
      <c r="J66" s="24" t="s">
        <v>711</v>
      </c>
      <c r="K66" s="25">
        <v>144198</v>
      </c>
      <c r="AC66" s="3"/>
      <c r="AD66" s="3"/>
      <c r="AE66" s="4"/>
      <c r="AF66" s="4"/>
    </row>
    <row r="67" spans="1:32" s="2" customFormat="1" ht="30">
      <c r="A67" s="17" t="s">
        <v>801</v>
      </c>
      <c r="B67" s="19" t="s">
        <v>788</v>
      </c>
      <c r="C67" s="20" t="s">
        <v>789</v>
      </c>
      <c r="D67" s="29">
        <v>41183</v>
      </c>
      <c r="E67" s="21" t="s">
        <v>793</v>
      </c>
      <c r="F67" s="22">
        <v>178</v>
      </c>
      <c r="G67" s="23">
        <v>41830</v>
      </c>
      <c r="H67" s="18" t="s">
        <v>790</v>
      </c>
      <c r="I67" s="18" t="s">
        <v>710</v>
      </c>
      <c r="J67" s="24" t="s">
        <v>711</v>
      </c>
      <c r="K67" s="25">
        <v>144276</v>
      </c>
      <c r="AC67" s="3"/>
      <c r="AD67" s="3"/>
      <c r="AE67" s="4"/>
      <c r="AF67" s="4"/>
    </row>
    <row r="68" spans="1:32" s="2" customFormat="1" ht="30">
      <c r="A68" s="17" t="s">
        <v>801</v>
      </c>
      <c r="B68" s="19" t="s">
        <v>788</v>
      </c>
      <c r="C68" s="20" t="s">
        <v>789</v>
      </c>
      <c r="D68" s="29">
        <v>41183</v>
      </c>
      <c r="E68" s="21" t="s">
        <v>727</v>
      </c>
      <c r="F68" s="22">
        <v>20140028</v>
      </c>
      <c r="G68" s="23">
        <v>41841</v>
      </c>
      <c r="H68" s="18" t="s">
        <v>790</v>
      </c>
      <c r="I68" s="18" t="s">
        <v>710</v>
      </c>
      <c r="J68" s="24" t="s">
        <v>711</v>
      </c>
      <c r="K68" s="25">
        <v>144374</v>
      </c>
      <c r="AC68" s="3"/>
      <c r="AD68" s="3"/>
      <c r="AE68" s="4"/>
      <c r="AF68" s="4"/>
    </row>
    <row r="69" spans="1:32" s="2" customFormat="1" ht="30">
      <c r="A69" s="17" t="s">
        <v>801</v>
      </c>
      <c r="B69" s="19" t="s">
        <v>788</v>
      </c>
      <c r="C69" s="20" t="s">
        <v>789</v>
      </c>
      <c r="D69" s="29">
        <v>41183</v>
      </c>
      <c r="E69" s="21" t="s">
        <v>727</v>
      </c>
      <c r="F69" s="22">
        <v>20140218</v>
      </c>
      <c r="G69" s="23">
        <v>41841</v>
      </c>
      <c r="H69" s="18" t="s">
        <v>790</v>
      </c>
      <c r="I69" s="18" t="s">
        <v>710</v>
      </c>
      <c r="J69" s="24" t="s">
        <v>711</v>
      </c>
      <c r="K69" s="25">
        <v>144374</v>
      </c>
      <c r="AC69" s="3"/>
      <c r="AD69" s="3"/>
      <c r="AE69" s="4"/>
      <c r="AF69" s="4"/>
    </row>
    <row r="70" spans="1:32" s="2" customFormat="1" ht="30">
      <c r="A70" s="17" t="s">
        <v>801</v>
      </c>
      <c r="B70" s="19" t="s">
        <v>788</v>
      </c>
      <c r="C70" s="20" t="s">
        <v>789</v>
      </c>
      <c r="D70" s="29">
        <v>41183</v>
      </c>
      <c r="E70" s="21" t="s">
        <v>727</v>
      </c>
      <c r="F70" s="22">
        <v>20140219</v>
      </c>
      <c r="G70" s="23">
        <v>41841</v>
      </c>
      <c r="H70" s="18" t="s">
        <v>790</v>
      </c>
      <c r="I70" s="18" t="s">
        <v>710</v>
      </c>
      <c r="J70" s="24" t="s">
        <v>711</v>
      </c>
      <c r="K70" s="25">
        <v>144374</v>
      </c>
      <c r="AC70" s="3"/>
      <c r="AD70" s="3"/>
      <c r="AE70" s="4"/>
      <c r="AF70" s="4"/>
    </row>
    <row r="71" spans="1:32" s="2" customFormat="1" ht="30">
      <c r="A71" s="17" t="s">
        <v>801</v>
      </c>
      <c r="B71" s="19" t="s">
        <v>788</v>
      </c>
      <c r="C71" s="20" t="s">
        <v>789</v>
      </c>
      <c r="D71" s="29">
        <v>41183</v>
      </c>
      <c r="E71" s="21" t="s">
        <v>727</v>
      </c>
      <c r="F71" s="22">
        <v>20140220</v>
      </c>
      <c r="G71" s="23">
        <v>41841</v>
      </c>
      <c r="H71" s="18" t="s">
        <v>790</v>
      </c>
      <c r="I71" s="18" t="s">
        <v>710</v>
      </c>
      <c r="J71" s="24" t="s">
        <v>711</v>
      </c>
      <c r="K71" s="25">
        <v>144374</v>
      </c>
      <c r="AC71" s="3"/>
      <c r="AD71" s="3"/>
      <c r="AE71" s="4"/>
      <c r="AF71" s="4"/>
    </row>
    <row r="72" spans="1:32" s="2" customFormat="1" ht="30">
      <c r="A72" s="17" t="s">
        <v>801</v>
      </c>
      <c r="B72" s="19" t="s">
        <v>788</v>
      </c>
      <c r="C72" s="20" t="s">
        <v>789</v>
      </c>
      <c r="D72" s="29">
        <v>41183</v>
      </c>
      <c r="E72" s="21" t="s">
        <v>727</v>
      </c>
      <c r="F72" s="22">
        <v>20140221</v>
      </c>
      <c r="G72" s="23">
        <v>41841</v>
      </c>
      <c r="H72" s="18" t="s">
        <v>790</v>
      </c>
      <c r="I72" s="18" t="s">
        <v>710</v>
      </c>
      <c r="J72" s="24" t="s">
        <v>711</v>
      </c>
      <c r="K72" s="25">
        <v>144374</v>
      </c>
      <c r="AC72" s="3"/>
      <c r="AD72" s="3"/>
      <c r="AE72" s="4"/>
      <c r="AF72" s="4"/>
    </row>
    <row r="73" spans="1:32" s="2" customFormat="1" ht="30">
      <c r="A73" s="17" t="s">
        <v>801</v>
      </c>
      <c r="B73" s="19" t="s">
        <v>788</v>
      </c>
      <c r="C73" s="20" t="s">
        <v>789</v>
      </c>
      <c r="D73" s="29">
        <v>41183</v>
      </c>
      <c r="E73" s="21" t="s">
        <v>727</v>
      </c>
      <c r="F73" s="22">
        <v>20140222</v>
      </c>
      <c r="G73" s="23">
        <v>41841</v>
      </c>
      <c r="H73" s="18" t="s">
        <v>790</v>
      </c>
      <c r="I73" s="18" t="s">
        <v>710</v>
      </c>
      <c r="J73" s="24" t="s">
        <v>711</v>
      </c>
      <c r="K73" s="25">
        <v>144374</v>
      </c>
      <c r="AC73" s="3"/>
      <c r="AD73" s="3"/>
      <c r="AE73" s="4"/>
      <c r="AF73" s="4"/>
    </row>
    <row r="74" spans="1:32" s="2" customFormat="1" ht="30">
      <c r="A74" s="17" t="s">
        <v>801</v>
      </c>
      <c r="B74" s="19" t="s">
        <v>788</v>
      </c>
      <c r="C74" s="20" t="s">
        <v>789</v>
      </c>
      <c r="D74" s="29">
        <v>41183</v>
      </c>
      <c r="E74" s="21" t="s">
        <v>793</v>
      </c>
      <c r="F74" s="22">
        <v>105</v>
      </c>
      <c r="G74" s="23">
        <v>41851</v>
      </c>
      <c r="H74" s="18" t="s">
        <v>790</v>
      </c>
      <c r="I74" s="18" t="s">
        <v>794</v>
      </c>
      <c r="J74" s="24" t="s">
        <v>795</v>
      </c>
      <c r="K74" s="25">
        <v>280156</v>
      </c>
      <c r="AC74" s="3"/>
      <c r="AD74" s="3"/>
      <c r="AE74" s="4"/>
      <c r="AF74" s="4"/>
    </row>
    <row r="75" spans="1:32" s="2" customFormat="1" ht="30">
      <c r="A75" s="17" t="s">
        <v>801</v>
      </c>
      <c r="B75" s="19" t="s">
        <v>788</v>
      </c>
      <c r="C75" s="20" t="s">
        <v>789</v>
      </c>
      <c r="D75" s="29">
        <v>41183</v>
      </c>
      <c r="E75" s="21" t="s">
        <v>727</v>
      </c>
      <c r="F75" s="22">
        <v>20140224</v>
      </c>
      <c r="G75" s="23">
        <v>41841</v>
      </c>
      <c r="H75" s="18" t="s">
        <v>790</v>
      </c>
      <c r="I75" s="18" t="s">
        <v>796</v>
      </c>
      <c r="J75" s="24" t="s">
        <v>797</v>
      </c>
      <c r="K75" s="25">
        <v>144378</v>
      </c>
      <c r="AC75" s="3"/>
      <c r="AD75" s="3"/>
      <c r="AE75" s="4"/>
      <c r="AF75" s="4"/>
    </row>
    <row r="76" spans="1:32" s="2" customFormat="1" ht="30">
      <c r="A76" s="17" t="s">
        <v>801</v>
      </c>
      <c r="B76" s="19" t="s">
        <v>751</v>
      </c>
      <c r="C76" s="20" t="s">
        <v>726</v>
      </c>
      <c r="D76" s="29" t="s">
        <v>726</v>
      </c>
      <c r="E76" s="21" t="s">
        <v>737</v>
      </c>
      <c r="F76" s="22">
        <v>30755047</v>
      </c>
      <c r="G76" s="23">
        <v>41837</v>
      </c>
      <c r="H76" s="18" t="s">
        <v>798</v>
      </c>
      <c r="I76" s="18" t="s">
        <v>802</v>
      </c>
      <c r="J76" s="24" t="s">
        <v>799</v>
      </c>
      <c r="K76" s="25">
        <v>1587200</v>
      </c>
      <c r="AC76" s="3"/>
      <c r="AD76" s="3"/>
      <c r="AE76" s="4"/>
      <c r="AF76" s="4"/>
    </row>
    <row r="77" spans="1:32" s="2" customFormat="1" ht="30">
      <c r="A77" s="17" t="s">
        <v>801</v>
      </c>
      <c r="B77" s="19" t="s">
        <v>751</v>
      </c>
      <c r="C77" s="20" t="s">
        <v>726</v>
      </c>
      <c r="D77" s="29" t="s">
        <v>726</v>
      </c>
      <c r="E77" s="21" t="s">
        <v>737</v>
      </c>
      <c r="F77" s="22">
        <v>16933860</v>
      </c>
      <c r="G77" s="23">
        <v>41848</v>
      </c>
      <c r="H77" s="18" t="s">
        <v>800</v>
      </c>
      <c r="I77" s="18" t="s">
        <v>802</v>
      </c>
      <c r="J77" s="24" t="s">
        <v>799</v>
      </c>
      <c r="K77" s="25">
        <v>312400</v>
      </c>
      <c r="AC77" s="3"/>
      <c r="AD77" s="3"/>
      <c r="AE77" s="4"/>
      <c r="AF77" s="4"/>
    </row>
    <row r="78" spans="1:32" s="2" customFormat="1" ht="30">
      <c r="A78" s="17" t="s">
        <v>883</v>
      </c>
      <c r="B78" s="19" t="s">
        <v>681</v>
      </c>
      <c r="C78" s="20" t="s">
        <v>726</v>
      </c>
      <c r="D78" s="29" t="s">
        <v>726</v>
      </c>
      <c r="E78" s="21" t="s">
        <v>726</v>
      </c>
      <c r="F78" s="22" t="s">
        <v>726</v>
      </c>
      <c r="G78" s="23">
        <v>41841</v>
      </c>
      <c r="H78" s="18" t="s">
        <v>803</v>
      </c>
      <c r="I78" s="18" t="s">
        <v>804</v>
      </c>
      <c r="J78" s="24" t="s">
        <v>805</v>
      </c>
      <c r="K78" s="26">
        <v>112400</v>
      </c>
      <c r="AC78" s="3"/>
      <c r="AD78" s="3"/>
      <c r="AE78" s="4"/>
      <c r="AF78" s="4"/>
    </row>
    <row r="79" spans="1:32" s="2" customFormat="1" ht="45">
      <c r="A79" s="17" t="s">
        <v>883</v>
      </c>
      <c r="B79" s="19" t="s">
        <v>681</v>
      </c>
      <c r="C79" s="20" t="s">
        <v>726</v>
      </c>
      <c r="D79" s="29" t="s">
        <v>726</v>
      </c>
      <c r="E79" s="21" t="s">
        <v>726</v>
      </c>
      <c r="F79" s="22" t="s">
        <v>726</v>
      </c>
      <c r="G79" s="23">
        <v>41850</v>
      </c>
      <c r="H79" s="18" t="s">
        <v>806</v>
      </c>
      <c r="I79" s="18" t="s">
        <v>804</v>
      </c>
      <c r="J79" s="24" t="s">
        <v>805</v>
      </c>
      <c r="K79" s="26">
        <v>307800</v>
      </c>
      <c r="AC79" s="3"/>
      <c r="AD79" s="3"/>
      <c r="AE79" s="4"/>
      <c r="AF79" s="4"/>
    </row>
    <row r="80" spans="1:32" s="2" customFormat="1" ht="45">
      <c r="A80" s="17" t="s">
        <v>883</v>
      </c>
      <c r="B80" s="19" t="s">
        <v>681</v>
      </c>
      <c r="C80" s="20" t="s">
        <v>726</v>
      </c>
      <c r="D80" s="29" t="s">
        <v>726</v>
      </c>
      <c r="E80" s="21" t="s">
        <v>726</v>
      </c>
      <c r="F80" s="22" t="s">
        <v>726</v>
      </c>
      <c r="G80" s="23">
        <v>41841</v>
      </c>
      <c r="H80" s="18" t="s">
        <v>807</v>
      </c>
      <c r="I80" s="18" t="s">
        <v>804</v>
      </c>
      <c r="J80" s="24" t="s">
        <v>805</v>
      </c>
      <c r="K80" s="26">
        <v>67300</v>
      </c>
      <c r="AC80" s="3"/>
      <c r="AD80" s="3"/>
      <c r="AE80" s="4"/>
      <c r="AF80" s="4"/>
    </row>
    <row r="81" spans="1:32" s="2" customFormat="1" ht="30">
      <c r="A81" s="17" t="s">
        <v>883</v>
      </c>
      <c r="B81" s="19" t="s">
        <v>681</v>
      </c>
      <c r="C81" s="20" t="s">
        <v>726</v>
      </c>
      <c r="D81" s="29" t="s">
        <v>726</v>
      </c>
      <c r="E81" s="21" t="s">
        <v>726</v>
      </c>
      <c r="F81" s="22" t="s">
        <v>726</v>
      </c>
      <c r="G81" s="23">
        <v>41841</v>
      </c>
      <c r="H81" s="18" t="s">
        <v>808</v>
      </c>
      <c r="I81" s="18" t="s">
        <v>804</v>
      </c>
      <c r="J81" s="24" t="s">
        <v>805</v>
      </c>
      <c r="K81" s="26">
        <v>78700</v>
      </c>
      <c r="AC81" s="3"/>
      <c r="AD81" s="3"/>
      <c r="AE81" s="4"/>
      <c r="AF81" s="4"/>
    </row>
    <row r="82" spans="1:32" s="2" customFormat="1" ht="30">
      <c r="A82" s="17" t="s">
        <v>883</v>
      </c>
      <c r="B82" s="19" t="s">
        <v>681</v>
      </c>
      <c r="C82" s="20" t="s">
        <v>726</v>
      </c>
      <c r="D82" s="29" t="s">
        <v>726</v>
      </c>
      <c r="E82" s="21" t="s">
        <v>726</v>
      </c>
      <c r="F82" s="22" t="s">
        <v>726</v>
      </c>
      <c r="G82" s="23">
        <v>41850</v>
      </c>
      <c r="H82" s="18" t="s">
        <v>809</v>
      </c>
      <c r="I82" s="18" t="s">
        <v>804</v>
      </c>
      <c r="J82" s="24" t="s">
        <v>805</v>
      </c>
      <c r="K82" s="26">
        <v>190500</v>
      </c>
      <c r="AC82" s="3"/>
      <c r="AD82" s="3"/>
      <c r="AE82" s="4"/>
      <c r="AF82" s="4"/>
    </row>
    <row r="83" spans="1:32" s="2" customFormat="1" ht="30">
      <c r="A83" s="17" t="s">
        <v>883</v>
      </c>
      <c r="B83" s="19" t="s">
        <v>681</v>
      </c>
      <c r="C83" s="20" t="s">
        <v>726</v>
      </c>
      <c r="D83" s="29" t="s">
        <v>726</v>
      </c>
      <c r="E83" s="21" t="s">
        <v>726</v>
      </c>
      <c r="F83" s="22" t="s">
        <v>726</v>
      </c>
      <c r="G83" s="23">
        <v>41850</v>
      </c>
      <c r="H83" s="18" t="s">
        <v>810</v>
      </c>
      <c r="I83" s="18" t="s">
        <v>804</v>
      </c>
      <c r="J83" s="24" t="s">
        <v>805</v>
      </c>
      <c r="K83" s="26">
        <v>620100</v>
      </c>
      <c r="AC83" s="3"/>
      <c r="AD83" s="3"/>
      <c r="AE83" s="4"/>
      <c r="AF83" s="4"/>
    </row>
    <row r="84" spans="1:32" s="2" customFormat="1" ht="30">
      <c r="A84" s="17" t="s">
        <v>883</v>
      </c>
      <c r="B84" s="19" t="s">
        <v>681</v>
      </c>
      <c r="C84" s="20" t="s">
        <v>726</v>
      </c>
      <c r="D84" s="29" t="s">
        <v>726</v>
      </c>
      <c r="E84" s="21" t="s">
        <v>726</v>
      </c>
      <c r="F84" s="22" t="s">
        <v>726</v>
      </c>
      <c r="G84" s="23">
        <v>41850</v>
      </c>
      <c r="H84" s="18" t="s">
        <v>811</v>
      </c>
      <c r="I84" s="18" t="s">
        <v>804</v>
      </c>
      <c r="J84" s="24" t="s">
        <v>805</v>
      </c>
      <c r="K84" s="26">
        <v>778200</v>
      </c>
      <c r="AC84" s="3"/>
      <c r="AD84" s="3"/>
      <c r="AE84" s="4"/>
      <c r="AF84" s="4"/>
    </row>
    <row r="85" spans="1:32" s="2" customFormat="1" ht="30">
      <c r="A85" s="17" t="s">
        <v>883</v>
      </c>
      <c r="B85" s="19" t="s">
        <v>681</v>
      </c>
      <c r="C85" s="20" t="s">
        <v>726</v>
      </c>
      <c r="D85" s="29" t="s">
        <v>726</v>
      </c>
      <c r="E85" s="21" t="s">
        <v>726</v>
      </c>
      <c r="F85" s="22" t="s">
        <v>726</v>
      </c>
      <c r="G85" s="23">
        <v>41850</v>
      </c>
      <c r="H85" s="18" t="s">
        <v>812</v>
      </c>
      <c r="I85" s="18" t="s">
        <v>813</v>
      </c>
      <c r="J85" s="24" t="s">
        <v>814</v>
      </c>
      <c r="K85" s="26">
        <v>1379573</v>
      </c>
      <c r="AC85" s="3"/>
      <c r="AD85" s="3"/>
      <c r="AE85" s="4"/>
      <c r="AF85" s="4"/>
    </row>
    <row r="86" spans="1:32" s="2" customFormat="1" ht="45">
      <c r="A86" s="17" t="s">
        <v>883</v>
      </c>
      <c r="B86" s="19" t="s">
        <v>681</v>
      </c>
      <c r="C86" s="20" t="s">
        <v>726</v>
      </c>
      <c r="D86" s="29" t="s">
        <v>726</v>
      </c>
      <c r="E86" s="21" t="s">
        <v>726</v>
      </c>
      <c r="F86" s="22" t="s">
        <v>726</v>
      </c>
      <c r="G86" s="23">
        <v>41850</v>
      </c>
      <c r="H86" s="18" t="s">
        <v>815</v>
      </c>
      <c r="I86" s="18" t="s">
        <v>813</v>
      </c>
      <c r="J86" s="24" t="s">
        <v>814</v>
      </c>
      <c r="K86" s="26">
        <v>2234418</v>
      </c>
      <c r="AC86" s="3"/>
      <c r="AD86" s="3"/>
      <c r="AE86" s="4"/>
      <c r="AF86" s="4"/>
    </row>
    <row r="87" spans="1:32" s="2" customFormat="1" ht="30">
      <c r="A87" s="17" t="s">
        <v>883</v>
      </c>
      <c r="B87" s="19" t="s">
        <v>681</v>
      </c>
      <c r="C87" s="20" t="s">
        <v>726</v>
      </c>
      <c r="D87" s="29" t="s">
        <v>726</v>
      </c>
      <c r="E87" s="21" t="s">
        <v>726</v>
      </c>
      <c r="F87" s="22" t="s">
        <v>726</v>
      </c>
      <c r="G87" s="23">
        <v>41851</v>
      </c>
      <c r="H87" s="18" t="s">
        <v>816</v>
      </c>
      <c r="I87" s="18" t="s">
        <v>817</v>
      </c>
      <c r="J87" s="24" t="s">
        <v>754</v>
      </c>
      <c r="K87" s="26">
        <v>125888</v>
      </c>
      <c r="AC87" s="3"/>
      <c r="AD87" s="3"/>
      <c r="AE87" s="4"/>
      <c r="AF87" s="4"/>
    </row>
    <row r="88" spans="1:32" s="2" customFormat="1" ht="30">
      <c r="A88" s="17" t="s">
        <v>883</v>
      </c>
      <c r="B88" s="19" t="s">
        <v>681</v>
      </c>
      <c r="C88" s="20" t="s">
        <v>726</v>
      </c>
      <c r="D88" s="29" t="s">
        <v>726</v>
      </c>
      <c r="E88" s="21" t="s">
        <v>726</v>
      </c>
      <c r="F88" s="22" t="s">
        <v>726</v>
      </c>
      <c r="G88" s="23">
        <v>41841</v>
      </c>
      <c r="H88" s="18" t="s">
        <v>818</v>
      </c>
      <c r="I88" s="18" t="s">
        <v>819</v>
      </c>
      <c r="J88" s="24" t="s">
        <v>820</v>
      </c>
      <c r="K88" s="26">
        <v>18230</v>
      </c>
      <c r="AC88" s="3"/>
      <c r="AD88" s="3"/>
      <c r="AE88" s="4"/>
      <c r="AF88" s="4"/>
    </row>
    <row r="89" spans="1:32" s="2" customFormat="1" ht="45">
      <c r="A89" s="17" t="s">
        <v>883</v>
      </c>
      <c r="B89" s="19" t="s">
        <v>681</v>
      </c>
      <c r="C89" s="20" t="s">
        <v>726</v>
      </c>
      <c r="D89" s="29" t="s">
        <v>726</v>
      </c>
      <c r="E89" s="21" t="s">
        <v>726</v>
      </c>
      <c r="F89" s="22" t="s">
        <v>726</v>
      </c>
      <c r="G89" s="23">
        <v>41841</v>
      </c>
      <c r="H89" s="18" t="s">
        <v>821</v>
      </c>
      <c r="I89" s="18" t="s">
        <v>819</v>
      </c>
      <c r="J89" s="24" t="s">
        <v>820</v>
      </c>
      <c r="K89" s="26">
        <v>16921</v>
      </c>
      <c r="AC89" s="3"/>
      <c r="AD89" s="3"/>
      <c r="AE89" s="4"/>
      <c r="AF89" s="4"/>
    </row>
    <row r="90" spans="1:32" s="2" customFormat="1" ht="30">
      <c r="A90" s="17" t="s">
        <v>883</v>
      </c>
      <c r="B90" s="19" t="s">
        <v>681</v>
      </c>
      <c r="C90" s="20" t="s">
        <v>726</v>
      </c>
      <c r="D90" s="29" t="s">
        <v>726</v>
      </c>
      <c r="E90" s="21" t="s">
        <v>726</v>
      </c>
      <c r="F90" s="22" t="s">
        <v>726</v>
      </c>
      <c r="G90" s="23">
        <v>41851</v>
      </c>
      <c r="H90" s="18" t="s">
        <v>822</v>
      </c>
      <c r="I90" s="18" t="s">
        <v>819</v>
      </c>
      <c r="J90" s="24" t="s">
        <v>820</v>
      </c>
      <c r="K90" s="26">
        <v>11700</v>
      </c>
      <c r="AC90" s="3"/>
      <c r="AD90" s="3"/>
      <c r="AE90" s="4"/>
      <c r="AF90" s="4"/>
    </row>
    <row r="91" spans="1:32" s="2" customFormat="1" ht="30">
      <c r="A91" s="17" t="s">
        <v>883</v>
      </c>
      <c r="B91" s="19" t="s">
        <v>681</v>
      </c>
      <c r="C91" s="20" t="s">
        <v>726</v>
      </c>
      <c r="D91" s="29" t="s">
        <v>726</v>
      </c>
      <c r="E91" s="21" t="s">
        <v>726</v>
      </c>
      <c r="F91" s="22" t="s">
        <v>726</v>
      </c>
      <c r="G91" s="23">
        <v>41841</v>
      </c>
      <c r="H91" s="18" t="s">
        <v>823</v>
      </c>
      <c r="I91" s="18" t="s">
        <v>819</v>
      </c>
      <c r="J91" s="24" t="s">
        <v>820</v>
      </c>
      <c r="K91" s="26">
        <v>15010</v>
      </c>
      <c r="AC91" s="3"/>
      <c r="AD91" s="3"/>
      <c r="AE91" s="4"/>
      <c r="AF91" s="4"/>
    </row>
    <row r="92" spans="1:32" s="2" customFormat="1" ht="30">
      <c r="A92" s="17" t="s">
        <v>883</v>
      </c>
      <c r="B92" s="19" t="s">
        <v>681</v>
      </c>
      <c r="C92" s="20" t="s">
        <v>726</v>
      </c>
      <c r="D92" s="29" t="s">
        <v>726</v>
      </c>
      <c r="E92" s="21" t="s">
        <v>726</v>
      </c>
      <c r="F92" s="22" t="s">
        <v>726</v>
      </c>
      <c r="G92" s="23">
        <v>41841</v>
      </c>
      <c r="H92" s="18" t="s">
        <v>824</v>
      </c>
      <c r="I92" s="18" t="s">
        <v>819</v>
      </c>
      <c r="J92" s="24" t="s">
        <v>820</v>
      </c>
      <c r="K92" s="26">
        <v>15160</v>
      </c>
      <c r="AC92" s="3"/>
      <c r="AD92" s="3"/>
      <c r="AE92" s="4"/>
      <c r="AF92" s="4"/>
    </row>
    <row r="93" spans="1:32" s="2" customFormat="1" ht="30">
      <c r="A93" s="17" t="s">
        <v>883</v>
      </c>
      <c r="B93" s="19" t="s">
        <v>681</v>
      </c>
      <c r="C93" s="20" t="s">
        <v>726</v>
      </c>
      <c r="D93" s="29" t="s">
        <v>726</v>
      </c>
      <c r="E93" s="21" t="s">
        <v>726</v>
      </c>
      <c r="F93" s="22" t="s">
        <v>726</v>
      </c>
      <c r="G93" s="23">
        <v>41841</v>
      </c>
      <c r="H93" s="18" t="s">
        <v>825</v>
      </c>
      <c r="I93" s="18" t="s">
        <v>819</v>
      </c>
      <c r="J93" s="24" t="s">
        <v>820</v>
      </c>
      <c r="K93" s="26">
        <v>66720</v>
      </c>
      <c r="AC93" s="3"/>
      <c r="AD93" s="3"/>
      <c r="AE93" s="4"/>
      <c r="AF93" s="4"/>
    </row>
    <row r="94" spans="1:32" s="2" customFormat="1" ht="45">
      <c r="A94" s="17" t="s">
        <v>883</v>
      </c>
      <c r="B94" s="19" t="s">
        <v>681</v>
      </c>
      <c r="C94" s="20" t="s">
        <v>726</v>
      </c>
      <c r="D94" s="29" t="s">
        <v>726</v>
      </c>
      <c r="E94" s="21" t="s">
        <v>726</v>
      </c>
      <c r="F94" s="22" t="s">
        <v>726</v>
      </c>
      <c r="G94" s="23">
        <v>41843</v>
      </c>
      <c r="H94" s="18" t="s">
        <v>826</v>
      </c>
      <c r="I94" s="18" t="s">
        <v>688</v>
      </c>
      <c r="J94" s="24" t="s">
        <v>689</v>
      </c>
      <c r="K94" s="26">
        <v>127796</v>
      </c>
      <c r="AC94" s="3"/>
      <c r="AD94" s="3"/>
      <c r="AE94" s="4"/>
      <c r="AF94" s="4"/>
    </row>
    <row r="95" spans="1:32" s="2" customFormat="1" ht="45">
      <c r="A95" s="17" t="s">
        <v>883</v>
      </c>
      <c r="B95" s="19" t="s">
        <v>681</v>
      </c>
      <c r="C95" s="20" t="s">
        <v>726</v>
      </c>
      <c r="D95" s="29" t="s">
        <v>726</v>
      </c>
      <c r="E95" s="21" t="s">
        <v>726</v>
      </c>
      <c r="F95" s="22" t="s">
        <v>726</v>
      </c>
      <c r="G95" s="23">
        <v>41843</v>
      </c>
      <c r="H95" s="18" t="s">
        <v>827</v>
      </c>
      <c r="I95" s="18" t="s">
        <v>688</v>
      </c>
      <c r="J95" s="24" t="s">
        <v>689</v>
      </c>
      <c r="K95" s="26">
        <v>80295</v>
      </c>
      <c r="AC95" s="3"/>
      <c r="AD95" s="3"/>
      <c r="AE95" s="4"/>
      <c r="AF95" s="4"/>
    </row>
    <row r="96" spans="1:32" s="2" customFormat="1" ht="30">
      <c r="A96" s="17" t="s">
        <v>883</v>
      </c>
      <c r="B96" s="19" t="s">
        <v>681</v>
      </c>
      <c r="C96" s="20" t="s">
        <v>726</v>
      </c>
      <c r="D96" s="29" t="s">
        <v>726</v>
      </c>
      <c r="E96" s="21" t="s">
        <v>726</v>
      </c>
      <c r="F96" s="22" t="s">
        <v>726</v>
      </c>
      <c r="G96" s="23">
        <v>41843</v>
      </c>
      <c r="H96" s="18" t="s">
        <v>828</v>
      </c>
      <c r="I96" s="18" t="s">
        <v>688</v>
      </c>
      <c r="J96" s="24" t="s">
        <v>689</v>
      </c>
      <c r="K96" s="26">
        <v>239088</v>
      </c>
      <c r="AC96" s="3"/>
      <c r="AD96" s="3"/>
      <c r="AE96" s="4"/>
      <c r="AF96" s="4"/>
    </row>
    <row r="97" spans="1:32" s="2" customFormat="1" ht="45">
      <c r="A97" s="17" t="s">
        <v>883</v>
      </c>
      <c r="B97" s="19" t="s">
        <v>681</v>
      </c>
      <c r="C97" s="20" t="s">
        <v>726</v>
      </c>
      <c r="D97" s="29" t="s">
        <v>726</v>
      </c>
      <c r="E97" s="21" t="s">
        <v>726</v>
      </c>
      <c r="F97" s="22" t="s">
        <v>726</v>
      </c>
      <c r="G97" s="23">
        <v>41843</v>
      </c>
      <c r="H97" s="18" t="s">
        <v>829</v>
      </c>
      <c r="I97" s="18" t="s">
        <v>688</v>
      </c>
      <c r="J97" s="24" t="s">
        <v>689</v>
      </c>
      <c r="K97" s="26">
        <v>484475</v>
      </c>
      <c r="AC97" s="3"/>
      <c r="AD97" s="3"/>
      <c r="AE97" s="4"/>
      <c r="AF97" s="4"/>
    </row>
    <row r="98" spans="1:32" s="2" customFormat="1" ht="45">
      <c r="A98" s="17" t="s">
        <v>883</v>
      </c>
      <c r="B98" s="19" t="s">
        <v>681</v>
      </c>
      <c r="C98" s="20" t="s">
        <v>726</v>
      </c>
      <c r="D98" s="29" t="s">
        <v>726</v>
      </c>
      <c r="E98" s="21" t="s">
        <v>726</v>
      </c>
      <c r="F98" s="22" t="s">
        <v>726</v>
      </c>
      <c r="G98" s="23">
        <v>41843</v>
      </c>
      <c r="H98" s="18" t="s">
        <v>830</v>
      </c>
      <c r="I98" s="18" t="s">
        <v>688</v>
      </c>
      <c r="J98" s="24" t="s">
        <v>689</v>
      </c>
      <c r="K98" s="26">
        <v>60514</v>
      </c>
      <c r="AC98" s="3"/>
      <c r="AD98" s="3"/>
      <c r="AE98" s="4"/>
      <c r="AF98" s="4"/>
    </row>
    <row r="99" spans="1:32" s="2" customFormat="1" ht="45">
      <c r="A99" s="17" t="s">
        <v>883</v>
      </c>
      <c r="B99" s="19" t="s">
        <v>681</v>
      </c>
      <c r="C99" s="20" t="s">
        <v>726</v>
      </c>
      <c r="D99" s="29" t="s">
        <v>726</v>
      </c>
      <c r="E99" s="21" t="s">
        <v>726</v>
      </c>
      <c r="F99" s="22" t="s">
        <v>726</v>
      </c>
      <c r="G99" s="23">
        <v>41843</v>
      </c>
      <c r="H99" s="18" t="s">
        <v>831</v>
      </c>
      <c r="I99" s="18" t="s">
        <v>688</v>
      </c>
      <c r="J99" s="24" t="s">
        <v>689</v>
      </c>
      <c r="K99" s="26">
        <v>44138</v>
      </c>
      <c r="AC99" s="3"/>
      <c r="AD99" s="3"/>
      <c r="AE99" s="4"/>
      <c r="AF99" s="4"/>
    </row>
    <row r="100" spans="1:32" s="2" customFormat="1" ht="45">
      <c r="A100" s="17" t="s">
        <v>883</v>
      </c>
      <c r="B100" s="19" t="s">
        <v>681</v>
      </c>
      <c r="C100" s="20" t="s">
        <v>726</v>
      </c>
      <c r="D100" s="29" t="s">
        <v>726</v>
      </c>
      <c r="E100" s="21" t="s">
        <v>726</v>
      </c>
      <c r="F100" s="22" t="s">
        <v>726</v>
      </c>
      <c r="G100" s="23">
        <v>41843</v>
      </c>
      <c r="H100" s="18" t="s">
        <v>832</v>
      </c>
      <c r="I100" s="18" t="s">
        <v>688</v>
      </c>
      <c r="J100" s="24" t="s">
        <v>689</v>
      </c>
      <c r="K100" s="26">
        <v>121424</v>
      </c>
      <c r="AC100" s="3"/>
      <c r="AD100" s="3"/>
      <c r="AE100" s="4"/>
      <c r="AF100" s="4"/>
    </row>
    <row r="101" spans="1:32" s="2" customFormat="1" ht="45">
      <c r="A101" s="17" t="s">
        <v>883</v>
      </c>
      <c r="B101" s="19" t="s">
        <v>702</v>
      </c>
      <c r="C101" s="20" t="s">
        <v>726</v>
      </c>
      <c r="D101" s="29" t="s">
        <v>726</v>
      </c>
      <c r="E101" s="21" t="s">
        <v>833</v>
      </c>
      <c r="F101" s="22">
        <v>20140063</v>
      </c>
      <c r="G101" s="23">
        <v>41821</v>
      </c>
      <c r="H101" s="18" t="s">
        <v>834</v>
      </c>
      <c r="I101" s="18" t="s">
        <v>835</v>
      </c>
      <c r="J101" s="24" t="s">
        <v>836</v>
      </c>
      <c r="K101" s="26">
        <v>146101</v>
      </c>
      <c r="AC101" s="3"/>
      <c r="AD101" s="3"/>
      <c r="AE101" s="4"/>
      <c r="AF101" s="4"/>
    </row>
    <row r="102" spans="1:32" s="2" customFormat="1" ht="45">
      <c r="A102" s="17" t="s">
        <v>883</v>
      </c>
      <c r="B102" s="19" t="s">
        <v>702</v>
      </c>
      <c r="C102" s="20" t="s">
        <v>726</v>
      </c>
      <c r="D102" s="29" t="s">
        <v>726</v>
      </c>
      <c r="E102" s="21" t="s">
        <v>833</v>
      </c>
      <c r="F102" s="22">
        <v>20140071</v>
      </c>
      <c r="G102" s="23">
        <v>41838</v>
      </c>
      <c r="H102" s="18" t="s">
        <v>837</v>
      </c>
      <c r="I102" s="18" t="s">
        <v>835</v>
      </c>
      <c r="J102" s="24" t="s">
        <v>836</v>
      </c>
      <c r="K102" s="26">
        <v>165101</v>
      </c>
      <c r="AC102" s="3"/>
      <c r="AD102" s="3"/>
      <c r="AE102" s="4"/>
      <c r="AF102" s="4"/>
    </row>
    <row r="103" spans="1:32" s="2" customFormat="1" ht="30">
      <c r="A103" s="17" t="s">
        <v>883</v>
      </c>
      <c r="B103" s="19" t="s">
        <v>678</v>
      </c>
      <c r="C103" s="20" t="s">
        <v>726</v>
      </c>
      <c r="D103" s="29" t="s">
        <v>726</v>
      </c>
      <c r="E103" s="21" t="s">
        <v>833</v>
      </c>
      <c r="F103" s="22">
        <v>20140073</v>
      </c>
      <c r="G103" s="23">
        <v>41823</v>
      </c>
      <c r="H103" s="18" t="s">
        <v>838</v>
      </c>
      <c r="I103" s="18" t="s">
        <v>839</v>
      </c>
      <c r="J103" s="24" t="s">
        <v>840</v>
      </c>
      <c r="K103" s="26">
        <v>537380</v>
      </c>
      <c r="AC103" s="3"/>
      <c r="AD103" s="3"/>
      <c r="AE103" s="4"/>
      <c r="AF103" s="4"/>
    </row>
    <row r="104" spans="1:32" s="2" customFormat="1" ht="45">
      <c r="A104" s="17" t="s">
        <v>883</v>
      </c>
      <c r="B104" s="19" t="s">
        <v>702</v>
      </c>
      <c r="C104" s="20" t="s">
        <v>726</v>
      </c>
      <c r="D104" s="29" t="s">
        <v>726</v>
      </c>
      <c r="E104" s="21" t="s">
        <v>833</v>
      </c>
      <c r="F104" s="22">
        <v>20140074</v>
      </c>
      <c r="G104" s="23">
        <v>41838</v>
      </c>
      <c r="H104" s="18" t="s">
        <v>841</v>
      </c>
      <c r="I104" s="18" t="s">
        <v>835</v>
      </c>
      <c r="J104" s="24" t="s">
        <v>836</v>
      </c>
      <c r="K104" s="26">
        <v>107101</v>
      </c>
      <c r="AC104" s="3"/>
      <c r="AD104" s="3"/>
      <c r="AE104" s="4"/>
      <c r="AF104" s="4"/>
    </row>
    <row r="105" spans="1:32" s="2" customFormat="1" ht="45">
      <c r="A105" s="17" t="s">
        <v>883</v>
      </c>
      <c r="B105" s="19" t="s">
        <v>678</v>
      </c>
      <c r="C105" s="20" t="s">
        <v>726</v>
      </c>
      <c r="D105" s="29" t="s">
        <v>726</v>
      </c>
      <c r="E105" s="21" t="s">
        <v>833</v>
      </c>
      <c r="F105" s="22">
        <v>20140075</v>
      </c>
      <c r="G105" s="23">
        <v>41848</v>
      </c>
      <c r="H105" s="18" t="s">
        <v>842</v>
      </c>
      <c r="I105" s="18" t="s">
        <v>843</v>
      </c>
      <c r="J105" s="24" t="s">
        <v>844</v>
      </c>
      <c r="K105" s="26">
        <v>990000</v>
      </c>
      <c r="AC105" s="3"/>
      <c r="AD105" s="3"/>
      <c r="AE105" s="4"/>
      <c r="AF105" s="4"/>
    </row>
    <row r="106" spans="1:32" s="2" customFormat="1" ht="30">
      <c r="A106" s="17" t="s">
        <v>883</v>
      </c>
      <c r="B106" s="19" t="s">
        <v>678</v>
      </c>
      <c r="C106" s="20" t="s">
        <v>726</v>
      </c>
      <c r="D106" s="29" t="s">
        <v>726</v>
      </c>
      <c r="E106" s="21" t="s">
        <v>833</v>
      </c>
      <c r="F106" s="22">
        <v>20140076</v>
      </c>
      <c r="G106" s="23">
        <v>41830</v>
      </c>
      <c r="H106" s="34" t="s">
        <v>1694</v>
      </c>
      <c r="I106" s="18" t="s">
        <v>845</v>
      </c>
      <c r="J106" s="24" t="s">
        <v>846</v>
      </c>
      <c r="K106" s="26">
        <v>52000</v>
      </c>
      <c r="AC106" s="3"/>
      <c r="AD106" s="3"/>
      <c r="AE106" s="4"/>
      <c r="AF106" s="4"/>
    </row>
    <row r="107" spans="1:32" s="2" customFormat="1" ht="30">
      <c r="A107" s="17" t="s">
        <v>883</v>
      </c>
      <c r="B107" s="19" t="s">
        <v>678</v>
      </c>
      <c r="C107" s="20" t="s">
        <v>726</v>
      </c>
      <c r="D107" s="29" t="s">
        <v>726</v>
      </c>
      <c r="E107" s="21" t="s">
        <v>833</v>
      </c>
      <c r="F107" s="22">
        <v>20140078</v>
      </c>
      <c r="G107" s="23">
        <v>41834</v>
      </c>
      <c r="H107" s="18" t="s">
        <v>847</v>
      </c>
      <c r="I107" s="18" t="s">
        <v>848</v>
      </c>
      <c r="J107" s="24" t="s">
        <v>849</v>
      </c>
      <c r="K107" s="26">
        <v>37900</v>
      </c>
      <c r="AC107" s="3"/>
      <c r="AD107" s="3"/>
      <c r="AE107" s="4"/>
      <c r="AF107" s="4"/>
    </row>
    <row r="108" spans="1:32" s="2" customFormat="1" ht="30">
      <c r="A108" s="17" t="s">
        <v>883</v>
      </c>
      <c r="B108" s="19" t="s">
        <v>678</v>
      </c>
      <c r="C108" s="20" t="s">
        <v>726</v>
      </c>
      <c r="D108" s="29" t="s">
        <v>726</v>
      </c>
      <c r="E108" s="21" t="s">
        <v>833</v>
      </c>
      <c r="F108" s="22">
        <v>20140079</v>
      </c>
      <c r="G108" s="23">
        <v>41835</v>
      </c>
      <c r="H108" s="34" t="s">
        <v>1695</v>
      </c>
      <c r="I108" s="18" t="s">
        <v>845</v>
      </c>
      <c r="J108" s="24" t="s">
        <v>846</v>
      </c>
      <c r="K108" s="26">
        <v>60000</v>
      </c>
      <c r="AC108" s="3"/>
      <c r="AD108" s="3"/>
      <c r="AE108" s="4"/>
      <c r="AF108" s="4"/>
    </row>
    <row r="109" spans="1:32" s="2" customFormat="1" ht="45">
      <c r="A109" s="17" t="s">
        <v>883</v>
      </c>
      <c r="B109" s="19" t="s">
        <v>702</v>
      </c>
      <c r="C109" s="20" t="s">
        <v>726</v>
      </c>
      <c r="D109" s="29" t="s">
        <v>726</v>
      </c>
      <c r="E109" s="21" t="s">
        <v>833</v>
      </c>
      <c r="F109" s="22">
        <v>20140080</v>
      </c>
      <c r="G109" s="23">
        <v>41838</v>
      </c>
      <c r="H109" s="18" t="s">
        <v>850</v>
      </c>
      <c r="I109" s="18" t="s">
        <v>835</v>
      </c>
      <c r="J109" s="24" t="s">
        <v>836</v>
      </c>
      <c r="K109" s="26">
        <v>246467</v>
      </c>
      <c r="AC109" s="3"/>
      <c r="AD109" s="3"/>
      <c r="AE109" s="4"/>
      <c r="AF109" s="4"/>
    </row>
    <row r="110" spans="1:32" s="2" customFormat="1" ht="45">
      <c r="A110" s="17" t="s">
        <v>883</v>
      </c>
      <c r="B110" s="19" t="s">
        <v>702</v>
      </c>
      <c r="C110" s="20" t="s">
        <v>726</v>
      </c>
      <c r="D110" s="29" t="s">
        <v>726</v>
      </c>
      <c r="E110" s="21" t="s">
        <v>833</v>
      </c>
      <c r="F110" s="22">
        <v>20140081</v>
      </c>
      <c r="G110" s="23">
        <v>41838</v>
      </c>
      <c r="H110" s="18" t="s">
        <v>851</v>
      </c>
      <c r="I110" s="18" t="s">
        <v>835</v>
      </c>
      <c r="J110" s="24" t="s">
        <v>836</v>
      </c>
      <c r="K110" s="26">
        <v>118298</v>
      </c>
      <c r="AC110" s="3"/>
      <c r="AD110" s="3"/>
      <c r="AE110" s="4"/>
      <c r="AF110" s="4"/>
    </row>
    <row r="111" spans="1:32" s="2" customFormat="1" ht="45">
      <c r="A111" s="17" t="s">
        <v>883</v>
      </c>
      <c r="B111" s="19" t="s">
        <v>702</v>
      </c>
      <c r="C111" s="20" t="s">
        <v>726</v>
      </c>
      <c r="D111" s="29" t="s">
        <v>726</v>
      </c>
      <c r="E111" s="21" t="s">
        <v>833</v>
      </c>
      <c r="F111" s="22">
        <v>20140082</v>
      </c>
      <c r="G111" s="23">
        <v>41841</v>
      </c>
      <c r="H111" s="18" t="s">
        <v>852</v>
      </c>
      <c r="I111" s="18" t="s">
        <v>835</v>
      </c>
      <c r="J111" s="24" t="s">
        <v>836</v>
      </c>
      <c r="K111" s="26">
        <v>747394</v>
      </c>
      <c r="AC111" s="3"/>
      <c r="AD111" s="3"/>
      <c r="AE111" s="4"/>
      <c r="AF111" s="4"/>
    </row>
    <row r="112" spans="1:32" s="2" customFormat="1" ht="30">
      <c r="A112" s="17" t="s">
        <v>883</v>
      </c>
      <c r="B112" s="19" t="s">
        <v>678</v>
      </c>
      <c r="C112" s="20" t="s">
        <v>726</v>
      </c>
      <c r="D112" s="29" t="s">
        <v>726</v>
      </c>
      <c r="E112" s="21" t="s">
        <v>833</v>
      </c>
      <c r="F112" s="22">
        <v>20140083</v>
      </c>
      <c r="G112" s="23">
        <v>41848</v>
      </c>
      <c r="H112" s="18" t="s">
        <v>853</v>
      </c>
      <c r="I112" s="18" t="s">
        <v>854</v>
      </c>
      <c r="J112" s="24" t="s">
        <v>855</v>
      </c>
      <c r="K112" s="26">
        <v>299875</v>
      </c>
      <c r="AC112" s="3"/>
      <c r="AD112" s="3"/>
      <c r="AE112" s="4"/>
      <c r="AF112" s="4"/>
    </row>
    <row r="113" spans="1:32" s="2" customFormat="1" ht="30">
      <c r="A113" s="17" t="s">
        <v>883</v>
      </c>
      <c r="B113" s="19" t="s">
        <v>678</v>
      </c>
      <c r="C113" s="20" t="s">
        <v>726</v>
      </c>
      <c r="D113" s="29" t="s">
        <v>726</v>
      </c>
      <c r="E113" s="21" t="s">
        <v>833</v>
      </c>
      <c r="F113" s="22">
        <v>20140084</v>
      </c>
      <c r="G113" s="23">
        <v>41827</v>
      </c>
      <c r="H113" s="18" t="s">
        <v>856</v>
      </c>
      <c r="I113" s="18" t="s">
        <v>857</v>
      </c>
      <c r="J113" s="24" t="s">
        <v>858</v>
      </c>
      <c r="K113" s="26">
        <v>40000</v>
      </c>
      <c r="AC113" s="3"/>
      <c r="AD113" s="3"/>
      <c r="AE113" s="4"/>
      <c r="AF113" s="4"/>
    </row>
    <row r="114" spans="1:32" s="2" customFormat="1" ht="45">
      <c r="A114" s="17" t="s">
        <v>883</v>
      </c>
      <c r="B114" s="19" t="s">
        <v>702</v>
      </c>
      <c r="C114" s="20" t="s">
        <v>726</v>
      </c>
      <c r="D114" s="29" t="s">
        <v>726</v>
      </c>
      <c r="E114" s="21" t="s">
        <v>833</v>
      </c>
      <c r="F114" s="22">
        <v>20140085</v>
      </c>
      <c r="G114" s="23">
        <v>41848</v>
      </c>
      <c r="H114" s="18" t="s">
        <v>859</v>
      </c>
      <c r="I114" s="18" t="s">
        <v>835</v>
      </c>
      <c r="J114" s="24" t="s">
        <v>836</v>
      </c>
      <c r="K114" s="26">
        <v>160467</v>
      </c>
      <c r="AC114" s="3"/>
      <c r="AD114" s="3"/>
      <c r="AE114" s="4"/>
      <c r="AF114" s="4"/>
    </row>
    <row r="115" spans="1:32" s="2" customFormat="1" ht="45">
      <c r="A115" s="17" t="s">
        <v>883</v>
      </c>
      <c r="B115" s="19" t="s">
        <v>702</v>
      </c>
      <c r="C115" s="20" t="s">
        <v>726</v>
      </c>
      <c r="D115" s="29" t="s">
        <v>726</v>
      </c>
      <c r="E115" s="21" t="s">
        <v>833</v>
      </c>
      <c r="F115" s="22">
        <v>20140086</v>
      </c>
      <c r="G115" s="23">
        <v>41848</v>
      </c>
      <c r="H115" s="18" t="s">
        <v>860</v>
      </c>
      <c r="I115" s="18" t="s">
        <v>835</v>
      </c>
      <c r="J115" s="24" t="s">
        <v>836</v>
      </c>
      <c r="K115" s="26">
        <v>238467</v>
      </c>
      <c r="AC115" s="3"/>
      <c r="AD115" s="3"/>
      <c r="AE115" s="4"/>
      <c r="AF115" s="4"/>
    </row>
    <row r="116" spans="1:32" s="2" customFormat="1" ht="45">
      <c r="A116" s="17" t="s">
        <v>883</v>
      </c>
      <c r="B116" s="19" t="s">
        <v>702</v>
      </c>
      <c r="C116" s="20" t="s">
        <v>726</v>
      </c>
      <c r="D116" s="29" t="s">
        <v>726</v>
      </c>
      <c r="E116" s="21" t="s">
        <v>833</v>
      </c>
      <c r="F116" s="22">
        <v>20140087</v>
      </c>
      <c r="G116" s="23">
        <v>41848</v>
      </c>
      <c r="H116" s="18" t="s">
        <v>861</v>
      </c>
      <c r="I116" s="18" t="s">
        <v>835</v>
      </c>
      <c r="J116" s="24" t="s">
        <v>836</v>
      </c>
      <c r="K116" s="26">
        <v>119233</v>
      </c>
      <c r="AC116" s="3"/>
      <c r="AD116" s="3"/>
      <c r="AE116" s="4"/>
      <c r="AF116" s="4"/>
    </row>
    <row r="117" spans="1:32" s="2" customFormat="1" ht="30">
      <c r="A117" s="17" t="s">
        <v>883</v>
      </c>
      <c r="B117" s="19" t="s">
        <v>678</v>
      </c>
      <c r="C117" s="20" t="s">
        <v>726</v>
      </c>
      <c r="D117" s="29" t="s">
        <v>726</v>
      </c>
      <c r="E117" s="21" t="s">
        <v>833</v>
      </c>
      <c r="F117" s="22">
        <v>20140088</v>
      </c>
      <c r="G117" s="23">
        <v>41848</v>
      </c>
      <c r="H117" s="18" t="s">
        <v>862</v>
      </c>
      <c r="I117" s="18" t="s">
        <v>854</v>
      </c>
      <c r="J117" s="24" t="s">
        <v>855</v>
      </c>
      <c r="K117" s="26">
        <v>71562</v>
      </c>
      <c r="AC117" s="3"/>
      <c r="AD117" s="3"/>
      <c r="AE117" s="4"/>
      <c r="AF117" s="4"/>
    </row>
    <row r="118" spans="1:32" s="2" customFormat="1" ht="30">
      <c r="A118" s="17" t="s">
        <v>883</v>
      </c>
      <c r="B118" s="19" t="s">
        <v>678</v>
      </c>
      <c r="C118" s="20" t="s">
        <v>726</v>
      </c>
      <c r="D118" s="29" t="s">
        <v>726</v>
      </c>
      <c r="E118" s="21" t="s">
        <v>833</v>
      </c>
      <c r="F118" s="22">
        <v>20140089</v>
      </c>
      <c r="G118" s="23">
        <v>41850</v>
      </c>
      <c r="H118" s="18" t="s">
        <v>884</v>
      </c>
      <c r="I118" s="18" t="s">
        <v>863</v>
      </c>
      <c r="J118" s="24" t="s">
        <v>864</v>
      </c>
      <c r="K118" s="26">
        <v>150000</v>
      </c>
      <c r="AC118" s="3"/>
      <c r="AD118" s="3"/>
      <c r="AE118" s="4"/>
      <c r="AF118" s="4"/>
    </row>
    <row r="119" spans="1:32" s="2" customFormat="1" ht="45">
      <c r="A119" s="17" t="s">
        <v>883</v>
      </c>
      <c r="B119" s="19" t="s">
        <v>678</v>
      </c>
      <c r="C119" s="20" t="s">
        <v>726</v>
      </c>
      <c r="D119" s="29" t="s">
        <v>726</v>
      </c>
      <c r="E119" s="21" t="s">
        <v>833</v>
      </c>
      <c r="F119" s="22">
        <v>20140090</v>
      </c>
      <c r="G119" s="23">
        <v>41841</v>
      </c>
      <c r="H119" s="18" t="s">
        <v>885</v>
      </c>
      <c r="I119" s="18" t="s">
        <v>848</v>
      </c>
      <c r="J119" s="24" t="s">
        <v>849</v>
      </c>
      <c r="K119" s="26">
        <v>76100</v>
      </c>
      <c r="AC119" s="3"/>
      <c r="AD119" s="3"/>
      <c r="AE119" s="4"/>
      <c r="AF119" s="4"/>
    </row>
    <row r="120" spans="1:32" s="2" customFormat="1" ht="45">
      <c r="A120" s="17" t="s">
        <v>883</v>
      </c>
      <c r="B120" s="19" t="s">
        <v>702</v>
      </c>
      <c r="C120" s="20" t="s">
        <v>726</v>
      </c>
      <c r="D120" s="29" t="s">
        <v>726</v>
      </c>
      <c r="E120" s="21" t="s">
        <v>833</v>
      </c>
      <c r="F120" s="22">
        <v>20140091</v>
      </c>
      <c r="G120" s="23">
        <v>41848</v>
      </c>
      <c r="H120" s="18" t="s">
        <v>865</v>
      </c>
      <c r="I120" s="18" t="s">
        <v>866</v>
      </c>
      <c r="J120" s="24" t="s">
        <v>765</v>
      </c>
      <c r="K120" s="26">
        <v>137167</v>
      </c>
      <c r="AC120" s="3"/>
      <c r="AD120" s="3"/>
      <c r="AE120" s="4"/>
      <c r="AF120" s="4"/>
    </row>
    <row r="121" spans="1:32" s="2" customFormat="1" ht="45">
      <c r="A121" s="17" t="s">
        <v>883</v>
      </c>
      <c r="B121" s="19" t="s">
        <v>702</v>
      </c>
      <c r="C121" s="20" t="s">
        <v>726</v>
      </c>
      <c r="D121" s="29" t="s">
        <v>726</v>
      </c>
      <c r="E121" s="21" t="s">
        <v>833</v>
      </c>
      <c r="F121" s="22">
        <v>20140092</v>
      </c>
      <c r="G121" s="23">
        <v>41849</v>
      </c>
      <c r="H121" s="18" t="s">
        <v>867</v>
      </c>
      <c r="I121" s="18" t="s">
        <v>835</v>
      </c>
      <c r="J121" s="24" t="s">
        <v>836</v>
      </c>
      <c r="K121" s="26">
        <v>277467</v>
      </c>
      <c r="AC121" s="3"/>
      <c r="AD121" s="3"/>
      <c r="AE121" s="4"/>
      <c r="AF121" s="4"/>
    </row>
    <row r="122" spans="1:32" s="2" customFormat="1" ht="45">
      <c r="A122" s="17" t="s">
        <v>883</v>
      </c>
      <c r="B122" s="19" t="s">
        <v>702</v>
      </c>
      <c r="C122" s="20" t="s">
        <v>726</v>
      </c>
      <c r="D122" s="29" t="s">
        <v>726</v>
      </c>
      <c r="E122" s="21" t="s">
        <v>833</v>
      </c>
      <c r="F122" s="22">
        <v>20140093</v>
      </c>
      <c r="G122" s="23">
        <v>41849</v>
      </c>
      <c r="H122" s="18" t="s">
        <v>868</v>
      </c>
      <c r="I122" s="18" t="s">
        <v>835</v>
      </c>
      <c r="J122" s="24" t="s">
        <v>836</v>
      </c>
      <c r="K122" s="26">
        <v>83098</v>
      </c>
      <c r="AC122" s="3"/>
      <c r="AD122" s="3"/>
      <c r="AE122" s="4"/>
      <c r="AF122" s="4"/>
    </row>
    <row r="123" spans="1:32" s="2" customFormat="1" ht="45">
      <c r="A123" s="17" t="s">
        <v>883</v>
      </c>
      <c r="B123" s="19" t="s">
        <v>678</v>
      </c>
      <c r="C123" s="20" t="s">
        <v>726</v>
      </c>
      <c r="D123" s="29" t="s">
        <v>726</v>
      </c>
      <c r="E123" s="21" t="s">
        <v>833</v>
      </c>
      <c r="F123" s="22">
        <v>20140097</v>
      </c>
      <c r="G123" s="23">
        <v>41848</v>
      </c>
      <c r="H123" s="18" t="s">
        <v>869</v>
      </c>
      <c r="I123" s="18" t="s">
        <v>843</v>
      </c>
      <c r="J123" s="24" t="s">
        <v>844</v>
      </c>
      <c r="K123" s="26">
        <v>1040000</v>
      </c>
      <c r="AC123" s="3"/>
      <c r="AD123" s="3"/>
      <c r="AE123" s="4"/>
      <c r="AF123" s="4"/>
    </row>
    <row r="124" spans="1:32" s="2" customFormat="1" ht="30">
      <c r="A124" s="17" t="s">
        <v>883</v>
      </c>
      <c r="B124" s="19" t="s">
        <v>678</v>
      </c>
      <c r="C124" s="20" t="s">
        <v>726</v>
      </c>
      <c r="D124" s="29" t="s">
        <v>726</v>
      </c>
      <c r="E124" s="21" t="s">
        <v>870</v>
      </c>
      <c r="F124" s="22">
        <v>20140043</v>
      </c>
      <c r="G124" s="23">
        <v>41824</v>
      </c>
      <c r="H124" s="18" t="s">
        <v>871</v>
      </c>
      <c r="I124" s="18" t="s">
        <v>872</v>
      </c>
      <c r="J124" s="24" t="s">
        <v>747</v>
      </c>
      <c r="K124" s="26">
        <v>8513</v>
      </c>
      <c r="AC124" s="3"/>
      <c r="AD124" s="3"/>
      <c r="AE124" s="4"/>
      <c r="AF124" s="4"/>
    </row>
    <row r="125" spans="1:32" s="2" customFormat="1" ht="30">
      <c r="A125" s="17" t="s">
        <v>883</v>
      </c>
      <c r="B125" s="19" t="s">
        <v>678</v>
      </c>
      <c r="C125" s="20" t="s">
        <v>726</v>
      </c>
      <c r="D125" s="29" t="s">
        <v>726</v>
      </c>
      <c r="E125" s="21" t="s">
        <v>870</v>
      </c>
      <c r="F125" s="22">
        <v>20140044</v>
      </c>
      <c r="G125" s="23">
        <v>41829</v>
      </c>
      <c r="H125" s="18" t="s">
        <v>873</v>
      </c>
      <c r="I125" s="18" t="s">
        <v>872</v>
      </c>
      <c r="J125" s="24" t="s">
        <v>747</v>
      </c>
      <c r="K125" s="26">
        <v>130905</v>
      </c>
      <c r="AC125" s="3"/>
      <c r="AD125" s="3"/>
      <c r="AE125" s="4"/>
      <c r="AF125" s="4"/>
    </row>
    <row r="126" spans="1:32" s="2" customFormat="1" ht="45">
      <c r="A126" s="17" t="s">
        <v>883</v>
      </c>
      <c r="B126" s="19" t="s">
        <v>678</v>
      </c>
      <c r="C126" s="20" t="s">
        <v>726</v>
      </c>
      <c r="D126" s="29" t="s">
        <v>726</v>
      </c>
      <c r="E126" s="21" t="s">
        <v>870</v>
      </c>
      <c r="F126" s="22">
        <v>20140046</v>
      </c>
      <c r="G126" s="23">
        <v>41848</v>
      </c>
      <c r="H126" s="18" t="s">
        <v>874</v>
      </c>
      <c r="I126" s="18" t="s">
        <v>749</v>
      </c>
      <c r="J126" s="24" t="s">
        <v>750</v>
      </c>
      <c r="K126" s="26">
        <v>88700</v>
      </c>
      <c r="AC126" s="3"/>
      <c r="AD126" s="3"/>
      <c r="AE126" s="4"/>
      <c r="AF126" s="4"/>
    </row>
    <row r="127" spans="1:32" s="2" customFormat="1" ht="30">
      <c r="A127" s="17" t="s">
        <v>883</v>
      </c>
      <c r="B127" s="19" t="s">
        <v>678</v>
      </c>
      <c r="C127" s="20" t="s">
        <v>726</v>
      </c>
      <c r="D127" s="29" t="s">
        <v>726</v>
      </c>
      <c r="E127" s="21" t="s">
        <v>870</v>
      </c>
      <c r="F127" s="22">
        <v>20140048</v>
      </c>
      <c r="G127" s="23">
        <v>41845</v>
      </c>
      <c r="H127" s="18" t="s">
        <v>875</v>
      </c>
      <c r="I127" s="18" t="s">
        <v>872</v>
      </c>
      <c r="J127" s="24" t="s">
        <v>747</v>
      </c>
      <c r="K127" s="26">
        <v>39251</v>
      </c>
      <c r="AC127" s="3"/>
      <c r="AD127" s="3"/>
      <c r="AE127" s="4"/>
      <c r="AF127" s="4"/>
    </row>
    <row r="128" spans="1:32" s="2" customFormat="1" ht="30">
      <c r="A128" s="17" t="s">
        <v>883</v>
      </c>
      <c r="B128" s="19" t="s">
        <v>678</v>
      </c>
      <c r="C128" s="20" t="s">
        <v>726</v>
      </c>
      <c r="D128" s="29" t="s">
        <v>726</v>
      </c>
      <c r="E128" s="21" t="s">
        <v>870</v>
      </c>
      <c r="F128" s="22">
        <v>20140050</v>
      </c>
      <c r="G128" s="23">
        <v>41850</v>
      </c>
      <c r="H128" s="18" t="s">
        <v>876</v>
      </c>
      <c r="I128" s="18" t="s">
        <v>872</v>
      </c>
      <c r="J128" s="24" t="s">
        <v>747</v>
      </c>
      <c r="K128" s="26">
        <v>355119</v>
      </c>
      <c r="AC128" s="3"/>
      <c r="AD128" s="3"/>
      <c r="AE128" s="4"/>
      <c r="AF128" s="4"/>
    </row>
    <row r="129" spans="1:32" s="2" customFormat="1" ht="30">
      <c r="A129" s="17" t="s">
        <v>883</v>
      </c>
      <c r="B129" s="19" t="s">
        <v>678</v>
      </c>
      <c r="C129" s="20" t="s">
        <v>726</v>
      </c>
      <c r="D129" s="29" t="s">
        <v>726</v>
      </c>
      <c r="E129" s="21" t="s">
        <v>870</v>
      </c>
      <c r="F129" s="22">
        <v>20140052</v>
      </c>
      <c r="G129" s="23">
        <v>41851</v>
      </c>
      <c r="H129" s="18" t="s">
        <v>877</v>
      </c>
      <c r="I129" s="18" t="s">
        <v>878</v>
      </c>
      <c r="J129" s="24" t="s">
        <v>879</v>
      </c>
      <c r="K129" s="26">
        <v>79980</v>
      </c>
      <c r="AC129" s="3"/>
      <c r="AD129" s="3"/>
      <c r="AE129" s="4"/>
      <c r="AF129" s="4"/>
    </row>
    <row r="130" spans="1:32" s="2" customFormat="1" ht="45">
      <c r="A130" s="17" t="s">
        <v>883</v>
      </c>
      <c r="B130" s="19" t="s">
        <v>702</v>
      </c>
      <c r="C130" s="20" t="s">
        <v>726</v>
      </c>
      <c r="D130" s="29" t="s">
        <v>726</v>
      </c>
      <c r="E130" s="21" t="s">
        <v>833</v>
      </c>
      <c r="F130" s="22" t="s">
        <v>726</v>
      </c>
      <c r="G130" s="23">
        <v>41837</v>
      </c>
      <c r="H130" s="18" t="s">
        <v>880</v>
      </c>
      <c r="I130" s="18" t="s">
        <v>881</v>
      </c>
      <c r="J130" s="24" t="s">
        <v>882</v>
      </c>
      <c r="K130" s="26">
        <v>96180</v>
      </c>
      <c r="AC130" s="3"/>
      <c r="AD130" s="3"/>
      <c r="AE130" s="4"/>
      <c r="AF130" s="4"/>
    </row>
    <row r="131" spans="1:32" s="2" customFormat="1" ht="45">
      <c r="A131" s="17" t="s">
        <v>883</v>
      </c>
      <c r="B131" s="19" t="s">
        <v>702</v>
      </c>
      <c r="C131" s="20" t="s">
        <v>726</v>
      </c>
      <c r="D131" s="29" t="s">
        <v>726</v>
      </c>
      <c r="E131" s="21" t="s">
        <v>833</v>
      </c>
      <c r="F131" s="22" t="s">
        <v>726</v>
      </c>
      <c r="G131" s="23">
        <v>41841</v>
      </c>
      <c r="H131" s="18" t="s">
        <v>1696</v>
      </c>
      <c r="I131" s="18" t="s">
        <v>881</v>
      </c>
      <c r="J131" s="24" t="s">
        <v>882</v>
      </c>
      <c r="K131" s="26">
        <v>144327</v>
      </c>
      <c r="AC131" s="3"/>
      <c r="AD131" s="3"/>
      <c r="AE131" s="4"/>
      <c r="AF131" s="4"/>
    </row>
    <row r="132" spans="1:32" s="2" customFormat="1" ht="30">
      <c r="A132" s="17" t="s">
        <v>107</v>
      </c>
      <c r="B132" s="19" t="s">
        <v>681</v>
      </c>
      <c r="C132" s="20" t="s">
        <v>726</v>
      </c>
      <c r="D132" s="29" t="s">
        <v>726</v>
      </c>
      <c r="E132" s="21" t="s">
        <v>886</v>
      </c>
      <c r="F132" s="22">
        <v>138</v>
      </c>
      <c r="G132" s="23">
        <v>41827</v>
      </c>
      <c r="H132" s="18" t="s">
        <v>887</v>
      </c>
      <c r="I132" s="18" t="s">
        <v>888</v>
      </c>
      <c r="J132" s="24" t="s">
        <v>889</v>
      </c>
      <c r="K132" s="26">
        <v>711700</v>
      </c>
      <c r="AC132" s="3"/>
      <c r="AD132" s="3"/>
      <c r="AE132" s="4"/>
      <c r="AF132" s="4"/>
    </row>
    <row r="133" spans="1:32" s="2" customFormat="1" ht="30">
      <c r="A133" s="17" t="s">
        <v>107</v>
      </c>
      <c r="B133" s="19" t="s">
        <v>681</v>
      </c>
      <c r="C133" s="20" t="s">
        <v>726</v>
      </c>
      <c r="D133" s="29" t="s">
        <v>726</v>
      </c>
      <c r="E133" s="21" t="s">
        <v>886</v>
      </c>
      <c r="F133" s="22">
        <v>139</v>
      </c>
      <c r="G133" s="23">
        <v>41827</v>
      </c>
      <c r="H133" s="18" t="s">
        <v>890</v>
      </c>
      <c r="I133" s="18" t="s">
        <v>888</v>
      </c>
      <c r="J133" s="24" t="s">
        <v>889</v>
      </c>
      <c r="K133" s="26">
        <v>485800</v>
      </c>
      <c r="AC133" s="3"/>
      <c r="AD133" s="3"/>
      <c r="AE133" s="4"/>
      <c r="AF133" s="4"/>
    </row>
    <row r="134" spans="1:32" s="2" customFormat="1" ht="30">
      <c r="A134" s="17" t="s">
        <v>107</v>
      </c>
      <c r="B134" s="19" t="s">
        <v>681</v>
      </c>
      <c r="C134" s="20" t="s">
        <v>726</v>
      </c>
      <c r="D134" s="29" t="s">
        <v>726</v>
      </c>
      <c r="E134" s="21" t="s">
        <v>886</v>
      </c>
      <c r="F134" s="22">
        <v>140</v>
      </c>
      <c r="G134" s="23">
        <v>41827</v>
      </c>
      <c r="H134" s="18" t="s">
        <v>891</v>
      </c>
      <c r="I134" s="18" t="s">
        <v>888</v>
      </c>
      <c r="J134" s="24" t="s">
        <v>889</v>
      </c>
      <c r="K134" s="26">
        <v>589800</v>
      </c>
      <c r="AC134" s="3"/>
      <c r="AD134" s="3"/>
      <c r="AE134" s="4"/>
      <c r="AF134" s="4"/>
    </row>
    <row r="135" spans="1:32" s="2" customFormat="1" ht="30">
      <c r="A135" s="17" t="s">
        <v>107</v>
      </c>
      <c r="B135" s="19" t="s">
        <v>681</v>
      </c>
      <c r="C135" s="20" t="s">
        <v>726</v>
      </c>
      <c r="D135" s="29" t="s">
        <v>726</v>
      </c>
      <c r="E135" s="21" t="s">
        <v>886</v>
      </c>
      <c r="F135" s="22">
        <v>141</v>
      </c>
      <c r="G135" s="23">
        <v>41827</v>
      </c>
      <c r="H135" s="18" t="s">
        <v>892</v>
      </c>
      <c r="I135" s="18" t="s">
        <v>888</v>
      </c>
      <c r="J135" s="24" t="s">
        <v>889</v>
      </c>
      <c r="K135" s="26">
        <v>525100</v>
      </c>
      <c r="AC135" s="3"/>
      <c r="AD135" s="3"/>
      <c r="AE135" s="4"/>
      <c r="AF135" s="4"/>
    </row>
    <row r="136" spans="1:32" s="2" customFormat="1" ht="30">
      <c r="A136" s="17" t="s">
        <v>107</v>
      </c>
      <c r="B136" s="19" t="s">
        <v>681</v>
      </c>
      <c r="C136" s="20" t="s">
        <v>726</v>
      </c>
      <c r="D136" s="29" t="s">
        <v>726</v>
      </c>
      <c r="E136" s="21" t="s">
        <v>886</v>
      </c>
      <c r="F136" s="22">
        <v>142</v>
      </c>
      <c r="G136" s="23">
        <v>41827</v>
      </c>
      <c r="H136" s="18" t="s">
        <v>893</v>
      </c>
      <c r="I136" s="18" t="s">
        <v>888</v>
      </c>
      <c r="J136" s="24" t="s">
        <v>889</v>
      </c>
      <c r="K136" s="26">
        <v>233278</v>
      </c>
      <c r="AC136" s="3"/>
      <c r="AD136" s="3"/>
      <c r="AE136" s="4"/>
      <c r="AF136" s="4"/>
    </row>
    <row r="137" spans="1:32" s="2" customFormat="1" ht="30">
      <c r="A137" s="17" t="s">
        <v>107</v>
      </c>
      <c r="B137" s="19" t="s">
        <v>681</v>
      </c>
      <c r="C137" s="20" t="s">
        <v>726</v>
      </c>
      <c r="D137" s="29" t="s">
        <v>726</v>
      </c>
      <c r="E137" s="21" t="s">
        <v>886</v>
      </c>
      <c r="F137" s="22">
        <v>143</v>
      </c>
      <c r="G137" s="23">
        <v>41827</v>
      </c>
      <c r="H137" s="18" t="s">
        <v>894</v>
      </c>
      <c r="I137" s="18" t="s">
        <v>888</v>
      </c>
      <c r="J137" s="24" t="s">
        <v>889</v>
      </c>
      <c r="K137" s="26">
        <v>112400</v>
      </c>
      <c r="AC137" s="3"/>
      <c r="AD137" s="3"/>
      <c r="AE137" s="4"/>
      <c r="AF137" s="4"/>
    </row>
    <row r="138" spans="1:32" s="2" customFormat="1" ht="30">
      <c r="A138" s="17" t="s">
        <v>107</v>
      </c>
      <c r="B138" s="19" t="s">
        <v>681</v>
      </c>
      <c r="C138" s="20" t="s">
        <v>726</v>
      </c>
      <c r="D138" s="29" t="s">
        <v>726</v>
      </c>
      <c r="E138" s="21" t="s">
        <v>886</v>
      </c>
      <c r="F138" s="22">
        <v>144</v>
      </c>
      <c r="G138" s="23">
        <v>41827</v>
      </c>
      <c r="H138" s="18" t="s">
        <v>895</v>
      </c>
      <c r="I138" s="18" t="s">
        <v>888</v>
      </c>
      <c r="J138" s="24" t="s">
        <v>889</v>
      </c>
      <c r="K138" s="26">
        <v>135100</v>
      </c>
      <c r="AC138" s="3"/>
      <c r="AD138" s="3"/>
      <c r="AE138" s="4"/>
      <c r="AF138" s="4"/>
    </row>
    <row r="139" spans="1:32" s="2" customFormat="1" ht="30">
      <c r="A139" s="17" t="s">
        <v>107</v>
      </c>
      <c r="B139" s="19" t="s">
        <v>681</v>
      </c>
      <c r="C139" s="20" t="s">
        <v>726</v>
      </c>
      <c r="D139" s="29" t="s">
        <v>726</v>
      </c>
      <c r="E139" s="21" t="s">
        <v>886</v>
      </c>
      <c r="F139" s="22">
        <v>145</v>
      </c>
      <c r="G139" s="23">
        <v>41827</v>
      </c>
      <c r="H139" s="18" t="s">
        <v>896</v>
      </c>
      <c r="I139" s="18" t="s">
        <v>888</v>
      </c>
      <c r="J139" s="24" t="s">
        <v>889</v>
      </c>
      <c r="K139" s="26">
        <v>151607</v>
      </c>
      <c r="AC139" s="3"/>
      <c r="AD139" s="3"/>
      <c r="AE139" s="4"/>
      <c r="AF139" s="4"/>
    </row>
    <row r="140" spans="1:32" s="2" customFormat="1" ht="30">
      <c r="A140" s="17" t="s">
        <v>107</v>
      </c>
      <c r="B140" s="19" t="s">
        <v>681</v>
      </c>
      <c r="C140" s="20" t="s">
        <v>726</v>
      </c>
      <c r="D140" s="29" t="s">
        <v>726</v>
      </c>
      <c r="E140" s="21" t="s">
        <v>886</v>
      </c>
      <c r="F140" s="22">
        <v>146</v>
      </c>
      <c r="G140" s="23">
        <v>41827</v>
      </c>
      <c r="H140" s="18" t="s">
        <v>897</v>
      </c>
      <c r="I140" s="18" t="s">
        <v>888</v>
      </c>
      <c r="J140" s="24" t="s">
        <v>889</v>
      </c>
      <c r="K140" s="26">
        <v>180200</v>
      </c>
      <c r="AC140" s="3"/>
      <c r="AD140" s="3"/>
      <c r="AE140" s="4"/>
      <c r="AF140" s="4"/>
    </row>
    <row r="141" spans="1:32" s="2" customFormat="1" ht="30">
      <c r="A141" s="17" t="s">
        <v>107</v>
      </c>
      <c r="B141" s="19" t="s">
        <v>681</v>
      </c>
      <c r="C141" s="20" t="s">
        <v>726</v>
      </c>
      <c r="D141" s="29" t="s">
        <v>726</v>
      </c>
      <c r="E141" s="21" t="s">
        <v>886</v>
      </c>
      <c r="F141" s="22">
        <v>147</v>
      </c>
      <c r="G141" s="23">
        <v>41827</v>
      </c>
      <c r="H141" s="18" t="s">
        <v>898</v>
      </c>
      <c r="I141" s="18" t="s">
        <v>899</v>
      </c>
      <c r="J141" s="24" t="s">
        <v>900</v>
      </c>
      <c r="K141" s="26">
        <v>50737</v>
      </c>
      <c r="AC141" s="3"/>
      <c r="AD141" s="3"/>
      <c r="AE141" s="4"/>
      <c r="AF141" s="4"/>
    </row>
    <row r="142" spans="1:32" s="2" customFormat="1" ht="30">
      <c r="A142" s="17" t="s">
        <v>107</v>
      </c>
      <c r="B142" s="19" t="s">
        <v>681</v>
      </c>
      <c r="C142" s="20" t="s">
        <v>726</v>
      </c>
      <c r="D142" s="29" t="s">
        <v>726</v>
      </c>
      <c r="E142" s="21" t="s">
        <v>886</v>
      </c>
      <c r="F142" s="22">
        <v>148</v>
      </c>
      <c r="G142" s="23">
        <v>41828</v>
      </c>
      <c r="H142" s="18" t="s">
        <v>901</v>
      </c>
      <c r="I142" s="18" t="s">
        <v>899</v>
      </c>
      <c r="J142" s="24" t="s">
        <v>900</v>
      </c>
      <c r="K142" s="26">
        <v>118411</v>
      </c>
      <c r="AC142" s="3"/>
      <c r="AD142" s="3"/>
      <c r="AE142" s="4"/>
      <c r="AF142" s="4"/>
    </row>
    <row r="143" spans="1:32" s="2" customFormat="1" ht="30">
      <c r="A143" s="17" t="s">
        <v>107</v>
      </c>
      <c r="B143" s="19" t="s">
        <v>681</v>
      </c>
      <c r="C143" s="20" t="s">
        <v>726</v>
      </c>
      <c r="D143" s="29" t="s">
        <v>726</v>
      </c>
      <c r="E143" s="21" t="s">
        <v>886</v>
      </c>
      <c r="F143" s="22">
        <v>149</v>
      </c>
      <c r="G143" s="23">
        <v>41829</v>
      </c>
      <c r="H143" s="18" t="s">
        <v>902</v>
      </c>
      <c r="I143" s="18" t="s">
        <v>899</v>
      </c>
      <c r="J143" s="24" t="s">
        <v>900</v>
      </c>
      <c r="K143" s="26">
        <v>7270</v>
      </c>
      <c r="AC143" s="3"/>
      <c r="AD143" s="3"/>
      <c r="AE143" s="4"/>
      <c r="AF143" s="4"/>
    </row>
    <row r="144" spans="1:32" s="2" customFormat="1" ht="30">
      <c r="A144" s="17" t="s">
        <v>107</v>
      </c>
      <c r="B144" s="19" t="s">
        <v>681</v>
      </c>
      <c r="C144" s="20" t="s">
        <v>726</v>
      </c>
      <c r="D144" s="29" t="s">
        <v>726</v>
      </c>
      <c r="E144" s="21" t="s">
        <v>886</v>
      </c>
      <c r="F144" s="22">
        <v>150</v>
      </c>
      <c r="G144" s="23">
        <v>41830</v>
      </c>
      <c r="H144" s="18" t="s">
        <v>903</v>
      </c>
      <c r="I144" s="18" t="s">
        <v>817</v>
      </c>
      <c r="J144" s="24" t="s">
        <v>754</v>
      </c>
      <c r="K144" s="26">
        <v>94653</v>
      </c>
      <c r="AC144" s="3"/>
      <c r="AD144" s="3"/>
      <c r="AE144" s="4"/>
      <c r="AF144" s="4"/>
    </row>
    <row r="145" spans="1:32" s="2" customFormat="1">
      <c r="A145" s="17" t="s">
        <v>107</v>
      </c>
      <c r="B145" s="19" t="s">
        <v>681</v>
      </c>
      <c r="C145" s="20" t="s">
        <v>726</v>
      </c>
      <c r="D145" s="29" t="s">
        <v>726</v>
      </c>
      <c r="E145" s="21" t="s">
        <v>886</v>
      </c>
      <c r="F145" s="22">
        <v>151</v>
      </c>
      <c r="G145" s="23">
        <v>41830</v>
      </c>
      <c r="H145" s="18" t="s">
        <v>904</v>
      </c>
      <c r="I145" s="18" t="s">
        <v>817</v>
      </c>
      <c r="J145" s="24" t="s">
        <v>754</v>
      </c>
      <c r="K145" s="26">
        <v>14937</v>
      </c>
      <c r="AC145" s="3"/>
      <c r="AD145" s="3"/>
      <c r="AE145" s="4"/>
      <c r="AF145" s="4"/>
    </row>
    <row r="146" spans="1:32" s="2" customFormat="1">
      <c r="A146" s="17" t="s">
        <v>107</v>
      </c>
      <c r="B146" s="19" t="s">
        <v>681</v>
      </c>
      <c r="C146" s="20" t="s">
        <v>726</v>
      </c>
      <c r="D146" s="29" t="s">
        <v>726</v>
      </c>
      <c r="E146" s="21" t="s">
        <v>886</v>
      </c>
      <c r="F146" s="22">
        <v>152</v>
      </c>
      <c r="G146" s="23">
        <v>41830</v>
      </c>
      <c r="H146" s="18" t="s">
        <v>905</v>
      </c>
      <c r="I146" s="18" t="s">
        <v>817</v>
      </c>
      <c r="J146" s="24" t="s">
        <v>754</v>
      </c>
      <c r="K146" s="26">
        <v>17077</v>
      </c>
      <c r="AC146" s="3"/>
      <c r="AD146" s="3"/>
      <c r="AE146" s="4"/>
      <c r="AF146" s="4"/>
    </row>
    <row r="147" spans="1:32" s="2" customFormat="1">
      <c r="A147" s="17" t="s">
        <v>107</v>
      </c>
      <c r="B147" s="19" t="s">
        <v>681</v>
      </c>
      <c r="C147" s="20" t="s">
        <v>726</v>
      </c>
      <c r="D147" s="29" t="s">
        <v>726</v>
      </c>
      <c r="E147" s="21" t="s">
        <v>886</v>
      </c>
      <c r="F147" s="22">
        <v>153</v>
      </c>
      <c r="G147" s="23">
        <v>41830</v>
      </c>
      <c r="H147" s="18" t="s">
        <v>0</v>
      </c>
      <c r="I147" s="18" t="s">
        <v>817</v>
      </c>
      <c r="J147" s="24" t="s">
        <v>754</v>
      </c>
      <c r="K147" s="26">
        <v>15063</v>
      </c>
      <c r="AC147" s="3"/>
      <c r="AD147" s="3"/>
      <c r="AE147" s="4"/>
      <c r="AF147" s="4"/>
    </row>
    <row r="148" spans="1:32" s="2" customFormat="1">
      <c r="A148" s="17" t="s">
        <v>107</v>
      </c>
      <c r="B148" s="19" t="s">
        <v>681</v>
      </c>
      <c r="C148" s="20" t="s">
        <v>726</v>
      </c>
      <c r="D148" s="29" t="s">
        <v>726</v>
      </c>
      <c r="E148" s="21" t="s">
        <v>886</v>
      </c>
      <c r="F148" s="22">
        <v>154</v>
      </c>
      <c r="G148" s="23">
        <v>41830</v>
      </c>
      <c r="H148" s="18" t="s">
        <v>1</v>
      </c>
      <c r="I148" s="18" t="s">
        <v>817</v>
      </c>
      <c r="J148" s="24" t="s">
        <v>754</v>
      </c>
      <c r="K148" s="26">
        <v>84144</v>
      </c>
      <c r="AC148" s="3"/>
      <c r="AD148" s="3"/>
      <c r="AE148" s="4"/>
      <c r="AF148" s="4"/>
    </row>
    <row r="149" spans="1:32" s="2" customFormat="1">
      <c r="A149" s="17" t="s">
        <v>107</v>
      </c>
      <c r="B149" s="19" t="s">
        <v>681</v>
      </c>
      <c r="C149" s="20" t="s">
        <v>726</v>
      </c>
      <c r="D149" s="29" t="s">
        <v>726</v>
      </c>
      <c r="E149" s="21" t="s">
        <v>886</v>
      </c>
      <c r="F149" s="22">
        <v>155</v>
      </c>
      <c r="G149" s="23">
        <v>41830</v>
      </c>
      <c r="H149" s="18" t="s">
        <v>2</v>
      </c>
      <c r="I149" s="18" t="s">
        <v>817</v>
      </c>
      <c r="J149" s="24" t="s">
        <v>754</v>
      </c>
      <c r="K149" s="26">
        <v>14854</v>
      </c>
      <c r="AC149" s="3"/>
      <c r="AD149" s="3"/>
      <c r="AE149" s="4"/>
      <c r="AF149" s="4"/>
    </row>
    <row r="150" spans="1:32" s="2" customFormat="1">
      <c r="A150" s="17" t="s">
        <v>107</v>
      </c>
      <c r="B150" s="19" t="s">
        <v>681</v>
      </c>
      <c r="C150" s="20" t="s">
        <v>726</v>
      </c>
      <c r="D150" s="29" t="s">
        <v>726</v>
      </c>
      <c r="E150" s="21" t="s">
        <v>886</v>
      </c>
      <c r="F150" s="22">
        <v>156</v>
      </c>
      <c r="G150" s="23">
        <v>41830</v>
      </c>
      <c r="H150" s="18" t="s">
        <v>3</v>
      </c>
      <c r="I150" s="18" t="s">
        <v>817</v>
      </c>
      <c r="J150" s="24" t="s">
        <v>754</v>
      </c>
      <c r="K150" s="26">
        <v>17171</v>
      </c>
      <c r="AC150" s="3"/>
      <c r="AD150" s="3"/>
      <c r="AE150" s="4"/>
      <c r="AF150" s="4"/>
    </row>
    <row r="151" spans="1:32" s="2" customFormat="1">
      <c r="A151" s="17" t="s">
        <v>107</v>
      </c>
      <c r="B151" s="19" t="s">
        <v>681</v>
      </c>
      <c r="C151" s="20" t="s">
        <v>726</v>
      </c>
      <c r="D151" s="29" t="s">
        <v>726</v>
      </c>
      <c r="E151" s="21" t="s">
        <v>886</v>
      </c>
      <c r="F151" s="22">
        <v>157</v>
      </c>
      <c r="G151" s="23">
        <v>41830</v>
      </c>
      <c r="H151" s="18" t="s">
        <v>4</v>
      </c>
      <c r="I151" s="18" t="s">
        <v>817</v>
      </c>
      <c r="J151" s="24" t="s">
        <v>754</v>
      </c>
      <c r="K151" s="26">
        <v>21208</v>
      </c>
      <c r="AC151" s="3"/>
      <c r="AD151" s="3"/>
      <c r="AE151" s="4"/>
      <c r="AF151" s="4"/>
    </row>
    <row r="152" spans="1:32" s="2" customFormat="1">
      <c r="A152" s="17" t="s">
        <v>107</v>
      </c>
      <c r="B152" s="19" t="s">
        <v>681</v>
      </c>
      <c r="C152" s="20" t="s">
        <v>726</v>
      </c>
      <c r="D152" s="29" t="s">
        <v>726</v>
      </c>
      <c r="E152" s="21" t="s">
        <v>886</v>
      </c>
      <c r="F152" s="22">
        <v>158</v>
      </c>
      <c r="G152" s="23">
        <v>41830</v>
      </c>
      <c r="H152" s="18" t="s">
        <v>5</v>
      </c>
      <c r="I152" s="18" t="s">
        <v>817</v>
      </c>
      <c r="J152" s="24" t="s">
        <v>754</v>
      </c>
      <c r="K152" s="26">
        <v>15027</v>
      </c>
      <c r="AC152" s="3"/>
      <c r="AD152" s="3"/>
      <c r="AE152" s="4"/>
      <c r="AF152" s="4"/>
    </row>
    <row r="153" spans="1:32" s="2" customFormat="1" ht="30">
      <c r="A153" s="17" t="s">
        <v>107</v>
      </c>
      <c r="B153" s="19" t="s">
        <v>681</v>
      </c>
      <c r="C153" s="20" t="s">
        <v>726</v>
      </c>
      <c r="D153" s="29" t="s">
        <v>726</v>
      </c>
      <c r="E153" s="21" t="s">
        <v>886</v>
      </c>
      <c r="F153" s="22">
        <v>159</v>
      </c>
      <c r="G153" s="23">
        <v>41835</v>
      </c>
      <c r="H153" s="18" t="s">
        <v>6</v>
      </c>
      <c r="I153" s="18" t="s">
        <v>899</v>
      </c>
      <c r="J153" s="24" t="s">
        <v>900</v>
      </c>
      <c r="K153" s="26">
        <v>15462</v>
      </c>
      <c r="AC153" s="3"/>
      <c r="AD153" s="3"/>
      <c r="AE153" s="4"/>
      <c r="AF153" s="4"/>
    </row>
    <row r="154" spans="1:32" s="2" customFormat="1" ht="30">
      <c r="A154" s="17" t="s">
        <v>107</v>
      </c>
      <c r="B154" s="19" t="s">
        <v>681</v>
      </c>
      <c r="C154" s="20" t="s">
        <v>726</v>
      </c>
      <c r="D154" s="29" t="s">
        <v>726</v>
      </c>
      <c r="E154" s="21" t="s">
        <v>886</v>
      </c>
      <c r="F154" s="22">
        <v>160</v>
      </c>
      <c r="G154" s="23">
        <v>41835</v>
      </c>
      <c r="H154" s="18" t="s">
        <v>7</v>
      </c>
      <c r="I154" s="18" t="s">
        <v>899</v>
      </c>
      <c r="J154" s="24" t="s">
        <v>900</v>
      </c>
      <c r="K154" s="26">
        <v>76041</v>
      </c>
      <c r="AC154" s="3"/>
      <c r="AD154" s="3"/>
      <c r="AE154" s="4"/>
      <c r="AF154" s="4"/>
    </row>
    <row r="155" spans="1:32" s="2" customFormat="1" ht="30">
      <c r="A155" s="17" t="s">
        <v>107</v>
      </c>
      <c r="B155" s="19" t="s">
        <v>681</v>
      </c>
      <c r="C155" s="20" t="s">
        <v>726</v>
      </c>
      <c r="D155" s="29" t="s">
        <v>726</v>
      </c>
      <c r="E155" s="21" t="s">
        <v>886</v>
      </c>
      <c r="F155" s="22">
        <v>161</v>
      </c>
      <c r="G155" s="23">
        <v>41838</v>
      </c>
      <c r="H155" s="18" t="s">
        <v>8</v>
      </c>
      <c r="I155" s="18" t="s">
        <v>899</v>
      </c>
      <c r="J155" s="24" t="s">
        <v>900</v>
      </c>
      <c r="K155" s="26">
        <v>11509</v>
      </c>
      <c r="AC155" s="3"/>
      <c r="AD155" s="3"/>
      <c r="AE155" s="4"/>
      <c r="AF155" s="4"/>
    </row>
    <row r="156" spans="1:32" s="2" customFormat="1" ht="30">
      <c r="A156" s="17" t="s">
        <v>107</v>
      </c>
      <c r="B156" s="19" t="s">
        <v>681</v>
      </c>
      <c r="C156" s="20" t="s">
        <v>726</v>
      </c>
      <c r="D156" s="29" t="s">
        <v>726</v>
      </c>
      <c r="E156" s="21" t="s">
        <v>886</v>
      </c>
      <c r="F156" s="22">
        <v>162</v>
      </c>
      <c r="G156" s="23">
        <v>41850</v>
      </c>
      <c r="H156" s="18" t="s">
        <v>9</v>
      </c>
      <c r="I156" s="18" t="s">
        <v>899</v>
      </c>
      <c r="J156" s="24" t="s">
        <v>900</v>
      </c>
      <c r="K156" s="26">
        <v>5172</v>
      </c>
      <c r="AC156" s="3"/>
      <c r="AD156" s="3"/>
      <c r="AE156" s="4"/>
      <c r="AF156" s="4"/>
    </row>
    <row r="157" spans="1:32" s="2" customFormat="1" ht="30">
      <c r="A157" s="17" t="s">
        <v>107</v>
      </c>
      <c r="B157" s="19" t="s">
        <v>681</v>
      </c>
      <c r="C157" s="20" t="s">
        <v>726</v>
      </c>
      <c r="D157" s="29" t="s">
        <v>726</v>
      </c>
      <c r="E157" s="21" t="s">
        <v>886</v>
      </c>
      <c r="F157" s="22">
        <v>163</v>
      </c>
      <c r="G157" s="23">
        <v>41850</v>
      </c>
      <c r="H157" s="18" t="s">
        <v>10</v>
      </c>
      <c r="I157" s="18" t="s">
        <v>899</v>
      </c>
      <c r="J157" s="24" t="s">
        <v>900</v>
      </c>
      <c r="K157" s="26">
        <v>770</v>
      </c>
      <c r="AC157" s="3"/>
      <c r="AD157" s="3"/>
      <c r="AE157" s="4"/>
      <c r="AF157" s="4"/>
    </row>
    <row r="158" spans="1:32" s="2" customFormat="1" ht="30">
      <c r="A158" s="17" t="s">
        <v>107</v>
      </c>
      <c r="B158" s="19" t="s">
        <v>681</v>
      </c>
      <c r="C158" s="20" t="s">
        <v>726</v>
      </c>
      <c r="D158" s="29" t="s">
        <v>726</v>
      </c>
      <c r="E158" s="21" t="s">
        <v>886</v>
      </c>
      <c r="F158" s="22">
        <v>164</v>
      </c>
      <c r="G158" s="23">
        <v>41851</v>
      </c>
      <c r="H158" s="18" t="s">
        <v>11</v>
      </c>
      <c r="I158" s="18" t="s">
        <v>12</v>
      </c>
      <c r="J158" s="24" t="s">
        <v>13</v>
      </c>
      <c r="K158" s="26">
        <v>119420</v>
      </c>
      <c r="AC158" s="3"/>
      <c r="AD158" s="3"/>
      <c r="AE158" s="4"/>
      <c r="AF158" s="4"/>
    </row>
    <row r="159" spans="1:32" s="2" customFormat="1" ht="45">
      <c r="A159" s="17" t="s">
        <v>107</v>
      </c>
      <c r="B159" s="19" t="s">
        <v>702</v>
      </c>
      <c r="C159" s="20" t="s">
        <v>726</v>
      </c>
      <c r="D159" s="29" t="s">
        <v>726</v>
      </c>
      <c r="E159" s="21" t="s">
        <v>14</v>
      </c>
      <c r="F159" s="22">
        <v>20140279</v>
      </c>
      <c r="G159" s="23">
        <v>41822</v>
      </c>
      <c r="H159" s="18" t="s">
        <v>15</v>
      </c>
      <c r="I159" s="18" t="s">
        <v>777</v>
      </c>
      <c r="J159" s="24" t="s">
        <v>684</v>
      </c>
      <c r="K159" s="26">
        <v>136361</v>
      </c>
      <c r="AC159" s="3"/>
      <c r="AD159" s="3"/>
      <c r="AE159" s="4"/>
      <c r="AF159" s="4"/>
    </row>
    <row r="160" spans="1:32" s="2" customFormat="1" ht="30">
      <c r="A160" s="17" t="s">
        <v>107</v>
      </c>
      <c r="B160" s="19" t="s">
        <v>16</v>
      </c>
      <c r="C160" s="20" t="s">
        <v>17</v>
      </c>
      <c r="D160" s="29">
        <v>41823</v>
      </c>
      <c r="E160" s="21" t="s">
        <v>14</v>
      </c>
      <c r="F160" s="22">
        <v>20140280</v>
      </c>
      <c r="G160" s="23">
        <v>41822</v>
      </c>
      <c r="H160" s="18" t="s">
        <v>18</v>
      </c>
      <c r="I160" s="18" t="s">
        <v>777</v>
      </c>
      <c r="J160" s="24" t="s">
        <v>684</v>
      </c>
      <c r="K160" s="26">
        <v>103466</v>
      </c>
      <c r="AC160" s="3"/>
      <c r="AD160" s="3"/>
      <c r="AE160" s="4"/>
      <c r="AF160" s="4"/>
    </row>
    <row r="161" spans="1:32" s="2" customFormat="1" ht="30">
      <c r="A161" s="17" t="s">
        <v>107</v>
      </c>
      <c r="B161" s="19" t="s">
        <v>681</v>
      </c>
      <c r="C161" s="20" t="s">
        <v>726</v>
      </c>
      <c r="D161" s="29" t="s">
        <v>726</v>
      </c>
      <c r="E161" s="21" t="s">
        <v>14</v>
      </c>
      <c r="F161" s="22">
        <v>20140281</v>
      </c>
      <c r="G161" s="23">
        <v>41823</v>
      </c>
      <c r="H161" s="18" t="s">
        <v>19</v>
      </c>
      <c r="I161" s="18" t="s">
        <v>20</v>
      </c>
      <c r="J161" s="24" t="s">
        <v>21</v>
      </c>
      <c r="K161" s="26">
        <v>49605</v>
      </c>
      <c r="AC161" s="3"/>
      <c r="AD161" s="3"/>
      <c r="AE161" s="4"/>
      <c r="AF161" s="4"/>
    </row>
    <row r="162" spans="1:32" s="2" customFormat="1" ht="45">
      <c r="A162" s="17" t="s">
        <v>107</v>
      </c>
      <c r="B162" s="19" t="s">
        <v>702</v>
      </c>
      <c r="C162" s="20" t="s">
        <v>726</v>
      </c>
      <c r="D162" s="29" t="s">
        <v>726</v>
      </c>
      <c r="E162" s="21" t="s">
        <v>14</v>
      </c>
      <c r="F162" s="22">
        <v>20140283</v>
      </c>
      <c r="G162" s="23">
        <v>41824</v>
      </c>
      <c r="H162" s="18" t="s">
        <v>22</v>
      </c>
      <c r="I162" s="18" t="s">
        <v>23</v>
      </c>
      <c r="J162" s="24" t="s">
        <v>24</v>
      </c>
      <c r="K162" s="26">
        <v>118968</v>
      </c>
      <c r="AC162" s="3"/>
      <c r="AD162" s="3"/>
      <c r="AE162" s="4"/>
      <c r="AF162" s="4"/>
    </row>
    <row r="163" spans="1:32" s="2" customFormat="1">
      <c r="A163" s="17" t="s">
        <v>107</v>
      </c>
      <c r="B163" s="19" t="s">
        <v>678</v>
      </c>
      <c r="C163" s="20" t="s">
        <v>726</v>
      </c>
      <c r="D163" s="29" t="s">
        <v>726</v>
      </c>
      <c r="E163" s="21" t="s">
        <v>14</v>
      </c>
      <c r="F163" s="22">
        <v>20140284</v>
      </c>
      <c r="G163" s="23">
        <v>41824</v>
      </c>
      <c r="H163" s="18" t="s">
        <v>25</v>
      </c>
      <c r="I163" s="18" t="s">
        <v>26</v>
      </c>
      <c r="J163" s="24" t="s">
        <v>27</v>
      </c>
      <c r="K163" s="26">
        <v>291550</v>
      </c>
      <c r="AC163" s="3"/>
      <c r="AD163" s="3"/>
      <c r="AE163" s="4"/>
      <c r="AF163" s="4"/>
    </row>
    <row r="164" spans="1:32" s="2" customFormat="1" ht="30">
      <c r="A164" s="17" t="s">
        <v>107</v>
      </c>
      <c r="B164" s="19" t="s">
        <v>678</v>
      </c>
      <c r="C164" s="20" t="s">
        <v>726</v>
      </c>
      <c r="D164" s="29" t="s">
        <v>726</v>
      </c>
      <c r="E164" s="21" t="s">
        <v>28</v>
      </c>
      <c r="F164" s="22">
        <v>20140068</v>
      </c>
      <c r="G164" s="23">
        <v>41828</v>
      </c>
      <c r="H164" s="18" t="s">
        <v>29</v>
      </c>
      <c r="I164" s="18" t="s">
        <v>746</v>
      </c>
      <c r="J164" s="24" t="s">
        <v>747</v>
      </c>
      <c r="K164" s="26">
        <v>30000</v>
      </c>
      <c r="AC164" s="3"/>
      <c r="AD164" s="3"/>
      <c r="AE164" s="4"/>
      <c r="AF164" s="4"/>
    </row>
    <row r="165" spans="1:32" s="2" customFormat="1">
      <c r="A165" s="17" t="s">
        <v>107</v>
      </c>
      <c r="B165" s="19" t="s">
        <v>16</v>
      </c>
      <c r="C165" s="20" t="s">
        <v>17</v>
      </c>
      <c r="D165" s="29">
        <v>41823</v>
      </c>
      <c r="E165" s="21" t="s">
        <v>14</v>
      </c>
      <c r="F165" s="22">
        <v>20140285</v>
      </c>
      <c r="G165" s="23">
        <v>41828</v>
      </c>
      <c r="H165" s="18" t="s">
        <v>30</v>
      </c>
      <c r="I165" s="18" t="s">
        <v>31</v>
      </c>
      <c r="J165" s="24" t="s">
        <v>32</v>
      </c>
      <c r="K165" s="26">
        <v>104400</v>
      </c>
      <c r="AC165" s="3"/>
      <c r="AD165" s="3"/>
      <c r="AE165" s="4"/>
      <c r="AF165" s="4"/>
    </row>
    <row r="166" spans="1:32" s="2" customFormat="1" ht="30">
      <c r="A166" s="17" t="s">
        <v>107</v>
      </c>
      <c r="B166" s="19" t="s">
        <v>16</v>
      </c>
      <c r="C166" s="20" t="s">
        <v>33</v>
      </c>
      <c r="D166" s="29">
        <v>41824</v>
      </c>
      <c r="E166" s="21" t="s">
        <v>14</v>
      </c>
      <c r="F166" s="22">
        <v>20140288</v>
      </c>
      <c r="G166" s="23">
        <v>41829</v>
      </c>
      <c r="H166" s="18" t="s">
        <v>34</v>
      </c>
      <c r="I166" s="18" t="s">
        <v>35</v>
      </c>
      <c r="J166" s="24" t="s">
        <v>36</v>
      </c>
      <c r="K166" s="26">
        <v>338000</v>
      </c>
      <c r="AC166" s="3"/>
      <c r="AD166" s="3"/>
      <c r="AE166" s="4"/>
      <c r="AF166" s="4"/>
    </row>
    <row r="167" spans="1:32" s="2" customFormat="1">
      <c r="A167" s="17" t="s">
        <v>107</v>
      </c>
      <c r="B167" s="19" t="s">
        <v>678</v>
      </c>
      <c r="C167" s="20" t="s">
        <v>726</v>
      </c>
      <c r="D167" s="29" t="s">
        <v>726</v>
      </c>
      <c r="E167" s="21" t="s">
        <v>28</v>
      </c>
      <c r="F167" s="22">
        <v>20140069</v>
      </c>
      <c r="G167" s="23">
        <v>41830</v>
      </c>
      <c r="H167" s="18" t="s">
        <v>37</v>
      </c>
      <c r="I167" s="18" t="s">
        <v>38</v>
      </c>
      <c r="J167" s="24" t="s">
        <v>39</v>
      </c>
      <c r="K167" s="26">
        <v>39980</v>
      </c>
      <c r="AC167" s="3"/>
      <c r="AD167" s="3"/>
      <c r="AE167" s="4"/>
      <c r="AF167" s="4"/>
    </row>
    <row r="168" spans="1:32" s="2" customFormat="1">
      <c r="A168" s="17" t="s">
        <v>107</v>
      </c>
      <c r="B168" s="19" t="s">
        <v>678</v>
      </c>
      <c r="C168" s="20" t="s">
        <v>726</v>
      </c>
      <c r="D168" s="29" t="s">
        <v>726</v>
      </c>
      <c r="E168" s="21" t="s">
        <v>28</v>
      </c>
      <c r="F168" s="22">
        <v>20140070</v>
      </c>
      <c r="G168" s="23">
        <v>41830</v>
      </c>
      <c r="H168" s="18" t="s">
        <v>40</v>
      </c>
      <c r="I168" s="18" t="s">
        <v>41</v>
      </c>
      <c r="J168" s="24" t="s">
        <v>42</v>
      </c>
      <c r="K168" s="26">
        <v>286671</v>
      </c>
      <c r="AC168" s="3"/>
      <c r="AD168" s="3"/>
      <c r="AE168" s="4"/>
      <c r="AF168" s="4"/>
    </row>
    <row r="169" spans="1:32" s="2" customFormat="1" ht="30">
      <c r="A169" s="17" t="s">
        <v>107</v>
      </c>
      <c r="B169" s="19" t="s">
        <v>16</v>
      </c>
      <c r="C169" s="20" t="s">
        <v>17</v>
      </c>
      <c r="D169" s="29">
        <v>41823</v>
      </c>
      <c r="E169" s="21" t="s">
        <v>14</v>
      </c>
      <c r="F169" s="22">
        <v>20140289</v>
      </c>
      <c r="G169" s="23">
        <v>41830</v>
      </c>
      <c r="H169" s="18" t="s">
        <v>43</v>
      </c>
      <c r="I169" s="18" t="s">
        <v>44</v>
      </c>
      <c r="J169" s="24" t="s">
        <v>45</v>
      </c>
      <c r="K169" s="26">
        <v>585000</v>
      </c>
      <c r="AC169" s="3"/>
      <c r="AD169" s="3"/>
      <c r="AE169" s="4"/>
      <c r="AF169" s="4"/>
    </row>
    <row r="170" spans="1:32" s="2" customFormat="1" ht="30">
      <c r="A170" s="17" t="s">
        <v>107</v>
      </c>
      <c r="B170" s="19" t="s">
        <v>678</v>
      </c>
      <c r="C170" s="20" t="s">
        <v>726</v>
      </c>
      <c r="D170" s="29" t="s">
        <v>726</v>
      </c>
      <c r="E170" s="21" t="s">
        <v>28</v>
      </c>
      <c r="F170" s="22">
        <v>20140071</v>
      </c>
      <c r="G170" s="23">
        <v>41831</v>
      </c>
      <c r="H170" s="18" t="s">
        <v>46</v>
      </c>
      <c r="I170" s="18" t="s">
        <v>47</v>
      </c>
      <c r="J170" s="24" t="s">
        <v>48</v>
      </c>
      <c r="K170" s="26">
        <v>2076358</v>
      </c>
      <c r="AC170" s="3"/>
      <c r="AD170" s="3"/>
      <c r="AE170" s="4"/>
      <c r="AF170" s="4"/>
    </row>
    <row r="171" spans="1:32" s="2" customFormat="1" ht="30">
      <c r="A171" s="17" t="s">
        <v>107</v>
      </c>
      <c r="B171" s="19" t="s">
        <v>49</v>
      </c>
      <c r="C171" s="20" t="s">
        <v>50</v>
      </c>
      <c r="D171" s="29">
        <v>41183</v>
      </c>
      <c r="E171" s="21" t="s">
        <v>14</v>
      </c>
      <c r="F171" s="22">
        <v>20140290</v>
      </c>
      <c r="G171" s="23">
        <v>41831</v>
      </c>
      <c r="H171" s="18" t="s">
        <v>51</v>
      </c>
      <c r="I171" s="18" t="s">
        <v>52</v>
      </c>
      <c r="J171" s="24" t="s">
        <v>53</v>
      </c>
      <c r="K171" s="26">
        <v>144184</v>
      </c>
      <c r="AC171" s="3"/>
      <c r="AD171" s="3"/>
      <c r="AE171" s="4"/>
      <c r="AF171" s="4"/>
    </row>
    <row r="172" spans="1:32" s="2" customFormat="1" ht="30">
      <c r="A172" s="17" t="s">
        <v>107</v>
      </c>
      <c r="B172" s="19" t="s">
        <v>49</v>
      </c>
      <c r="C172" s="20" t="s">
        <v>50</v>
      </c>
      <c r="D172" s="29">
        <v>41183</v>
      </c>
      <c r="E172" s="21" t="s">
        <v>14</v>
      </c>
      <c r="F172" s="22">
        <v>20140291</v>
      </c>
      <c r="G172" s="23">
        <v>41831</v>
      </c>
      <c r="H172" s="18" t="s">
        <v>54</v>
      </c>
      <c r="I172" s="18" t="s">
        <v>55</v>
      </c>
      <c r="J172" s="24" t="s">
        <v>797</v>
      </c>
      <c r="K172" s="26">
        <v>154896</v>
      </c>
      <c r="AC172" s="3"/>
      <c r="AD172" s="3"/>
      <c r="AE172" s="4"/>
      <c r="AF172" s="4"/>
    </row>
    <row r="173" spans="1:32" s="2" customFormat="1">
      <c r="A173" s="17" t="s">
        <v>107</v>
      </c>
      <c r="B173" s="19" t="s">
        <v>681</v>
      </c>
      <c r="C173" s="20" t="s">
        <v>726</v>
      </c>
      <c r="D173" s="29" t="s">
        <v>726</v>
      </c>
      <c r="E173" s="21" t="s">
        <v>14</v>
      </c>
      <c r="F173" s="22">
        <v>20140293</v>
      </c>
      <c r="G173" s="23">
        <v>41835</v>
      </c>
      <c r="H173" s="18" t="s">
        <v>56</v>
      </c>
      <c r="I173" s="18" t="s">
        <v>57</v>
      </c>
      <c r="J173" s="24" t="s">
        <v>58</v>
      </c>
      <c r="K173" s="26">
        <v>17830</v>
      </c>
      <c r="AC173" s="3"/>
      <c r="AD173" s="3"/>
      <c r="AE173" s="4"/>
      <c r="AF173" s="4"/>
    </row>
    <row r="174" spans="1:32" s="2" customFormat="1" ht="30">
      <c r="A174" s="17" t="s">
        <v>107</v>
      </c>
      <c r="B174" s="19" t="s">
        <v>681</v>
      </c>
      <c r="C174" s="20" t="s">
        <v>726</v>
      </c>
      <c r="D174" s="29" t="s">
        <v>726</v>
      </c>
      <c r="E174" s="21" t="s">
        <v>14</v>
      </c>
      <c r="F174" s="22">
        <v>20140294</v>
      </c>
      <c r="G174" s="23">
        <v>41835</v>
      </c>
      <c r="H174" s="18" t="s">
        <v>59</v>
      </c>
      <c r="I174" s="18" t="s">
        <v>60</v>
      </c>
      <c r="J174" s="24" t="s">
        <v>61</v>
      </c>
      <c r="K174" s="26">
        <v>1356228</v>
      </c>
      <c r="AC174" s="3"/>
      <c r="AD174" s="3"/>
      <c r="AE174" s="4"/>
      <c r="AF174" s="4"/>
    </row>
    <row r="175" spans="1:32" s="2" customFormat="1">
      <c r="A175" s="17" t="s">
        <v>107</v>
      </c>
      <c r="B175" s="19" t="s">
        <v>49</v>
      </c>
      <c r="C175" s="20" t="s">
        <v>62</v>
      </c>
      <c r="D175" s="29">
        <v>41604</v>
      </c>
      <c r="E175" s="21" t="s">
        <v>14</v>
      </c>
      <c r="F175" s="22">
        <v>20140295</v>
      </c>
      <c r="G175" s="23">
        <v>41835</v>
      </c>
      <c r="H175" s="18" t="s">
        <v>63</v>
      </c>
      <c r="I175" s="18" t="s">
        <v>64</v>
      </c>
      <c r="J175" s="24" t="s">
        <v>65</v>
      </c>
      <c r="K175" s="26">
        <v>144295</v>
      </c>
      <c r="AC175" s="3"/>
      <c r="AD175" s="3"/>
      <c r="AE175" s="4"/>
      <c r="AF175" s="4"/>
    </row>
    <row r="176" spans="1:32" s="2" customFormat="1">
      <c r="A176" s="17" t="s">
        <v>107</v>
      </c>
      <c r="B176" s="19" t="s">
        <v>49</v>
      </c>
      <c r="C176" s="20" t="s">
        <v>62</v>
      </c>
      <c r="D176" s="29">
        <v>41604</v>
      </c>
      <c r="E176" s="21" t="s">
        <v>14</v>
      </c>
      <c r="F176" s="22">
        <v>20140296</v>
      </c>
      <c r="G176" s="23">
        <v>41835</v>
      </c>
      <c r="H176" s="18" t="s">
        <v>66</v>
      </c>
      <c r="I176" s="18" t="s">
        <v>64</v>
      </c>
      <c r="J176" s="24" t="s">
        <v>65</v>
      </c>
      <c r="K176" s="26">
        <v>144295</v>
      </c>
      <c r="AC176" s="3"/>
      <c r="AD176" s="3"/>
      <c r="AE176" s="4"/>
      <c r="AF176" s="4"/>
    </row>
    <row r="177" spans="1:32" s="2" customFormat="1" ht="30">
      <c r="A177" s="17" t="s">
        <v>107</v>
      </c>
      <c r="B177" s="19" t="s">
        <v>16</v>
      </c>
      <c r="C177" s="20" t="s">
        <v>67</v>
      </c>
      <c r="D177" s="29">
        <v>41824</v>
      </c>
      <c r="E177" s="21" t="s">
        <v>14</v>
      </c>
      <c r="F177" s="22">
        <v>20140297</v>
      </c>
      <c r="G177" s="23">
        <v>41835</v>
      </c>
      <c r="H177" s="18" t="s">
        <v>68</v>
      </c>
      <c r="I177" s="18" t="s">
        <v>69</v>
      </c>
      <c r="J177" s="24" t="s">
        <v>70</v>
      </c>
      <c r="K177" s="26">
        <v>60000</v>
      </c>
      <c r="AC177" s="3"/>
      <c r="AD177" s="3"/>
      <c r="AE177" s="4"/>
      <c r="AF177" s="4"/>
    </row>
    <row r="178" spans="1:32" s="2" customFormat="1">
      <c r="A178" s="17" t="s">
        <v>107</v>
      </c>
      <c r="B178" s="19" t="s">
        <v>678</v>
      </c>
      <c r="C178" s="20" t="s">
        <v>726</v>
      </c>
      <c r="D178" s="29" t="s">
        <v>726</v>
      </c>
      <c r="E178" s="21" t="s">
        <v>28</v>
      </c>
      <c r="F178" s="22">
        <v>20140072</v>
      </c>
      <c r="G178" s="23">
        <v>41837</v>
      </c>
      <c r="H178" s="18" t="s">
        <v>71</v>
      </c>
      <c r="I178" s="18" t="s">
        <v>72</v>
      </c>
      <c r="J178" s="24" t="s">
        <v>73</v>
      </c>
      <c r="K178" s="26">
        <v>77350</v>
      </c>
      <c r="AC178" s="3"/>
      <c r="AD178" s="3"/>
      <c r="AE178" s="4"/>
      <c r="AF178" s="4"/>
    </row>
    <row r="179" spans="1:32" s="2" customFormat="1" ht="30">
      <c r="A179" s="17" t="s">
        <v>107</v>
      </c>
      <c r="B179" s="19" t="s">
        <v>49</v>
      </c>
      <c r="C179" s="20" t="s">
        <v>74</v>
      </c>
      <c r="D179" s="29">
        <v>41837</v>
      </c>
      <c r="E179" s="21" t="s">
        <v>726</v>
      </c>
      <c r="F179" s="22" t="s">
        <v>726</v>
      </c>
      <c r="G179" s="23">
        <v>41837</v>
      </c>
      <c r="H179" s="18" t="s">
        <v>75</v>
      </c>
      <c r="I179" s="18"/>
      <c r="J179" s="24"/>
      <c r="K179" s="26"/>
      <c r="AC179" s="3"/>
      <c r="AD179" s="3"/>
      <c r="AE179" s="4"/>
      <c r="AF179" s="4"/>
    </row>
    <row r="180" spans="1:32" s="2" customFormat="1" ht="30">
      <c r="A180" s="17" t="s">
        <v>107</v>
      </c>
      <c r="B180" s="19" t="s">
        <v>678</v>
      </c>
      <c r="C180" s="20" t="s">
        <v>726</v>
      </c>
      <c r="D180" s="29" t="s">
        <v>726</v>
      </c>
      <c r="E180" s="21" t="s">
        <v>28</v>
      </c>
      <c r="F180" s="22">
        <v>20140073</v>
      </c>
      <c r="G180" s="23">
        <v>41838</v>
      </c>
      <c r="H180" s="18" t="s">
        <v>76</v>
      </c>
      <c r="I180" s="18" t="s">
        <v>77</v>
      </c>
      <c r="J180" s="24" t="s">
        <v>78</v>
      </c>
      <c r="K180" s="26">
        <v>1643390</v>
      </c>
      <c r="AC180" s="3"/>
      <c r="AD180" s="3"/>
      <c r="AE180" s="4"/>
      <c r="AF180" s="4"/>
    </row>
    <row r="181" spans="1:32" s="2" customFormat="1">
      <c r="A181" s="17" t="s">
        <v>107</v>
      </c>
      <c r="B181" s="19" t="s">
        <v>678</v>
      </c>
      <c r="C181" s="20" t="s">
        <v>726</v>
      </c>
      <c r="D181" s="29" t="s">
        <v>726</v>
      </c>
      <c r="E181" s="21" t="s">
        <v>28</v>
      </c>
      <c r="F181" s="22">
        <v>20140074</v>
      </c>
      <c r="G181" s="23">
        <v>41838</v>
      </c>
      <c r="H181" s="18" t="s">
        <v>79</v>
      </c>
      <c r="I181" s="18" t="s">
        <v>80</v>
      </c>
      <c r="J181" s="24" t="s">
        <v>81</v>
      </c>
      <c r="K181" s="26">
        <v>65900</v>
      </c>
      <c r="AC181" s="3"/>
      <c r="AD181" s="3"/>
      <c r="AE181" s="4"/>
      <c r="AF181" s="4"/>
    </row>
    <row r="182" spans="1:32" s="2" customFormat="1" ht="30">
      <c r="A182" s="17" t="s">
        <v>107</v>
      </c>
      <c r="B182" s="19" t="s">
        <v>16</v>
      </c>
      <c r="C182" s="20" t="s">
        <v>82</v>
      </c>
      <c r="D182" s="29">
        <v>41821</v>
      </c>
      <c r="E182" s="21" t="s">
        <v>14</v>
      </c>
      <c r="F182" s="22">
        <v>20140298</v>
      </c>
      <c r="G182" s="23">
        <v>41838</v>
      </c>
      <c r="H182" s="18" t="s">
        <v>83</v>
      </c>
      <c r="I182" s="18" t="s">
        <v>84</v>
      </c>
      <c r="J182" s="24" t="s">
        <v>85</v>
      </c>
      <c r="K182" s="26">
        <v>154700</v>
      </c>
      <c r="AC182" s="3"/>
      <c r="AD182" s="3"/>
      <c r="AE182" s="4"/>
      <c r="AF182" s="4"/>
    </row>
    <row r="183" spans="1:32" s="2" customFormat="1" ht="45">
      <c r="A183" s="17" t="s">
        <v>107</v>
      </c>
      <c r="B183" s="19" t="s">
        <v>702</v>
      </c>
      <c r="C183" s="20" t="s">
        <v>726</v>
      </c>
      <c r="D183" s="29" t="s">
        <v>726</v>
      </c>
      <c r="E183" s="21" t="s">
        <v>14</v>
      </c>
      <c r="F183" s="22">
        <v>20140299</v>
      </c>
      <c r="G183" s="23">
        <v>41842</v>
      </c>
      <c r="H183" s="18" t="s">
        <v>86</v>
      </c>
      <c r="I183" s="18" t="s">
        <v>777</v>
      </c>
      <c r="J183" s="24" t="s">
        <v>684</v>
      </c>
      <c r="K183" s="26">
        <v>103598</v>
      </c>
      <c r="AC183" s="3"/>
      <c r="AD183" s="3"/>
      <c r="AE183" s="4"/>
      <c r="AF183" s="4"/>
    </row>
    <row r="184" spans="1:32" s="2" customFormat="1" ht="45">
      <c r="A184" s="17" t="s">
        <v>107</v>
      </c>
      <c r="B184" s="19" t="s">
        <v>702</v>
      </c>
      <c r="C184" s="20" t="s">
        <v>726</v>
      </c>
      <c r="D184" s="29" t="s">
        <v>726</v>
      </c>
      <c r="E184" s="21" t="s">
        <v>14</v>
      </c>
      <c r="F184" s="22">
        <v>20140300</v>
      </c>
      <c r="G184" s="23">
        <v>41842</v>
      </c>
      <c r="H184" s="18" t="s">
        <v>87</v>
      </c>
      <c r="I184" s="18" t="s">
        <v>777</v>
      </c>
      <c r="J184" s="24" t="s">
        <v>684</v>
      </c>
      <c r="K184" s="26">
        <v>103598</v>
      </c>
      <c r="AC184" s="3"/>
      <c r="AD184" s="3"/>
      <c r="AE184" s="4"/>
      <c r="AF184" s="4"/>
    </row>
    <row r="185" spans="1:32" s="2" customFormat="1" ht="45">
      <c r="A185" s="17" t="s">
        <v>107</v>
      </c>
      <c r="B185" s="19" t="s">
        <v>702</v>
      </c>
      <c r="C185" s="20" t="s">
        <v>726</v>
      </c>
      <c r="D185" s="29" t="s">
        <v>726</v>
      </c>
      <c r="E185" s="21" t="s">
        <v>14</v>
      </c>
      <c r="F185" s="22">
        <v>20140301</v>
      </c>
      <c r="G185" s="23">
        <v>41842</v>
      </c>
      <c r="H185" s="18" t="s">
        <v>88</v>
      </c>
      <c r="I185" s="18" t="s">
        <v>777</v>
      </c>
      <c r="J185" s="24" t="s">
        <v>684</v>
      </c>
      <c r="K185" s="26">
        <v>103598</v>
      </c>
      <c r="AC185" s="3"/>
      <c r="AD185" s="3"/>
      <c r="AE185" s="4"/>
      <c r="AF185" s="4"/>
    </row>
    <row r="186" spans="1:32" s="2" customFormat="1" ht="45">
      <c r="A186" s="17" t="s">
        <v>107</v>
      </c>
      <c r="B186" s="19" t="s">
        <v>702</v>
      </c>
      <c r="C186" s="20" t="s">
        <v>726</v>
      </c>
      <c r="D186" s="29" t="s">
        <v>726</v>
      </c>
      <c r="E186" s="21" t="s">
        <v>14</v>
      </c>
      <c r="F186" s="22">
        <v>20140302</v>
      </c>
      <c r="G186" s="23">
        <v>41842</v>
      </c>
      <c r="H186" s="18" t="s">
        <v>89</v>
      </c>
      <c r="I186" s="18" t="s">
        <v>777</v>
      </c>
      <c r="J186" s="24" t="s">
        <v>684</v>
      </c>
      <c r="K186" s="26">
        <v>56858</v>
      </c>
      <c r="AC186" s="3"/>
      <c r="AD186" s="3"/>
      <c r="AE186" s="4"/>
      <c r="AF186" s="4"/>
    </row>
    <row r="187" spans="1:32" s="2" customFormat="1" ht="45">
      <c r="A187" s="17" t="s">
        <v>107</v>
      </c>
      <c r="B187" s="19" t="s">
        <v>702</v>
      </c>
      <c r="C187" s="20" t="s">
        <v>726</v>
      </c>
      <c r="D187" s="29" t="s">
        <v>726</v>
      </c>
      <c r="E187" s="21" t="s">
        <v>14</v>
      </c>
      <c r="F187" s="22">
        <v>20140303</v>
      </c>
      <c r="G187" s="23">
        <v>41845</v>
      </c>
      <c r="H187" s="18" t="s">
        <v>90</v>
      </c>
      <c r="I187" s="18" t="s">
        <v>23</v>
      </c>
      <c r="J187" s="24" t="s">
        <v>24</v>
      </c>
      <c r="K187" s="26">
        <v>128119</v>
      </c>
      <c r="AC187" s="3"/>
      <c r="AD187" s="3"/>
      <c r="AE187" s="4"/>
      <c r="AF187" s="4"/>
    </row>
    <row r="188" spans="1:32" s="2" customFormat="1" ht="30">
      <c r="A188" s="17" t="s">
        <v>107</v>
      </c>
      <c r="B188" s="19" t="s">
        <v>678</v>
      </c>
      <c r="C188" s="20" t="s">
        <v>726</v>
      </c>
      <c r="D188" s="29" t="s">
        <v>726</v>
      </c>
      <c r="E188" s="21" t="s">
        <v>14</v>
      </c>
      <c r="F188" s="22">
        <v>20140304</v>
      </c>
      <c r="G188" s="23">
        <v>41850</v>
      </c>
      <c r="H188" s="18" t="s">
        <v>91</v>
      </c>
      <c r="I188" s="18" t="s">
        <v>92</v>
      </c>
      <c r="J188" s="24" t="s">
        <v>93</v>
      </c>
      <c r="K188" s="26">
        <v>766360</v>
      </c>
      <c r="AC188" s="3"/>
      <c r="AD188" s="3"/>
      <c r="AE188" s="4"/>
      <c r="AF188" s="4"/>
    </row>
    <row r="189" spans="1:32" s="2" customFormat="1" ht="45">
      <c r="A189" s="17" t="s">
        <v>107</v>
      </c>
      <c r="B189" s="19" t="s">
        <v>702</v>
      </c>
      <c r="C189" s="20" t="s">
        <v>726</v>
      </c>
      <c r="D189" s="29" t="s">
        <v>726</v>
      </c>
      <c r="E189" s="21" t="s">
        <v>14</v>
      </c>
      <c r="F189" s="22">
        <v>20140311</v>
      </c>
      <c r="G189" s="23">
        <v>41850</v>
      </c>
      <c r="H189" s="18" t="s">
        <v>94</v>
      </c>
      <c r="I189" s="18" t="s">
        <v>777</v>
      </c>
      <c r="J189" s="24" t="s">
        <v>684</v>
      </c>
      <c r="K189" s="26">
        <v>172166</v>
      </c>
      <c r="AC189" s="3"/>
      <c r="AD189" s="3"/>
      <c r="AE189" s="4"/>
      <c r="AF189" s="4"/>
    </row>
    <row r="190" spans="1:32" s="2" customFormat="1" ht="45">
      <c r="A190" s="17" t="s">
        <v>107</v>
      </c>
      <c r="B190" s="19" t="s">
        <v>702</v>
      </c>
      <c r="C190" s="20" t="s">
        <v>726</v>
      </c>
      <c r="D190" s="29" t="s">
        <v>726</v>
      </c>
      <c r="E190" s="21" t="s">
        <v>14</v>
      </c>
      <c r="F190" s="22">
        <v>20140307</v>
      </c>
      <c r="G190" s="23">
        <v>41850</v>
      </c>
      <c r="H190" s="18" t="s">
        <v>95</v>
      </c>
      <c r="I190" s="18" t="s">
        <v>777</v>
      </c>
      <c r="J190" s="24" t="s">
        <v>684</v>
      </c>
      <c r="K190" s="26">
        <v>103598</v>
      </c>
      <c r="AC190" s="3"/>
      <c r="AD190" s="3"/>
      <c r="AE190" s="4"/>
      <c r="AF190" s="4"/>
    </row>
    <row r="191" spans="1:32" s="2" customFormat="1" ht="45">
      <c r="A191" s="17" t="s">
        <v>107</v>
      </c>
      <c r="B191" s="19" t="s">
        <v>702</v>
      </c>
      <c r="C191" s="20" t="s">
        <v>726</v>
      </c>
      <c r="D191" s="29" t="s">
        <v>726</v>
      </c>
      <c r="E191" s="21" t="s">
        <v>14</v>
      </c>
      <c r="F191" s="22">
        <v>20140308</v>
      </c>
      <c r="G191" s="23">
        <v>41850</v>
      </c>
      <c r="H191" s="18" t="s">
        <v>96</v>
      </c>
      <c r="I191" s="18" t="s">
        <v>777</v>
      </c>
      <c r="J191" s="24" t="s">
        <v>684</v>
      </c>
      <c r="K191" s="26">
        <v>103598</v>
      </c>
      <c r="AC191" s="3"/>
      <c r="AD191" s="3"/>
      <c r="AE191" s="4"/>
      <c r="AF191" s="4"/>
    </row>
    <row r="192" spans="1:32" s="2" customFormat="1" ht="45">
      <c r="A192" s="17" t="s">
        <v>107</v>
      </c>
      <c r="B192" s="19" t="s">
        <v>702</v>
      </c>
      <c r="C192" s="20" t="s">
        <v>726</v>
      </c>
      <c r="D192" s="29" t="s">
        <v>726</v>
      </c>
      <c r="E192" s="21" t="s">
        <v>14</v>
      </c>
      <c r="F192" s="22">
        <v>20140309</v>
      </c>
      <c r="G192" s="23">
        <v>41850</v>
      </c>
      <c r="H192" s="18" t="s">
        <v>97</v>
      </c>
      <c r="I192" s="18" t="s">
        <v>777</v>
      </c>
      <c r="J192" s="24" t="s">
        <v>684</v>
      </c>
      <c r="K192" s="26">
        <v>103598</v>
      </c>
      <c r="AC192" s="3"/>
      <c r="AD192" s="3"/>
      <c r="AE192" s="4"/>
      <c r="AF192" s="4"/>
    </row>
    <row r="193" spans="1:32" s="2" customFormat="1" ht="45">
      <c r="A193" s="17" t="s">
        <v>107</v>
      </c>
      <c r="B193" s="19" t="s">
        <v>702</v>
      </c>
      <c r="C193" s="20" t="s">
        <v>726</v>
      </c>
      <c r="D193" s="29" t="s">
        <v>726</v>
      </c>
      <c r="E193" s="21" t="s">
        <v>14</v>
      </c>
      <c r="F193" s="22">
        <v>20140312</v>
      </c>
      <c r="G193" s="23">
        <v>41850</v>
      </c>
      <c r="H193" s="18" t="s">
        <v>98</v>
      </c>
      <c r="I193" s="18" t="s">
        <v>777</v>
      </c>
      <c r="J193" s="24" t="s">
        <v>684</v>
      </c>
      <c r="K193" s="26">
        <v>172166</v>
      </c>
      <c r="AC193" s="3"/>
      <c r="AD193" s="3"/>
      <c r="AE193" s="4"/>
      <c r="AF193" s="4"/>
    </row>
    <row r="194" spans="1:32" s="2" customFormat="1" ht="45">
      <c r="A194" s="17" t="s">
        <v>107</v>
      </c>
      <c r="B194" s="19" t="s">
        <v>702</v>
      </c>
      <c r="C194" s="20" t="s">
        <v>726</v>
      </c>
      <c r="D194" s="29" t="s">
        <v>726</v>
      </c>
      <c r="E194" s="21" t="s">
        <v>14</v>
      </c>
      <c r="F194" s="22">
        <v>20140310</v>
      </c>
      <c r="G194" s="23">
        <v>41850</v>
      </c>
      <c r="H194" s="18" t="s">
        <v>99</v>
      </c>
      <c r="I194" s="18" t="s">
        <v>777</v>
      </c>
      <c r="J194" s="24" t="s">
        <v>684</v>
      </c>
      <c r="K194" s="26">
        <v>62578</v>
      </c>
      <c r="AC194" s="3"/>
      <c r="AD194" s="3"/>
      <c r="AE194" s="4"/>
      <c r="AF194" s="4"/>
    </row>
    <row r="195" spans="1:32" s="2" customFormat="1" ht="45">
      <c r="A195" s="17" t="s">
        <v>107</v>
      </c>
      <c r="B195" s="19" t="s">
        <v>702</v>
      </c>
      <c r="C195" s="20" t="s">
        <v>726</v>
      </c>
      <c r="D195" s="29" t="s">
        <v>726</v>
      </c>
      <c r="E195" s="21" t="s">
        <v>14</v>
      </c>
      <c r="F195" s="22">
        <v>20140314</v>
      </c>
      <c r="G195" s="23">
        <v>41851</v>
      </c>
      <c r="H195" s="18" t="s">
        <v>100</v>
      </c>
      <c r="I195" s="18" t="s">
        <v>23</v>
      </c>
      <c r="J195" s="24" t="s">
        <v>24</v>
      </c>
      <c r="K195" s="26">
        <v>164725</v>
      </c>
      <c r="AC195" s="3"/>
      <c r="AD195" s="3"/>
      <c r="AE195" s="4"/>
      <c r="AF195" s="4"/>
    </row>
    <row r="196" spans="1:32" s="2" customFormat="1" ht="30">
      <c r="A196" s="17" t="s">
        <v>107</v>
      </c>
      <c r="B196" s="19" t="s">
        <v>16</v>
      </c>
      <c r="C196" s="20" t="s">
        <v>101</v>
      </c>
      <c r="D196" s="29">
        <v>41654</v>
      </c>
      <c r="E196" s="21" t="s">
        <v>14</v>
      </c>
      <c r="F196" s="22">
        <v>20140323</v>
      </c>
      <c r="G196" s="23">
        <v>41851</v>
      </c>
      <c r="H196" s="18" t="s">
        <v>102</v>
      </c>
      <c r="I196" s="18" t="s">
        <v>103</v>
      </c>
      <c r="J196" s="24" t="s">
        <v>104</v>
      </c>
      <c r="K196" s="26">
        <v>21318</v>
      </c>
      <c r="AC196" s="3"/>
      <c r="AD196" s="3"/>
      <c r="AE196" s="4"/>
      <c r="AF196" s="4"/>
    </row>
    <row r="197" spans="1:32" s="2" customFormat="1" ht="45">
      <c r="A197" s="17" t="s">
        <v>107</v>
      </c>
      <c r="B197" s="19" t="s">
        <v>702</v>
      </c>
      <c r="C197" s="20" t="s">
        <v>726</v>
      </c>
      <c r="D197" s="29" t="s">
        <v>726</v>
      </c>
      <c r="E197" s="21" t="s">
        <v>14</v>
      </c>
      <c r="F197" s="22">
        <v>20140313</v>
      </c>
      <c r="G197" s="23">
        <v>41851</v>
      </c>
      <c r="H197" s="18" t="s">
        <v>105</v>
      </c>
      <c r="I197" s="18" t="s">
        <v>23</v>
      </c>
      <c r="J197" s="24" t="s">
        <v>24</v>
      </c>
      <c r="K197" s="26">
        <v>128119</v>
      </c>
      <c r="AC197" s="3"/>
      <c r="AD197" s="3"/>
      <c r="AE197" s="4"/>
      <c r="AF197" s="4"/>
    </row>
    <row r="198" spans="1:32" s="2" customFormat="1" ht="30">
      <c r="A198" s="17" t="s">
        <v>107</v>
      </c>
      <c r="B198" s="19" t="s">
        <v>49</v>
      </c>
      <c r="C198" s="20" t="s">
        <v>50</v>
      </c>
      <c r="D198" s="29">
        <v>41183</v>
      </c>
      <c r="E198" s="21" t="s">
        <v>14</v>
      </c>
      <c r="F198" s="22">
        <v>20140315</v>
      </c>
      <c r="G198" s="23">
        <v>41851</v>
      </c>
      <c r="H198" s="18" t="s">
        <v>51</v>
      </c>
      <c r="I198" s="18" t="s">
        <v>55</v>
      </c>
      <c r="J198" s="24" t="s">
        <v>797</v>
      </c>
      <c r="K198" s="26">
        <v>144600</v>
      </c>
      <c r="AC198" s="3"/>
      <c r="AD198" s="3"/>
      <c r="AE198" s="4"/>
      <c r="AF198" s="4"/>
    </row>
    <row r="199" spans="1:32" s="2" customFormat="1" ht="30">
      <c r="A199" s="17" t="s">
        <v>107</v>
      </c>
      <c r="B199" s="19" t="s">
        <v>49</v>
      </c>
      <c r="C199" s="20" t="s">
        <v>50</v>
      </c>
      <c r="D199" s="29">
        <v>41183</v>
      </c>
      <c r="E199" s="21" t="s">
        <v>14</v>
      </c>
      <c r="F199" s="22">
        <v>20140316</v>
      </c>
      <c r="G199" s="23">
        <v>41851</v>
      </c>
      <c r="H199" s="18" t="s">
        <v>66</v>
      </c>
      <c r="I199" s="18" t="s">
        <v>55</v>
      </c>
      <c r="J199" s="24" t="s">
        <v>797</v>
      </c>
      <c r="K199" s="26">
        <v>144600</v>
      </c>
      <c r="AC199" s="3"/>
      <c r="AD199" s="3"/>
      <c r="AE199" s="4"/>
      <c r="AF199" s="4"/>
    </row>
    <row r="200" spans="1:32" s="2" customFormat="1" ht="30">
      <c r="A200" s="17" t="s">
        <v>107</v>
      </c>
      <c r="B200" s="19" t="s">
        <v>49</v>
      </c>
      <c r="C200" s="20" t="s">
        <v>50</v>
      </c>
      <c r="D200" s="29">
        <v>41183</v>
      </c>
      <c r="E200" s="21" t="s">
        <v>14</v>
      </c>
      <c r="F200" s="22">
        <v>20140317</v>
      </c>
      <c r="G200" s="23">
        <v>41851</v>
      </c>
      <c r="H200" s="18" t="s">
        <v>66</v>
      </c>
      <c r="I200" s="18" t="s">
        <v>55</v>
      </c>
      <c r="J200" s="24" t="s">
        <v>797</v>
      </c>
      <c r="K200" s="26">
        <v>144600</v>
      </c>
      <c r="AC200" s="3"/>
      <c r="AD200" s="3"/>
      <c r="AE200" s="4"/>
      <c r="AF200" s="4"/>
    </row>
    <row r="201" spans="1:32" s="2" customFormat="1" ht="30">
      <c r="A201" s="17" t="s">
        <v>107</v>
      </c>
      <c r="B201" s="19" t="s">
        <v>49</v>
      </c>
      <c r="C201" s="20" t="s">
        <v>50</v>
      </c>
      <c r="D201" s="29">
        <v>41183</v>
      </c>
      <c r="E201" s="21" t="s">
        <v>14</v>
      </c>
      <c r="F201" s="22">
        <v>20140318</v>
      </c>
      <c r="G201" s="23">
        <v>41851</v>
      </c>
      <c r="H201" s="18" t="s">
        <v>63</v>
      </c>
      <c r="I201" s="18" t="s">
        <v>55</v>
      </c>
      <c r="J201" s="24" t="s">
        <v>797</v>
      </c>
      <c r="K201" s="26">
        <v>144600</v>
      </c>
      <c r="AC201" s="3"/>
      <c r="AD201" s="3"/>
      <c r="AE201" s="4"/>
      <c r="AF201" s="4"/>
    </row>
    <row r="202" spans="1:32" s="2" customFormat="1" ht="30">
      <c r="A202" s="17" t="s">
        <v>107</v>
      </c>
      <c r="B202" s="19" t="s">
        <v>49</v>
      </c>
      <c r="C202" s="20" t="s">
        <v>50</v>
      </c>
      <c r="D202" s="29">
        <v>41183</v>
      </c>
      <c r="E202" s="21" t="s">
        <v>14</v>
      </c>
      <c r="F202" s="22">
        <v>20140319</v>
      </c>
      <c r="G202" s="23">
        <v>41851</v>
      </c>
      <c r="H202" s="18" t="s">
        <v>106</v>
      </c>
      <c r="I202" s="18" t="s">
        <v>55</v>
      </c>
      <c r="J202" s="24" t="s">
        <v>797</v>
      </c>
      <c r="K202" s="26">
        <v>144600</v>
      </c>
      <c r="AC202" s="3"/>
      <c r="AD202" s="3"/>
      <c r="AE202" s="4"/>
      <c r="AF202" s="4"/>
    </row>
    <row r="203" spans="1:32" s="2" customFormat="1" ht="30">
      <c r="A203" s="17" t="s">
        <v>107</v>
      </c>
      <c r="B203" s="19" t="s">
        <v>49</v>
      </c>
      <c r="C203" s="20" t="s">
        <v>50</v>
      </c>
      <c r="D203" s="29">
        <v>41183</v>
      </c>
      <c r="E203" s="21" t="s">
        <v>14</v>
      </c>
      <c r="F203" s="22">
        <v>20140320</v>
      </c>
      <c r="G203" s="23">
        <v>41851</v>
      </c>
      <c r="H203" s="18" t="s">
        <v>51</v>
      </c>
      <c r="I203" s="18" t="s">
        <v>55</v>
      </c>
      <c r="J203" s="24" t="s">
        <v>797</v>
      </c>
      <c r="K203" s="26">
        <v>144600</v>
      </c>
      <c r="AC203" s="3"/>
      <c r="AD203" s="3"/>
      <c r="AE203" s="4"/>
      <c r="AF203" s="4"/>
    </row>
    <row r="204" spans="1:32" s="2" customFormat="1" ht="30">
      <c r="A204" s="17" t="s">
        <v>107</v>
      </c>
      <c r="B204" s="19" t="s">
        <v>49</v>
      </c>
      <c r="C204" s="20" t="s">
        <v>50</v>
      </c>
      <c r="D204" s="29">
        <v>41183</v>
      </c>
      <c r="E204" s="21" t="s">
        <v>14</v>
      </c>
      <c r="F204" s="22">
        <v>20140321</v>
      </c>
      <c r="G204" s="23">
        <v>41851</v>
      </c>
      <c r="H204" s="18" t="s">
        <v>63</v>
      </c>
      <c r="I204" s="18" t="s">
        <v>55</v>
      </c>
      <c r="J204" s="24" t="s">
        <v>797</v>
      </c>
      <c r="K204" s="26">
        <v>144600</v>
      </c>
      <c r="AC204" s="3"/>
      <c r="AD204" s="3"/>
      <c r="AE204" s="4"/>
      <c r="AF204" s="4"/>
    </row>
    <row r="205" spans="1:32" s="2" customFormat="1" ht="30">
      <c r="A205" s="17" t="s">
        <v>107</v>
      </c>
      <c r="B205" s="19" t="s">
        <v>49</v>
      </c>
      <c r="C205" s="20" t="s">
        <v>50</v>
      </c>
      <c r="D205" s="29">
        <v>41183</v>
      </c>
      <c r="E205" s="21" t="s">
        <v>14</v>
      </c>
      <c r="F205" s="22">
        <v>20140322</v>
      </c>
      <c r="G205" s="23">
        <v>41851</v>
      </c>
      <c r="H205" s="18" t="s">
        <v>51</v>
      </c>
      <c r="I205" s="18" t="s">
        <v>55</v>
      </c>
      <c r="J205" s="24" t="s">
        <v>797</v>
      </c>
      <c r="K205" s="26">
        <v>144600</v>
      </c>
      <c r="AC205" s="3"/>
      <c r="AD205" s="3"/>
      <c r="AE205" s="4"/>
      <c r="AF205" s="4"/>
    </row>
    <row r="206" spans="1:32" s="2" customFormat="1" ht="30">
      <c r="A206" s="17" t="s">
        <v>241</v>
      </c>
      <c r="B206" s="19" t="s">
        <v>681</v>
      </c>
      <c r="C206" s="20" t="s">
        <v>108</v>
      </c>
      <c r="D206" s="29" t="str">
        <f>+IF(C206="","",IF(C206="No Aplica","No Aplica","Ingrese Fecha"))</f>
        <v>No Aplica</v>
      </c>
      <c r="E206" s="21" t="s">
        <v>737</v>
      </c>
      <c r="F206" s="22">
        <v>947121</v>
      </c>
      <c r="G206" s="23">
        <v>41828</v>
      </c>
      <c r="H206" s="18" t="s">
        <v>109</v>
      </c>
      <c r="I206" s="18" t="s">
        <v>110</v>
      </c>
      <c r="J206" s="24" t="s">
        <v>111</v>
      </c>
      <c r="K206" s="26">
        <v>89818</v>
      </c>
      <c r="AC206" s="3"/>
      <c r="AD206" s="3"/>
      <c r="AE206" s="4"/>
      <c r="AF206" s="4"/>
    </row>
    <row r="207" spans="1:32" s="2" customFormat="1" ht="30">
      <c r="A207" s="17" t="s">
        <v>241</v>
      </c>
      <c r="B207" s="19" t="s">
        <v>681</v>
      </c>
      <c r="C207" s="20" t="s">
        <v>108</v>
      </c>
      <c r="D207" s="29" t="str">
        <f>+IF(C207="","",IF(C207="No Aplica","No Aplica","Ingrese Fecha"))</f>
        <v>No Aplica</v>
      </c>
      <c r="E207" s="21" t="s">
        <v>737</v>
      </c>
      <c r="F207" s="22">
        <v>1307691</v>
      </c>
      <c r="G207" s="23">
        <v>41828</v>
      </c>
      <c r="H207" s="18" t="s">
        <v>112</v>
      </c>
      <c r="I207" s="18" t="s">
        <v>113</v>
      </c>
      <c r="J207" s="24" t="s">
        <v>889</v>
      </c>
      <c r="K207" s="26">
        <v>128300</v>
      </c>
      <c r="AC207" s="3"/>
      <c r="AD207" s="3"/>
      <c r="AE207" s="4"/>
      <c r="AF207" s="4"/>
    </row>
    <row r="208" spans="1:32" s="2" customFormat="1" ht="30">
      <c r="A208" s="17" t="s">
        <v>241</v>
      </c>
      <c r="B208" s="19" t="s">
        <v>681</v>
      </c>
      <c r="C208" s="20" t="s">
        <v>108</v>
      </c>
      <c r="D208" s="29" t="str">
        <f>+IF(C207="","",IF(C207="No Aplica","No Aplica","Ingrese Fecha"))</f>
        <v>No Aplica</v>
      </c>
      <c r="E208" s="21" t="s">
        <v>737</v>
      </c>
      <c r="F208" s="22">
        <v>24186</v>
      </c>
      <c r="G208" s="23">
        <v>41828</v>
      </c>
      <c r="H208" s="18" t="s">
        <v>114</v>
      </c>
      <c r="I208" s="18" t="s">
        <v>110</v>
      </c>
      <c r="J208" s="24" t="s">
        <v>111</v>
      </c>
      <c r="K208" s="26">
        <v>421505</v>
      </c>
      <c r="AC208" s="3"/>
      <c r="AD208" s="3"/>
      <c r="AE208" s="4"/>
      <c r="AF208" s="4"/>
    </row>
    <row r="209" spans="1:32" s="2" customFormat="1" ht="30">
      <c r="A209" s="17" t="s">
        <v>241</v>
      </c>
      <c r="B209" s="19" t="s">
        <v>678</v>
      </c>
      <c r="C209" s="20" t="s">
        <v>108</v>
      </c>
      <c r="D209" s="29" t="s">
        <v>726</v>
      </c>
      <c r="E209" s="21" t="s">
        <v>741</v>
      </c>
      <c r="F209" s="22">
        <v>20140070</v>
      </c>
      <c r="G209" s="23">
        <v>41828</v>
      </c>
      <c r="H209" s="18" t="s">
        <v>115</v>
      </c>
      <c r="I209" s="18" t="s">
        <v>116</v>
      </c>
      <c r="J209" s="24" t="s">
        <v>117</v>
      </c>
      <c r="K209" s="26">
        <v>25000</v>
      </c>
      <c r="AC209" s="3"/>
      <c r="AD209" s="3"/>
      <c r="AE209" s="4"/>
      <c r="AF209" s="4"/>
    </row>
    <row r="210" spans="1:32" s="2" customFormat="1" ht="30">
      <c r="A210" s="17" t="s">
        <v>241</v>
      </c>
      <c r="B210" s="19" t="s">
        <v>678</v>
      </c>
      <c r="C210" s="20" t="s">
        <v>108</v>
      </c>
      <c r="D210" s="29" t="s">
        <v>726</v>
      </c>
      <c r="E210" s="21" t="s">
        <v>741</v>
      </c>
      <c r="F210" s="22">
        <v>20140071</v>
      </c>
      <c r="G210" s="23">
        <v>41828</v>
      </c>
      <c r="H210" s="18" t="s">
        <v>118</v>
      </c>
      <c r="I210" s="18" t="s">
        <v>119</v>
      </c>
      <c r="J210" s="24" t="s">
        <v>120</v>
      </c>
      <c r="K210" s="26">
        <v>14280</v>
      </c>
      <c r="AC210" s="3"/>
      <c r="AD210" s="3"/>
      <c r="AE210" s="4"/>
      <c r="AF210" s="4"/>
    </row>
    <row r="211" spans="1:32" s="2" customFormat="1" ht="30">
      <c r="A211" s="17" t="s">
        <v>241</v>
      </c>
      <c r="B211" s="19" t="s">
        <v>678</v>
      </c>
      <c r="C211" s="20" t="s">
        <v>108</v>
      </c>
      <c r="D211" s="29" t="s">
        <v>726</v>
      </c>
      <c r="E211" s="21" t="s">
        <v>741</v>
      </c>
      <c r="F211" s="22">
        <v>20140072</v>
      </c>
      <c r="G211" s="23">
        <v>41828</v>
      </c>
      <c r="H211" s="18" t="s">
        <v>121</v>
      </c>
      <c r="I211" s="18" t="s">
        <v>122</v>
      </c>
      <c r="J211" s="24" t="s">
        <v>123</v>
      </c>
      <c r="K211" s="26">
        <v>29740</v>
      </c>
      <c r="AC211" s="3"/>
      <c r="AD211" s="3"/>
      <c r="AE211" s="4"/>
      <c r="AF211" s="4"/>
    </row>
    <row r="212" spans="1:32" s="2" customFormat="1" ht="30">
      <c r="A212" s="17" t="s">
        <v>241</v>
      </c>
      <c r="B212" s="19" t="s">
        <v>678</v>
      </c>
      <c r="C212" s="20" t="s">
        <v>108</v>
      </c>
      <c r="D212" s="29" t="s">
        <v>726</v>
      </c>
      <c r="E212" s="21" t="s">
        <v>727</v>
      </c>
      <c r="F212" s="22">
        <v>20140210</v>
      </c>
      <c r="G212" s="23">
        <v>41828</v>
      </c>
      <c r="H212" s="18" t="s">
        <v>124</v>
      </c>
      <c r="I212" s="18" t="s">
        <v>125</v>
      </c>
      <c r="J212" s="24" t="s">
        <v>126</v>
      </c>
      <c r="K212" s="26">
        <v>265370</v>
      </c>
      <c r="AC212" s="3"/>
      <c r="AD212" s="3"/>
      <c r="AE212" s="4"/>
      <c r="AF212" s="4"/>
    </row>
    <row r="213" spans="1:32" s="2" customFormat="1" ht="30">
      <c r="A213" s="17" t="s">
        <v>241</v>
      </c>
      <c r="B213" s="19" t="s">
        <v>678</v>
      </c>
      <c r="C213" s="20" t="s">
        <v>108</v>
      </c>
      <c r="D213" s="29" t="s">
        <v>726</v>
      </c>
      <c r="E213" s="21" t="s">
        <v>741</v>
      </c>
      <c r="F213" s="22">
        <v>20140073</v>
      </c>
      <c r="G213" s="23">
        <v>41828</v>
      </c>
      <c r="H213" s="18" t="s">
        <v>127</v>
      </c>
      <c r="I213" s="18" t="s">
        <v>128</v>
      </c>
      <c r="J213" s="24" t="s">
        <v>129</v>
      </c>
      <c r="K213" s="26">
        <v>166501</v>
      </c>
      <c r="AC213" s="3"/>
      <c r="AD213" s="3"/>
      <c r="AE213" s="4"/>
      <c r="AF213" s="4"/>
    </row>
    <row r="214" spans="1:32" s="2" customFormat="1" ht="30">
      <c r="A214" s="17" t="s">
        <v>241</v>
      </c>
      <c r="B214" s="19" t="s">
        <v>681</v>
      </c>
      <c r="C214" s="20" t="s">
        <v>108</v>
      </c>
      <c r="D214" s="29" t="str">
        <f t="shared" ref="D214:D220" si="0">+IF(C214="","",IF(C214="No Aplica","No Aplica","Ingrese Fecha"))</f>
        <v>No Aplica</v>
      </c>
      <c r="E214" s="21" t="s">
        <v>793</v>
      </c>
      <c r="F214" s="22">
        <v>3550002</v>
      </c>
      <c r="G214" s="23">
        <v>41829</v>
      </c>
      <c r="H214" s="18" t="s">
        <v>130</v>
      </c>
      <c r="I214" s="18" t="s">
        <v>131</v>
      </c>
      <c r="J214" s="24" t="s">
        <v>132</v>
      </c>
      <c r="K214" s="26">
        <v>270287</v>
      </c>
      <c r="AC214" s="3"/>
      <c r="AD214" s="3"/>
      <c r="AE214" s="4"/>
      <c r="AF214" s="4"/>
    </row>
    <row r="215" spans="1:32" s="2" customFormat="1" ht="30">
      <c r="A215" s="17" t="s">
        <v>241</v>
      </c>
      <c r="B215" s="19" t="s">
        <v>681</v>
      </c>
      <c r="C215" s="20" t="s">
        <v>108</v>
      </c>
      <c r="D215" s="29" t="str">
        <f t="shared" si="0"/>
        <v>No Aplica</v>
      </c>
      <c r="E215" s="21" t="s">
        <v>793</v>
      </c>
      <c r="F215" s="22">
        <v>281584</v>
      </c>
      <c r="G215" s="23">
        <v>41829</v>
      </c>
      <c r="H215" s="18" t="s">
        <v>133</v>
      </c>
      <c r="I215" s="18" t="s">
        <v>134</v>
      </c>
      <c r="J215" s="24" t="s">
        <v>135</v>
      </c>
      <c r="K215" s="26">
        <v>149050</v>
      </c>
      <c r="AC215" s="3"/>
      <c r="AD215" s="3"/>
      <c r="AE215" s="4"/>
      <c r="AF215" s="4"/>
    </row>
    <row r="216" spans="1:32" s="2" customFormat="1" ht="30">
      <c r="A216" s="17" t="s">
        <v>241</v>
      </c>
      <c r="B216" s="19" t="s">
        <v>681</v>
      </c>
      <c r="C216" s="20" t="s">
        <v>108</v>
      </c>
      <c r="D216" s="29" t="str">
        <f t="shared" si="0"/>
        <v>No Aplica</v>
      </c>
      <c r="E216" s="21" t="s">
        <v>737</v>
      </c>
      <c r="F216" s="22">
        <v>3548840</v>
      </c>
      <c r="G216" s="23">
        <v>41829</v>
      </c>
      <c r="H216" s="18" t="s">
        <v>136</v>
      </c>
      <c r="I216" s="18" t="s">
        <v>131</v>
      </c>
      <c r="J216" s="24" t="s">
        <v>132</v>
      </c>
      <c r="K216" s="26">
        <v>481723</v>
      </c>
      <c r="AC216" s="3"/>
      <c r="AD216" s="3"/>
      <c r="AE216" s="4"/>
      <c r="AF216" s="4"/>
    </row>
    <row r="217" spans="1:32" s="2" customFormat="1" ht="30">
      <c r="A217" s="17" t="s">
        <v>241</v>
      </c>
      <c r="B217" s="19" t="s">
        <v>681</v>
      </c>
      <c r="C217" s="20" t="s">
        <v>108</v>
      </c>
      <c r="D217" s="29" t="str">
        <f t="shared" si="0"/>
        <v>No Aplica</v>
      </c>
      <c r="E217" s="21" t="s">
        <v>793</v>
      </c>
      <c r="F217" s="22">
        <v>41744009</v>
      </c>
      <c r="G217" s="23">
        <v>41829</v>
      </c>
      <c r="H217" s="18" t="s">
        <v>137</v>
      </c>
      <c r="I217" s="18" t="s">
        <v>131</v>
      </c>
      <c r="J217" s="24" t="s">
        <v>132</v>
      </c>
      <c r="K217" s="26">
        <v>115050</v>
      </c>
      <c r="AC217" s="3"/>
      <c r="AD217" s="3"/>
      <c r="AE217" s="4"/>
      <c r="AF217" s="4"/>
    </row>
    <row r="218" spans="1:32" s="2" customFormat="1" ht="30">
      <c r="A218" s="17" t="s">
        <v>241</v>
      </c>
      <c r="B218" s="19" t="s">
        <v>681</v>
      </c>
      <c r="C218" s="20" t="s">
        <v>108</v>
      </c>
      <c r="D218" s="29" t="str">
        <f t="shared" si="0"/>
        <v>No Aplica</v>
      </c>
      <c r="E218" s="21" t="s">
        <v>793</v>
      </c>
      <c r="F218" s="22">
        <v>3557621</v>
      </c>
      <c r="G218" s="23">
        <v>41829</v>
      </c>
      <c r="H218" s="18" t="s">
        <v>138</v>
      </c>
      <c r="I218" s="18" t="s">
        <v>131</v>
      </c>
      <c r="J218" s="24" t="s">
        <v>132</v>
      </c>
      <c r="K218" s="26">
        <v>245449</v>
      </c>
      <c r="AC218" s="3"/>
      <c r="AD218" s="3"/>
      <c r="AE218" s="4"/>
      <c r="AF218" s="4"/>
    </row>
    <row r="219" spans="1:32" s="2" customFormat="1" ht="30">
      <c r="A219" s="17" t="s">
        <v>241</v>
      </c>
      <c r="B219" s="19" t="s">
        <v>681</v>
      </c>
      <c r="C219" s="20" t="s">
        <v>108</v>
      </c>
      <c r="D219" s="29" t="str">
        <f t="shared" si="0"/>
        <v>No Aplica</v>
      </c>
      <c r="E219" s="21" t="s">
        <v>737</v>
      </c>
      <c r="F219" s="22">
        <v>3553639</v>
      </c>
      <c r="G219" s="23">
        <v>41829</v>
      </c>
      <c r="H219" s="18" t="s">
        <v>139</v>
      </c>
      <c r="I219" s="18" t="s">
        <v>131</v>
      </c>
      <c r="J219" s="24" t="s">
        <v>132</v>
      </c>
      <c r="K219" s="26">
        <v>497610</v>
      </c>
      <c r="AC219" s="3"/>
      <c r="AD219" s="3"/>
      <c r="AE219" s="4"/>
      <c r="AF219" s="4"/>
    </row>
    <row r="220" spans="1:32" s="2" customFormat="1" ht="30">
      <c r="A220" s="17" t="s">
        <v>241</v>
      </c>
      <c r="B220" s="19" t="s">
        <v>681</v>
      </c>
      <c r="C220" s="20" t="s">
        <v>108</v>
      </c>
      <c r="D220" s="29" t="str">
        <f t="shared" si="0"/>
        <v>No Aplica</v>
      </c>
      <c r="E220" s="21" t="s">
        <v>737</v>
      </c>
      <c r="F220" s="22">
        <v>3549031</v>
      </c>
      <c r="G220" s="23">
        <v>41829</v>
      </c>
      <c r="H220" s="18" t="s">
        <v>140</v>
      </c>
      <c r="I220" s="18" t="s">
        <v>131</v>
      </c>
      <c r="J220" s="24" t="s">
        <v>132</v>
      </c>
      <c r="K220" s="26">
        <v>467477</v>
      </c>
      <c r="AC220" s="3"/>
      <c r="AD220" s="3"/>
      <c r="AE220" s="4"/>
      <c r="AF220" s="4"/>
    </row>
    <row r="221" spans="1:32" s="2" customFormat="1" ht="30">
      <c r="A221" s="17" t="s">
        <v>241</v>
      </c>
      <c r="B221" s="19" t="s">
        <v>678</v>
      </c>
      <c r="C221" s="20" t="s">
        <v>108</v>
      </c>
      <c r="D221" s="29" t="s">
        <v>726</v>
      </c>
      <c r="E221" s="21" t="s">
        <v>741</v>
      </c>
      <c r="F221" s="22">
        <v>20140074</v>
      </c>
      <c r="G221" s="23">
        <v>41829</v>
      </c>
      <c r="H221" s="18" t="s">
        <v>141</v>
      </c>
      <c r="I221" s="18" t="s">
        <v>119</v>
      </c>
      <c r="J221" s="24" t="s">
        <v>120</v>
      </c>
      <c r="K221" s="26">
        <v>199920</v>
      </c>
      <c r="AC221" s="3"/>
      <c r="AD221" s="3"/>
      <c r="AE221" s="4"/>
      <c r="AF221" s="4"/>
    </row>
    <row r="222" spans="1:32" s="2" customFormat="1" ht="30">
      <c r="A222" s="17" t="s">
        <v>241</v>
      </c>
      <c r="B222" s="19" t="s">
        <v>678</v>
      </c>
      <c r="C222" s="20" t="s">
        <v>108</v>
      </c>
      <c r="D222" s="29" t="s">
        <v>726</v>
      </c>
      <c r="E222" s="21" t="s">
        <v>741</v>
      </c>
      <c r="F222" s="22">
        <v>20140075</v>
      </c>
      <c r="G222" s="23">
        <v>41829</v>
      </c>
      <c r="H222" s="18" t="s">
        <v>142</v>
      </c>
      <c r="I222" s="18" t="s">
        <v>143</v>
      </c>
      <c r="J222" s="24" t="s">
        <v>144</v>
      </c>
      <c r="K222" s="26">
        <v>673921</v>
      </c>
      <c r="AC222" s="3"/>
      <c r="AD222" s="3"/>
      <c r="AE222" s="4"/>
      <c r="AF222" s="4"/>
    </row>
    <row r="223" spans="1:32" s="2" customFormat="1" ht="30">
      <c r="A223" s="17" t="s">
        <v>241</v>
      </c>
      <c r="B223" s="19" t="s">
        <v>681</v>
      </c>
      <c r="C223" s="20" t="s">
        <v>108</v>
      </c>
      <c r="D223" s="29" t="str">
        <f>+IF(C223="","",IF(C223="No Aplica","No Aplica","Ingrese Fecha"))</f>
        <v>No Aplica</v>
      </c>
      <c r="E223" s="21" t="s">
        <v>737</v>
      </c>
      <c r="F223" s="22">
        <v>3392051</v>
      </c>
      <c r="G223" s="23">
        <v>41830</v>
      </c>
      <c r="H223" s="18" t="s">
        <v>145</v>
      </c>
      <c r="I223" s="18" t="s">
        <v>57</v>
      </c>
      <c r="J223" s="24" t="s">
        <v>58</v>
      </c>
      <c r="K223" s="26">
        <v>4667</v>
      </c>
      <c r="AC223" s="3"/>
      <c r="AD223" s="3"/>
      <c r="AE223" s="4"/>
      <c r="AF223" s="4"/>
    </row>
    <row r="224" spans="1:32" s="2" customFormat="1" ht="30">
      <c r="A224" s="17" t="s">
        <v>241</v>
      </c>
      <c r="B224" s="19" t="s">
        <v>678</v>
      </c>
      <c r="C224" s="20" t="s">
        <v>108</v>
      </c>
      <c r="D224" s="29" t="s">
        <v>726</v>
      </c>
      <c r="E224" s="21" t="s">
        <v>727</v>
      </c>
      <c r="F224" s="22">
        <v>20140212</v>
      </c>
      <c r="G224" s="23">
        <v>41830</v>
      </c>
      <c r="H224" s="18" t="s">
        <v>146</v>
      </c>
      <c r="I224" s="18" t="s">
        <v>147</v>
      </c>
      <c r="J224" s="24" t="s">
        <v>148</v>
      </c>
      <c r="K224" s="26">
        <v>101150</v>
      </c>
      <c r="AC224" s="3"/>
      <c r="AD224" s="3"/>
      <c r="AE224" s="4"/>
      <c r="AF224" s="4"/>
    </row>
    <row r="225" spans="1:32" s="2" customFormat="1" ht="30">
      <c r="A225" s="17" t="s">
        <v>241</v>
      </c>
      <c r="B225" s="19" t="s">
        <v>678</v>
      </c>
      <c r="C225" s="20" t="s">
        <v>108</v>
      </c>
      <c r="D225" s="29" t="s">
        <v>726</v>
      </c>
      <c r="E225" s="21" t="s">
        <v>741</v>
      </c>
      <c r="F225" s="22">
        <v>20140076</v>
      </c>
      <c r="G225" s="23">
        <v>41830</v>
      </c>
      <c r="H225" s="18" t="s">
        <v>149</v>
      </c>
      <c r="I225" s="18" t="s">
        <v>150</v>
      </c>
      <c r="J225" s="24" t="s">
        <v>151</v>
      </c>
      <c r="K225" s="26">
        <v>2028117</v>
      </c>
      <c r="AC225" s="3"/>
      <c r="AD225" s="3"/>
      <c r="AE225" s="4"/>
      <c r="AF225" s="4"/>
    </row>
    <row r="226" spans="1:32" s="2" customFormat="1" ht="30">
      <c r="A226" s="17" t="s">
        <v>241</v>
      </c>
      <c r="B226" s="19" t="s">
        <v>678</v>
      </c>
      <c r="C226" s="20" t="s">
        <v>108</v>
      </c>
      <c r="D226" s="29" t="s">
        <v>726</v>
      </c>
      <c r="E226" s="21" t="s">
        <v>741</v>
      </c>
      <c r="F226" s="22">
        <v>20140077</v>
      </c>
      <c r="G226" s="23">
        <v>41830</v>
      </c>
      <c r="H226" s="18" t="s">
        <v>152</v>
      </c>
      <c r="I226" s="18" t="s">
        <v>153</v>
      </c>
      <c r="J226" s="24" t="s">
        <v>154</v>
      </c>
      <c r="K226" s="26">
        <v>60000</v>
      </c>
      <c r="AC226" s="3"/>
      <c r="AD226" s="3"/>
      <c r="AE226" s="4"/>
      <c r="AF226" s="4"/>
    </row>
    <row r="227" spans="1:32" s="2" customFormat="1" ht="30">
      <c r="A227" s="17" t="s">
        <v>241</v>
      </c>
      <c r="B227" s="19" t="s">
        <v>681</v>
      </c>
      <c r="C227" s="20" t="s">
        <v>108</v>
      </c>
      <c r="D227" s="29" t="str">
        <f t="shared" ref="D227:D233" si="1">+IF(C227="","",IF(C227="No Aplica","No Aplica","Ingrese Fecha"))</f>
        <v>No Aplica</v>
      </c>
      <c r="E227" s="21" t="s">
        <v>793</v>
      </c>
      <c r="F227" s="22">
        <v>1216748</v>
      </c>
      <c r="G227" s="23">
        <v>41831</v>
      </c>
      <c r="H227" s="18" t="s">
        <v>155</v>
      </c>
      <c r="I227" s="18" t="s">
        <v>110</v>
      </c>
      <c r="J227" s="24" t="s">
        <v>111</v>
      </c>
      <c r="K227" s="26">
        <v>21111</v>
      </c>
      <c r="AC227" s="3"/>
      <c r="AD227" s="3"/>
      <c r="AE227" s="4"/>
      <c r="AF227" s="4"/>
    </row>
    <row r="228" spans="1:32" s="2" customFormat="1" ht="30">
      <c r="A228" s="17" t="s">
        <v>241</v>
      </c>
      <c r="B228" s="19" t="s">
        <v>681</v>
      </c>
      <c r="C228" s="20" t="s">
        <v>108</v>
      </c>
      <c r="D228" s="29" t="str">
        <f t="shared" si="1"/>
        <v>No Aplica</v>
      </c>
      <c r="E228" s="21" t="s">
        <v>793</v>
      </c>
      <c r="F228" s="22">
        <v>1217315</v>
      </c>
      <c r="G228" s="23">
        <v>41831</v>
      </c>
      <c r="H228" s="18" t="s">
        <v>156</v>
      </c>
      <c r="I228" s="18" t="s">
        <v>110</v>
      </c>
      <c r="J228" s="24" t="s">
        <v>111</v>
      </c>
      <c r="K228" s="26">
        <v>12525</v>
      </c>
      <c r="AC228" s="3"/>
      <c r="AD228" s="3"/>
      <c r="AE228" s="4"/>
      <c r="AF228" s="4"/>
    </row>
    <row r="229" spans="1:32" s="2" customFormat="1" ht="30">
      <c r="A229" s="17" t="s">
        <v>241</v>
      </c>
      <c r="B229" s="19" t="s">
        <v>681</v>
      </c>
      <c r="C229" s="20" t="s">
        <v>108</v>
      </c>
      <c r="D229" s="29" t="str">
        <f t="shared" si="1"/>
        <v>No Aplica</v>
      </c>
      <c r="E229" s="21" t="s">
        <v>793</v>
      </c>
      <c r="F229" s="22">
        <v>31069</v>
      </c>
      <c r="G229" s="23">
        <v>41831</v>
      </c>
      <c r="H229" s="18" t="s">
        <v>157</v>
      </c>
      <c r="I229" s="18" t="s">
        <v>110</v>
      </c>
      <c r="J229" s="24" t="s">
        <v>111</v>
      </c>
      <c r="K229" s="26">
        <v>49547</v>
      </c>
      <c r="AC229" s="3"/>
      <c r="AD229" s="3"/>
      <c r="AE229" s="4"/>
      <c r="AF229" s="4"/>
    </row>
    <row r="230" spans="1:32" s="2" customFormat="1" ht="30">
      <c r="A230" s="17" t="s">
        <v>241</v>
      </c>
      <c r="B230" s="19" t="s">
        <v>681</v>
      </c>
      <c r="C230" s="20" t="s">
        <v>108</v>
      </c>
      <c r="D230" s="29" t="str">
        <f t="shared" si="1"/>
        <v>No Aplica</v>
      </c>
      <c r="E230" s="21" t="s">
        <v>793</v>
      </c>
      <c r="F230" s="22">
        <v>1068685</v>
      </c>
      <c r="G230" s="23">
        <v>41831</v>
      </c>
      <c r="H230" s="18" t="s">
        <v>158</v>
      </c>
      <c r="I230" s="18" t="s">
        <v>110</v>
      </c>
      <c r="J230" s="24" t="s">
        <v>111</v>
      </c>
      <c r="K230" s="26">
        <v>14683</v>
      </c>
      <c r="AC230" s="3"/>
      <c r="AD230" s="3"/>
      <c r="AE230" s="4"/>
      <c r="AF230" s="4"/>
    </row>
    <row r="231" spans="1:32" s="2" customFormat="1" ht="30">
      <c r="A231" s="17" t="s">
        <v>241</v>
      </c>
      <c r="B231" s="19" t="s">
        <v>681</v>
      </c>
      <c r="C231" s="20" t="s">
        <v>108</v>
      </c>
      <c r="D231" s="29" t="str">
        <f t="shared" si="1"/>
        <v>No Aplica</v>
      </c>
      <c r="E231" s="21" t="s">
        <v>793</v>
      </c>
      <c r="F231" s="22">
        <v>1215136</v>
      </c>
      <c r="G231" s="23">
        <v>41831</v>
      </c>
      <c r="H231" s="18" t="s">
        <v>159</v>
      </c>
      <c r="I231" s="18" t="s">
        <v>110</v>
      </c>
      <c r="J231" s="24" t="s">
        <v>111</v>
      </c>
      <c r="K231" s="26">
        <v>9252</v>
      </c>
      <c r="AC231" s="3"/>
      <c r="AD231" s="3"/>
      <c r="AE231" s="4"/>
      <c r="AF231" s="4"/>
    </row>
    <row r="232" spans="1:32" s="2" customFormat="1" ht="30">
      <c r="A232" s="17" t="s">
        <v>241</v>
      </c>
      <c r="B232" s="19" t="s">
        <v>681</v>
      </c>
      <c r="C232" s="20" t="s">
        <v>108</v>
      </c>
      <c r="D232" s="29" t="str">
        <f t="shared" si="1"/>
        <v>No Aplica</v>
      </c>
      <c r="E232" s="21" t="s">
        <v>737</v>
      </c>
      <c r="F232" s="22">
        <v>124060</v>
      </c>
      <c r="G232" s="23">
        <v>41831</v>
      </c>
      <c r="H232" s="18" t="s">
        <v>160</v>
      </c>
      <c r="I232" s="18" t="s">
        <v>161</v>
      </c>
      <c r="J232" s="24" t="s">
        <v>814</v>
      </c>
      <c r="K232" s="26">
        <v>29284</v>
      </c>
      <c r="AC232" s="3"/>
      <c r="AD232" s="3"/>
      <c r="AE232" s="4"/>
      <c r="AF232" s="4"/>
    </row>
    <row r="233" spans="1:32" s="2" customFormat="1" ht="30">
      <c r="A233" s="17" t="s">
        <v>241</v>
      </c>
      <c r="B233" s="19" t="s">
        <v>681</v>
      </c>
      <c r="C233" s="20" t="s">
        <v>108</v>
      </c>
      <c r="D233" s="29" t="str">
        <f t="shared" si="1"/>
        <v>No Aplica</v>
      </c>
      <c r="E233" s="21" t="s">
        <v>793</v>
      </c>
      <c r="F233" s="22">
        <v>1334418</v>
      </c>
      <c r="G233" s="23">
        <v>41831</v>
      </c>
      <c r="H233" s="18" t="s">
        <v>162</v>
      </c>
      <c r="I233" s="18" t="s">
        <v>110</v>
      </c>
      <c r="J233" s="24" t="s">
        <v>111</v>
      </c>
      <c r="K233" s="26">
        <v>71232</v>
      </c>
      <c r="AC233" s="3"/>
      <c r="AD233" s="3"/>
      <c r="AE233" s="4"/>
      <c r="AF233" s="4"/>
    </row>
    <row r="234" spans="1:32" s="2" customFormat="1" ht="45">
      <c r="A234" s="17" t="s">
        <v>241</v>
      </c>
      <c r="B234" s="19" t="s">
        <v>702</v>
      </c>
      <c r="C234" s="20" t="s">
        <v>108</v>
      </c>
      <c r="D234" s="29" t="s">
        <v>726</v>
      </c>
      <c r="E234" s="21" t="s">
        <v>727</v>
      </c>
      <c r="F234" s="22">
        <v>20140216</v>
      </c>
      <c r="G234" s="23">
        <v>41831</v>
      </c>
      <c r="H234" s="18" t="s">
        <v>163</v>
      </c>
      <c r="I234" s="18" t="s">
        <v>164</v>
      </c>
      <c r="J234" s="24" t="s">
        <v>165</v>
      </c>
      <c r="K234" s="26">
        <v>131881</v>
      </c>
      <c r="AC234" s="3"/>
      <c r="AD234" s="3"/>
      <c r="AE234" s="4"/>
      <c r="AF234" s="4"/>
    </row>
    <row r="235" spans="1:32" s="2" customFormat="1" ht="30">
      <c r="A235" s="17" t="s">
        <v>241</v>
      </c>
      <c r="B235" s="19" t="s">
        <v>678</v>
      </c>
      <c r="C235" s="20" t="s">
        <v>108</v>
      </c>
      <c r="D235" s="29" t="s">
        <v>726</v>
      </c>
      <c r="E235" s="21" t="s">
        <v>727</v>
      </c>
      <c r="F235" s="22">
        <v>20140218</v>
      </c>
      <c r="G235" s="23">
        <v>41834</v>
      </c>
      <c r="H235" s="18" t="s">
        <v>166</v>
      </c>
      <c r="I235" s="18" t="s">
        <v>167</v>
      </c>
      <c r="J235" s="24" t="s">
        <v>168</v>
      </c>
      <c r="K235" s="26">
        <v>275000</v>
      </c>
      <c r="AC235" s="3"/>
      <c r="AD235" s="3"/>
      <c r="AE235" s="4"/>
      <c r="AF235" s="4"/>
    </row>
    <row r="236" spans="1:32" s="2" customFormat="1" ht="30">
      <c r="A236" s="17" t="s">
        <v>241</v>
      </c>
      <c r="B236" s="19" t="s">
        <v>681</v>
      </c>
      <c r="C236" s="20" t="s">
        <v>108</v>
      </c>
      <c r="D236" s="29" t="str">
        <f>+IF(C236="","",IF(C236="No Aplica","No Aplica","Ingrese Fecha"))</f>
        <v>No Aplica</v>
      </c>
      <c r="E236" s="21" t="s">
        <v>737</v>
      </c>
      <c r="F236" s="22">
        <v>33292018</v>
      </c>
      <c r="G236" s="23">
        <v>41835</v>
      </c>
      <c r="H236" s="18" t="s">
        <v>169</v>
      </c>
      <c r="I236" s="18" t="s">
        <v>170</v>
      </c>
      <c r="J236" s="24" t="s">
        <v>754</v>
      </c>
      <c r="K236" s="26">
        <v>341290</v>
      </c>
      <c r="AC236" s="3"/>
      <c r="AD236" s="3"/>
      <c r="AE236" s="4"/>
      <c r="AF236" s="4"/>
    </row>
    <row r="237" spans="1:32" s="2" customFormat="1" ht="45">
      <c r="A237" s="17" t="s">
        <v>241</v>
      </c>
      <c r="B237" s="19" t="s">
        <v>681</v>
      </c>
      <c r="C237" s="20" t="s">
        <v>108</v>
      </c>
      <c r="D237" s="29" t="str">
        <f>+IF(C237="","",IF(C237="No Aplica","No Aplica","Ingrese Fecha"))</f>
        <v>No Aplica</v>
      </c>
      <c r="E237" s="21" t="s">
        <v>737</v>
      </c>
      <c r="F237" s="22">
        <v>33292016</v>
      </c>
      <c r="G237" s="23">
        <v>41835</v>
      </c>
      <c r="H237" s="18" t="s">
        <v>171</v>
      </c>
      <c r="I237" s="18" t="s">
        <v>170</v>
      </c>
      <c r="J237" s="24" t="s">
        <v>754</v>
      </c>
      <c r="K237" s="26">
        <v>216290</v>
      </c>
      <c r="AC237" s="3"/>
      <c r="AD237" s="3"/>
      <c r="AE237" s="4"/>
      <c r="AF237" s="4"/>
    </row>
    <row r="238" spans="1:32" s="2" customFormat="1" ht="30">
      <c r="A238" s="17" t="s">
        <v>241</v>
      </c>
      <c r="B238" s="19" t="s">
        <v>678</v>
      </c>
      <c r="C238" s="20" t="s">
        <v>108</v>
      </c>
      <c r="D238" s="29" t="s">
        <v>726</v>
      </c>
      <c r="E238" s="21" t="s">
        <v>727</v>
      </c>
      <c r="F238" s="22">
        <v>20140219</v>
      </c>
      <c r="G238" s="23">
        <v>41835</v>
      </c>
      <c r="H238" s="18" t="s">
        <v>166</v>
      </c>
      <c r="I238" s="18" t="s">
        <v>167</v>
      </c>
      <c r="J238" s="24" t="s">
        <v>168</v>
      </c>
      <c r="K238" s="26">
        <v>275000</v>
      </c>
      <c r="AC238" s="3"/>
      <c r="AD238" s="3"/>
      <c r="AE238" s="4"/>
      <c r="AF238" s="4"/>
    </row>
    <row r="239" spans="1:32" s="2" customFormat="1" ht="30">
      <c r="A239" s="17" t="s">
        <v>241</v>
      </c>
      <c r="B239" s="19" t="s">
        <v>678</v>
      </c>
      <c r="C239" s="20" t="s">
        <v>108</v>
      </c>
      <c r="D239" s="29" t="s">
        <v>726</v>
      </c>
      <c r="E239" s="21" t="s">
        <v>727</v>
      </c>
      <c r="F239" s="22">
        <v>20140220</v>
      </c>
      <c r="G239" s="23">
        <v>41835</v>
      </c>
      <c r="H239" s="18" t="s">
        <v>166</v>
      </c>
      <c r="I239" s="18" t="s">
        <v>167</v>
      </c>
      <c r="J239" s="24" t="s">
        <v>168</v>
      </c>
      <c r="K239" s="26">
        <v>275000</v>
      </c>
      <c r="AC239" s="3"/>
      <c r="AD239" s="3"/>
      <c r="AE239" s="4"/>
      <c r="AF239" s="4"/>
    </row>
    <row r="240" spans="1:32" s="2" customFormat="1" ht="30">
      <c r="A240" s="17" t="s">
        <v>241</v>
      </c>
      <c r="B240" s="19" t="s">
        <v>678</v>
      </c>
      <c r="C240" s="20" t="s">
        <v>108</v>
      </c>
      <c r="D240" s="29" t="s">
        <v>726</v>
      </c>
      <c r="E240" s="21" t="s">
        <v>727</v>
      </c>
      <c r="F240" s="22">
        <v>20140221</v>
      </c>
      <c r="G240" s="23">
        <v>41835</v>
      </c>
      <c r="H240" s="18" t="s">
        <v>166</v>
      </c>
      <c r="I240" s="18" t="s">
        <v>172</v>
      </c>
      <c r="J240" s="24" t="s">
        <v>173</v>
      </c>
      <c r="K240" s="26">
        <v>315000</v>
      </c>
      <c r="AC240" s="3"/>
      <c r="AD240" s="3"/>
      <c r="AE240" s="4"/>
      <c r="AF240" s="4"/>
    </row>
    <row r="241" spans="1:32" s="2" customFormat="1" ht="30">
      <c r="A241" s="17" t="s">
        <v>241</v>
      </c>
      <c r="B241" s="19" t="s">
        <v>678</v>
      </c>
      <c r="C241" s="20" t="s">
        <v>108</v>
      </c>
      <c r="D241" s="29" t="s">
        <v>726</v>
      </c>
      <c r="E241" s="21" t="s">
        <v>741</v>
      </c>
      <c r="F241" s="22">
        <v>20140079</v>
      </c>
      <c r="G241" s="23">
        <v>41837</v>
      </c>
      <c r="H241" s="18" t="s">
        <v>174</v>
      </c>
      <c r="I241" s="18" t="s">
        <v>175</v>
      </c>
      <c r="J241" s="24" t="s">
        <v>176</v>
      </c>
      <c r="K241" s="26">
        <v>263526</v>
      </c>
      <c r="AC241" s="3"/>
      <c r="AD241" s="3"/>
      <c r="AE241" s="4"/>
      <c r="AF241" s="4"/>
    </row>
    <row r="242" spans="1:32" s="2" customFormat="1" ht="30">
      <c r="A242" s="17" t="s">
        <v>241</v>
      </c>
      <c r="B242" s="19" t="s">
        <v>681</v>
      </c>
      <c r="C242" s="20" t="s">
        <v>108</v>
      </c>
      <c r="D242" s="29" t="str">
        <f t="shared" ref="D242:D248" si="2">+IF(C242="","",IF(C242="No Aplica","No Aplica","Ingrese Fecha"))</f>
        <v>No Aplica</v>
      </c>
      <c r="E242" s="21" t="s">
        <v>737</v>
      </c>
      <c r="F242" s="22">
        <v>333553</v>
      </c>
      <c r="G242" s="23">
        <v>41838</v>
      </c>
      <c r="H242" s="18" t="s">
        <v>177</v>
      </c>
      <c r="I242" s="18" t="s">
        <v>178</v>
      </c>
      <c r="J242" s="24" t="s">
        <v>179</v>
      </c>
      <c r="K242" s="26">
        <v>163000</v>
      </c>
      <c r="AC242" s="3"/>
      <c r="AD242" s="3"/>
      <c r="AE242" s="4"/>
      <c r="AF242" s="4"/>
    </row>
    <row r="243" spans="1:32" s="2" customFormat="1" ht="30">
      <c r="A243" s="17" t="s">
        <v>241</v>
      </c>
      <c r="B243" s="19" t="s">
        <v>681</v>
      </c>
      <c r="C243" s="20" t="s">
        <v>108</v>
      </c>
      <c r="D243" s="29" t="str">
        <f t="shared" si="2"/>
        <v>No Aplica</v>
      </c>
      <c r="E243" s="21" t="s">
        <v>793</v>
      </c>
      <c r="F243" s="22">
        <v>41840308</v>
      </c>
      <c r="G243" s="23">
        <v>41838</v>
      </c>
      <c r="H243" s="18" t="s">
        <v>180</v>
      </c>
      <c r="I243" s="18" t="s">
        <v>131</v>
      </c>
      <c r="J243" s="24" t="s">
        <v>132</v>
      </c>
      <c r="K243" s="26">
        <v>191910</v>
      </c>
      <c r="AC243" s="3"/>
      <c r="AD243" s="3"/>
      <c r="AE243" s="4"/>
      <c r="AF243" s="4"/>
    </row>
    <row r="244" spans="1:32" s="2" customFormat="1" ht="30">
      <c r="A244" s="17" t="s">
        <v>241</v>
      </c>
      <c r="B244" s="19" t="s">
        <v>681</v>
      </c>
      <c r="C244" s="20" t="s">
        <v>108</v>
      </c>
      <c r="D244" s="29" t="str">
        <f t="shared" si="2"/>
        <v>No Aplica</v>
      </c>
      <c r="E244" s="21" t="s">
        <v>793</v>
      </c>
      <c r="F244" s="22">
        <v>14635352</v>
      </c>
      <c r="G244" s="23">
        <v>41838</v>
      </c>
      <c r="H244" s="18" t="s">
        <v>181</v>
      </c>
      <c r="I244" s="18" t="s">
        <v>113</v>
      </c>
      <c r="J244" s="24" t="s">
        <v>889</v>
      </c>
      <c r="K244" s="26">
        <v>39200</v>
      </c>
      <c r="AC244" s="3"/>
      <c r="AD244" s="3"/>
      <c r="AE244" s="4"/>
      <c r="AF244" s="4"/>
    </row>
    <row r="245" spans="1:32" s="2" customFormat="1" ht="30">
      <c r="A245" s="17" t="s">
        <v>241</v>
      </c>
      <c r="B245" s="19" t="s">
        <v>681</v>
      </c>
      <c r="C245" s="20" t="s">
        <v>108</v>
      </c>
      <c r="D245" s="29" t="str">
        <f t="shared" si="2"/>
        <v>No Aplica</v>
      </c>
      <c r="E245" s="21" t="s">
        <v>737</v>
      </c>
      <c r="F245" s="22">
        <v>3571349</v>
      </c>
      <c r="G245" s="23">
        <v>41838</v>
      </c>
      <c r="H245" s="18" t="s">
        <v>182</v>
      </c>
      <c r="I245" s="18" t="s">
        <v>131</v>
      </c>
      <c r="J245" s="24" t="s">
        <v>132</v>
      </c>
      <c r="K245" s="26">
        <v>234166</v>
      </c>
      <c r="AC245" s="3"/>
      <c r="AD245" s="3"/>
      <c r="AE245" s="4"/>
      <c r="AF245" s="4"/>
    </row>
    <row r="246" spans="1:32" s="2" customFormat="1" ht="30">
      <c r="A246" s="17" t="s">
        <v>241</v>
      </c>
      <c r="B246" s="19" t="s">
        <v>681</v>
      </c>
      <c r="C246" s="20" t="s">
        <v>108</v>
      </c>
      <c r="D246" s="29" t="str">
        <f t="shared" si="2"/>
        <v>No Aplica</v>
      </c>
      <c r="E246" s="21" t="s">
        <v>737</v>
      </c>
      <c r="F246" s="22">
        <v>3569512</v>
      </c>
      <c r="G246" s="23">
        <v>41838</v>
      </c>
      <c r="H246" s="18" t="s">
        <v>183</v>
      </c>
      <c r="I246" s="18" t="s">
        <v>131</v>
      </c>
      <c r="J246" s="24" t="s">
        <v>132</v>
      </c>
      <c r="K246" s="26">
        <v>1539711</v>
      </c>
      <c r="AC246" s="3"/>
      <c r="AD246" s="3"/>
      <c r="AE246" s="4"/>
      <c r="AF246" s="4"/>
    </row>
    <row r="247" spans="1:32" s="2" customFormat="1" ht="30">
      <c r="A247" s="17" t="s">
        <v>241</v>
      </c>
      <c r="B247" s="19" t="s">
        <v>681</v>
      </c>
      <c r="C247" s="20" t="s">
        <v>108</v>
      </c>
      <c r="D247" s="29" t="str">
        <f t="shared" si="2"/>
        <v>No Aplica</v>
      </c>
      <c r="E247" s="21" t="s">
        <v>737</v>
      </c>
      <c r="F247" s="22">
        <v>158015</v>
      </c>
      <c r="G247" s="23">
        <v>41841</v>
      </c>
      <c r="H247" s="18" t="s">
        <v>184</v>
      </c>
      <c r="I247" s="18" t="s">
        <v>185</v>
      </c>
      <c r="J247" s="24" t="s">
        <v>186</v>
      </c>
      <c r="K247" s="26">
        <v>3750000</v>
      </c>
      <c r="AC247" s="3"/>
      <c r="AD247" s="3"/>
      <c r="AE247" s="4"/>
      <c r="AF247" s="4"/>
    </row>
    <row r="248" spans="1:32" s="2" customFormat="1" ht="30">
      <c r="A248" s="17" t="s">
        <v>241</v>
      </c>
      <c r="B248" s="19" t="s">
        <v>681</v>
      </c>
      <c r="C248" s="20" t="s">
        <v>108</v>
      </c>
      <c r="D248" s="29" t="str">
        <f t="shared" si="2"/>
        <v>No Aplica</v>
      </c>
      <c r="E248" s="21" t="s">
        <v>737</v>
      </c>
      <c r="F248" s="22">
        <v>1844393</v>
      </c>
      <c r="G248" s="23">
        <v>41842</v>
      </c>
      <c r="H248" s="18" t="s">
        <v>187</v>
      </c>
      <c r="I248" s="18" t="s">
        <v>688</v>
      </c>
      <c r="J248" s="24" t="s">
        <v>689</v>
      </c>
      <c r="K248" s="26">
        <v>1966580</v>
      </c>
      <c r="AC248" s="3"/>
      <c r="AD248" s="3"/>
      <c r="AE248" s="4"/>
      <c r="AF248" s="4"/>
    </row>
    <row r="249" spans="1:32" s="2" customFormat="1" ht="30">
      <c r="A249" s="17" t="s">
        <v>241</v>
      </c>
      <c r="B249" s="19" t="s">
        <v>678</v>
      </c>
      <c r="C249" s="20" t="s">
        <v>108</v>
      </c>
      <c r="D249" s="29" t="s">
        <v>726</v>
      </c>
      <c r="E249" s="21" t="s">
        <v>727</v>
      </c>
      <c r="F249" s="22">
        <v>20140226</v>
      </c>
      <c r="G249" s="23">
        <v>41842</v>
      </c>
      <c r="H249" s="18" t="s">
        <v>242</v>
      </c>
      <c r="I249" s="18" t="s">
        <v>188</v>
      </c>
      <c r="J249" s="24" t="s">
        <v>189</v>
      </c>
      <c r="K249" s="26">
        <v>206250</v>
      </c>
      <c r="AC249" s="3"/>
      <c r="AD249" s="3"/>
      <c r="AE249" s="4"/>
      <c r="AF249" s="4"/>
    </row>
    <row r="250" spans="1:32" s="2" customFormat="1" ht="30">
      <c r="A250" s="17" t="s">
        <v>241</v>
      </c>
      <c r="B250" s="19" t="s">
        <v>678</v>
      </c>
      <c r="C250" s="20" t="s">
        <v>108</v>
      </c>
      <c r="D250" s="29" t="s">
        <v>726</v>
      </c>
      <c r="E250" s="21" t="s">
        <v>741</v>
      </c>
      <c r="F250" s="22">
        <v>20140080</v>
      </c>
      <c r="G250" s="23">
        <v>41843</v>
      </c>
      <c r="H250" s="18" t="s">
        <v>190</v>
      </c>
      <c r="I250" s="18" t="s">
        <v>116</v>
      </c>
      <c r="J250" s="24" t="s">
        <v>117</v>
      </c>
      <c r="K250" s="26">
        <v>52400</v>
      </c>
      <c r="AC250" s="3"/>
      <c r="AD250" s="3"/>
      <c r="AE250" s="4"/>
      <c r="AF250" s="4"/>
    </row>
    <row r="251" spans="1:32" s="2" customFormat="1" ht="30">
      <c r="A251" s="17" t="s">
        <v>241</v>
      </c>
      <c r="B251" s="19" t="s">
        <v>678</v>
      </c>
      <c r="C251" s="20" t="s">
        <v>108</v>
      </c>
      <c r="D251" s="29" t="s">
        <v>726</v>
      </c>
      <c r="E251" s="21" t="s">
        <v>741</v>
      </c>
      <c r="F251" s="22">
        <v>20140081</v>
      </c>
      <c r="G251" s="23">
        <v>41843</v>
      </c>
      <c r="H251" s="18" t="s">
        <v>191</v>
      </c>
      <c r="I251" s="18" t="s">
        <v>192</v>
      </c>
      <c r="J251" s="24" t="s">
        <v>193</v>
      </c>
      <c r="K251" s="26">
        <v>86400</v>
      </c>
      <c r="AC251" s="3"/>
      <c r="AD251" s="3"/>
      <c r="AE251" s="4"/>
      <c r="AF251" s="4"/>
    </row>
    <row r="252" spans="1:32" s="2" customFormat="1" ht="30">
      <c r="A252" s="17" t="s">
        <v>241</v>
      </c>
      <c r="B252" s="19" t="s">
        <v>681</v>
      </c>
      <c r="C252" s="20" t="s">
        <v>108</v>
      </c>
      <c r="D252" s="29" t="str">
        <f>+IF(C252="","",IF(C252="No Aplica","No Aplica","Ingrese Fecha"))</f>
        <v>No Aplica</v>
      </c>
      <c r="E252" s="21" t="s">
        <v>793</v>
      </c>
      <c r="F252" s="22">
        <v>1535501</v>
      </c>
      <c r="G252" s="23">
        <v>41845</v>
      </c>
      <c r="H252" s="18" t="s">
        <v>194</v>
      </c>
      <c r="I252" s="18" t="s">
        <v>110</v>
      </c>
      <c r="J252" s="24" t="s">
        <v>111</v>
      </c>
      <c r="K252" s="26">
        <v>30248</v>
      </c>
      <c r="AC252" s="3"/>
      <c r="AD252" s="3"/>
      <c r="AE252" s="4"/>
      <c r="AF252" s="4"/>
    </row>
    <row r="253" spans="1:32" s="2" customFormat="1" ht="30">
      <c r="A253" s="17" t="s">
        <v>241</v>
      </c>
      <c r="B253" s="19" t="s">
        <v>681</v>
      </c>
      <c r="C253" s="20" t="s">
        <v>108</v>
      </c>
      <c r="D253" s="29" t="str">
        <f>+IF(C253="","",IF(C253="No Aplica","No Aplica","Ingrese Fecha"))</f>
        <v>No Aplica</v>
      </c>
      <c r="E253" s="21" t="s">
        <v>737</v>
      </c>
      <c r="F253" s="22">
        <v>36467</v>
      </c>
      <c r="G253" s="23">
        <v>41845</v>
      </c>
      <c r="H253" s="18" t="s">
        <v>195</v>
      </c>
      <c r="I253" s="18" t="s">
        <v>110</v>
      </c>
      <c r="J253" s="24" t="s">
        <v>111</v>
      </c>
      <c r="K253" s="26">
        <v>73772</v>
      </c>
      <c r="AC253" s="3"/>
      <c r="AD253" s="3"/>
      <c r="AE253" s="4"/>
      <c r="AF253" s="4"/>
    </row>
    <row r="254" spans="1:32" s="2" customFormat="1" ht="30">
      <c r="A254" s="17" t="s">
        <v>241</v>
      </c>
      <c r="B254" s="19" t="s">
        <v>681</v>
      </c>
      <c r="C254" s="20" t="s">
        <v>108</v>
      </c>
      <c r="D254" s="29" t="str">
        <f>+IF(C254="","",IF(C254="No Aplica","No Aplica","Ingrese Fecha"))</f>
        <v>No Aplica</v>
      </c>
      <c r="E254" s="21" t="s">
        <v>737</v>
      </c>
      <c r="F254" s="22">
        <v>36623</v>
      </c>
      <c r="G254" s="23">
        <v>41845</v>
      </c>
      <c r="H254" s="18" t="s">
        <v>196</v>
      </c>
      <c r="I254" s="18" t="s">
        <v>110</v>
      </c>
      <c r="J254" s="24" t="s">
        <v>111</v>
      </c>
      <c r="K254" s="26">
        <v>271092</v>
      </c>
      <c r="AC254" s="3"/>
      <c r="AD254" s="3"/>
      <c r="AE254" s="4"/>
      <c r="AF254" s="4"/>
    </row>
    <row r="255" spans="1:32" s="2" customFormat="1" ht="30">
      <c r="A255" s="17" t="s">
        <v>241</v>
      </c>
      <c r="B255" s="19" t="s">
        <v>678</v>
      </c>
      <c r="C255" s="20" t="s">
        <v>108</v>
      </c>
      <c r="D255" s="29" t="s">
        <v>726</v>
      </c>
      <c r="E255" s="21" t="s">
        <v>741</v>
      </c>
      <c r="F255" s="22">
        <v>20140082</v>
      </c>
      <c r="G255" s="23">
        <v>41845</v>
      </c>
      <c r="H255" s="18" t="s">
        <v>197</v>
      </c>
      <c r="I255" s="18" t="s">
        <v>198</v>
      </c>
      <c r="J255" s="24" t="s">
        <v>199</v>
      </c>
      <c r="K255" s="26">
        <v>16800</v>
      </c>
      <c r="AC255" s="3"/>
      <c r="AD255" s="3"/>
      <c r="AE255" s="4"/>
      <c r="AF255" s="4"/>
    </row>
    <row r="256" spans="1:32" s="2" customFormat="1" ht="30">
      <c r="A256" s="17" t="s">
        <v>241</v>
      </c>
      <c r="B256" s="19" t="s">
        <v>678</v>
      </c>
      <c r="C256" s="20" t="s">
        <v>108</v>
      </c>
      <c r="D256" s="29" t="s">
        <v>726</v>
      </c>
      <c r="E256" s="21" t="s">
        <v>727</v>
      </c>
      <c r="F256" s="22">
        <v>20140229</v>
      </c>
      <c r="G256" s="23">
        <v>41845</v>
      </c>
      <c r="H256" s="18" t="s">
        <v>166</v>
      </c>
      <c r="I256" s="18" t="s">
        <v>200</v>
      </c>
      <c r="J256" s="24" t="s">
        <v>201</v>
      </c>
      <c r="K256" s="26">
        <v>250000</v>
      </c>
      <c r="AC256" s="3"/>
      <c r="AD256" s="3"/>
      <c r="AE256" s="4"/>
      <c r="AF256" s="4"/>
    </row>
    <row r="257" spans="1:32" s="2" customFormat="1" ht="30">
      <c r="A257" s="17" t="s">
        <v>241</v>
      </c>
      <c r="B257" s="19" t="s">
        <v>678</v>
      </c>
      <c r="C257" s="20" t="s">
        <v>108</v>
      </c>
      <c r="D257" s="29" t="s">
        <v>726</v>
      </c>
      <c r="E257" s="21" t="s">
        <v>727</v>
      </c>
      <c r="F257" s="22">
        <v>20140230</v>
      </c>
      <c r="G257" s="23">
        <v>41845</v>
      </c>
      <c r="H257" s="18" t="s">
        <v>166</v>
      </c>
      <c r="I257" s="18" t="s">
        <v>200</v>
      </c>
      <c r="J257" s="24" t="s">
        <v>201</v>
      </c>
      <c r="K257" s="26">
        <v>250000</v>
      </c>
      <c r="AC257" s="3"/>
      <c r="AD257" s="3"/>
      <c r="AE257" s="4"/>
      <c r="AF257" s="4"/>
    </row>
    <row r="258" spans="1:32" s="2" customFormat="1" ht="30">
      <c r="A258" s="17" t="s">
        <v>241</v>
      </c>
      <c r="B258" s="19" t="s">
        <v>678</v>
      </c>
      <c r="C258" s="20" t="s">
        <v>108</v>
      </c>
      <c r="D258" s="29" t="s">
        <v>726</v>
      </c>
      <c r="E258" s="21" t="s">
        <v>727</v>
      </c>
      <c r="F258" s="22">
        <v>20140231</v>
      </c>
      <c r="G258" s="23">
        <v>41848</v>
      </c>
      <c r="H258" s="18" t="s">
        <v>202</v>
      </c>
      <c r="I258" s="18" t="s">
        <v>203</v>
      </c>
      <c r="J258" s="24" t="s">
        <v>204</v>
      </c>
      <c r="K258" s="26">
        <v>773500</v>
      </c>
      <c r="AC258" s="3"/>
      <c r="AD258" s="3"/>
      <c r="AE258" s="4"/>
      <c r="AF258" s="4"/>
    </row>
    <row r="259" spans="1:32" s="2" customFormat="1" ht="45">
      <c r="A259" s="17" t="s">
        <v>241</v>
      </c>
      <c r="B259" s="19" t="s">
        <v>702</v>
      </c>
      <c r="C259" s="20" t="s">
        <v>108</v>
      </c>
      <c r="D259" s="29" t="s">
        <v>726</v>
      </c>
      <c r="E259" s="21" t="s">
        <v>727</v>
      </c>
      <c r="F259" s="22">
        <v>20140232</v>
      </c>
      <c r="G259" s="23">
        <v>41848</v>
      </c>
      <c r="H259" s="18" t="s">
        <v>206</v>
      </c>
      <c r="I259" s="18" t="s">
        <v>207</v>
      </c>
      <c r="J259" s="24" t="s">
        <v>684</v>
      </c>
      <c r="K259" s="26">
        <v>1096128</v>
      </c>
      <c r="AC259" s="3"/>
      <c r="AD259" s="3"/>
      <c r="AE259" s="4"/>
      <c r="AF259" s="4"/>
    </row>
    <row r="260" spans="1:32" s="2" customFormat="1" ht="30">
      <c r="A260" s="17" t="s">
        <v>241</v>
      </c>
      <c r="B260" s="19" t="s">
        <v>678</v>
      </c>
      <c r="C260" s="20" t="s">
        <v>108</v>
      </c>
      <c r="D260" s="29" t="s">
        <v>726</v>
      </c>
      <c r="E260" s="21" t="s">
        <v>741</v>
      </c>
      <c r="F260" s="22">
        <v>20140083</v>
      </c>
      <c r="G260" s="23">
        <v>41848</v>
      </c>
      <c r="H260" s="18" t="s">
        <v>208</v>
      </c>
      <c r="I260" s="18" t="s">
        <v>128</v>
      </c>
      <c r="J260" s="24" t="s">
        <v>129</v>
      </c>
      <c r="K260" s="26">
        <v>32500</v>
      </c>
      <c r="AC260" s="3"/>
      <c r="AD260" s="3"/>
      <c r="AE260" s="4"/>
      <c r="AF260" s="4"/>
    </row>
    <row r="261" spans="1:32" s="2" customFormat="1" ht="30">
      <c r="A261" s="17" t="s">
        <v>241</v>
      </c>
      <c r="B261" s="19" t="s">
        <v>678</v>
      </c>
      <c r="C261" s="20" t="s">
        <v>108</v>
      </c>
      <c r="D261" s="29" t="s">
        <v>726</v>
      </c>
      <c r="E261" s="21" t="s">
        <v>741</v>
      </c>
      <c r="F261" s="22">
        <v>20140084</v>
      </c>
      <c r="G261" s="23">
        <v>41848</v>
      </c>
      <c r="H261" s="18" t="s">
        <v>209</v>
      </c>
      <c r="I261" s="18" t="s">
        <v>153</v>
      </c>
      <c r="J261" s="24" t="s">
        <v>154</v>
      </c>
      <c r="K261" s="26">
        <v>599160</v>
      </c>
      <c r="AC261" s="3"/>
      <c r="AD261" s="3"/>
      <c r="AE261" s="4"/>
      <c r="AF261" s="4"/>
    </row>
    <row r="262" spans="1:32" s="2" customFormat="1" ht="30">
      <c r="A262" s="17" t="s">
        <v>241</v>
      </c>
      <c r="B262" s="19" t="s">
        <v>681</v>
      </c>
      <c r="C262" s="20" t="s">
        <v>108</v>
      </c>
      <c r="D262" s="29" t="str">
        <f>+IF(C262="","",IF(C262="No Aplica","No Aplica","Ingrese Fecha"))</f>
        <v>No Aplica</v>
      </c>
      <c r="E262" s="21" t="s">
        <v>737</v>
      </c>
      <c r="F262" s="22">
        <v>1470528</v>
      </c>
      <c r="G262" s="23">
        <v>41849</v>
      </c>
      <c r="H262" s="18" t="s">
        <v>210</v>
      </c>
      <c r="I262" s="18" t="s">
        <v>113</v>
      </c>
      <c r="J262" s="24" t="s">
        <v>889</v>
      </c>
      <c r="K262" s="26">
        <v>873500</v>
      </c>
      <c r="AC262" s="3"/>
      <c r="AD262" s="3"/>
      <c r="AE262" s="4"/>
      <c r="AF262" s="4"/>
    </row>
    <row r="263" spans="1:32" s="2" customFormat="1" ht="30">
      <c r="A263" s="17" t="s">
        <v>241</v>
      </c>
      <c r="B263" s="19" t="s">
        <v>681</v>
      </c>
      <c r="C263" s="20" t="s">
        <v>108</v>
      </c>
      <c r="D263" s="29" t="str">
        <f>+IF(C263="","",IF(C263="No Aplica","No Aplica","Ingrese Fecha"))</f>
        <v>No Aplica</v>
      </c>
      <c r="E263" s="21" t="s">
        <v>737</v>
      </c>
      <c r="F263" s="22">
        <v>3585693</v>
      </c>
      <c r="G263" s="23">
        <v>41849</v>
      </c>
      <c r="H263" s="18" t="s">
        <v>211</v>
      </c>
      <c r="I263" s="18" t="s">
        <v>131</v>
      </c>
      <c r="J263" s="24" t="s">
        <v>132</v>
      </c>
      <c r="K263" s="26">
        <v>607877</v>
      </c>
      <c r="AC263" s="3"/>
      <c r="AD263" s="3"/>
      <c r="AE263" s="4"/>
      <c r="AF263" s="4"/>
    </row>
    <row r="264" spans="1:32" s="2" customFormat="1" ht="45">
      <c r="A264" s="17" t="s">
        <v>241</v>
      </c>
      <c r="B264" s="19" t="s">
        <v>702</v>
      </c>
      <c r="C264" s="20" t="s">
        <v>108</v>
      </c>
      <c r="D264" s="29" t="s">
        <v>726</v>
      </c>
      <c r="E264" s="21" t="s">
        <v>727</v>
      </c>
      <c r="F264" s="22">
        <v>20140233</v>
      </c>
      <c r="G264" s="23">
        <v>41849</v>
      </c>
      <c r="H264" s="18" t="s">
        <v>212</v>
      </c>
      <c r="I264" s="18" t="s">
        <v>207</v>
      </c>
      <c r="J264" s="24" t="s">
        <v>684</v>
      </c>
      <c r="K264" s="26">
        <v>132848</v>
      </c>
      <c r="AC264" s="3"/>
      <c r="AD264" s="3"/>
      <c r="AE264" s="4"/>
      <c r="AF264" s="4"/>
    </row>
    <row r="265" spans="1:32" s="2" customFormat="1" ht="30">
      <c r="A265" s="17" t="s">
        <v>241</v>
      </c>
      <c r="B265" s="19" t="s">
        <v>678</v>
      </c>
      <c r="C265" s="20" t="s">
        <v>108</v>
      </c>
      <c r="D265" s="29" t="s">
        <v>726</v>
      </c>
      <c r="E265" s="21" t="s">
        <v>727</v>
      </c>
      <c r="F265" s="22">
        <v>20140236</v>
      </c>
      <c r="G265" s="23">
        <v>41849</v>
      </c>
      <c r="H265" s="18" t="s">
        <v>213</v>
      </c>
      <c r="I265" s="18" t="s">
        <v>214</v>
      </c>
      <c r="J265" s="24" t="s">
        <v>215</v>
      </c>
      <c r="K265" s="26">
        <v>1037600</v>
      </c>
      <c r="AC265" s="3"/>
      <c r="AD265" s="3"/>
      <c r="AE265" s="4"/>
      <c r="AF265" s="4"/>
    </row>
    <row r="266" spans="1:32" s="2" customFormat="1" ht="30">
      <c r="A266" s="17" t="s">
        <v>241</v>
      </c>
      <c r="B266" s="19" t="s">
        <v>678</v>
      </c>
      <c r="C266" s="20" t="s">
        <v>108</v>
      </c>
      <c r="D266" s="29" t="s">
        <v>726</v>
      </c>
      <c r="E266" s="21" t="s">
        <v>741</v>
      </c>
      <c r="F266" s="22">
        <v>20140085</v>
      </c>
      <c r="G266" s="23">
        <v>41849</v>
      </c>
      <c r="H266" s="18" t="s">
        <v>216</v>
      </c>
      <c r="I266" s="18" t="s">
        <v>217</v>
      </c>
      <c r="J266" s="24" t="s">
        <v>218</v>
      </c>
      <c r="K266" s="26">
        <v>205462</v>
      </c>
      <c r="AC266" s="3"/>
      <c r="AD266" s="3"/>
      <c r="AE266" s="4"/>
      <c r="AF266" s="4"/>
    </row>
    <row r="267" spans="1:32" s="2" customFormat="1" ht="30">
      <c r="A267" s="17" t="s">
        <v>241</v>
      </c>
      <c r="B267" s="19" t="s">
        <v>678</v>
      </c>
      <c r="C267" s="20" t="s">
        <v>108</v>
      </c>
      <c r="D267" s="29" t="s">
        <v>726</v>
      </c>
      <c r="E267" s="21" t="s">
        <v>741</v>
      </c>
      <c r="F267" s="22">
        <v>20140086</v>
      </c>
      <c r="G267" s="23">
        <v>41849</v>
      </c>
      <c r="H267" s="34" t="s">
        <v>1697</v>
      </c>
      <c r="I267" s="18" t="s">
        <v>872</v>
      </c>
      <c r="J267" s="24" t="s">
        <v>747</v>
      </c>
      <c r="K267" s="26">
        <v>1030183</v>
      </c>
      <c r="AC267" s="3"/>
      <c r="AD267" s="3"/>
      <c r="AE267" s="4"/>
      <c r="AF267" s="4"/>
    </row>
    <row r="268" spans="1:32" s="2" customFormat="1" ht="30">
      <c r="A268" s="17" t="s">
        <v>241</v>
      </c>
      <c r="B268" s="19" t="s">
        <v>681</v>
      </c>
      <c r="C268" s="20" t="s">
        <v>108</v>
      </c>
      <c r="D268" s="29" t="str">
        <f>+IF(C268="","",IF(C268="No Aplica","No Aplica","Ingrese Fecha"))</f>
        <v>No Aplica</v>
      </c>
      <c r="E268" s="21" t="s">
        <v>793</v>
      </c>
      <c r="F268" s="22">
        <v>72014</v>
      </c>
      <c r="G268" s="23">
        <v>41850</v>
      </c>
      <c r="H268" s="18" t="s">
        <v>219</v>
      </c>
      <c r="I268" s="18" t="s">
        <v>110</v>
      </c>
      <c r="J268" s="24" t="s">
        <v>111</v>
      </c>
      <c r="K268" s="26">
        <v>20130</v>
      </c>
      <c r="AC268" s="3"/>
      <c r="AD268" s="3"/>
      <c r="AE268" s="4"/>
      <c r="AF268" s="4"/>
    </row>
    <row r="269" spans="1:32" s="2" customFormat="1" ht="30">
      <c r="A269" s="17" t="s">
        <v>241</v>
      </c>
      <c r="B269" s="19" t="s">
        <v>681</v>
      </c>
      <c r="C269" s="20" t="s">
        <v>108</v>
      </c>
      <c r="D269" s="29" t="str">
        <f>+IF(C269="","",IF(C269="No Aplica","No Aplica","Ingrese Fecha"))</f>
        <v>No Aplica</v>
      </c>
      <c r="E269" s="21" t="s">
        <v>737</v>
      </c>
      <c r="F269" s="22">
        <v>20140730</v>
      </c>
      <c r="G269" s="23">
        <v>41850</v>
      </c>
      <c r="H269" s="18" t="s">
        <v>220</v>
      </c>
      <c r="I269" s="18" t="s">
        <v>110</v>
      </c>
      <c r="J269" s="24" t="s">
        <v>111</v>
      </c>
      <c r="K269" s="26">
        <v>7411</v>
      </c>
      <c r="AC269" s="3"/>
      <c r="AD269" s="3"/>
      <c r="AE269" s="4"/>
      <c r="AF269" s="4"/>
    </row>
    <row r="270" spans="1:32" s="2" customFormat="1" ht="30">
      <c r="A270" s="17" t="s">
        <v>241</v>
      </c>
      <c r="B270" s="19" t="s">
        <v>681</v>
      </c>
      <c r="C270" s="20" t="s">
        <v>108</v>
      </c>
      <c r="D270" s="29" t="str">
        <f>+IF(C270="","",IF(C270="No Aplica","No Aplica","Ingrese Fecha"))</f>
        <v>No Aplica</v>
      </c>
      <c r="E270" s="21" t="s">
        <v>737</v>
      </c>
      <c r="F270" s="22">
        <v>1583662</v>
      </c>
      <c r="G270" s="23">
        <v>41850</v>
      </c>
      <c r="H270" s="18" t="s">
        <v>221</v>
      </c>
      <c r="I270" s="18" t="s">
        <v>110</v>
      </c>
      <c r="J270" s="24" t="s">
        <v>111</v>
      </c>
      <c r="K270" s="26">
        <v>32498</v>
      </c>
      <c r="AC270" s="3"/>
      <c r="AD270" s="3"/>
      <c r="AE270" s="4"/>
      <c r="AF270" s="4"/>
    </row>
    <row r="271" spans="1:32" s="2" customFormat="1" ht="30">
      <c r="A271" s="17" t="s">
        <v>241</v>
      </c>
      <c r="B271" s="19" t="s">
        <v>678</v>
      </c>
      <c r="C271" s="20" t="s">
        <v>108</v>
      </c>
      <c r="D271" s="29" t="s">
        <v>726</v>
      </c>
      <c r="E271" s="21" t="s">
        <v>741</v>
      </c>
      <c r="F271" s="22">
        <v>20140087</v>
      </c>
      <c r="G271" s="23">
        <v>41850</v>
      </c>
      <c r="H271" s="18" t="s">
        <v>121</v>
      </c>
      <c r="I271" s="18" t="s">
        <v>222</v>
      </c>
      <c r="J271" s="24" t="s">
        <v>223</v>
      </c>
      <c r="K271" s="26">
        <v>378420</v>
      </c>
      <c r="AC271" s="3"/>
      <c r="AD271" s="3"/>
      <c r="AE271" s="4"/>
      <c r="AF271" s="4"/>
    </row>
    <row r="272" spans="1:32" s="2" customFormat="1" ht="45">
      <c r="A272" s="17" t="s">
        <v>241</v>
      </c>
      <c r="B272" s="19" t="s">
        <v>702</v>
      </c>
      <c r="C272" s="20" t="s">
        <v>108</v>
      </c>
      <c r="D272" s="29" t="s">
        <v>726</v>
      </c>
      <c r="E272" s="21" t="s">
        <v>727</v>
      </c>
      <c r="F272" s="22">
        <v>20140237</v>
      </c>
      <c r="G272" s="23">
        <v>41850</v>
      </c>
      <c r="H272" s="18" t="s">
        <v>224</v>
      </c>
      <c r="I272" s="18" t="s">
        <v>225</v>
      </c>
      <c r="J272" s="24" t="s">
        <v>226</v>
      </c>
      <c r="K272" s="26">
        <v>660069</v>
      </c>
      <c r="AC272" s="3"/>
      <c r="AD272" s="3"/>
      <c r="AE272" s="4"/>
      <c r="AF272" s="4"/>
    </row>
    <row r="273" spans="1:32" s="2" customFormat="1" ht="30">
      <c r="A273" s="17" t="s">
        <v>241</v>
      </c>
      <c r="B273" s="19" t="s">
        <v>678</v>
      </c>
      <c r="C273" s="20" t="s">
        <v>108</v>
      </c>
      <c r="D273" s="29" t="s">
        <v>726</v>
      </c>
      <c r="E273" s="21" t="s">
        <v>727</v>
      </c>
      <c r="F273" s="22">
        <v>20140238</v>
      </c>
      <c r="G273" s="23">
        <v>41851</v>
      </c>
      <c r="H273" s="18" t="s">
        <v>227</v>
      </c>
      <c r="I273" s="18" t="s">
        <v>228</v>
      </c>
      <c r="J273" s="24" t="s">
        <v>229</v>
      </c>
      <c r="K273" s="26">
        <v>40000</v>
      </c>
      <c r="AC273" s="3"/>
      <c r="AD273" s="3"/>
      <c r="AE273" s="4"/>
      <c r="AF273" s="4"/>
    </row>
    <row r="274" spans="1:32" s="2" customFormat="1" ht="30">
      <c r="A274" s="17" t="s">
        <v>241</v>
      </c>
      <c r="B274" s="19" t="s">
        <v>678</v>
      </c>
      <c r="C274" s="20" t="s">
        <v>108</v>
      </c>
      <c r="D274" s="29" t="s">
        <v>726</v>
      </c>
      <c r="E274" s="21" t="s">
        <v>727</v>
      </c>
      <c r="F274" s="22">
        <v>20140239</v>
      </c>
      <c r="G274" s="23">
        <v>41851</v>
      </c>
      <c r="H274" s="18" t="s">
        <v>230</v>
      </c>
      <c r="I274" s="18" t="s">
        <v>231</v>
      </c>
      <c r="J274" s="24" t="s">
        <v>232</v>
      </c>
      <c r="K274" s="26">
        <v>648550</v>
      </c>
      <c r="AC274" s="3"/>
      <c r="AD274" s="3"/>
      <c r="AE274" s="4"/>
      <c r="AF274" s="4"/>
    </row>
    <row r="275" spans="1:32" s="2" customFormat="1" ht="30">
      <c r="A275" s="17" t="s">
        <v>241</v>
      </c>
      <c r="B275" s="19" t="s">
        <v>678</v>
      </c>
      <c r="C275" s="20" t="s">
        <v>108</v>
      </c>
      <c r="D275" s="29" t="s">
        <v>726</v>
      </c>
      <c r="E275" s="21" t="s">
        <v>727</v>
      </c>
      <c r="F275" s="22">
        <v>20140240</v>
      </c>
      <c r="G275" s="23">
        <v>41851</v>
      </c>
      <c r="H275" s="18" t="s">
        <v>233</v>
      </c>
      <c r="I275" s="18" t="s">
        <v>234</v>
      </c>
      <c r="J275" s="24" t="s">
        <v>235</v>
      </c>
      <c r="K275" s="26">
        <v>211142</v>
      </c>
      <c r="AC275" s="3"/>
      <c r="AD275" s="3"/>
      <c r="AE275" s="4"/>
      <c r="AF275" s="4"/>
    </row>
    <row r="276" spans="1:32" s="2" customFormat="1" ht="45">
      <c r="A276" s="17" t="s">
        <v>241</v>
      </c>
      <c r="B276" s="19" t="s">
        <v>702</v>
      </c>
      <c r="C276" s="20" t="s">
        <v>108</v>
      </c>
      <c r="D276" s="29" t="s">
        <v>726</v>
      </c>
      <c r="E276" s="21" t="s">
        <v>741</v>
      </c>
      <c r="F276" s="22">
        <v>20140088</v>
      </c>
      <c r="G276" s="23">
        <v>41851</v>
      </c>
      <c r="H276" s="18" t="s">
        <v>236</v>
      </c>
      <c r="I276" s="18" t="s">
        <v>237</v>
      </c>
      <c r="J276" s="24" t="s">
        <v>740</v>
      </c>
      <c r="K276" s="26">
        <v>400000</v>
      </c>
      <c r="AC276" s="3"/>
      <c r="AD276" s="3"/>
      <c r="AE276" s="4"/>
      <c r="AF276" s="4"/>
    </row>
    <row r="277" spans="1:32" s="2" customFormat="1" ht="30">
      <c r="A277" s="17" t="s">
        <v>241</v>
      </c>
      <c r="B277" s="19" t="s">
        <v>678</v>
      </c>
      <c r="C277" s="20" t="s">
        <v>108</v>
      </c>
      <c r="D277" s="29" t="s">
        <v>726</v>
      </c>
      <c r="E277" s="21" t="s">
        <v>727</v>
      </c>
      <c r="F277" s="22">
        <v>20140242</v>
      </c>
      <c r="G277" s="23">
        <v>41851</v>
      </c>
      <c r="H277" s="18" t="s">
        <v>238</v>
      </c>
      <c r="I277" s="18" t="s">
        <v>188</v>
      </c>
      <c r="J277" s="24" t="s">
        <v>189</v>
      </c>
      <c r="K277" s="26">
        <v>195000</v>
      </c>
      <c r="AC277" s="3"/>
      <c r="AD277" s="3"/>
      <c r="AE277" s="4"/>
      <c r="AF277" s="4"/>
    </row>
    <row r="278" spans="1:32" s="2" customFormat="1" ht="30">
      <c r="A278" s="17" t="s">
        <v>241</v>
      </c>
      <c r="B278" s="19" t="s">
        <v>678</v>
      </c>
      <c r="C278" s="20" t="s">
        <v>108</v>
      </c>
      <c r="D278" s="29" t="s">
        <v>726</v>
      </c>
      <c r="E278" s="21" t="s">
        <v>727</v>
      </c>
      <c r="F278" s="22">
        <v>20140246</v>
      </c>
      <c r="G278" s="23">
        <v>41851</v>
      </c>
      <c r="H278" s="18" t="s">
        <v>166</v>
      </c>
      <c r="I278" s="18" t="s">
        <v>200</v>
      </c>
      <c r="J278" s="24" t="s">
        <v>201</v>
      </c>
      <c r="K278" s="26">
        <v>250000</v>
      </c>
      <c r="AC278" s="3"/>
      <c r="AD278" s="3"/>
      <c r="AE278" s="4"/>
      <c r="AF278" s="4"/>
    </row>
    <row r="279" spans="1:32" s="2" customFormat="1" ht="30">
      <c r="A279" s="17" t="s">
        <v>241</v>
      </c>
      <c r="B279" s="19" t="s">
        <v>678</v>
      </c>
      <c r="C279" s="20" t="s">
        <v>108</v>
      </c>
      <c r="D279" s="29" t="s">
        <v>726</v>
      </c>
      <c r="E279" s="21" t="s">
        <v>727</v>
      </c>
      <c r="F279" s="22">
        <v>20140247</v>
      </c>
      <c r="G279" s="23">
        <v>41851</v>
      </c>
      <c r="H279" s="18" t="s">
        <v>166</v>
      </c>
      <c r="I279" s="18" t="s">
        <v>200</v>
      </c>
      <c r="J279" s="24" t="s">
        <v>201</v>
      </c>
      <c r="K279" s="26">
        <v>250000</v>
      </c>
      <c r="AC279" s="3"/>
      <c r="AD279" s="3"/>
      <c r="AE279" s="4"/>
      <c r="AF279" s="4"/>
    </row>
    <row r="280" spans="1:32" s="2" customFormat="1" ht="30">
      <c r="A280" s="17" t="s">
        <v>241</v>
      </c>
      <c r="B280" s="19" t="s">
        <v>678</v>
      </c>
      <c r="C280" s="20" t="s">
        <v>108</v>
      </c>
      <c r="D280" s="29" t="s">
        <v>726</v>
      </c>
      <c r="E280" s="21" t="s">
        <v>727</v>
      </c>
      <c r="F280" s="22">
        <v>20140248</v>
      </c>
      <c r="G280" s="23">
        <v>41851</v>
      </c>
      <c r="H280" s="18" t="s">
        <v>166</v>
      </c>
      <c r="I280" s="18" t="s">
        <v>239</v>
      </c>
      <c r="J280" s="24" t="s">
        <v>240</v>
      </c>
      <c r="K280" s="26">
        <v>168000</v>
      </c>
      <c r="AC280" s="3"/>
      <c r="AD280" s="3"/>
      <c r="AE280" s="4"/>
      <c r="AF280" s="4"/>
    </row>
    <row r="281" spans="1:32" s="2" customFormat="1" ht="30">
      <c r="A281" s="17" t="s">
        <v>1134</v>
      </c>
      <c r="B281" s="19" t="s">
        <v>681</v>
      </c>
      <c r="C281" s="20" t="s">
        <v>108</v>
      </c>
      <c r="D281" s="29" t="s">
        <v>108</v>
      </c>
      <c r="E281" s="21" t="s">
        <v>682</v>
      </c>
      <c r="F281" s="22" t="s">
        <v>243</v>
      </c>
      <c r="G281" s="23">
        <v>41830</v>
      </c>
      <c r="H281" s="18" t="s">
        <v>244</v>
      </c>
      <c r="I281" s="18" t="s">
        <v>245</v>
      </c>
      <c r="J281" s="24" t="s">
        <v>246</v>
      </c>
      <c r="K281" s="26">
        <v>82600</v>
      </c>
      <c r="AC281" s="3"/>
      <c r="AD281" s="3"/>
      <c r="AE281" s="4"/>
      <c r="AF281" s="4"/>
    </row>
    <row r="282" spans="1:32" s="2" customFormat="1" ht="30">
      <c r="A282" s="17" t="s">
        <v>1134</v>
      </c>
      <c r="B282" s="19" t="s">
        <v>681</v>
      </c>
      <c r="C282" s="20" t="s">
        <v>108</v>
      </c>
      <c r="D282" s="29" t="s">
        <v>108</v>
      </c>
      <c r="E282" s="21" t="s">
        <v>682</v>
      </c>
      <c r="F282" s="22" t="s">
        <v>247</v>
      </c>
      <c r="G282" s="23">
        <v>41828</v>
      </c>
      <c r="H282" s="18" t="s">
        <v>248</v>
      </c>
      <c r="I282" s="18" t="s">
        <v>245</v>
      </c>
      <c r="J282" s="24" t="s">
        <v>246</v>
      </c>
      <c r="K282" s="26">
        <v>402800</v>
      </c>
      <c r="AC282" s="3"/>
      <c r="AD282" s="3"/>
      <c r="AE282" s="4"/>
      <c r="AF282" s="4"/>
    </row>
    <row r="283" spans="1:32" s="2" customFormat="1" ht="30">
      <c r="A283" s="17" t="s">
        <v>1134</v>
      </c>
      <c r="B283" s="19" t="s">
        <v>681</v>
      </c>
      <c r="C283" s="20" t="s">
        <v>108</v>
      </c>
      <c r="D283" s="29" t="s">
        <v>108</v>
      </c>
      <c r="E283" s="21" t="s">
        <v>682</v>
      </c>
      <c r="F283" s="22" t="s">
        <v>249</v>
      </c>
      <c r="G283" s="23">
        <v>41828</v>
      </c>
      <c r="H283" s="18" t="s">
        <v>250</v>
      </c>
      <c r="I283" s="18" t="s">
        <v>251</v>
      </c>
      <c r="J283" s="24" t="s">
        <v>252</v>
      </c>
      <c r="K283" s="26">
        <v>2511300</v>
      </c>
      <c r="AC283" s="3"/>
      <c r="AD283" s="3"/>
      <c r="AE283" s="4"/>
      <c r="AF283" s="4"/>
    </row>
    <row r="284" spans="1:32" s="2" customFormat="1" ht="30">
      <c r="A284" s="17" t="s">
        <v>1134</v>
      </c>
      <c r="B284" s="19" t="s">
        <v>681</v>
      </c>
      <c r="C284" s="20" t="s">
        <v>108</v>
      </c>
      <c r="D284" s="29" t="s">
        <v>108</v>
      </c>
      <c r="E284" s="21" t="s">
        <v>682</v>
      </c>
      <c r="F284" s="22" t="s">
        <v>253</v>
      </c>
      <c r="G284" s="23">
        <v>41848</v>
      </c>
      <c r="H284" s="18" t="s">
        <v>254</v>
      </c>
      <c r="I284" s="18" t="s">
        <v>251</v>
      </c>
      <c r="J284" s="24" t="s">
        <v>252</v>
      </c>
      <c r="K284" s="26">
        <v>305300</v>
      </c>
      <c r="AC284" s="3"/>
      <c r="AD284" s="3"/>
      <c r="AE284" s="4"/>
      <c r="AF284" s="4"/>
    </row>
    <row r="285" spans="1:32" s="2" customFormat="1" ht="30">
      <c r="A285" s="17" t="s">
        <v>1134</v>
      </c>
      <c r="B285" s="19" t="s">
        <v>681</v>
      </c>
      <c r="C285" s="20" t="s">
        <v>108</v>
      </c>
      <c r="D285" s="29" t="s">
        <v>108</v>
      </c>
      <c r="E285" s="21" t="s">
        <v>682</v>
      </c>
      <c r="F285" s="22" t="s">
        <v>255</v>
      </c>
      <c r="G285" s="23">
        <v>41828</v>
      </c>
      <c r="H285" s="18" t="s">
        <v>256</v>
      </c>
      <c r="I285" s="18" t="s">
        <v>251</v>
      </c>
      <c r="J285" s="24" t="s">
        <v>252</v>
      </c>
      <c r="K285" s="26">
        <v>406800</v>
      </c>
      <c r="AC285" s="3"/>
      <c r="AD285" s="3"/>
      <c r="AE285" s="4"/>
      <c r="AF285" s="4"/>
    </row>
    <row r="286" spans="1:32" s="2" customFormat="1" ht="30">
      <c r="A286" s="17" t="s">
        <v>1134</v>
      </c>
      <c r="B286" s="19" t="s">
        <v>681</v>
      </c>
      <c r="C286" s="20" t="s">
        <v>108</v>
      </c>
      <c r="D286" s="29" t="s">
        <v>108</v>
      </c>
      <c r="E286" s="21" t="s">
        <v>682</v>
      </c>
      <c r="F286" s="22" t="s">
        <v>257</v>
      </c>
      <c r="G286" s="23">
        <v>41828</v>
      </c>
      <c r="H286" s="18" t="s">
        <v>258</v>
      </c>
      <c r="I286" s="18" t="s">
        <v>251</v>
      </c>
      <c r="J286" s="24" t="s">
        <v>252</v>
      </c>
      <c r="K286" s="26">
        <v>161500</v>
      </c>
      <c r="AC286" s="3"/>
      <c r="AD286" s="3"/>
      <c r="AE286" s="4"/>
      <c r="AF286" s="4"/>
    </row>
    <row r="287" spans="1:32" s="2" customFormat="1" ht="30">
      <c r="A287" s="17" t="s">
        <v>1134</v>
      </c>
      <c r="B287" s="19" t="s">
        <v>681</v>
      </c>
      <c r="C287" s="20" t="s">
        <v>108</v>
      </c>
      <c r="D287" s="29" t="s">
        <v>108</v>
      </c>
      <c r="E287" s="21" t="s">
        <v>682</v>
      </c>
      <c r="F287" s="22" t="s">
        <v>259</v>
      </c>
      <c r="G287" s="23">
        <v>41834</v>
      </c>
      <c r="H287" s="18" t="s">
        <v>260</v>
      </c>
      <c r="I287" s="18" t="s">
        <v>261</v>
      </c>
      <c r="J287" s="24" t="s">
        <v>262</v>
      </c>
      <c r="K287" s="26">
        <v>21490</v>
      </c>
      <c r="AC287" s="3"/>
      <c r="AD287" s="3"/>
      <c r="AE287" s="4"/>
      <c r="AF287" s="4"/>
    </row>
    <row r="288" spans="1:32" s="2" customFormat="1" ht="30">
      <c r="A288" s="17" t="s">
        <v>1134</v>
      </c>
      <c r="B288" s="19" t="s">
        <v>681</v>
      </c>
      <c r="C288" s="20" t="s">
        <v>108</v>
      </c>
      <c r="D288" s="29" t="s">
        <v>108</v>
      </c>
      <c r="E288" s="21" t="s">
        <v>682</v>
      </c>
      <c r="F288" s="22" t="s">
        <v>263</v>
      </c>
      <c r="G288" s="23">
        <v>41834</v>
      </c>
      <c r="H288" s="18" t="s">
        <v>264</v>
      </c>
      <c r="I288" s="18" t="s">
        <v>261</v>
      </c>
      <c r="J288" s="24" t="s">
        <v>262</v>
      </c>
      <c r="K288" s="26">
        <v>42620</v>
      </c>
      <c r="AC288" s="3"/>
      <c r="AD288" s="3"/>
      <c r="AE288" s="4"/>
      <c r="AF288" s="4"/>
    </row>
    <row r="289" spans="1:32" s="2" customFormat="1" ht="30">
      <c r="A289" s="17" t="s">
        <v>1134</v>
      </c>
      <c r="B289" s="19" t="s">
        <v>681</v>
      </c>
      <c r="C289" s="20" t="s">
        <v>108</v>
      </c>
      <c r="D289" s="29" t="s">
        <v>108</v>
      </c>
      <c r="E289" s="21" t="s">
        <v>682</v>
      </c>
      <c r="F289" s="22" t="s">
        <v>265</v>
      </c>
      <c r="G289" s="23">
        <v>41844</v>
      </c>
      <c r="H289" s="18" t="s">
        <v>266</v>
      </c>
      <c r="I289" s="18" t="s">
        <v>261</v>
      </c>
      <c r="J289" s="24" t="s">
        <v>262</v>
      </c>
      <c r="K289" s="26">
        <v>11730</v>
      </c>
      <c r="AC289" s="3"/>
      <c r="AD289" s="3"/>
      <c r="AE289" s="4"/>
      <c r="AF289" s="4"/>
    </row>
    <row r="290" spans="1:32" s="2" customFormat="1" ht="30">
      <c r="A290" s="17" t="s">
        <v>1134</v>
      </c>
      <c r="B290" s="19" t="s">
        <v>681</v>
      </c>
      <c r="C290" s="20" t="s">
        <v>108</v>
      </c>
      <c r="D290" s="29" t="s">
        <v>108</v>
      </c>
      <c r="E290" s="21" t="s">
        <v>682</v>
      </c>
      <c r="F290" s="22" t="s">
        <v>267</v>
      </c>
      <c r="G290" s="23">
        <v>41844</v>
      </c>
      <c r="H290" s="18" t="s">
        <v>268</v>
      </c>
      <c r="I290" s="18" t="s">
        <v>261</v>
      </c>
      <c r="J290" s="24" t="s">
        <v>262</v>
      </c>
      <c r="K290" s="26">
        <v>150918</v>
      </c>
      <c r="AC290" s="3"/>
      <c r="AD290" s="3"/>
      <c r="AE290" s="4"/>
      <c r="AF290" s="4"/>
    </row>
    <row r="291" spans="1:32" s="2" customFormat="1" ht="30">
      <c r="A291" s="17" t="s">
        <v>1134</v>
      </c>
      <c r="B291" s="19" t="s">
        <v>681</v>
      </c>
      <c r="C291" s="20" t="s">
        <v>108</v>
      </c>
      <c r="D291" s="29" t="s">
        <v>108</v>
      </c>
      <c r="E291" s="21" t="s">
        <v>682</v>
      </c>
      <c r="F291" s="22" t="s">
        <v>269</v>
      </c>
      <c r="G291" s="23">
        <v>41844</v>
      </c>
      <c r="H291" s="18" t="s">
        <v>270</v>
      </c>
      <c r="I291" s="18" t="s">
        <v>245</v>
      </c>
      <c r="J291" s="24" t="s">
        <v>246</v>
      </c>
      <c r="K291" s="26">
        <v>64700</v>
      </c>
      <c r="AC291" s="3"/>
      <c r="AD291" s="3"/>
      <c r="AE291" s="4"/>
      <c r="AF291" s="4"/>
    </row>
    <row r="292" spans="1:32" s="2" customFormat="1" ht="30">
      <c r="A292" s="17" t="s">
        <v>1134</v>
      </c>
      <c r="B292" s="19" t="s">
        <v>681</v>
      </c>
      <c r="C292" s="20" t="s">
        <v>108</v>
      </c>
      <c r="D292" s="29" t="s">
        <v>108</v>
      </c>
      <c r="E292" s="21" t="s">
        <v>682</v>
      </c>
      <c r="F292" s="22" t="s">
        <v>271</v>
      </c>
      <c r="G292" s="23">
        <v>41844</v>
      </c>
      <c r="H292" s="18" t="s">
        <v>272</v>
      </c>
      <c r="I292" s="18" t="s">
        <v>261</v>
      </c>
      <c r="J292" s="24" t="s">
        <v>262</v>
      </c>
      <c r="K292" s="26">
        <v>77640</v>
      </c>
      <c r="AC292" s="3"/>
      <c r="AD292" s="3"/>
      <c r="AE292" s="4"/>
      <c r="AF292" s="4"/>
    </row>
    <row r="293" spans="1:32" s="2" customFormat="1" ht="30">
      <c r="A293" s="17" t="s">
        <v>1134</v>
      </c>
      <c r="B293" s="19" t="s">
        <v>681</v>
      </c>
      <c r="C293" s="20" t="s">
        <v>108</v>
      </c>
      <c r="D293" s="29" t="s">
        <v>108</v>
      </c>
      <c r="E293" s="21" t="s">
        <v>682</v>
      </c>
      <c r="F293" s="22" t="s">
        <v>273</v>
      </c>
      <c r="G293" s="23">
        <v>41844</v>
      </c>
      <c r="H293" s="18" t="s">
        <v>274</v>
      </c>
      <c r="I293" s="18" t="s">
        <v>261</v>
      </c>
      <c r="J293" s="24" t="s">
        <v>262</v>
      </c>
      <c r="K293" s="26">
        <v>3460</v>
      </c>
      <c r="AC293" s="3"/>
      <c r="AD293" s="3"/>
      <c r="AE293" s="4"/>
      <c r="AF293" s="4"/>
    </row>
    <row r="294" spans="1:32" s="2" customFormat="1" ht="30">
      <c r="A294" s="17" t="s">
        <v>1134</v>
      </c>
      <c r="B294" s="19" t="s">
        <v>681</v>
      </c>
      <c r="C294" s="20" t="s">
        <v>108</v>
      </c>
      <c r="D294" s="29" t="s">
        <v>108</v>
      </c>
      <c r="E294" s="21" t="s">
        <v>682</v>
      </c>
      <c r="F294" s="22" t="s">
        <v>275</v>
      </c>
      <c r="G294" s="23">
        <v>41848</v>
      </c>
      <c r="H294" s="18" t="s">
        <v>276</v>
      </c>
      <c r="I294" s="18" t="s">
        <v>245</v>
      </c>
      <c r="J294" s="24" t="s">
        <v>246</v>
      </c>
      <c r="K294" s="26">
        <v>31800</v>
      </c>
      <c r="AC294" s="3"/>
      <c r="AD294" s="3"/>
      <c r="AE294" s="4"/>
      <c r="AF294" s="4"/>
    </row>
    <row r="295" spans="1:32" s="2" customFormat="1" ht="30">
      <c r="A295" s="17" t="s">
        <v>1134</v>
      </c>
      <c r="B295" s="19" t="s">
        <v>681</v>
      </c>
      <c r="C295" s="20" t="s">
        <v>108</v>
      </c>
      <c r="D295" s="29" t="s">
        <v>108</v>
      </c>
      <c r="E295" s="21" t="s">
        <v>682</v>
      </c>
      <c r="F295" s="22" t="s">
        <v>277</v>
      </c>
      <c r="G295" s="23">
        <v>41848</v>
      </c>
      <c r="H295" s="18" t="s">
        <v>278</v>
      </c>
      <c r="I295" s="18" t="s">
        <v>251</v>
      </c>
      <c r="J295" s="24" t="s">
        <v>252</v>
      </c>
      <c r="K295" s="26">
        <v>254500</v>
      </c>
      <c r="AC295" s="3"/>
      <c r="AD295" s="3"/>
      <c r="AE295" s="4"/>
      <c r="AF295" s="4"/>
    </row>
    <row r="296" spans="1:32" s="2" customFormat="1" ht="30">
      <c r="A296" s="17" t="s">
        <v>1134</v>
      </c>
      <c r="B296" s="19" t="s">
        <v>681</v>
      </c>
      <c r="C296" s="20" t="s">
        <v>108</v>
      </c>
      <c r="D296" s="29" t="s">
        <v>108</v>
      </c>
      <c r="E296" s="21" t="s">
        <v>682</v>
      </c>
      <c r="F296" s="22" t="s">
        <v>279</v>
      </c>
      <c r="G296" s="23">
        <v>41834</v>
      </c>
      <c r="H296" s="18" t="s">
        <v>280</v>
      </c>
      <c r="I296" s="18" t="s">
        <v>261</v>
      </c>
      <c r="J296" s="24" t="s">
        <v>262</v>
      </c>
      <c r="K296" s="26">
        <v>44540</v>
      </c>
      <c r="AC296" s="3"/>
      <c r="AD296" s="3"/>
      <c r="AE296" s="4"/>
      <c r="AF296" s="4"/>
    </row>
    <row r="297" spans="1:32" s="2" customFormat="1" ht="30">
      <c r="A297" s="17" t="s">
        <v>1134</v>
      </c>
      <c r="B297" s="19" t="s">
        <v>681</v>
      </c>
      <c r="C297" s="20" t="s">
        <v>108</v>
      </c>
      <c r="D297" s="29" t="s">
        <v>108</v>
      </c>
      <c r="E297" s="21" t="s">
        <v>682</v>
      </c>
      <c r="F297" s="22" t="s">
        <v>281</v>
      </c>
      <c r="G297" s="23">
        <v>41850</v>
      </c>
      <c r="H297" s="18" t="s">
        <v>282</v>
      </c>
      <c r="I297" s="18" t="s">
        <v>261</v>
      </c>
      <c r="J297" s="24" t="s">
        <v>262</v>
      </c>
      <c r="K297" s="26">
        <v>1780</v>
      </c>
      <c r="AC297" s="3"/>
      <c r="AD297" s="3"/>
      <c r="AE297" s="4"/>
      <c r="AF297" s="4"/>
    </row>
    <row r="298" spans="1:32" s="2" customFormat="1" ht="45">
      <c r="A298" s="17" t="s">
        <v>1134</v>
      </c>
      <c r="B298" s="19" t="s">
        <v>283</v>
      </c>
      <c r="C298" s="20" t="s">
        <v>284</v>
      </c>
      <c r="D298" s="29">
        <v>41820</v>
      </c>
      <c r="E298" s="21" t="s">
        <v>14</v>
      </c>
      <c r="F298" s="22">
        <v>20140242</v>
      </c>
      <c r="G298" s="23">
        <v>41828</v>
      </c>
      <c r="H298" s="18" t="s">
        <v>285</v>
      </c>
      <c r="I298" s="18" t="s">
        <v>286</v>
      </c>
      <c r="J298" s="24" t="s">
        <v>287</v>
      </c>
      <c r="K298" s="30" t="s">
        <v>288</v>
      </c>
      <c r="AC298" s="3"/>
      <c r="AD298" s="3"/>
      <c r="AE298" s="4"/>
      <c r="AF298" s="4"/>
    </row>
    <row r="299" spans="1:32" s="2" customFormat="1" ht="45">
      <c r="A299" s="17" t="s">
        <v>1134</v>
      </c>
      <c r="B299" s="19" t="s">
        <v>283</v>
      </c>
      <c r="C299" s="20" t="s">
        <v>289</v>
      </c>
      <c r="D299" s="29">
        <v>41823</v>
      </c>
      <c r="E299" s="21" t="s">
        <v>14</v>
      </c>
      <c r="F299" s="22">
        <v>20140243</v>
      </c>
      <c r="G299" s="23">
        <v>41828</v>
      </c>
      <c r="H299" s="18" t="s">
        <v>290</v>
      </c>
      <c r="I299" s="18" t="s">
        <v>291</v>
      </c>
      <c r="J299" s="24" t="s">
        <v>292</v>
      </c>
      <c r="K299" s="30" t="s">
        <v>288</v>
      </c>
      <c r="AC299" s="3"/>
      <c r="AD299" s="3"/>
      <c r="AE299" s="4"/>
      <c r="AF299" s="4"/>
    </row>
    <row r="300" spans="1:32" s="2" customFormat="1" ht="45">
      <c r="A300" s="17" t="s">
        <v>1134</v>
      </c>
      <c r="B300" s="19" t="s">
        <v>1135</v>
      </c>
      <c r="C300" s="20" t="s">
        <v>108</v>
      </c>
      <c r="D300" s="29" t="s">
        <v>108</v>
      </c>
      <c r="E300" s="21" t="s">
        <v>28</v>
      </c>
      <c r="F300" s="22">
        <v>20140027</v>
      </c>
      <c r="G300" s="23">
        <v>41828</v>
      </c>
      <c r="H300" s="18" t="s">
        <v>293</v>
      </c>
      <c r="I300" s="18" t="s">
        <v>294</v>
      </c>
      <c r="J300" s="24" t="s">
        <v>295</v>
      </c>
      <c r="K300" s="26">
        <v>499880</v>
      </c>
      <c r="AC300" s="3"/>
      <c r="AD300" s="3"/>
      <c r="AE300" s="4"/>
      <c r="AF300" s="4"/>
    </row>
    <row r="301" spans="1:32" s="2" customFormat="1" ht="30">
      <c r="A301" s="17" t="s">
        <v>1134</v>
      </c>
      <c r="B301" s="19" t="s">
        <v>49</v>
      </c>
      <c r="C301" s="20" t="s">
        <v>108</v>
      </c>
      <c r="D301" s="29" t="s">
        <v>108</v>
      </c>
      <c r="E301" s="31" t="s">
        <v>14</v>
      </c>
      <c r="F301" s="22">
        <v>20140258</v>
      </c>
      <c r="G301" s="23">
        <v>41837</v>
      </c>
      <c r="H301" s="18" t="s">
        <v>296</v>
      </c>
      <c r="I301" s="18" t="s">
        <v>297</v>
      </c>
      <c r="J301" s="24" t="s">
        <v>1115</v>
      </c>
      <c r="K301" s="26">
        <v>119358</v>
      </c>
      <c r="AC301" s="3"/>
      <c r="AD301" s="3"/>
      <c r="AE301" s="4"/>
      <c r="AF301" s="4"/>
    </row>
    <row r="302" spans="1:32" s="2" customFormat="1" ht="30">
      <c r="A302" s="17" t="s">
        <v>1134</v>
      </c>
      <c r="B302" s="19" t="s">
        <v>678</v>
      </c>
      <c r="C302" s="20" t="s">
        <v>108</v>
      </c>
      <c r="D302" s="29" t="s">
        <v>108</v>
      </c>
      <c r="E302" s="21" t="s">
        <v>14</v>
      </c>
      <c r="F302" s="22">
        <v>20140261</v>
      </c>
      <c r="G302" s="23">
        <v>41841</v>
      </c>
      <c r="H302" s="18" t="s">
        <v>1116</v>
      </c>
      <c r="I302" s="18" t="s">
        <v>1117</v>
      </c>
      <c r="J302" s="24" t="s">
        <v>1118</v>
      </c>
      <c r="K302" s="26">
        <v>22610</v>
      </c>
      <c r="AC302" s="3"/>
      <c r="AD302" s="3"/>
      <c r="AE302" s="4"/>
      <c r="AF302" s="4"/>
    </row>
    <row r="303" spans="1:32" s="2" customFormat="1" ht="30">
      <c r="A303" s="17" t="s">
        <v>1134</v>
      </c>
      <c r="B303" s="19" t="s">
        <v>678</v>
      </c>
      <c r="C303" s="20" t="s">
        <v>108</v>
      </c>
      <c r="D303" s="29" t="s">
        <v>108</v>
      </c>
      <c r="E303" s="21" t="s">
        <v>28</v>
      </c>
      <c r="F303" s="22">
        <v>20140029</v>
      </c>
      <c r="G303" s="23">
        <v>41841</v>
      </c>
      <c r="H303" s="18" t="s">
        <v>1119</v>
      </c>
      <c r="I303" s="18" t="s">
        <v>222</v>
      </c>
      <c r="J303" s="24" t="s">
        <v>223</v>
      </c>
      <c r="K303" s="26">
        <v>758739</v>
      </c>
      <c r="AC303" s="3"/>
      <c r="AD303" s="3"/>
      <c r="AE303" s="4"/>
      <c r="AF303" s="4"/>
    </row>
    <row r="304" spans="1:32" s="2" customFormat="1" ht="30">
      <c r="A304" s="17" t="s">
        <v>1134</v>
      </c>
      <c r="B304" s="19" t="s">
        <v>678</v>
      </c>
      <c r="C304" s="20" t="s">
        <v>108</v>
      </c>
      <c r="D304" s="29" t="s">
        <v>108</v>
      </c>
      <c r="E304" s="21" t="s">
        <v>28</v>
      </c>
      <c r="F304" s="22">
        <v>20140030</v>
      </c>
      <c r="G304" s="23">
        <v>41841</v>
      </c>
      <c r="H304" s="18" t="s">
        <v>1119</v>
      </c>
      <c r="I304" s="18" t="s">
        <v>746</v>
      </c>
      <c r="J304" s="24" t="s">
        <v>747</v>
      </c>
      <c r="K304" s="26">
        <v>669940</v>
      </c>
      <c r="AC304" s="3"/>
      <c r="AD304" s="3"/>
      <c r="AE304" s="4"/>
      <c r="AF304" s="4"/>
    </row>
    <row r="305" spans="1:32" s="2" customFormat="1" ht="30">
      <c r="A305" s="17" t="s">
        <v>1134</v>
      </c>
      <c r="B305" s="19" t="s">
        <v>678</v>
      </c>
      <c r="C305" s="20" t="s">
        <v>108</v>
      </c>
      <c r="D305" s="29" t="s">
        <v>108</v>
      </c>
      <c r="E305" s="21" t="s">
        <v>28</v>
      </c>
      <c r="F305" s="22">
        <v>20140031</v>
      </c>
      <c r="G305" s="23">
        <v>41841</v>
      </c>
      <c r="H305" s="18" t="s">
        <v>1119</v>
      </c>
      <c r="I305" s="18" t="s">
        <v>1120</v>
      </c>
      <c r="J305" s="24" t="s">
        <v>1121</v>
      </c>
      <c r="K305" s="26">
        <v>476798</v>
      </c>
      <c r="AC305" s="3"/>
      <c r="AD305" s="3"/>
      <c r="AE305" s="4"/>
      <c r="AF305" s="4"/>
    </row>
    <row r="306" spans="1:32" s="2" customFormat="1" ht="30">
      <c r="A306" s="17" t="s">
        <v>1134</v>
      </c>
      <c r="B306" s="19" t="s">
        <v>678</v>
      </c>
      <c r="C306" s="20" t="s">
        <v>108</v>
      </c>
      <c r="D306" s="29" t="s">
        <v>108</v>
      </c>
      <c r="E306" s="21" t="s">
        <v>14</v>
      </c>
      <c r="F306" s="22">
        <v>20140269</v>
      </c>
      <c r="G306" s="23">
        <v>41843</v>
      </c>
      <c r="H306" s="18" t="s">
        <v>1122</v>
      </c>
      <c r="I306" s="18" t="s">
        <v>1123</v>
      </c>
      <c r="J306" s="24" t="s">
        <v>1124</v>
      </c>
      <c r="K306" s="26">
        <v>32400</v>
      </c>
      <c r="AC306" s="3"/>
      <c r="AD306" s="3"/>
      <c r="AE306" s="4"/>
      <c r="AF306" s="4"/>
    </row>
    <row r="307" spans="1:32" s="2" customFormat="1" ht="30">
      <c r="A307" s="17" t="s">
        <v>1134</v>
      </c>
      <c r="B307" s="19" t="s">
        <v>205</v>
      </c>
      <c r="C307" s="20" t="s">
        <v>1125</v>
      </c>
      <c r="D307" s="29">
        <v>41835</v>
      </c>
      <c r="E307" s="21" t="s">
        <v>14</v>
      </c>
      <c r="F307" s="22">
        <v>20140272</v>
      </c>
      <c r="G307" s="23">
        <v>41848</v>
      </c>
      <c r="H307" s="18" t="s">
        <v>1126</v>
      </c>
      <c r="I307" s="18" t="s">
        <v>1127</v>
      </c>
      <c r="J307" s="24" t="s">
        <v>1128</v>
      </c>
      <c r="K307" s="26">
        <v>269098</v>
      </c>
      <c r="AC307" s="3"/>
      <c r="AD307" s="3"/>
      <c r="AE307" s="4"/>
      <c r="AF307" s="4"/>
    </row>
    <row r="308" spans="1:32" s="2" customFormat="1" ht="30">
      <c r="A308" s="17" t="s">
        <v>1134</v>
      </c>
      <c r="B308" s="19" t="s">
        <v>49</v>
      </c>
      <c r="C308" s="20" t="s">
        <v>789</v>
      </c>
      <c r="D308" s="29">
        <v>41183</v>
      </c>
      <c r="E308" s="21" t="s">
        <v>14</v>
      </c>
      <c r="F308" s="22">
        <v>20140273</v>
      </c>
      <c r="G308" s="23">
        <v>41848</v>
      </c>
      <c r="H308" s="18" t="s">
        <v>1129</v>
      </c>
      <c r="I308" s="18" t="s">
        <v>1130</v>
      </c>
      <c r="J308" s="24" t="s">
        <v>1131</v>
      </c>
      <c r="K308" s="26" t="s">
        <v>288</v>
      </c>
      <c r="AC308" s="3"/>
      <c r="AD308" s="3"/>
      <c r="AE308" s="4"/>
      <c r="AF308" s="4"/>
    </row>
    <row r="309" spans="1:32" s="2" customFormat="1" ht="30">
      <c r="A309" s="17" t="s">
        <v>1134</v>
      </c>
      <c r="B309" s="19" t="s">
        <v>205</v>
      </c>
      <c r="C309" s="20" t="s">
        <v>1132</v>
      </c>
      <c r="D309" s="29">
        <v>41849</v>
      </c>
      <c r="E309" s="21" t="s">
        <v>14</v>
      </c>
      <c r="F309" s="22">
        <v>20140279</v>
      </c>
      <c r="G309" s="23">
        <v>41849</v>
      </c>
      <c r="H309" s="18" t="s">
        <v>1133</v>
      </c>
      <c r="I309" s="18" t="s">
        <v>12</v>
      </c>
      <c r="J309" s="24" t="s">
        <v>13</v>
      </c>
      <c r="K309" s="26">
        <v>40003</v>
      </c>
      <c r="AC309" s="3"/>
      <c r="AD309" s="3"/>
      <c r="AE309" s="4"/>
      <c r="AF309" s="4"/>
    </row>
    <row r="310" spans="1:32" s="2" customFormat="1" ht="30">
      <c r="A310" s="17" t="s">
        <v>1203</v>
      </c>
      <c r="B310" s="19" t="s">
        <v>49</v>
      </c>
      <c r="C310" s="20" t="s">
        <v>1136</v>
      </c>
      <c r="D310" s="29">
        <v>40452</v>
      </c>
      <c r="E310" s="21" t="s">
        <v>1137</v>
      </c>
      <c r="F310" s="22" t="s">
        <v>108</v>
      </c>
      <c r="G310" s="23">
        <v>41850</v>
      </c>
      <c r="H310" s="18" t="s">
        <v>1138</v>
      </c>
      <c r="I310" s="18" t="s">
        <v>1139</v>
      </c>
      <c r="J310" s="24" t="s">
        <v>1140</v>
      </c>
      <c r="K310" s="26">
        <v>60000</v>
      </c>
      <c r="AC310" s="3"/>
      <c r="AD310" s="3"/>
      <c r="AE310" s="4"/>
      <c r="AF310" s="4"/>
    </row>
    <row r="311" spans="1:32" s="2" customFormat="1" ht="30">
      <c r="A311" s="17" t="s">
        <v>1203</v>
      </c>
      <c r="B311" s="19" t="s">
        <v>49</v>
      </c>
      <c r="C311" s="20" t="s">
        <v>1136</v>
      </c>
      <c r="D311" s="29">
        <v>40452</v>
      </c>
      <c r="E311" s="21" t="s">
        <v>1137</v>
      </c>
      <c r="F311" s="22" t="s">
        <v>108</v>
      </c>
      <c r="G311" s="23">
        <v>41838</v>
      </c>
      <c r="H311" s="18" t="s">
        <v>1138</v>
      </c>
      <c r="I311" s="18" t="s">
        <v>1139</v>
      </c>
      <c r="J311" s="24" t="s">
        <v>1140</v>
      </c>
      <c r="K311" s="26">
        <v>60000</v>
      </c>
      <c r="AC311" s="3"/>
      <c r="AD311" s="3"/>
      <c r="AE311" s="4"/>
      <c r="AF311" s="4"/>
    </row>
    <row r="312" spans="1:32" s="2" customFormat="1" ht="30">
      <c r="A312" s="17" t="s">
        <v>1203</v>
      </c>
      <c r="B312" s="19" t="s">
        <v>49</v>
      </c>
      <c r="C312" s="20" t="s">
        <v>1136</v>
      </c>
      <c r="D312" s="29">
        <v>40452</v>
      </c>
      <c r="E312" s="21" t="s">
        <v>1137</v>
      </c>
      <c r="F312" s="22" t="s">
        <v>108</v>
      </c>
      <c r="G312" s="23">
        <v>41850</v>
      </c>
      <c r="H312" s="18" t="s">
        <v>1138</v>
      </c>
      <c r="I312" s="18" t="s">
        <v>1141</v>
      </c>
      <c r="J312" s="24" t="s">
        <v>1142</v>
      </c>
      <c r="K312" s="26">
        <v>60000</v>
      </c>
      <c r="AC312" s="3"/>
      <c r="AD312" s="3"/>
      <c r="AE312" s="4"/>
      <c r="AF312" s="4"/>
    </row>
    <row r="313" spans="1:32" s="2" customFormat="1">
      <c r="A313" s="17" t="s">
        <v>1203</v>
      </c>
      <c r="B313" s="19" t="s">
        <v>678</v>
      </c>
      <c r="C313" s="20" t="s">
        <v>108</v>
      </c>
      <c r="D313" s="29" t="s">
        <v>108</v>
      </c>
      <c r="E313" s="21" t="s">
        <v>28</v>
      </c>
      <c r="F313" s="22">
        <v>20140040</v>
      </c>
      <c r="G313" s="23">
        <v>41822</v>
      </c>
      <c r="H313" s="18" t="s">
        <v>1143</v>
      </c>
      <c r="I313" s="18" t="s">
        <v>1144</v>
      </c>
      <c r="J313" s="24" t="s">
        <v>1145</v>
      </c>
      <c r="K313" s="26">
        <v>35736</v>
      </c>
      <c r="AC313" s="3"/>
      <c r="AD313" s="3"/>
      <c r="AE313" s="4"/>
      <c r="AF313" s="4"/>
    </row>
    <row r="314" spans="1:32" s="2" customFormat="1">
      <c r="A314" s="17" t="s">
        <v>1203</v>
      </c>
      <c r="B314" s="19" t="s">
        <v>678</v>
      </c>
      <c r="C314" s="20" t="s">
        <v>108</v>
      </c>
      <c r="D314" s="29" t="s">
        <v>108</v>
      </c>
      <c r="E314" s="21" t="s">
        <v>14</v>
      </c>
      <c r="F314" s="22">
        <v>20140103</v>
      </c>
      <c r="G314" s="23">
        <v>41822</v>
      </c>
      <c r="H314" s="18" t="s">
        <v>1146</v>
      </c>
      <c r="I314" s="18" t="s">
        <v>1147</v>
      </c>
      <c r="J314" s="24" t="s">
        <v>1148</v>
      </c>
      <c r="K314" s="26">
        <v>114352</v>
      </c>
      <c r="AC314" s="3"/>
      <c r="AD314" s="3"/>
      <c r="AE314" s="4"/>
      <c r="AF314" s="4"/>
    </row>
    <row r="315" spans="1:32" s="2" customFormat="1">
      <c r="A315" s="17" t="s">
        <v>1203</v>
      </c>
      <c r="B315" s="19" t="s">
        <v>678</v>
      </c>
      <c r="C315" s="20" t="s">
        <v>108</v>
      </c>
      <c r="D315" s="29" t="s">
        <v>108</v>
      </c>
      <c r="E315" s="21" t="s">
        <v>14</v>
      </c>
      <c r="F315" s="22">
        <v>20140104</v>
      </c>
      <c r="G315" s="23">
        <v>41827</v>
      </c>
      <c r="H315" s="18" t="s">
        <v>1149</v>
      </c>
      <c r="I315" s="18" t="s">
        <v>1150</v>
      </c>
      <c r="J315" s="24" t="s">
        <v>1151</v>
      </c>
      <c r="K315" s="26">
        <v>499800</v>
      </c>
      <c r="AC315" s="3"/>
      <c r="AD315" s="3"/>
      <c r="AE315" s="4"/>
      <c r="AF315" s="4"/>
    </row>
    <row r="316" spans="1:32" s="2" customFormat="1">
      <c r="A316" s="17" t="s">
        <v>1203</v>
      </c>
      <c r="B316" s="19" t="s">
        <v>678</v>
      </c>
      <c r="C316" s="20" t="s">
        <v>108</v>
      </c>
      <c r="D316" s="29" t="s">
        <v>108</v>
      </c>
      <c r="E316" s="21" t="s">
        <v>14</v>
      </c>
      <c r="F316" s="22">
        <v>20140105</v>
      </c>
      <c r="G316" s="23">
        <v>41828</v>
      </c>
      <c r="H316" s="18" t="s">
        <v>1152</v>
      </c>
      <c r="I316" s="18" t="s">
        <v>1153</v>
      </c>
      <c r="J316" s="24" t="s">
        <v>1154</v>
      </c>
      <c r="K316" s="26">
        <v>97000</v>
      </c>
      <c r="AC316" s="3"/>
      <c r="AD316" s="3"/>
      <c r="AE316" s="4"/>
      <c r="AF316" s="4"/>
    </row>
    <row r="317" spans="1:32" s="2" customFormat="1">
      <c r="A317" s="17" t="s">
        <v>1203</v>
      </c>
      <c r="B317" s="19" t="s">
        <v>678</v>
      </c>
      <c r="C317" s="20" t="s">
        <v>108</v>
      </c>
      <c r="D317" s="29" t="s">
        <v>108</v>
      </c>
      <c r="E317" s="21" t="s">
        <v>14</v>
      </c>
      <c r="F317" s="22">
        <v>20140106</v>
      </c>
      <c r="G317" s="23">
        <v>41830</v>
      </c>
      <c r="H317" s="18" t="s">
        <v>1155</v>
      </c>
      <c r="I317" s="18" t="s">
        <v>1156</v>
      </c>
      <c r="J317" s="24" t="s">
        <v>1157</v>
      </c>
      <c r="K317" s="26">
        <v>29750</v>
      </c>
      <c r="AC317" s="3"/>
      <c r="AD317" s="3"/>
      <c r="AE317" s="4"/>
      <c r="AF317" s="4"/>
    </row>
    <row r="318" spans="1:32" s="2" customFormat="1" ht="45">
      <c r="A318" s="17" t="s">
        <v>1203</v>
      </c>
      <c r="B318" s="19" t="s">
        <v>283</v>
      </c>
      <c r="C318" s="20" t="s">
        <v>108</v>
      </c>
      <c r="D318" s="29" t="s">
        <v>108</v>
      </c>
      <c r="E318" s="21" t="s">
        <v>28</v>
      </c>
      <c r="F318" s="22">
        <v>20140041</v>
      </c>
      <c r="G318" s="23">
        <v>41834</v>
      </c>
      <c r="H318" s="18" t="s">
        <v>1158</v>
      </c>
      <c r="I318" s="18" t="s">
        <v>1159</v>
      </c>
      <c r="J318" s="24" t="s">
        <v>1160</v>
      </c>
      <c r="K318" s="26">
        <v>1397179</v>
      </c>
      <c r="AC318" s="3"/>
      <c r="AD318" s="3"/>
      <c r="AE318" s="4"/>
      <c r="AF318" s="4"/>
    </row>
    <row r="319" spans="1:32" s="2" customFormat="1" ht="30">
      <c r="A319" s="17" t="s">
        <v>1203</v>
      </c>
      <c r="B319" s="19" t="s">
        <v>49</v>
      </c>
      <c r="C319" s="20" t="s">
        <v>1136</v>
      </c>
      <c r="D319" s="29">
        <v>40452</v>
      </c>
      <c r="E319" s="21" t="s">
        <v>14</v>
      </c>
      <c r="F319" s="22">
        <v>20140107</v>
      </c>
      <c r="G319" s="23">
        <v>41835</v>
      </c>
      <c r="H319" s="18" t="s">
        <v>1698</v>
      </c>
      <c r="I319" s="18" t="s">
        <v>1141</v>
      </c>
      <c r="J319" s="24" t="s">
        <v>1142</v>
      </c>
      <c r="K319" s="26">
        <v>144416</v>
      </c>
      <c r="AC319" s="3"/>
      <c r="AD319" s="3"/>
      <c r="AE319" s="4"/>
      <c r="AF319" s="4"/>
    </row>
    <row r="320" spans="1:32" s="2" customFormat="1" ht="30">
      <c r="A320" s="17" t="s">
        <v>1203</v>
      </c>
      <c r="B320" s="19" t="s">
        <v>49</v>
      </c>
      <c r="C320" s="20" t="s">
        <v>1136</v>
      </c>
      <c r="D320" s="29">
        <v>40452</v>
      </c>
      <c r="E320" s="21" t="s">
        <v>14</v>
      </c>
      <c r="F320" s="22">
        <v>20140108</v>
      </c>
      <c r="G320" s="23">
        <v>41835</v>
      </c>
      <c r="H320" s="18" t="s">
        <v>1699</v>
      </c>
      <c r="I320" s="18" t="s">
        <v>1141</v>
      </c>
      <c r="J320" s="24" t="s">
        <v>1142</v>
      </c>
      <c r="K320" s="26">
        <v>144416</v>
      </c>
      <c r="AC320" s="3"/>
      <c r="AD320" s="3"/>
      <c r="AE320" s="4"/>
      <c r="AF320" s="4"/>
    </row>
    <row r="321" spans="1:32" s="2" customFormat="1" ht="30">
      <c r="A321" s="17" t="s">
        <v>1203</v>
      </c>
      <c r="B321" s="19" t="s">
        <v>49</v>
      </c>
      <c r="C321" s="20" t="s">
        <v>1136</v>
      </c>
      <c r="D321" s="29">
        <v>40452</v>
      </c>
      <c r="E321" s="21" t="s">
        <v>14</v>
      </c>
      <c r="F321" s="22">
        <v>20140109</v>
      </c>
      <c r="G321" s="23">
        <v>41835</v>
      </c>
      <c r="H321" s="18" t="s">
        <v>1700</v>
      </c>
      <c r="I321" s="18" t="s">
        <v>1141</v>
      </c>
      <c r="J321" s="24" t="s">
        <v>1142</v>
      </c>
      <c r="K321" s="26">
        <v>144416</v>
      </c>
      <c r="AC321" s="3"/>
      <c r="AD321" s="3"/>
      <c r="AE321" s="4"/>
      <c r="AF321" s="4"/>
    </row>
    <row r="322" spans="1:32" s="2" customFormat="1">
      <c r="A322" s="17" t="s">
        <v>1203</v>
      </c>
      <c r="B322" s="19" t="s">
        <v>678</v>
      </c>
      <c r="C322" s="20" t="s">
        <v>108</v>
      </c>
      <c r="D322" s="29" t="s">
        <v>108</v>
      </c>
      <c r="E322" s="21" t="s">
        <v>14</v>
      </c>
      <c r="F322" s="22">
        <v>20140110</v>
      </c>
      <c r="G322" s="23">
        <v>41838</v>
      </c>
      <c r="H322" s="18" t="s">
        <v>1161</v>
      </c>
      <c r="I322" s="18" t="s">
        <v>1162</v>
      </c>
      <c r="J322" s="24" t="s">
        <v>1163</v>
      </c>
      <c r="K322" s="26">
        <v>101150</v>
      </c>
      <c r="AC322" s="3"/>
      <c r="AD322" s="3"/>
      <c r="AE322" s="4"/>
      <c r="AF322" s="4"/>
    </row>
    <row r="323" spans="1:32" s="2" customFormat="1">
      <c r="A323" s="17" t="s">
        <v>1203</v>
      </c>
      <c r="B323" s="19" t="s">
        <v>49</v>
      </c>
      <c r="C323" s="20" t="s">
        <v>970</v>
      </c>
      <c r="D323" s="29">
        <v>41656</v>
      </c>
      <c r="E323" s="21" t="s">
        <v>14</v>
      </c>
      <c r="F323" s="22">
        <v>20140111</v>
      </c>
      <c r="G323" s="23">
        <v>41841</v>
      </c>
      <c r="H323" s="18" t="s">
        <v>1164</v>
      </c>
      <c r="I323" s="18" t="s">
        <v>297</v>
      </c>
      <c r="J323" s="24" t="s">
        <v>1165</v>
      </c>
      <c r="K323" s="26">
        <v>135766</v>
      </c>
      <c r="AC323" s="3"/>
      <c r="AD323" s="3"/>
      <c r="AE323" s="4"/>
      <c r="AF323" s="4"/>
    </row>
    <row r="324" spans="1:32" s="2" customFormat="1">
      <c r="A324" s="17" t="s">
        <v>1203</v>
      </c>
      <c r="B324" s="19" t="s">
        <v>678</v>
      </c>
      <c r="C324" s="20" t="s">
        <v>108</v>
      </c>
      <c r="D324" s="29" t="s">
        <v>108</v>
      </c>
      <c r="E324" s="21" t="s">
        <v>14</v>
      </c>
      <c r="F324" s="22">
        <v>20140112</v>
      </c>
      <c r="G324" s="23">
        <v>41850</v>
      </c>
      <c r="H324" s="18" t="s">
        <v>1166</v>
      </c>
      <c r="I324" s="18" t="s">
        <v>1167</v>
      </c>
      <c r="J324" s="24" t="s">
        <v>1168</v>
      </c>
      <c r="K324" s="26">
        <v>33333</v>
      </c>
      <c r="AC324" s="3"/>
      <c r="AD324" s="3"/>
      <c r="AE324" s="4"/>
      <c r="AF324" s="4"/>
    </row>
    <row r="325" spans="1:32" s="2" customFormat="1">
      <c r="A325" s="17" t="s">
        <v>1203</v>
      </c>
      <c r="B325" s="19" t="s">
        <v>678</v>
      </c>
      <c r="C325" s="20" t="s">
        <v>108</v>
      </c>
      <c r="D325" s="29" t="s">
        <v>108</v>
      </c>
      <c r="E325" s="21" t="s">
        <v>28</v>
      </c>
      <c r="F325" s="22">
        <v>20140042</v>
      </c>
      <c r="G325" s="23">
        <v>41850</v>
      </c>
      <c r="H325" s="18" t="s">
        <v>1169</v>
      </c>
      <c r="I325" s="18" t="s">
        <v>1144</v>
      </c>
      <c r="J325" s="24" t="s">
        <v>1145</v>
      </c>
      <c r="K325" s="26">
        <v>38675</v>
      </c>
      <c r="AC325" s="3"/>
      <c r="AD325" s="3"/>
      <c r="AE325" s="4"/>
      <c r="AF325" s="4"/>
    </row>
    <row r="326" spans="1:32" s="2" customFormat="1" ht="30">
      <c r="A326" s="17" t="s">
        <v>1203</v>
      </c>
      <c r="B326" s="19" t="s">
        <v>49</v>
      </c>
      <c r="C326" s="20" t="s">
        <v>1136</v>
      </c>
      <c r="D326" s="29">
        <v>40452</v>
      </c>
      <c r="E326" s="21" t="s">
        <v>14</v>
      </c>
      <c r="F326" s="22">
        <v>20140113</v>
      </c>
      <c r="G326" s="23">
        <v>41851</v>
      </c>
      <c r="H326" s="18" t="s">
        <v>1701</v>
      </c>
      <c r="I326" s="18" t="s">
        <v>1141</v>
      </c>
      <c r="J326" s="24" t="s">
        <v>1142</v>
      </c>
      <c r="K326" s="26">
        <v>144416</v>
      </c>
      <c r="AC326" s="3"/>
      <c r="AD326" s="3"/>
      <c r="AE326" s="4"/>
      <c r="AF326" s="4"/>
    </row>
    <row r="327" spans="1:32" s="2" customFormat="1" ht="45">
      <c r="A327" s="17" t="s">
        <v>1203</v>
      </c>
      <c r="B327" s="19" t="s">
        <v>283</v>
      </c>
      <c r="C327" s="20" t="s">
        <v>108</v>
      </c>
      <c r="D327" s="29" t="s">
        <v>108</v>
      </c>
      <c r="E327" s="21" t="s">
        <v>14</v>
      </c>
      <c r="F327" s="22">
        <v>20140114</v>
      </c>
      <c r="G327" s="23">
        <v>41851</v>
      </c>
      <c r="H327" s="18" t="s">
        <v>1170</v>
      </c>
      <c r="I327" s="18" t="s">
        <v>1171</v>
      </c>
      <c r="J327" s="24" t="s">
        <v>1172</v>
      </c>
      <c r="K327" s="26">
        <v>142800</v>
      </c>
      <c r="AC327" s="3"/>
      <c r="AD327" s="3"/>
      <c r="AE327" s="4"/>
      <c r="AF327" s="4"/>
    </row>
    <row r="328" spans="1:32" s="2" customFormat="1">
      <c r="A328" s="17" t="s">
        <v>1203</v>
      </c>
      <c r="B328" s="19" t="s">
        <v>681</v>
      </c>
      <c r="C328" s="20" t="s">
        <v>108</v>
      </c>
      <c r="D328" s="29" t="s">
        <v>108</v>
      </c>
      <c r="E328" s="21" t="s">
        <v>682</v>
      </c>
      <c r="F328" s="22" t="s">
        <v>726</v>
      </c>
      <c r="G328" s="23">
        <v>41829</v>
      </c>
      <c r="H328" s="18" t="s">
        <v>1173</v>
      </c>
      <c r="I328" s="18" t="s">
        <v>1174</v>
      </c>
      <c r="J328" s="24" t="s">
        <v>252</v>
      </c>
      <c r="K328" s="26">
        <f>382000+68500</f>
        <v>450500</v>
      </c>
      <c r="AC328" s="3"/>
      <c r="AD328" s="3"/>
      <c r="AE328" s="4"/>
      <c r="AF328" s="4"/>
    </row>
    <row r="329" spans="1:32" s="2" customFormat="1">
      <c r="A329" s="17" t="s">
        <v>1203</v>
      </c>
      <c r="B329" s="19" t="s">
        <v>681</v>
      </c>
      <c r="C329" s="20" t="s">
        <v>108</v>
      </c>
      <c r="D329" s="29" t="s">
        <v>108</v>
      </c>
      <c r="E329" s="21" t="s">
        <v>682</v>
      </c>
      <c r="F329" s="22" t="s">
        <v>726</v>
      </c>
      <c r="G329" s="23">
        <v>41829</v>
      </c>
      <c r="H329" s="18" t="s">
        <v>1175</v>
      </c>
      <c r="I329" s="18" t="s">
        <v>1176</v>
      </c>
      <c r="J329" s="24" t="s">
        <v>1177</v>
      </c>
      <c r="K329" s="26">
        <v>18350</v>
      </c>
      <c r="AC329" s="3"/>
      <c r="AD329" s="3"/>
      <c r="AE329" s="4"/>
      <c r="AF329" s="4"/>
    </row>
    <row r="330" spans="1:32" s="2" customFormat="1">
      <c r="A330" s="17" t="s">
        <v>1203</v>
      </c>
      <c r="B330" s="19" t="s">
        <v>681</v>
      </c>
      <c r="C330" s="20" t="s">
        <v>108</v>
      </c>
      <c r="D330" s="29" t="s">
        <v>108</v>
      </c>
      <c r="E330" s="21" t="s">
        <v>682</v>
      </c>
      <c r="F330" s="22" t="s">
        <v>726</v>
      </c>
      <c r="G330" s="23">
        <v>41831</v>
      </c>
      <c r="H330" s="18" t="s">
        <v>1178</v>
      </c>
      <c r="I330" s="18" t="s">
        <v>1179</v>
      </c>
      <c r="J330" s="24" t="s">
        <v>1180</v>
      </c>
      <c r="K330" s="26">
        <v>16480</v>
      </c>
      <c r="AC330" s="3"/>
      <c r="AD330" s="3"/>
      <c r="AE330" s="4"/>
      <c r="AF330" s="4"/>
    </row>
    <row r="331" spans="1:32" s="2" customFormat="1">
      <c r="A331" s="17" t="s">
        <v>1203</v>
      </c>
      <c r="B331" s="19" t="s">
        <v>681</v>
      </c>
      <c r="C331" s="20" t="s">
        <v>108</v>
      </c>
      <c r="D331" s="29" t="s">
        <v>108</v>
      </c>
      <c r="E331" s="21" t="s">
        <v>682</v>
      </c>
      <c r="F331" s="22" t="s">
        <v>726</v>
      </c>
      <c r="G331" s="23">
        <v>41834</v>
      </c>
      <c r="H331" s="18" t="s">
        <v>1181</v>
      </c>
      <c r="I331" s="18" t="s">
        <v>1176</v>
      </c>
      <c r="J331" s="24" t="s">
        <v>1177</v>
      </c>
      <c r="K331" s="26">
        <v>15550</v>
      </c>
      <c r="AC331" s="3"/>
      <c r="AD331" s="3"/>
      <c r="AE331" s="4"/>
      <c r="AF331" s="4"/>
    </row>
    <row r="332" spans="1:32" s="2" customFormat="1">
      <c r="A332" s="17" t="s">
        <v>1203</v>
      </c>
      <c r="B332" s="19" t="s">
        <v>681</v>
      </c>
      <c r="C332" s="20" t="s">
        <v>108</v>
      </c>
      <c r="D332" s="29" t="s">
        <v>108</v>
      </c>
      <c r="E332" s="21" t="s">
        <v>682</v>
      </c>
      <c r="F332" s="22" t="s">
        <v>726</v>
      </c>
      <c r="G332" s="23">
        <v>41834</v>
      </c>
      <c r="H332" s="18" t="s">
        <v>1182</v>
      </c>
      <c r="I332" s="18" t="s">
        <v>1176</v>
      </c>
      <c r="J332" s="24" t="s">
        <v>1177</v>
      </c>
      <c r="K332" s="26">
        <v>0</v>
      </c>
      <c r="AC332" s="3"/>
      <c r="AD332" s="3"/>
      <c r="AE332" s="4"/>
      <c r="AF332" s="4"/>
    </row>
    <row r="333" spans="1:32" s="2" customFormat="1">
      <c r="A333" s="17" t="s">
        <v>1203</v>
      </c>
      <c r="B333" s="19" t="s">
        <v>681</v>
      </c>
      <c r="C333" s="20" t="s">
        <v>108</v>
      </c>
      <c r="D333" s="29" t="s">
        <v>108</v>
      </c>
      <c r="E333" s="21" t="s">
        <v>682</v>
      </c>
      <c r="F333" s="22" t="s">
        <v>726</v>
      </c>
      <c r="G333" s="23">
        <v>41834</v>
      </c>
      <c r="H333" s="18" t="s">
        <v>1183</v>
      </c>
      <c r="I333" s="18" t="s">
        <v>1184</v>
      </c>
      <c r="J333" s="24" t="s">
        <v>246</v>
      </c>
      <c r="K333" s="26">
        <v>196800</v>
      </c>
      <c r="AC333" s="3"/>
      <c r="AD333" s="3"/>
      <c r="AE333" s="4"/>
      <c r="AF333" s="4"/>
    </row>
    <row r="334" spans="1:32" s="2" customFormat="1">
      <c r="A334" s="17" t="s">
        <v>1203</v>
      </c>
      <c r="B334" s="19" t="s">
        <v>681</v>
      </c>
      <c r="C334" s="20" t="s">
        <v>108</v>
      </c>
      <c r="D334" s="29" t="s">
        <v>108</v>
      </c>
      <c r="E334" s="21" t="s">
        <v>682</v>
      </c>
      <c r="F334" s="22" t="s">
        <v>726</v>
      </c>
      <c r="G334" s="23">
        <v>41837</v>
      </c>
      <c r="H334" s="18" t="s">
        <v>1185</v>
      </c>
      <c r="I334" s="18" t="s">
        <v>1174</v>
      </c>
      <c r="J334" s="24" t="s">
        <v>252</v>
      </c>
      <c r="K334" s="26">
        <v>101100</v>
      </c>
      <c r="AC334" s="3"/>
      <c r="AD334" s="3"/>
      <c r="AE334" s="4"/>
      <c r="AF334" s="4"/>
    </row>
    <row r="335" spans="1:32" s="2" customFormat="1">
      <c r="A335" s="17" t="s">
        <v>1203</v>
      </c>
      <c r="B335" s="19" t="s">
        <v>681</v>
      </c>
      <c r="C335" s="20" t="s">
        <v>108</v>
      </c>
      <c r="D335" s="29" t="s">
        <v>108</v>
      </c>
      <c r="E335" s="21" t="s">
        <v>682</v>
      </c>
      <c r="F335" s="22" t="s">
        <v>726</v>
      </c>
      <c r="G335" s="23">
        <v>41837</v>
      </c>
      <c r="H335" s="18" t="s">
        <v>1186</v>
      </c>
      <c r="I335" s="18" t="s">
        <v>1184</v>
      </c>
      <c r="J335" s="24" t="s">
        <v>246</v>
      </c>
      <c r="K335" s="26">
        <v>174200</v>
      </c>
      <c r="AC335" s="3"/>
      <c r="AD335" s="3"/>
      <c r="AE335" s="4"/>
      <c r="AF335" s="4"/>
    </row>
    <row r="336" spans="1:32" s="2" customFormat="1">
      <c r="A336" s="17" t="s">
        <v>1203</v>
      </c>
      <c r="B336" s="19" t="s">
        <v>681</v>
      </c>
      <c r="C336" s="20" t="s">
        <v>108</v>
      </c>
      <c r="D336" s="29" t="s">
        <v>108</v>
      </c>
      <c r="E336" s="21" t="s">
        <v>682</v>
      </c>
      <c r="F336" s="22" t="s">
        <v>726</v>
      </c>
      <c r="G336" s="23">
        <v>41841</v>
      </c>
      <c r="H336" s="18" t="s">
        <v>1187</v>
      </c>
      <c r="I336" s="18" t="s">
        <v>1184</v>
      </c>
      <c r="J336" s="24" t="s">
        <v>246</v>
      </c>
      <c r="K336" s="26">
        <v>221100</v>
      </c>
      <c r="AC336" s="3"/>
      <c r="AD336" s="3"/>
      <c r="AE336" s="4"/>
      <c r="AF336" s="4"/>
    </row>
    <row r="337" spans="1:32" s="2" customFormat="1">
      <c r="A337" s="17" t="s">
        <v>1203</v>
      </c>
      <c r="B337" s="19" t="s">
        <v>681</v>
      </c>
      <c r="C337" s="20" t="s">
        <v>108</v>
      </c>
      <c r="D337" s="29" t="s">
        <v>108</v>
      </c>
      <c r="E337" s="21" t="s">
        <v>682</v>
      </c>
      <c r="F337" s="22" t="s">
        <v>726</v>
      </c>
      <c r="G337" s="23">
        <v>41841</v>
      </c>
      <c r="H337" s="18" t="s">
        <v>1188</v>
      </c>
      <c r="I337" s="18" t="s">
        <v>1189</v>
      </c>
      <c r="J337" s="24" t="s">
        <v>1190</v>
      </c>
      <c r="K337" s="26">
        <v>8660</v>
      </c>
      <c r="AC337" s="3"/>
      <c r="AD337" s="3"/>
      <c r="AE337" s="4"/>
      <c r="AF337" s="4"/>
    </row>
    <row r="338" spans="1:32" s="2" customFormat="1">
      <c r="A338" s="17" t="s">
        <v>1203</v>
      </c>
      <c r="B338" s="19" t="s">
        <v>681</v>
      </c>
      <c r="C338" s="20" t="s">
        <v>108</v>
      </c>
      <c r="D338" s="29" t="s">
        <v>108</v>
      </c>
      <c r="E338" s="21" t="s">
        <v>682</v>
      </c>
      <c r="F338" s="22" t="s">
        <v>726</v>
      </c>
      <c r="G338" s="23">
        <v>41842</v>
      </c>
      <c r="H338" s="18" t="s">
        <v>1191</v>
      </c>
      <c r="I338" s="18" t="s">
        <v>1176</v>
      </c>
      <c r="J338" s="24" t="s">
        <v>1177</v>
      </c>
      <c r="K338" s="26">
        <v>13090</v>
      </c>
      <c r="AC338" s="3"/>
      <c r="AD338" s="3"/>
      <c r="AE338" s="4"/>
      <c r="AF338" s="4"/>
    </row>
    <row r="339" spans="1:32" s="2" customFormat="1">
      <c r="A339" s="17" t="s">
        <v>1203</v>
      </c>
      <c r="B339" s="19" t="s">
        <v>681</v>
      </c>
      <c r="C339" s="20" t="s">
        <v>108</v>
      </c>
      <c r="D339" s="29" t="s">
        <v>108</v>
      </c>
      <c r="E339" s="21" t="s">
        <v>682</v>
      </c>
      <c r="F339" s="22" t="s">
        <v>726</v>
      </c>
      <c r="G339" s="23">
        <v>41842</v>
      </c>
      <c r="H339" s="18" t="s">
        <v>1192</v>
      </c>
      <c r="I339" s="18" t="s">
        <v>1176</v>
      </c>
      <c r="J339" s="24" t="s">
        <v>1177</v>
      </c>
      <c r="K339" s="26">
        <v>20820</v>
      </c>
      <c r="AC339" s="3"/>
      <c r="AD339" s="3"/>
      <c r="AE339" s="4"/>
      <c r="AF339" s="4"/>
    </row>
    <row r="340" spans="1:32" s="2" customFormat="1">
      <c r="A340" s="17" t="s">
        <v>1203</v>
      </c>
      <c r="B340" s="19" t="s">
        <v>681</v>
      </c>
      <c r="C340" s="20" t="s">
        <v>108</v>
      </c>
      <c r="D340" s="29" t="s">
        <v>108</v>
      </c>
      <c r="E340" s="21" t="s">
        <v>682</v>
      </c>
      <c r="F340" s="22" t="s">
        <v>726</v>
      </c>
      <c r="G340" s="23">
        <v>41842</v>
      </c>
      <c r="H340" s="18" t="s">
        <v>1193</v>
      </c>
      <c r="I340" s="18" t="s">
        <v>1174</v>
      </c>
      <c r="J340" s="24" t="s">
        <v>252</v>
      </c>
      <c r="K340" s="26">
        <v>1587400</v>
      </c>
      <c r="AC340" s="3"/>
      <c r="AD340" s="3"/>
      <c r="AE340" s="4"/>
      <c r="AF340" s="4"/>
    </row>
    <row r="341" spans="1:32" s="2" customFormat="1">
      <c r="A341" s="17" t="s">
        <v>1203</v>
      </c>
      <c r="B341" s="19" t="s">
        <v>681</v>
      </c>
      <c r="C341" s="20" t="s">
        <v>108</v>
      </c>
      <c r="D341" s="29" t="s">
        <v>108</v>
      </c>
      <c r="E341" s="21" t="s">
        <v>682</v>
      </c>
      <c r="F341" s="22" t="s">
        <v>726</v>
      </c>
      <c r="G341" s="23">
        <v>41842</v>
      </c>
      <c r="H341" s="18" t="s">
        <v>1194</v>
      </c>
      <c r="I341" s="18" t="s">
        <v>1174</v>
      </c>
      <c r="J341" s="24" t="s">
        <v>252</v>
      </c>
      <c r="K341" s="26">
        <f>466000+540600+314000</f>
        <v>1320600</v>
      </c>
      <c r="AC341" s="3"/>
      <c r="AD341" s="3"/>
      <c r="AE341" s="4"/>
      <c r="AF341" s="4"/>
    </row>
    <row r="342" spans="1:32" s="2" customFormat="1">
      <c r="A342" s="17" t="s">
        <v>1203</v>
      </c>
      <c r="B342" s="19" t="s">
        <v>681</v>
      </c>
      <c r="C342" s="20" t="s">
        <v>108</v>
      </c>
      <c r="D342" s="29" t="s">
        <v>108</v>
      </c>
      <c r="E342" s="21" t="s">
        <v>682</v>
      </c>
      <c r="F342" s="22" t="s">
        <v>726</v>
      </c>
      <c r="G342" s="23">
        <v>41843</v>
      </c>
      <c r="H342" s="18" t="s">
        <v>1195</v>
      </c>
      <c r="I342" s="18" t="s">
        <v>1174</v>
      </c>
      <c r="J342" s="24" t="s">
        <v>252</v>
      </c>
      <c r="K342" s="26">
        <v>778400</v>
      </c>
      <c r="AC342" s="3"/>
      <c r="AD342" s="3"/>
      <c r="AE342" s="4"/>
      <c r="AF342" s="4"/>
    </row>
    <row r="343" spans="1:32" s="2" customFormat="1">
      <c r="A343" s="17" t="s">
        <v>1203</v>
      </c>
      <c r="B343" s="19" t="s">
        <v>681</v>
      </c>
      <c r="C343" s="20" t="s">
        <v>108</v>
      </c>
      <c r="D343" s="29" t="s">
        <v>108</v>
      </c>
      <c r="E343" s="21" t="s">
        <v>682</v>
      </c>
      <c r="F343" s="22" t="s">
        <v>726</v>
      </c>
      <c r="G343" s="23">
        <v>41843</v>
      </c>
      <c r="H343" s="18" t="s">
        <v>1196</v>
      </c>
      <c r="I343" s="18" t="s">
        <v>1176</v>
      </c>
      <c r="J343" s="24" t="s">
        <v>1177</v>
      </c>
      <c r="K343" s="26">
        <f>12650+25580</f>
        <v>38230</v>
      </c>
      <c r="AC343" s="3"/>
      <c r="AD343" s="3"/>
      <c r="AE343" s="4"/>
      <c r="AF343" s="4"/>
    </row>
    <row r="344" spans="1:32" s="2" customFormat="1">
      <c r="A344" s="17" t="s">
        <v>1203</v>
      </c>
      <c r="B344" s="19" t="s">
        <v>681</v>
      </c>
      <c r="C344" s="20" t="s">
        <v>108</v>
      </c>
      <c r="D344" s="29" t="s">
        <v>108</v>
      </c>
      <c r="E344" s="21" t="s">
        <v>682</v>
      </c>
      <c r="F344" s="22" t="s">
        <v>726</v>
      </c>
      <c r="G344" s="23">
        <v>41843</v>
      </c>
      <c r="H344" s="18" t="s">
        <v>1197</v>
      </c>
      <c r="I344" s="18" t="s">
        <v>1176</v>
      </c>
      <c r="J344" s="24" t="s">
        <v>1177</v>
      </c>
      <c r="K344" s="26">
        <v>10500</v>
      </c>
      <c r="AC344" s="3"/>
      <c r="AD344" s="3"/>
      <c r="AE344" s="4"/>
      <c r="AF344" s="4"/>
    </row>
    <row r="345" spans="1:32" s="2" customFormat="1">
      <c r="A345" s="17" t="s">
        <v>1203</v>
      </c>
      <c r="B345" s="19" t="s">
        <v>681</v>
      </c>
      <c r="C345" s="20" t="s">
        <v>108</v>
      </c>
      <c r="D345" s="29" t="s">
        <v>108</v>
      </c>
      <c r="E345" s="21" t="s">
        <v>682</v>
      </c>
      <c r="F345" s="22" t="s">
        <v>726</v>
      </c>
      <c r="G345" s="23">
        <v>41843</v>
      </c>
      <c r="H345" s="18" t="s">
        <v>1198</v>
      </c>
      <c r="I345" s="18" t="s">
        <v>1176</v>
      </c>
      <c r="J345" s="24" t="s">
        <v>1177</v>
      </c>
      <c r="K345" s="26">
        <v>51440</v>
      </c>
      <c r="AC345" s="3"/>
      <c r="AD345" s="3"/>
      <c r="AE345" s="4"/>
      <c r="AF345" s="4"/>
    </row>
    <row r="346" spans="1:32" s="2" customFormat="1">
      <c r="A346" s="17" t="s">
        <v>1203</v>
      </c>
      <c r="B346" s="19" t="s">
        <v>681</v>
      </c>
      <c r="C346" s="20" t="s">
        <v>108</v>
      </c>
      <c r="D346" s="29" t="s">
        <v>108</v>
      </c>
      <c r="E346" s="21" t="s">
        <v>682</v>
      </c>
      <c r="F346" s="22" t="s">
        <v>726</v>
      </c>
      <c r="G346" s="23">
        <v>41843</v>
      </c>
      <c r="H346" s="18" t="s">
        <v>1199</v>
      </c>
      <c r="I346" s="18" t="s">
        <v>1176</v>
      </c>
      <c r="J346" s="24" t="s">
        <v>1177</v>
      </c>
      <c r="K346" s="26">
        <v>35260</v>
      </c>
      <c r="AC346" s="3"/>
      <c r="AD346" s="3"/>
      <c r="AE346" s="4"/>
      <c r="AF346" s="4"/>
    </row>
    <row r="347" spans="1:32" s="2" customFormat="1">
      <c r="A347" s="17" t="s">
        <v>1203</v>
      </c>
      <c r="B347" s="19" t="s">
        <v>681</v>
      </c>
      <c r="C347" s="20" t="s">
        <v>108</v>
      </c>
      <c r="D347" s="29" t="s">
        <v>108</v>
      </c>
      <c r="E347" s="21" t="s">
        <v>682</v>
      </c>
      <c r="F347" s="22" t="s">
        <v>726</v>
      </c>
      <c r="G347" s="23">
        <v>41844</v>
      </c>
      <c r="H347" s="18" t="s">
        <v>1200</v>
      </c>
      <c r="I347" s="18" t="s">
        <v>1176</v>
      </c>
      <c r="J347" s="24" t="s">
        <v>1177</v>
      </c>
      <c r="K347" s="26">
        <v>10360</v>
      </c>
      <c r="AC347" s="3"/>
      <c r="AD347" s="3"/>
      <c r="AE347" s="4"/>
      <c r="AF347" s="4"/>
    </row>
    <row r="348" spans="1:32" s="2" customFormat="1">
      <c r="A348" s="17" t="s">
        <v>1203</v>
      </c>
      <c r="B348" s="19" t="s">
        <v>681</v>
      </c>
      <c r="C348" s="20" t="s">
        <v>108</v>
      </c>
      <c r="D348" s="29" t="s">
        <v>108</v>
      </c>
      <c r="E348" s="21" t="s">
        <v>682</v>
      </c>
      <c r="F348" s="22" t="s">
        <v>726</v>
      </c>
      <c r="G348" s="23">
        <v>41844</v>
      </c>
      <c r="H348" s="18" t="s">
        <v>1201</v>
      </c>
      <c r="I348" s="18" t="s">
        <v>1174</v>
      </c>
      <c r="J348" s="24" t="s">
        <v>252</v>
      </c>
      <c r="K348" s="26">
        <v>226300</v>
      </c>
      <c r="AC348" s="3"/>
      <c r="AD348" s="3"/>
      <c r="AE348" s="4"/>
      <c r="AF348" s="4"/>
    </row>
    <row r="349" spans="1:32" s="2" customFormat="1">
      <c r="A349" s="17" t="s">
        <v>1203</v>
      </c>
      <c r="B349" s="19" t="s">
        <v>681</v>
      </c>
      <c r="C349" s="20" t="s">
        <v>108</v>
      </c>
      <c r="D349" s="29" t="s">
        <v>108</v>
      </c>
      <c r="E349" s="21" t="s">
        <v>682</v>
      </c>
      <c r="F349" s="22" t="s">
        <v>726</v>
      </c>
      <c r="G349" s="23">
        <v>41844</v>
      </c>
      <c r="H349" s="18" t="s">
        <v>1202</v>
      </c>
      <c r="I349" s="18" t="s">
        <v>1184</v>
      </c>
      <c r="J349" s="24" t="s">
        <v>246</v>
      </c>
      <c r="K349" s="26">
        <f>64300+6600+103300</f>
        <v>174200</v>
      </c>
      <c r="AC349" s="3"/>
      <c r="AD349" s="3"/>
      <c r="AE349" s="4"/>
      <c r="AF349" s="4"/>
    </row>
    <row r="350" spans="1:32" s="2" customFormat="1" ht="30">
      <c r="A350" s="17" t="s">
        <v>1271</v>
      </c>
      <c r="B350" s="19" t="s">
        <v>678</v>
      </c>
      <c r="C350" s="20" t="s">
        <v>726</v>
      </c>
      <c r="D350" s="29" t="s">
        <v>726</v>
      </c>
      <c r="E350" s="21" t="s">
        <v>1204</v>
      </c>
      <c r="F350" s="22">
        <v>20140098</v>
      </c>
      <c r="G350" s="23">
        <v>41842</v>
      </c>
      <c r="H350" s="18" t="s">
        <v>1205</v>
      </c>
      <c r="I350" s="18" t="s">
        <v>1206</v>
      </c>
      <c r="J350" s="24" t="s">
        <v>1207</v>
      </c>
      <c r="K350" s="26">
        <v>100000</v>
      </c>
      <c r="AC350" s="3"/>
      <c r="AD350" s="3"/>
      <c r="AE350" s="4"/>
      <c r="AF350" s="4"/>
    </row>
    <row r="351" spans="1:32" s="2" customFormat="1" ht="30">
      <c r="A351" s="17" t="s">
        <v>1271</v>
      </c>
      <c r="B351" s="19" t="s">
        <v>678</v>
      </c>
      <c r="C351" s="20" t="s">
        <v>726</v>
      </c>
      <c r="D351" s="29" t="s">
        <v>726</v>
      </c>
      <c r="E351" s="21" t="s">
        <v>1208</v>
      </c>
      <c r="F351" s="22">
        <v>20140096</v>
      </c>
      <c r="G351" s="23">
        <v>41838</v>
      </c>
      <c r="H351" s="18" t="s">
        <v>1209</v>
      </c>
      <c r="I351" s="18" t="s">
        <v>1210</v>
      </c>
      <c r="J351" s="24" t="s">
        <v>1211</v>
      </c>
      <c r="K351" s="26">
        <v>145200</v>
      </c>
      <c r="AC351" s="3"/>
      <c r="AD351" s="3"/>
      <c r="AE351" s="4"/>
      <c r="AF351" s="4"/>
    </row>
    <row r="352" spans="1:32" s="2" customFormat="1" ht="30">
      <c r="A352" s="17" t="s">
        <v>1271</v>
      </c>
      <c r="B352" s="19" t="s">
        <v>1212</v>
      </c>
      <c r="C352" s="20" t="s">
        <v>726</v>
      </c>
      <c r="D352" s="29" t="s">
        <v>726</v>
      </c>
      <c r="E352" s="21" t="s">
        <v>737</v>
      </c>
      <c r="F352" s="22">
        <v>1843705</v>
      </c>
      <c r="G352" s="23">
        <v>41837</v>
      </c>
      <c r="H352" s="18" t="s">
        <v>1213</v>
      </c>
      <c r="I352" s="18" t="s">
        <v>688</v>
      </c>
      <c r="J352" s="24" t="s">
        <v>689</v>
      </c>
      <c r="K352" s="26">
        <v>1090717</v>
      </c>
      <c r="AC352" s="3"/>
      <c r="AD352" s="3"/>
      <c r="AE352" s="4"/>
      <c r="AF352" s="4"/>
    </row>
    <row r="353" spans="1:32" s="2" customFormat="1" ht="30">
      <c r="A353" s="17" t="s">
        <v>1271</v>
      </c>
      <c r="B353" s="19" t="s">
        <v>1212</v>
      </c>
      <c r="C353" s="20" t="s">
        <v>726</v>
      </c>
      <c r="D353" s="29" t="s">
        <v>726</v>
      </c>
      <c r="E353" s="21" t="s">
        <v>737</v>
      </c>
      <c r="F353" s="22">
        <v>1848083.184809</v>
      </c>
      <c r="G353" s="23">
        <v>41837</v>
      </c>
      <c r="H353" s="18" t="s">
        <v>1214</v>
      </c>
      <c r="I353" s="18" t="s">
        <v>688</v>
      </c>
      <c r="J353" s="24" t="s">
        <v>689</v>
      </c>
      <c r="K353" s="26">
        <v>2506092</v>
      </c>
      <c r="AC353" s="3"/>
      <c r="AD353" s="3"/>
      <c r="AE353" s="4"/>
      <c r="AF353" s="4"/>
    </row>
    <row r="354" spans="1:32" s="2" customFormat="1" ht="30">
      <c r="A354" s="17" t="s">
        <v>1271</v>
      </c>
      <c r="B354" s="19" t="s">
        <v>681</v>
      </c>
      <c r="C354" s="20" t="s">
        <v>726</v>
      </c>
      <c r="D354" s="29" t="s">
        <v>726</v>
      </c>
      <c r="E354" s="21" t="s">
        <v>737</v>
      </c>
      <c r="F354" s="22" t="s">
        <v>1215</v>
      </c>
      <c r="G354" s="23">
        <v>41835</v>
      </c>
      <c r="H354" s="18" t="s">
        <v>1216</v>
      </c>
      <c r="I354" s="18" t="s">
        <v>1217</v>
      </c>
      <c r="J354" s="24" t="s">
        <v>1218</v>
      </c>
      <c r="K354" s="26">
        <v>1001399</v>
      </c>
      <c r="AC354" s="3"/>
      <c r="AD354" s="3"/>
      <c r="AE354" s="4"/>
      <c r="AF354" s="4"/>
    </row>
    <row r="355" spans="1:32" s="2" customFormat="1" ht="30">
      <c r="A355" s="17" t="s">
        <v>1271</v>
      </c>
      <c r="B355" s="19" t="s">
        <v>678</v>
      </c>
      <c r="C355" s="20" t="s">
        <v>726</v>
      </c>
      <c r="D355" s="29" t="s">
        <v>726</v>
      </c>
      <c r="E355" s="21" t="s">
        <v>1219</v>
      </c>
      <c r="F355" s="22">
        <v>20140100</v>
      </c>
      <c r="G355" s="23">
        <v>41845</v>
      </c>
      <c r="H355" s="18" t="s">
        <v>1220</v>
      </c>
      <c r="I355" s="18" t="s">
        <v>1221</v>
      </c>
      <c r="J355" s="24" t="s">
        <v>1222</v>
      </c>
      <c r="K355" s="26">
        <v>125099</v>
      </c>
      <c r="AC355" s="3"/>
      <c r="AD355" s="3"/>
      <c r="AE355" s="4"/>
      <c r="AF355" s="4"/>
    </row>
    <row r="356" spans="1:32" s="2" customFormat="1" ht="30">
      <c r="A356" s="17" t="s">
        <v>1271</v>
      </c>
      <c r="B356" s="19" t="s">
        <v>678</v>
      </c>
      <c r="C356" s="20" t="s">
        <v>726</v>
      </c>
      <c r="D356" s="29" t="s">
        <v>726</v>
      </c>
      <c r="E356" s="21" t="s">
        <v>1223</v>
      </c>
      <c r="F356" s="22">
        <v>20140097</v>
      </c>
      <c r="G356" s="23">
        <v>41844</v>
      </c>
      <c r="H356" s="18" t="s">
        <v>1224</v>
      </c>
      <c r="I356" s="18" t="s">
        <v>1225</v>
      </c>
      <c r="J356" s="24" t="s">
        <v>1226</v>
      </c>
      <c r="K356" s="26">
        <v>57242</v>
      </c>
      <c r="AC356" s="3"/>
      <c r="AD356" s="3"/>
      <c r="AE356" s="4"/>
      <c r="AF356" s="4"/>
    </row>
    <row r="357" spans="1:32" s="2" customFormat="1" ht="30">
      <c r="A357" s="17" t="s">
        <v>1271</v>
      </c>
      <c r="B357" s="19" t="s">
        <v>681</v>
      </c>
      <c r="C357" s="20" t="s">
        <v>726</v>
      </c>
      <c r="D357" s="29" t="s">
        <v>726</v>
      </c>
      <c r="E357" s="21" t="s">
        <v>737</v>
      </c>
      <c r="F357" s="22" t="s">
        <v>1227</v>
      </c>
      <c r="G357" s="23">
        <v>41828</v>
      </c>
      <c r="H357" s="18" t="s">
        <v>1228</v>
      </c>
      <c r="I357" s="18" t="s">
        <v>261</v>
      </c>
      <c r="J357" s="24" t="s">
        <v>262</v>
      </c>
      <c r="K357" s="26">
        <v>559960</v>
      </c>
      <c r="AC357" s="3"/>
      <c r="AD357" s="3"/>
      <c r="AE357" s="4"/>
      <c r="AF357" s="4"/>
    </row>
    <row r="358" spans="1:32" s="2" customFormat="1" ht="30">
      <c r="A358" s="17" t="s">
        <v>1271</v>
      </c>
      <c r="B358" s="19" t="s">
        <v>678</v>
      </c>
      <c r="C358" s="20" t="s">
        <v>726</v>
      </c>
      <c r="D358" s="29" t="s">
        <v>726</v>
      </c>
      <c r="E358" s="21" t="s">
        <v>1229</v>
      </c>
      <c r="F358" s="22">
        <v>20140040</v>
      </c>
      <c r="G358" s="23">
        <v>41838</v>
      </c>
      <c r="H358" s="18" t="s">
        <v>1230</v>
      </c>
      <c r="I358" s="18" t="s">
        <v>1231</v>
      </c>
      <c r="J358" s="24" t="s">
        <v>1232</v>
      </c>
      <c r="K358" s="26">
        <v>34165</v>
      </c>
      <c r="AC358" s="3"/>
      <c r="AD358" s="3"/>
      <c r="AE358" s="4"/>
      <c r="AF358" s="4"/>
    </row>
    <row r="359" spans="1:32" s="2" customFormat="1" ht="45">
      <c r="A359" s="17" t="s">
        <v>1271</v>
      </c>
      <c r="B359" s="19" t="s">
        <v>678</v>
      </c>
      <c r="C359" s="20" t="s">
        <v>726</v>
      </c>
      <c r="D359" s="29" t="s">
        <v>726</v>
      </c>
      <c r="E359" s="21" t="s">
        <v>1233</v>
      </c>
      <c r="F359" s="22">
        <v>20140039</v>
      </c>
      <c r="G359" s="23">
        <v>41828</v>
      </c>
      <c r="H359" s="18" t="s">
        <v>1234</v>
      </c>
      <c r="I359" s="18" t="s">
        <v>1235</v>
      </c>
      <c r="J359" s="24" t="s">
        <v>1236</v>
      </c>
      <c r="K359" s="26">
        <v>101150</v>
      </c>
      <c r="AC359" s="3"/>
      <c r="AD359" s="3"/>
      <c r="AE359" s="4"/>
      <c r="AF359" s="4"/>
    </row>
    <row r="360" spans="1:32" s="2" customFormat="1" ht="45">
      <c r="A360" s="17" t="s">
        <v>1271</v>
      </c>
      <c r="B360" s="19" t="s">
        <v>678</v>
      </c>
      <c r="C360" s="20" t="s">
        <v>726</v>
      </c>
      <c r="D360" s="29" t="s">
        <v>726</v>
      </c>
      <c r="E360" s="21" t="s">
        <v>1237</v>
      </c>
      <c r="F360" s="22">
        <v>20140041</v>
      </c>
      <c r="G360" s="23">
        <v>41838</v>
      </c>
      <c r="H360" s="18" t="s">
        <v>1702</v>
      </c>
      <c r="I360" s="18" t="s">
        <v>1238</v>
      </c>
      <c r="J360" s="24" t="s">
        <v>1239</v>
      </c>
      <c r="K360" s="26">
        <v>41711</v>
      </c>
      <c r="AC360" s="3"/>
      <c r="AD360" s="3"/>
      <c r="AE360" s="4"/>
      <c r="AF360" s="4"/>
    </row>
    <row r="361" spans="1:32" s="2" customFormat="1" ht="45">
      <c r="A361" s="17" t="s">
        <v>1271</v>
      </c>
      <c r="B361" s="19" t="s">
        <v>678</v>
      </c>
      <c r="C361" s="20" t="s">
        <v>726</v>
      </c>
      <c r="D361" s="29" t="s">
        <v>726</v>
      </c>
      <c r="E361" s="21" t="s">
        <v>1240</v>
      </c>
      <c r="F361" s="22">
        <v>20140095</v>
      </c>
      <c r="G361" s="23">
        <v>41838</v>
      </c>
      <c r="H361" s="18" t="s">
        <v>1272</v>
      </c>
      <c r="I361" s="18" t="s">
        <v>1238</v>
      </c>
      <c r="J361" s="24" t="s">
        <v>1239</v>
      </c>
      <c r="K361" s="26">
        <v>41492</v>
      </c>
      <c r="AC361" s="3"/>
      <c r="AD361" s="3"/>
      <c r="AE361" s="4"/>
      <c r="AF361" s="4"/>
    </row>
    <row r="362" spans="1:32" s="2" customFormat="1" ht="45">
      <c r="A362" s="17" t="s">
        <v>1271</v>
      </c>
      <c r="B362" s="19" t="s">
        <v>702</v>
      </c>
      <c r="C362" s="20" t="s">
        <v>726</v>
      </c>
      <c r="D362" s="29" t="s">
        <v>726</v>
      </c>
      <c r="E362" s="21" t="s">
        <v>737</v>
      </c>
      <c r="F362" s="22">
        <v>8103728</v>
      </c>
      <c r="G362" s="23">
        <v>41828</v>
      </c>
      <c r="H362" s="18" t="s">
        <v>1241</v>
      </c>
      <c r="I362" s="18" t="s">
        <v>1242</v>
      </c>
      <c r="J362" s="24" t="s">
        <v>1243</v>
      </c>
      <c r="K362" s="26">
        <v>854000</v>
      </c>
      <c r="AC362" s="3"/>
      <c r="AD362" s="3"/>
      <c r="AE362" s="4"/>
      <c r="AF362" s="4"/>
    </row>
    <row r="363" spans="1:32" s="2" customFormat="1" ht="45">
      <c r="A363" s="17" t="s">
        <v>1271</v>
      </c>
      <c r="B363" s="19" t="s">
        <v>702</v>
      </c>
      <c r="C363" s="20" t="s">
        <v>726</v>
      </c>
      <c r="D363" s="29" t="s">
        <v>726</v>
      </c>
      <c r="E363" s="21" t="s">
        <v>737</v>
      </c>
      <c r="F363" s="22">
        <v>8104332</v>
      </c>
      <c r="G363" s="23">
        <v>41837</v>
      </c>
      <c r="H363" s="18" t="s">
        <v>1244</v>
      </c>
      <c r="I363" s="18" t="s">
        <v>1242</v>
      </c>
      <c r="J363" s="24" t="s">
        <v>1243</v>
      </c>
      <c r="K363" s="26">
        <v>263925</v>
      </c>
      <c r="AC363" s="3"/>
      <c r="AD363" s="3"/>
      <c r="AE363" s="4"/>
      <c r="AF363" s="4"/>
    </row>
    <row r="364" spans="1:32" s="2" customFormat="1" ht="30">
      <c r="A364" s="17" t="s">
        <v>1271</v>
      </c>
      <c r="B364" s="19" t="s">
        <v>678</v>
      </c>
      <c r="C364" s="20" t="s">
        <v>726</v>
      </c>
      <c r="D364" s="29" t="s">
        <v>726</v>
      </c>
      <c r="E364" s="21" t="s">
        <v>1245</v>
      </c>
      <c r="F364" s="22">
        <v>20140037</v>
      </c>
      <c r="G364" s="23">
        <v>41828</v>
      </c>
      <c r="H364" s="18" t="s">
        <v>1246</v>
      </c>
      <c r="I364" s="18" t="s">
        <v>119</v>
      </c>
      <c r="J364" s="24" t="s">
        <v>120</v>
      </c>
      <c r="K364" s="26">
        <v>128305</v>
      </c>
      <c r="AC364" s="3"/>
      <c r="AD364" s="3"/>
      <c r="AE364" s="4"/>
      <c r="AF364" s="4"/>
    </row>
    <row r="365" spans="1:32" s="2" customFormat="1" ht="30">
      <c r="A365" s="17" t="s">
        <v>1271</v>
      </c>
      <c r="B365" s="19" t="s">
        <v>678</v>
      </c>
      <c r="C365" s="20" t="s">
        <v>726</v>
      </c>
      <c r="D365" s="29" t="s">
        <v>726</v>
      </c>
      <c r="E365" s="21" t="s">
        <v>1247</v>
      </c>
      <c r="F365" s="22">
        <v>20140043</v>
      </c>
      <c r="G365" s="23">
        <v>41838</v>
      </c>
      <c r="H365" s="18" t="s">
        <v>1248</v>
      </c>
      <c r="I365" s="18" t="s">
        <v>119</v>
      </c>
      <c r="J365" s="24" t="s">
        <v>120</v>
      </c>
      <c r="K365" s="26">
        <v>47562</v>
      </c>
      <c r="AC365" s="3"/>
      <c r="AD365" s="3"/>
      <c r="AE365" s="4"/>
      <c r="AF365" s="4"/>
    </row>
    <row r="366" spans="1:32" s="2" customFormat="1" ht="45">
      <c r="A366" s="17" t="s">
        <v>1271</v>
      </c>
      <c r="B366" s="19" t="s">
        <v>702</v>
      </c>
      <c r="C366" s="20" t="s">
        <v>726</v>
      </c>
      <c r="D366" s="29" t="s">
        <v>726</v>
      </c>
      <c r="E366" s="21" t="s">
        <v>737</v>
      </c>
      <c r="F366" s="22">
        <v>3389510</v>
      </c>
      <c r="G366" s="23">
        <v>41837</v>
      </c>
      <c r="H366" s="18" t="s">
        <v>1249</v>
      </c>
      <c r="I366" s="18" t="s">
        <v>57</v>
      </c>
      <c r="J366" s="24" t="s">
        <v>58</v>
      </c>
      <c r="K366" s="26">
        <v>78996</v>
      </c>
      <c r="AC366" s="3"/>
      <c r="AD366" s="3"/>
      <c r="AE366" s="4"/>
      <c r="AF366" s="4"/>
    </row>
    <row r="367" spans="1:32" s="2" customFormat="1" ht="45">
      <c r="A367" s="17" t="s">
        <v>1271</v>
      </c>
      <c r="B367" s="19" t="s">
        <v>678</v>
      </c>
      <c r="C367" s="20" t="s">
        <v>726</v>
      </c>
      <c r="D367" s="29" t="s">
        <v>726</v>
      </c>
      <c r="E367" s="21" t="s">
        <v>1250</v>
      </c>
      <c r="F367" s="22">
        <v>20140094</v>
      </c>
      <c r="G367" s="23">
        <v>41844</v>
      </c>
      <c r="H367" s="18" t="s">
        <v>1273</v>
      </c>
      <c r="I367" s="18" t="s">
        <v>1251</v>
      </c>
      <c r="J367" s="24" t="s">
        <v>1252</v>
      </c>
      <c r="K367" s="26">
        <v>642600</v>
      </c>
      <c r="AC367" s="3"/>
      <c r="AD367" s="3"/>
      <c r="AE367" s="4"/>
      <c r="AF367" s="4"/>
    </row>
    <row r="368" spans="1:32" s="2" customFormat="1" ht="30">
      <c r="A368" s="17" t="s">
        <v>1271</v>
      </c>
      <c r="B368" s="19" t="s">
        <v>678</v>
      </c>
      <c r="C368" s="20" t="s">
        <v>726</v>
      </c>
      <c r="D368" s="29" t="s">
        <v>726</v>
      </c>
      <c r="E368" s="21" t="s">
        <v>1253</v>
      </c>
      <c r="F368" s="22">
        <v>20140038</v>
      </c>
      <c r="G368" s="23">
        <v>41828</v>
      </c>
      <c r="H368" s="18" t="s">
        <v>1254</v>
      </c>
      <c r="I368" s="18" t="s">
        <v>878</v>
      </c>
      <c r="J368" s="24" t="s">
        <v>879</v>
      </c>
      <c r="K368" s="26">
        <v>58769</v>
      </c>
      <c r="AC368" s="3"/>
      <c r="AD368" s="3"/>
      <c r="AE368" s="4"/>
      <c r="AF368" s="4"/>
    </row>
    <row r="369" spans="1:32" s="2" customFormat="1" ht="30">
      <c r="A369" s="17" t="s">
        <v>1271</v>
      </c>
      <c r="B369" s="19" t="s">
        <v>681</v>
      </c>
      <c r="C369" s="20" t="s">
        <v>726</v>
      </c>
      <c r="D369" s="29" t="s">
        <v>726</v>
      </c>
      <c r="E369" s="21" t="s">
        <v>737</v>
      </c>
      <c r="F369" s="22">
        <v>266067</v>
      </c>
      <c r="G369" s="23">
        <v>41837</v>
      </c>
      <c r="H369" s="18" t="s">
        <v>1255</v>
      </c>
      <c r="I369" s="18" t="s">
        <v>1256</v>
      </c>
      <c r="J369" s="24" t="s">
        <v>1257</v>
      </c>
      <c r="K369" s="26">
        <v>1875694</v>
      </c>
      <c r="AC369" s="3"/>
      <c r="AD369" s="3"/>
      <c r="AE369" s="4"/>
      <c r="AF369" s="4"/>
    </row>
    <row r="370" spans="1:32" s="2" customFormat="1" ht="30">
      <c r="A370" s="17" t="s">
        <v>1271</v>
      </c>
      <c r="B370" s="19" t="s">
        <v>681</v>
      </c>
      <c r="C370" s="20" t="s">
        <v>726</v>
      </c>
      <c r="D370" s="29" t="s">
        <v>726</v>
      </c>
      <c r="E370" s="21" t="s">
        <v>737</v>
      </c>
      <c r="F370" s="22" t="s">
        <v>1258</v>
      </c>
      <c r="G370" s="23">
        <v>41845</v>
      </c>
      <c r="H370" s="18" t="s">
        <v>1259</v>
      </c>
      <c r="I370" s="18" t="s">
        <v>251</v>
      </c>
      <c r="J370" s="24" t="s">
        <v>1260</v>
      </c>
      <c r="K370" s="26">
        <v>3825800</v>
      </c>
      <c r="AC370" s="3"/>
      <c r="AD370" s="3"/>
      <c r="AE370" s="4"/>
      <c r="AF370" s="4"/>
    </row>
    <row r="371" spans="1:32" s="2" customFormat="1" ht="30">
      <c r="A371" s="17" t="s">
        <v>1271</v>
      </c>
      <c r="B371" s="19" t="s">
        <v>1212</v>
      </c>
      <c r="C371" s="20" t="s">
        <v>1261</v>
      </c>
      <c r="D371" s="29">
        <v>41823</v>
      </c>
      <c r="E371" s="21" t="s">
        <v>1137</v>
      </c>
      <c r="F371" s="22">
        <v>1065</v>
      </c>
      <c r="G371" s="23">
        <v>41823</v>
      </c>
      <c r="H371" s="18" t="s">
        <v>1262</v>
      </c>
      <c r="I371" s="18" t="s">
        <v>1263</v>
      </c>
      <c r="J371" s="24" t="s">
        <v>1264</v>
      </c>
      <c r="K371" s="30" t="s">
        <v>1265</v>
      </c>
      <c r="AC371" s="3"/>
      <c r="AD371" s="3"/>
      <c r="AE371" s="4"/>
      <c r="AF371" s="4"/>
    </row>
    <row r="372" spans="1:32" s="2" customFormat="1" ht="30">
      <c r="A372" s="17" t="s">
        <v>1271</v>
      </c>
      <c r="B372" s="19" t="s">
        <v>1212</v>
      </c>
      <c r="C372" s="20" t="s">
        <v>1266</v>
      </c>
      <c r="D372" s="29">
        <v>41841</v>
      </c>
      <c r="E372" s="21" t="s">
        <v>1137</v>
      </c>
      <c r="F372" s="22">
        <v>667</v>
      </c>
      <c r="G372" s="23">
        <v>41841</v>
      </c>
      <c r="H372" s="18" t="s">
        <v>1267</v>
      </c>
      <c r="I372" s="18" t="s">
        <v>1268</v>
      </c>
      <c r="J372" s="24" t="s">
        <v>1269</v>
      </c>
      <c r="K372" s="30" t="s">
        <v>1270</v>
      </c>
      <c r="AC372" s="3"/>
      <c r="AD372" s="3"/>
      <c r="AE372" s="4"/>
      <c r="AF372" s="4"/>
    </row>
    <row r="373" spans="1:32" s="2" customFormat="1" ht="30">
      <c r="A373" s="17" t="s">
        <v>333</v>
      </c>
      <c r="B373" s="19" t="s">
        <v>678</v>
      </c>
      <c r="C373" s="20" t="s">
        <v>726</v>
      </c>
      <c r="D373" s="29" t="s">
        <v>726</v>
      </c>
      <c r="E373" s="21" t="s">
        <v>741</v>
      </c>
      <c r="F373" s="22">
        <v>20140082</v>
      </c>
      <c r="G373" s="23">
        <v>41849</v>
      </c>
      <c r="H373" s="18" t="s">
        <v>1274</v>
      </c>
      <c r="I373" s="18" t="s">
        <v>1275</v>
      </c>
      <c r="J373" s="24" t="s">
        <v>1276</v>
      </c>
      <c r="K373" s="30">
        <v>1008702</v>
      </c>
      <c r="AC373" s="3"/>
      <c r="AD373" s="3"/>
      <c r="AE373" s="4"/>
      <c r="AF373" s="4"/>
    </row>
    <row r="374" spans="1:32" s="2" customFormat="1" ht="30">
      <c r="A374" s="17" t="s">
        <v>333</v>
      </c>
      <c r="B374" s="19" t="s">
        <v>678</v>
      </c>
      <c r="C374" s="20" t="s">
        <v>726</v>
      </c>
      <c r="D374" s="29" t="s">
        <v>726</v>
      </c>
      <c r="E374" s="21" t="s">
        <v>741</v>
      </c>
      <c r="F374" s="22">
        <v>20140085</v>
      </c>
      <c r="G374" s="23">
        <v>41851</v>
      </c>
      <c r="H374" s="18" t="s">
        <v>1277</v>
      </c>
      <c r="I374" s="18" t="s">
        <v>1278</v>
      </c>
      <c r="J374" s="24" t="s">
        <v>1279</v>
      </c>
      <c r="K374" s="30">
        <v>1942600</v>
      </c>
      <c r="AC374" s="3"/>
      <c r="AD374" s="3"/>
      <c r="AE374" s="4"/>
      <c r="AF374" s="4"/>
    </row>
    <row r="375" spans="1:32" s="2" customFormat="1" ht="30">
      <c r="A375" s="17" t="s">
        <v>333</v>
      </c>
      <c r="B375" s="19" t="s">
        <v>758</v>
      </c>
      <c r="C375" s="20" t="s">
        <v>1280</v>
      </c>
      <c r="D375" s="29">
        <v>41822</v>
      </c>
      <c r="E375" s="21" t="s">
        <v>741</v>
      </c>
      <c r="F375" s="22">
        <v>20140068</v>
      </c>
      <c r="G375" s="23">
        <v>41828</v>
      </c>
      <c r="H375" s="18" t="s">
        <v>1281</v>
      </c>
      <c r="I375" s="18" t="s">
        <v>1282</v>
      </c>
      <c r="J375" s="24" t="s">
        <v>1283</v>
      </c>
      <c r="K375" s="30">
        <v>3825950</v>
      </c>
      <c r="AC375" s="3"/>
      <c r="AD375" s="3"/>
      <c r="AE375" s="4"/>
      <c r="AF375" s="4"/>
    </row>
    <row r="376" spans="1:32" s="2" customFormat="1" ht="30">
      <c r="A376" s="17" t="s">
        <v>333</v>
      </c>
      <c r="B376" s="19" t="s">
        <v>758</v>
      </c>
      <c r="C376" s="20" t="s">
        <v>1284</v>
      </c>
      <c r="D376" s="29">
        <v>41822</v>
      </c>
      <c r="E376" s="21" t="s">
        <v>741</v>
      </c>
      <c r="F376" s="22">
        <v>20140067</v>
      </c>
      <c r="G376" s="23">
        <v>41828</v>
      </c>
      <c r="H376" s="18" t="s">
        <v>1285</v>
      </c>
      <c r="I376" s="18" t="s">
        <v>1286</v>
      </c>
      <c r="J376" s="24" t="s">
        <v>1287</v>
      </c>
      <c r="K376" s="30">
        <v>2789158</v>
      </c>
      <c r="AC376" s="3"/>
      <c r="AD376" s="3"/>
      <c r="AE376" s="4"/>
      <c r="AF376" s="4"/>
    </row>
    <row r="377" spans="1:32" s="2" customFormat="1" ht="30">
      <c r="A377" s="17" t="s">
        <v>333</v>
      </c>
      <c r="B377" s="19" t="s">
        <v>758</v>
      </c>
      <c r="C377" s="20" t="s">
        <v>1288</v>
      </c>
      <c r="D377" s="29">
        <v>41822</v>
      </c>
      <c r="E377" s="21" t="s">
        <v>741</v>
      </c>
      <c r="F377" s="22">
        <v>20140070</v>
      </c>
      <c r="G377" s="23">
        <v>41830</v>
      </c>
      <c r="H377" s="18" t="s">
        <v>1289</v>
      </c>
      <c r="I377" s="18" t="s">
        <v>1290</v>
      </c>
      <c r="J377" s="24" t="s">
        <v>1291</v>
      </c>
      <c r="K377" s="30">
        <v>5593000</v>
      </c>
      <c r="AC377" s="3"/>
      <c r="AD377" s="3"/>
      <c r="AE377" s="4"/>
      <c r="AF377" s="4"/>
    </row>
    <row r="378" spans="1:32" s="2" customFormat="1" ht="30">
      <c r="A378" s="17" t="s">
        <v>333</v>
      </c>
      <c r="B378" s="19" t="s">
        <v>758</v>
      </c>
      <c r="C378" s="20" t="s">
        <v>1288</v>
      </c>
      <c r="D378" s="29">
        <v>41822</v>
      </c>
      <c r="E378" s="21" t="s">
        <v>741</v>
      </c>
      <c r="F378" s="22">
        <v>20140071</v>
      </c>
      <c r="G378" s="23">
        <v>41830</v>
      </c>
      <c r="H378" s="18" t="s">
        <v>1289</v>
      </c>
      <c r="I378" s="18" t="s">
        <v>1290</v>
      </c>
      <c r="J378" s="24" t="s">
        <v>1291</v>
      </c>
      <c r="K378" s="30">
        <v>390320</v>
      </c>
      <c r="AC378" s="3"/>
      <c r="AD378" s="3"/>
      <c r="AE378" s="4"/>
      <c r="AF378" s="4"/>
    </row>
    <row r="379" spans="1:32" s="2" customFormat="1" ht="30">
      <c r="A379" s="17" t="s">
        <v>333</v>
      </c>
      <c r="B379" s="19" t="s">
        <v>758</v>
      </c>
      <c r="C379" s="20" t="s">
        <v>1288</v>
      </c>
      <c r="D379" s="29">
        <v>41822</v>
      </c>
      <c r="E379" s="21" t="s">
        <v>741</v>
      </c>
      <c r="F379" s="22">
        <v>20140072</v>
      </c>
      <c r="G379" s="23">
        <v>41830</v>
      </c>
      <c r="H379" s="18" t="s">
        <v>1289</v>
      </c>
      <c r="I379" s="18" t="s">
        <v>1290</v>
      </c>
      <c r="J379" s="24" t="s">
        <v>1291</v>
      </c>
      <c r="K379" s="30">
        <v>59500</v>
      </c>
      <c r="AC379" s="3"/>
      <c r="AD379" s="3"/>
      <c r="AE379" s="4"/>
      <c r="AF379" s="4"/>
    </row>
    <row r="380" spans="1:32" s="2" customFormat="1" ht="30">
      <c r="A380" s="17" t="s">
        <v>333</v>
      </c>
      <c r="B380" s="19" t="s">
        <v>678</v>
      </c>
      <c r="C380" s="20" t="s">
        <v>726</v>
      </c>
      <c r="D380" s="29" t="s">
        <v>726</v>
      </c>
      <c r="E380" s="21" t="s">
        <v>727</v>
      </c>
      <c r="F380" s="22">
        <v>20140161</v>
      </c>
      <c r="G380" s="23">
        <v>41842</v>
      </c>
      <c r="H380" s="18" t="s">
        <v>1292</v>
      </c>
      <c r="I380" s="18" t="s">
        <v>1293</v>
      </c>
      <c r="J380" s="24" t="s">
        <v>1294</v>
      </c>
      <c r="K380" s="30">
        <v>210000</v>
      </c>
      <c r="AC380" s="3"/>
      <c r="AD380" s="3"/>
      <c r="AE380" s="4"/>
      <c r="AF380" s="4"/>
    </row>
    <row r="381" spans="1:32" s="2" customFormat="1" ht="30">
      <c r="A381" s="17" t="s">
        <v>333</v>
      </c>
      <c r="B381" s="19" t="s">
        <v>678</v>
      </c>
      <c r="C381" s="20" t="s">
        <v>726</v>
      </c>
      <c r="D381" s="29" t="s">
        <v>726</v>
      </c>
      <c r="E381" s="21" t="s">
        <v>727</v>
      </c>
      <c r="F381" s="22">
        <v>20140150</v>
      </c>
      <c r="G381" s="23">
        <v>41829</v>
      </c>
      <c r="H381" s="18" t="s">
        <v>1295</v>
      </c>
      <c r="I381" s="18" t="s">
        <v>1296</v>
      </c>
      <c r="J381" s="24" t="s">
        <v>1297</v>
      </c>
      <c r="K381" s="30">
        <v>380000</v>
      </c>
      <c r="AC381" s="3"/>
      <c r="AD381" s="3"/>
      <c r="AE381" s="4"/>
      <c r="AF381" s="4"/>
    </row>
    <row r="382" spans="1:32" s="2" customFormat="1" ht="30">
      <c r="A382" s="17" t="s">
        <v>333</v>
      </c>
      <c r="B382" s="19" t="s">
        <v>678</v>
      </c>
      <c r="C382" s="20" t="s">
        <v>726</v>
      </c>
      <c r="D382" s="29" t="s">
        <v>726</v>
      </c>
      <c r="E382" s="21" t="s">
        <v>727</v>
      </c>
      <c r="F382" s="22">
        <v>20140151</v>
      </c>
      <c r="G382" s="23">
        <v>41829</v>
      </c>
      <c r="H382" s="18" t="s">
        <v>1298</v>
      </c>
      <c r="I382" s="18" t="s">
        <v>1299</v>
      </c>
      <c r="J382" s="24" t="s">
        <v>1300</v>
      </c>
      <c r="K382" s="30">
        <v>964269</v>
      </c>
      <c r="AC382" s="3"/>
      <c r="AD382" s="3"/>
      <c r="AE382" s="4"/>
      <c r="AF382" s="4"/>
    </row>
    <row r="383" spans="1:32" s="2" customFormat="1" ht="30">
      <c r="A383" s="17" t="s">
        <v>333</v>
      </c>
      <c r="B383" s="19" t="s">
        <v>1301</v>
      </c>
      <c r="C383" s="20" t="s">
        <v>1302</v>
      </c>
      <c r="D383" s="29">
        <v>40625</v>
      </c>
      <c r="E383" s="21" t="s">
        <v>741</v>
      </c>
      <c r="F383" s="22">
        <v>20140075</v>
      </c>
      <c r="G383" s="23">
        <v>41837</v>
      </c>
      <c r="H383" s="18" t="s">
        <v>1303</v>
      </c>
      <c r="I383" s="18" t="s">
        <v>1304</v>
      </c>
      <c r="J383" s="24" t="s">
        <v>1305</v>
      </c>
      <c r="K383" s="30">
        <v>2078345</v>
      </c>
      <c r="AC383" s="3"/>
      <c r="AD383" s="3"/>
      <c r="AE383" s="4"/>
      <c r="AF383" s="4"/>
    </row>
    <row r="384" spans="1:32" s="2" customFormat="1" ht="45">
      <c r="A384" s="17" t="s">
        <v>333</v>
      </c>
      <c r="B384" s="19" t="s">
        <v>1306</v>
      </c>
      <c r="C384" s="20" t="s">
        <v>726</v>
      </c>
      <c r="D384" s="29" t="s">
        <v>726</v>
      </c>
      <c r="E384" s="21" t="s">
        <v>741</v>
      </c>
      <c r="F384" s="22">
        <v>20140066</v>
      </c>
      <c r="G384" s="23">
        <v>41828</v>
      </c>
      <c r="H384" s="18" t="s">
        <v>1307</v>
      </c>
      <c r="I384" s="18" t="s">
        <v>1308</v>
      </c>
      <c r="J384" s="24" t="s">
        <v>1309</v>
      </c>
      <c r="K384" s="30">
        <v>1795000</v>
      </c>
      <c r="AC384" s="3"/>
      <c r="AD384" s="3"/>
      <c r="AE384" s="4"/>
      <c r="AF384" s="4"/>
    </row>
    <row r="385" spans="1:32" s="2" customFormat="1" ht="45">
      <c r="A385" s="17" t="s">
        <v>333</v>
      </c>
      <c r="B385" s="19" t="s">
        <v>1306</v>
      </c>
      <c r="C385" s="20" t="s">
        <v>726</v>
      </c>
      <c r="D385" s="29" t="s">
        <v>726</v>
      </c>
      <c r="E385" s="21" t="s">
        <v>741</v>
      </c>
      <c r="F385" s="22">
        <v>20140069</v>
      </c>
      <c r="G385" s="23">
        <v>41829</v>
      </c>
      <c r="H385" s="18" t="s">
        <v>1310</v>
      </c>
      <c r="I385" s="18" t="s">
        <v>1311</v>
      </c>
      <c r="J385" s="24" t="s">
        <v>740</v>
      </c>
      <c r="K385" s="30">
        <v>10000000</v>
      </c>
      <c r="AC385" s="3"/>
      <c r="AD385" s="3"/>
      <c r="AE385" s="4"/>
      <c r="AF385" s="4"/>
    </row>
    <row r="386" spans="1:32" s="2" customFormat="1" ht="45">
      <c r="A386" s="17" t="s">
        <v>333</v>
      </c>
      <c r="B386" s="19" t="s">
        <v>1306</v>
      </c>
      <c r="C386" s="20" t="s">
        <v>726</v>
      </c>
      <c r="D386" s="29" t="s">
        <v>726</v>
      </c>
      <c r="E386" s="21" t="s">
        <v>741</v>
      </c>
      <c r="F386" s="22">
        <v>20140074</v>
      </c>
      <c r="G386" s="23">
        <v>41834</v>
      </c>
      <c r="H386" s="18" t="s">
        <v>1312</v>
      </c>
      <c r="I386" s="18" t="s">
        <v>1311</v>
      </c>
      <c r="J386" s="24" t="s">
        <v>740</v>
      </c>
      <c r="K386" s="30">
        <v>1000000</v>
      </c>
      <c r="AC386" s="3"/>
      <c r="AD386" s="3"/>
      <c r="AE386" s="4"/>
      <c r="AF386" s="4"/>
    </row>
    <row r="387" spans="1:32" s="2" customFormat="1" ht="30">
      <c r="A387" s="17" t="s">
        <v>333</v>
      </c>
      <c r="B387" s="19" t="s">
        <v>681</v>
      </c>
      <c r="C387" s="20" t="s">
        <v>726</v>
      </c>
      <c r="D387" s="29" t="s">
        <v>726</v>
      </c>
      <c r="E387" s="21" t="s">
        <v>1313</v>
      </c>
      <c r="F387" s="22">
        <v>1329</v>
      </c>
      <c r="G387" s="23">
        <v>41834</v>
      </c>
      <c r="H387" s="18" t="s">
        <v>1314</v>
      </c>
      <c r="I387" s="18" t="s">
        <v>1315</v>
      </c>
      <c r="J387" s="24" t="s">
        <v>1316</v>
      </c>
      <c r="K387" s="30">
        <v>18286</v>
      </c>
      <c r="AC387" s="3"/>
      <c r="AD387" s="3"/>
      <c r="AE387" s="4"/>
      <c r="AF387" s="4"/>
    </row>
    <row r="388" spans="1:32" s="2" customFormat="1" ht="30">
      <c r="A388" s="17" t="s">
        <v>333</v>
      </c>
      <c r="B388" s="19" t="s">
        <v>681</v>
      </c>
      <c r="C388" s="20" t="s">
        <v>726</v>
      </c>
      <c r="D388" s="29" t="s">
        <v>726</v>
      </c>
      <c r="E388" s="21" t="s">
        <v>1313</v>
      </c>
      <c r="F388" s="22">
        <v>1361</v>
      </c>
      <c r="G388" s="23">
        <v>41842</v>
      </c>
      <c r="H388" s="18" t="s">
        <v>1317</v>
      </c>
      <c r="I388" s="18" t="s">
        <v>1315</v>
      </c>
      <c r="J388" s="24" t="s">
        <v>1316</v>
      </c>
      <c r="K388" s="30">
        <v>8582</v>
      </c>
      <c r="AC388" s="3"/>
      <c r="AD388" s="3"/>
      <c r="AE388" s="4"/>
      <c r="AF388" s="4"/>
    </row>
    <row r="389" spans="1:32" s="2" customFormat="1" ht="30">
      <c r="A389" s="17" t="s">
        <v>333</v>
      </c>
      <c r="B389" s="19" t="s">
        <v>681</v>
      </c>
      <c r="C389" s="20" t="s">
        <v>726</v>
      </c>
      <c r="D389" s="29" t="s">
        <v>726</v>
      </c>
      <c r="E389" s="21" t="s">
        <v>1313</v>
      </c>
      <c r="F389" s="22">
        <v>1363</v>
      </c>
      <c r="G389" s="23">
        <v>41842</v>
      </c>
      <c r="H389" s="18" t="s">
        <v>1318</v>
      </c>
      <c r="I389" s="18" t="s">
        <v>1315</v>
      </c>
      <c r="J389" s="24" t="s">
        <v>1316</v>
      </c>
      <c r="K389" s="30">
        <v>14500</v>
      </c>
      <c r="AC389" s="3"/>
      <c r="AD389" s="3"/>
      <c r="AE389" s="4"/>
      <c r="AF389" s="4"/>
    </row>
    <row r="390" spans="1:32" s="2" customFormat="1" ht="30">
      <c r="A390" s="17" t="s">
        <v>333</v>
      </c>
      <c r="B390" s="19" t="s">
        <v>681</v>
      </c>
      <c r="C390" s="20" t="s">
        <v>726</v>
      </c>
      <c r="D390" s="29" t="s">
        <v>726</v>
      </c>
      <c r="E390" s="21" t="s">
        <v>1313</v>
      </c>
      <c r="F390" s="22">
        <v>1359</v>
      </c>
      <c r="G390" s="23">
        <v>41842</v>
      </c>
      <c r="H390" s="18" t="s">
        <v>1319</v>
      </c>
      <c r="I390" s="18" t="s">
        <v>1315</v>
      </c>
      <c r="J390" s="24" t="s">
        <v>1316</v>
      </c>
      <c r="K390" s="30">
        <v>7165</v>
      </c>
      <c r="AC390" s="3"/>
      <c r="AD390" s="3"/>
      <c r="AE390" s="4"/>
      <c r="AF390" s="4"/>
    </row>
    <row r="391" spans="1:32" s="2" customFormat="1" ht="30">
      <c r="A391" s="17" t="s">
        <v>333</v>
      </c>
      <c r="B391" s="19" t="s">
        <v>681</v>
      </c>
      <c r="C391" s="20" t="s">
        <v>726</v>
      </c>
      <c r="D391" s="29" t="s">
        <v>726</v>
      </c>
      <c r="E391" s="21" t="s">
        <v>1313</v>
      </c>
      <c r="F391" s="22">
        <v>1331</v>
      </c>
      <c r="G391" s="23">
        <v>41834</v>
      </c>
      <c r="H391" s="18" t="s">
        <v>1320</v>
      </c>
      <c r="I391" s="18" t="s">
        <v>1315</v>
      </c>
      <c r="J391" s="24" t="s">
        <v>1316</v>
      </c>
      <c r="K391" s="30">
        <v>5348</v>
      </c>
      <c r="AC391" s="3"/>
      <c r="AD391" s="3"/>
      <c r="AE391" s="4"/>
      <c r="AF391" s="4"/>
    </row>
    <row r="392" spans="1:32" s="2" customFormat="1" ht="30">
      <c r="A392" s="17" t="s">
        <v>333</v>
      </c>
      <c r="B392" s="19" t="s">
        <v>681</v>
      </c>
      <c r="C392" s="20" t="s">
        <v>726</v>
      </c>
      <c r="D392" s="29" t="s">
        <v>726</v>
      </c>
      <c r="E392" s="21" t="s">
        <v>1313</v>
      </c>
      <c r="F392" s="22">
        <v>1332</v>
      </c>
      <c r="G392" s="23">
        <v>41834</v>
      </c>
      <c r="H392" s="18" t="s">
        <v>1320</v>
      </c>
      <c r="I392" s="18" t="s">
        <v>1315</v>
      </c>
      <c r="J392" s="24" t="s">
        <v>1316</v>
      </c>
      <c r="K392" s="30">
        <v>11817</v>
      </c>
      <c r="AC392" s="3"/>
      <c r="AD392" s="3"/>
      <c r="AE392" s="4"/>
      <c r="AF392" s="4"/>
    </row>
    <row r="393" spans="1:32" s="2" customFormat="1" ht="30">
      <c r="A393" s="17" t="s">
        <v>333</v>
      </c>
      <c r="B393" s="19" t="s">
        <v>681</v>
      </c>
      <c r="C393" s="20" t="s">
        <v>726</v>
      </c>
      <c r="D393" s="29" t="s">
        <v>726</v>
      </c>
      <c r="E393" s="21" t="s">
        <v>1313</v>
      </c>
      <c r="F393" s="22">
        <v>1334</v>
      </c>
      <c r="G393" s="23">
        <v>41834</v>
      </c>
      <c r="H393" s="18" t="s">
        <v>1321</v>
      </c>
      <c r="I393" s="18" t="s">
        <v>1315</v>
      </c>
      <c r="J393" s="24" t="s">
        <v>1316</v>
      </c>
      <c r="K393" s="30">
        <v>1000</v>
      </c>
      <c r="AC393" s="3"/>
      <c r="AD393" s="3"/>
      <c r="AE393" s="4"/>
      <c r="AF393" s="4"/>
    </row>
    <row r="394" spans="1:32" s="2" customFormat="1" ht="30">
      <c r="A394" s="17" t="s">
        <v>333</v>
      </c>
      <c r="B394" s="19" t="s">
        <v>681</v>
      </c>
      <c r="C394" s="20" t="s">
        <v>726</v>
      </c>
      <c r="D394" s="29" t="s">
        <v>726</v>
      </c>
      <c r="E394" s="21" t="s">
        <v>1313</v>
      </c>
      <c r="F394" s="22">
        <v>1449</v>
      </c>
      <c r="G394" s="23">
        <v>41850</v>
      </c>
      <c r="H394" s="18" t="s">
        <v>1322</v>
      </c>
      <c r="I394" s="18" t="s">
        <v>1315</v>
      </c>
      <c r="J394" s="24" t="s">
        <v>1316</v>
      </c>
      <c r="K394" s="30">
        <v>15861</v>
      </c>
      <c r="AC394" s="3"/>
      <c r="AD394" s="3"/>
      <c r="AE394" s="4"/>
      <c r="AF394" s="4"/>
    </row>
    <row r="395" spans="1:32" s="2" customFormat="1" ht="30">
      <c r="A395" s="17" t="s">
        <v>333</v>
      </c>
      <c r="B395" s="19" t="s">
        <v>681</v>
      </c>
      <c r="C395" s="20" t="s">
        <v>726</v>
      </c>
      <c r="D395" s="29" t="s">
        <v>726</v>
      </c>
      <c r="E395" s="21" t="s">
        <v>1313</v>
      </c>
      <c r="F395" s="22">
        <v>1360</v>
      </c>
      <c r="G395" s="23">
        <v>41842</v>
      </c>
      <c r="H395" s="18" t="s">
        <v>1323</v>
      </c>
      <c r="I395" s="18" t="s">
        <v>1315</v>
      </c>
      <c r="J395" s="24" t="s">
        <v>1316</v>
      </c>
      <c r="K395" s="30">
        <v>27150</v>
      </c>
      <c r="AC395" s="3"/>
      <c r="AD395" s="3"/>
      <c r="AE395" s="4"/>
      <c r="AF395" s="4"/>
    </row>
    <row r="396" spans="1:32" s="2" customFormat="1" ht="30">
      <c r="A396" s="17" t="s">
        <v>333</v>
      </c>
      <c r="B396" s="19" t="s">
        <v>681</v>
      </c>
      <c r="C396" s="20" t="s">
        <v>726</v>
      </c>
      <c r="D396" s="29" t="s">
        <v>726</v>
      </c>
      <c r="E396" s="21" t="s">
        <v>1313</v>
      </c>
      <c r="F396" s="22">
        <v>1396</v>
      </c>
      <c r="G396" s="23">
        <v>41845</v>
      </c>
      <c r="H396" s="18" t="s">
        <v>1324</v>
      </c>
      <c r="I396" s="18" t="s">
        <v>1315</v>
      </c>
      <c r="J396" s="24" t="s">
        <v>1316</v>
      </c>
      <c r="K396" s="30">
        <v>12895</v>
      </c>
      <c r="AC396" s="3"/>
      <c r="AD396" s="3"/>
      <c r="AE396" s="4"/>
      <c r="AF396" s="4"/>
    </row>
    <row r="397" spans="1:32" s="2" customFormat="1" ht="30">
      <c r="A397" s="17" t="s">
        <v>333</v>
      </c>
      <c r="B397" s="19" t="s">
        <v>681</v>
      </c>
      <c r="C397" s="20" t="s">
        <v>726</v>
      </c>
      <c r="D397" s="29" t="s">
        <v>726</v>
      </c>
      <c r="E397" s="21" t="s">
        <v>1313</v>
      </c>
      <c r="F397" s="22">
        <v>1381</v>
      </c>
      <c r="G397" s="23">
        <v>41843</v>
      </c>
      <c r="H397" s="18" t="s">
        <v>1325</v>
      </c>
      <c r="I397" s="18" t="s">
        <v>1315</v>
      </c>
      <c r="J397" s="24" t="s">
        <v>1316</v>
      </c>
      <c r="K397" s="30">
        <v>11817</v>
      </c>
      <c r="AC397" s="3"/>
      <c r="AD397" s="3"/>
      <c r="AE397" s="4"/>
      <c r="AF397" s="4"/>
    </row>
    <row r="398" spans="1:32" s="2" customFormat="1" ht="30">
      <c r="A398" s="17" t="s">
        <v>333</v>
      </c>
      <c r="B398" s="19" t="s">
        <v>681</v>
      </c>
      <c r="C398" s="20" t="s">
        <v>726</v>
      </c>
      <c r="D398" s="29" t="s">
        <v>726</v>
      </c>
      <c r="E398" s="21" t="s">
        <v>1313</v>
      </c>
      <c r="F398" s="22">
        <v>1333</v>
      </c>
      <c r="G398" s="23">
        <v>41834</v>
      </c>
      <c r="H398" s="18" t="s">
        <v>1326</v>
      </c>
      <c r="I398" s="18" t="s">
        <v>1315</v>
      </c>
      <c r="J398" s="24" t="s">
        <v>1316</v>
      </c>
      <c r="K398" s="30">
        <v>7476</v>
      </c>
      <c r="AC398" s="3"/>
      <c r="AD398" s="3"/>
      <c r="AE398" s="4"/>
      <c r="AF398" s="4"/>
    </row>
    <row r="399" spans="1:32" s="2" customFormat="1" ht="30">
      <c r="A399" s="17" t="s">
        <v>333</v>
      </c>
      <c r="B399" s="19" t="s">
        <v>681</v>
      </c>
      <c r="C399" s="20" t="s">
        <v>726</v>
      </c>
      <c r="D399" s="29" t="s">
        <v>726</v>
      </c>
      <c r="E399" s="21" t="s">
        <v>1313</v>
      </c>
      <c r="F399" s="22">
        <v>1362</v>
      </c>
      <c r="G399" s="23">
        <v>41842</v>
      </c>
      <c r="H399" s="18" t="s">
        <v>1327</v>
      </c>
      <c r="I399" s="18" t="s">
        <v>1315</v>
      </c>
      <c r="J399" s="24" t="s">
        <v>1316</v>
      </c>
      <c r="K399" s="30">
        <v>31011</v>
      </c>
      <c r="AC399" s="3"/>
      <c r="AD399" s="3"/>
      <c r="AE399" s="4"/>
      <c r="AF399" s="4"/>
    </row>
    <row r="400" spans="1:32" s="2" customFormat="1" ht="30">
      <c r="A400" s="17" t="s">
        <v>333</v>
      </c>
      <c r="B400" s="19" t="s">
        <v>681</v>
      </c>
      <c r="C400" s="20" t="s">
        <v>726</v>
      </c>
      <c r="D400" s="29" t="s">
        <v>726</v>
      </c>
      <c r="E400" s="21" t="s">
        <v>1313</v>
      </c>
      <c r="F400" s="22">
        <v>1363</v>
      </c>
      <c r="G400" s="23">
        <v>41842</v>
      </c>
      <c r="H400" s="18" t="s">
        <v>1328</v>
      </c>
      <c r="I400" s="18" t="s">
        <v>1315</v>
      </c>
      <c r="J400" s="24" t="s">
        <v>1316</v>
      </c>
      <c r="K400" s="30">
        <v>299700</v>
      </c>
      <c r="AC400" s="3"/>
      <c r="AD400" s="3"/>
      <c r="AE400" s="4"/>
      <c r="AF400" s="4"/>
    </row>
    <row r="401" spans="1:32" s="2" customFormat="1" ht="30">
      <c r="A401" s="17" t="s">
        <v>333</v>
      </c>
      <c r="B401" s="19" t="s">
        <v>681</v>
      </c>
      <c r="C401" s="20" t="s">
        <v>726</v>
      </c>
      <c r="D401" s="29" t="s">
        <v>726</v>
      </c>
      <c r="E401" s="21" t="s">
        <v>1313</v>
      </c>
      <c r="F401" s="22">
        <v>1330</v>
      </c>
      <c r="G401" s="23">
        <v>41834</v>
      </c>
      <c r="H401" s="18" t="s">
        <v>1329</v>
      </c>
      <c r="I401" s="18" t="s">
        <v>1315</v>
      </c>
      <c r="J401" s="24" t="s">
        <v>1316</v>
      </c>
      <c r="K401" s="30">
        <v>9618</v>
      </c>
      <c r="AC401" s="3"/>
      <c r="AD401" s="3"/>
      <c r="AE401" s="4"/>
      <c r="AF401" s="4"/>
    </row>
    <row r="402" spans="1:32" s="2" customFormat="1" ht="30">
      <c r="A402" s="17" t="s">
        <v>333</v>
      </c>
      <c r="B402" s="19" t="s">
        <v>681</v>
      </c>
      <c r="C402" s="20" t="s">
        <v>726</v>
      </c>
      <c r="D402" s="29" t="s">
        <v>726</v>
      </c>
      <c r="E402" s="21" t="s">
        <v>1313</v>
      </c>
      <c r="F402" s="22">
        <v>1380</v>
      </c>
      <c r="G402" s="23">
        <v>41843</v>
      </c>
      <c r="H402" s="18" t="s">
        <v>1330</v>
      </c>
      <c r="I402" s="18" t="s">
        <v>1331</v>
      </c>
      <c r="J402" s="24" t="s">
        <v>1218</v>
      </c>
      <c r="K402" s="30">
        <v>68125</v>
      </c>
      <c r="AC402" s="3"/>
      <c r="AD402" s="3"/>
      <c r="AE402" s="4"/>
      <c r="AF402" s="4"/>
    </row>
    <row r="403" spans="1:32" s="2" customFormat="1" ht="30">
      <c r="A403" s="17" t="s">
        <v>333</v>
      </c>
      <c r="B403" s="19" t="s">
        <v>681</v>
      </c>
      <c r="C403" s="20" t="s">
        <v>726</v>
      </c>
      <c r="D403" s="29" t="s">
        <v>726</v>
      </c>
      <c r="E403" s="21" t="s">
        <v>1313</v>
      </c>
      <c r="F403" s="22">
        <v>1328</v>
      </c>
      <c r="G403" s="23">
        <v>41834</v>
      </c>
      <c r="H403" s="18" t="s">
        <v>1332</v>
      </c>
      <c r="I403" s="18" t="s">
        <v>1331</v>
      </c>
      <c r="J403" s="24" t="s">
        <v>1218</v>
      </c>
      <c r="K403" s="30">
        <v>718617</v>
      </c>
      <c r="AC403" s="3"/>
      <c r="AD403" s="3"/>
      <c r="AE403" s="4"/>
      <c r="AF403" s="4"/>
    </row>
    <row r="404" spans="1:32" s="2" customFormat="1" ht="30">
      <c r="A404" s="17" t="s">
        <v>333</v>
      </c>
      <c r="B404" s="19" t="s">
        <v>681</v>
      </c>
      <c r="C404" s="20" t="s">
        <v>726</v>
      </c>
      <c r="D404" s="29" t="s">
        <v>726</v>
      </c>
      <c r="E404" s="21" t="s">
        <v>1313</v>
      </c>
      <c r="F404" s="22">
        <v>1358</v>
      </c>
      <c r="G404" s="23">
        <v>41842</v>
      </c>
      <c r="H404" s="18" t="s">
        <v>1333</v>
      </c>
      <c r="I404" s="18" t="s">
        <v>1331</v>
      </c>
      <c r="J404" s="24" t="s">
        <v>1218</v>
      </c>
      <c r="K404" s="30">
        <v>262400</v>
      </c>
      <c r="AC404" s="3"/>
      <c r="AD404" s="3"/>
      <c r="AE404" s="4"/>
      <c r="AF404" s="4"/>
    </row>
    <row r="405" spans="1:32" s="2" customFormat="1" ht="30">
      <c r="A405" s="17" t="s">
        <v>333</v>
      </c>
      <c r="B405" s="19" t="s">
        <v>681</v>
      </c>
      <c r="C405" s="20" t="s">
        <v>726</v>
      </c>
      <c r="D405" s="29" t="s">
        <v>726</v>
      </c>
      <c r="E405" s="21" t="s">
        <v>1313</v>
      </c>
      <c r="F405" s="22">
        <v>1431</v>
      </c>
      <c r="G405" s="23">
        <v>41849</v>
      </c>
      <c r="H405" s="18" t="s">
        <v>1334</v>
      </c>
      <c r="I405" s="18" t="s">
        <v>1331</v>
      </c>
      <c r="J405" s="24" t="s">
        <v>1218</v>
      </c>
      <c r="K405" s="30">
        <v>91319</v>
      </c>
      <c r="AC405" s="3"/>
      <c r="AD405" s="3"/>
      <c r="AE405" s="4"/>
      <c r="AF405" s="4"/>
    </row>
    <row r="406" spans="1:32" s="2" customFormat="1" ht="30">
      <c r="A406" s="17" t="s">
        <v>333</v>
      </c>
      <c r="B406" s="19" t="s">
        <v>681</v>
      </c>
      <c r="C406" s="20" t="s">
        <v>726</v>
      </c>
      <c r="D406" s="29" t="s">
        <v>726</v>
      </c>
      <c r="E406" s="21" t="s">
        <v>1313</v>
      </c>
      <c r="F406" s="22">
        <v>1382</v>
      </c>
      <c r="G406" s="23">
        <v>41843</v>
      </c>
      <c r="H406" s="18" t="s">
        <v>1335</v>
      </c>
      <c r="I406" s="18" t="s">
        <v>1331</v>
      </c>
      <c r="J406" s="24" t="s">
        <v>1218</v>
      </c>
      <c r="K406" s="30">
        <v>62824</v>
      </c>
      <c r="AC406" s="3"/>
      <c r="AD406" s="3"/>
      <c r="AE406" s="4"/>
      <c r="AF406" s="4"/>
    </row>
    <row r="407" spans="1:32" s="2" customFormat="1" ht="30">
      <c r="A407" s="17" t="s">
        <v>333</v>
      </c>
      <c r="B407" s="19" t="s">
        <v>681</v>
      </c>
      <c r="C407" s="20" t="s">
        <v>726</v>
      </c>
      <c r="D407" s="29" t="s">
        <v>726</v>
      </c>
      <c r="E407" s="21" t="s">
        <v>1313</v>
      </c>
      <c r="F407" s="22">
        <v>1383</v>
      </c>
      <c r="G407" s="23">
        <v>41843</v>
      </c>
      <c r="H407" s="18" t="s">
        <v>1335</v>
      </c>
      <c r="I407" s="18" t="s">
        <v>1331</v>
      </c>
      <c r="J407" s="24" t="s">
        <v>1218</v>
      </c>
      <c r="K407" s="30">
        <v>84582</v>
      </c>
      <c r="AC407" s="3"/>
      <c r="AD407" s="3"/>
      <c r="AE407" s="4"/>
      <c r="AF407" s="4"/>
    </row>
    <row r="408" spans="1:32" s="2" customFormat="1" ht="30">
      <c r="A408" s="17" t="s">
        <v>333</v>
      </c>
      <c r="B408" s="19" t="s">
        <v>681</v>
      </c>
      <c r="C408" s="20" t="s">
        <v>726</v>
      </c>
      <c r="D408" s="29" t="s">
        <v>726</v>
      </c>
      <c r="E408" s="21" t="s">
        <v>1313</v>
      </c>
      <c r="F408" s="22">
        <v>1356</v>
      </c>
      <c r="G408" s="23">
        <v>41842</v>
      </c>
      <c r="H408" s="18" t="s">
        <v>1336</v>
      </c>
      <c r="I408" s="18" t="s">
        <v>1331</v>
      </c>
      <c r="J408" s="24" t="s">
        <v>1218</v>
      </c>
      <c r="K408" s="30">
        <v>123800</v>
      </c>
      <c r="AC408" s="3"/>
      <c r="AD408" s="3"/>
      <c r="AE408" s="4"/>
      <c r="AF408" s="4"/>
    </row>
    <row r="409" spans="1:32" s="2" customFormat="1" ht="30">
      <c r="A409" s="17" t="s">
        <v>333</v>
      </c>
      <c r="B409" s="19" t="s">
        <v>681</v>
      </c>
      <c r="C409" s="20" t="s">
        <v>726</v>
      </c>
      <c r="D409" s="29" t="s">
        <v>726</v>
      </c>
      <c r="E409" s="21" t="s">
        <v>1313</v>
      </c>
      <c r="F409" s="22">
        <v>1450</v>
      </c>
      <c r="G409" s="23">
        <v>41850</v>
      </c>
      <c r="H409" s="18" t="s">
        <v>1337</v>
      </c>
      <c r="I409" s="18" t="s">
        <v>1338</v>
      </c>
      <c r="J409" s="24" t="s">
        <v>1339</v>
      </c>
      <c r="K409" s="30">
        <v>139410</v>
      </c>
      <c r="AC409" s="3"/>
      <c r="AD409" s="3"/>
      <c r="AE409" s="4"/>
      <c r="AF409" s="4"/>
    </row>
    <row r="410" spans="1:32" s="2" customFormat="1" ht="30">
      <c r="A410" s="17" t="s">
        <v>333</v>
      </c>
      <c r="B410" s="19" t="s">
        <v>681</v>
      </c>
      <c r="C410" s="20" t="s">
        <v>726</v>
      </c>
      <c r="D410" s="29" t="s">
        <v>726</v>
      </c>
      <c r="E410" s="21" t="s">
        <v>1313</v>
      </c>
      <c r="F410" s="22">
        <v>1327</v>
      </c>
      <c r="G410" s="23">
        <v>41834</v>
      </c>
      <c r="H410" s="18" t="s">
        <v>1340</v>
      </c>
      <c r="I410" s="18" t="s">
        <v>1331</v>
      </c>
      <c r="J410" s="24" t="s">
        <v>1218</v>
      </c>
      <c r="K410" s="30">
        <v>312107</v>
      </c>
      <c r="AC410" s="3"/>
      <c r="AD410" s="3"/>
      <c r="AE410" s="4"/>
      <c r="AF410" s="4"/>
    </row>
    <row r="411" spans="1:32" s="2" customFormat="1" ht="30">
      <c r="A411" s="17" t="s">
        <v>333</v>
      </c>
      <c r="B411" s="19" t="s">
        <v>681</v>
      </c>
      <c r="C411" s="20" t="s">
        <v>726</v>
      </c>
      <c r="D411" s="29" t="s">
        <v>726</v>
      </c>
      <c r="E411" s="21" t="s">
        <v>1313</v>
      </c>
      <c r="F411" s="22">
        <v>1325</v>
      </c>
      <c r="G411" s="23">
        <v>41834</v>
      </c>
      <c r="H411" s="18" t="s">
        <v>1341</v>
      </c>
      <c r="I411" s="18" t="s">
        <v>1342</v>
      </c>
      <c r="J411" s="24" t="s">
        <v>252</v>
      </c>
      <c r="K411" s="30">
        <v>190300</v>
      </c>
      <c r="AC411" s="3"/>
      <c r="AD411" s="3"/>
      <c r="AE411" s="4"/>
      <c r="AF411" s="4"/>
    </row>
    <row r="412" spans="1:32" s="2" customFormat="1" ht="30">
      <c r="A412" s="17" t="s">
        <v>333</v>
      </c>
      <c r="B412" s="19" t="s">
        <v>681</v>
      </c>
      <c r="C412" s="20" t="s">
        <v>726</v>
      </c>
      <c r="D412" s="29" t="s">
        <v>726</v>
      </c>
      <c r="E412" s="21" t="s">
        <v>1313</v>
      </c>
      <c r="F412" s="22">
        <v>1430</v>
      </c>
      <c r="G412" s="23">
        <v>41849</v>
      </c>
      <c r="H412" s="18" t="s">
        <v>1343</v>
      </c>
      <c r="I412" s="18" t="s">
        <v>1331</v>
      </c>
      <c r="J412" s="24" t="s">
        <v>1218</v>
      </c>
      <c r="K412" s="30">
        <v>173905</v>
      </c>
      <c r="AC412" s="3"/>
      <c r="AD412" s="3"/>
      <c r="AE412" s="4"/>
      <c r="AF412" s="4"/>
    </row>
    <row r="413" spans="1:32" s="2" customFormat="1" ht="30">
      <c r="A413" s="17" t="s">
        <v>333</v>
      </c>
      <c r="B413" s="19" t="s">
        <v>681</v>
      </c>
      <c r="C413" s="20" t="s">
        <v>726</v>
      </c>
      <c r="D413" s="29" t="s">
        <v>726</v>
      </c>
      <c r="E413" s="21" t="s">
        <v>1313</v>
      </c>
      <c r="F413" s="22">
        <v>1451</v>
      </c>
      <c r="G413" s="23">
        <v>41850</v>
      </c>
      <c r="H413" s="18" t="s">
        <v>1344</v>
      </c>
      <c r="I413" s="18" t="s">
        <v>1331</v>
      </c>
      <c r="J413" s="24" t="s">
        <v>1218</v>
      </c>
      <c r="K413" s="30">
        <v>180746</v>
      </c>
      <c r="AC413" s="3"/>
      <c r="AD413" s="3"/>
      <c r="AE413" s="4"/>
      <c r="AF413" s="4"/>
    </row>
    <row r="414" spans="1:32" s="2" customFormat="1" ht="30">
      <c r="A414" s="17" t="s">
        <v>333</v>
      </c>
      <c r="B414" s="19" t="s">
        <v>681</v>
      </c>
      <c r="C414" s="20" t="s">
        <v>726</v>
      </c>
      <c r="D414" s="29" t="s">
        <v>726</v>
      </c>
      <c r="E414" s="21" t="s">
        <v>1313</v>
      </c>
      <c r="F414" s="22">
        <v>1326</v>
      </c>
      <c r="G414" s="23">
        <v>41834</v>
      </c>
      <c r="H414" s="18" t="s">
        <v>1345</v>
      </c>
      <c r="I414" s="18" t="s">
        <v>1342</v>
      </c>
      <c r="J414" s="24" t="s">
        <v>252</v>
      </c>
      <c r="K414" s="30">
        <v>478100</v>
      </c>
      <c r="AC414" s="3"/>
      <c r="AD414" s="3"/>
      <c r="AE414" s="4"/>
      <c r="AF414" s="4"/>
    </row>
    <row r="415" spans="1:32" s="2" customFormat="1" ht="30">
      <c r="A415" s="17" t="s">
        <v>333</v>
      </c>
      <c r="B415" s="19" t="s">
        <v>681</v>
      </c>
      <c r="C415" s="20" t="s">
        <v>726</v>
      </c>
      <c r="D415" s="29" t="s">
        <v>726</v>
      </c>
      <c r="E415" s="21" t="s">
        <v>1313</v>
      </c>
      <c r="F415" s="22">
        <v>1324</v>
      </c>
      <c r="G415" s="23">
        <v>41834</v>
      </c>
      <c r="H415" s="18" t="s">
        <v>1346</v>
      </c>
      <c r="I415" s="18" t="s">
        <v>1342</v>
      </c>
      <c r="J415" s="24" t="s">
        <v>252</v>
      </c>
      <c r="K415" s="30">
        <v>1618500</v>
      </c>
      <c r="AC415" s="3"/>
      <c r="AD415" s="3"/>
      <c r="AE415" s="4"/>
      <c r="AF415" s="4"/>
    </row>
    <row r="416" spans="1:32" s="2" customFormat="1" ht="30">
      <c r="A416" s="17" t="s">
        <v>333</v>
      </c>
      <c r="B416" s="19" t="s">
        <v>678</v>
      </c>
      <c r="C416" s="20" t="s">
        <v>726</v>
      </c>
      <c r="D416" s="29" t="s">
        <v>726</v>
      </c>
      <c r="E416" s="21" t="s">
        <v>741</v>
      </c>
      <c r="F416" s="22">
        <v>20140078</v>
      </c>
      <c r="G416" s="23">
        <v>41838</v>
      </c>
      <c r="H416" s="18" t="s">
        <v>1347</v>
      </c>
      <c r="I416" s="18" t="s">
        <v>1348</v>
      </c>
      <c r="J416" s="24" t="s">
        <v>1349</v>
      </c>
      <c r="K416" s="30">
        <v>210000</v>
      </c>
      <c r="AC416" s="3"/>
      <c r="AD416" s="3"/>
      <c r="AE416" s="4"/>
      <c r="AF416" s="4"/>
    </row>
    <row r="417" spans="1:32" s="2" customFormat="1" ht="30">
      <c r="A417" s="17" t="s">
        <v>333</v>
      </c>
      <c r="B417" s="19" t="s">
        <v>678</v>
      </c>
      <c r="C417" s="20" t="s">
        <v>726</v>
      </c>
      <c r="D417" s="29" t="s">
        <v>726</v>
      </c>
      <c r="E417" s="21" t="s">
        <v>727</v>
      </c>
      <c r="F417" s="22">
        <v>20140174</v>
      </c>
      <c r="G417" s="23">
        <v>41851</v>
      </c>
      <c r="H417" s="18" t="s">
        <v>1350</v>
      </c>
      <c r="I417" s="18" t="s">
        <v>1351</v>
      </c>
      <c r="J417" s="24" t="s">
        <v>1352</v>
      </c>
      <c r="K417" s="30">
        <v>210000</v>
      </c>
      <c r="AC417" s="3"/>
      <c r="AD417" s="3"/>
      <c r="AE417" s="4"/>
      <c r="AF417" s="4"/>
    </row>
    <row r="418" spans="1:32" s="2" customFormat="1" ht="45">
      <c r="A418" s="17" t="s">
        <v>333</v>
      </c>
      <c r="B418" s="19" t="s">
        <v>1306</v>
      </c>
      <c r="C418" s="20" t="s">
        <v>726</v>
      </c>
      <c r="D418" s="29" t="s">
        <v>726</v>
      </c>
      <c r="E418" s="21" t="s">
        <v>727</v>
      </c>
      <c r="F418" s="22">
        <v>20140152</v>
      </c>
      <c r="G418" s="23">
        <v>41830</v>
      </c>
      <c r="H418" s="18" t="s">
        <v>1353</v>
      </c>
      <c r="I418" s="18" t="s">
        <v>1354</v>
      </c>
      <c r="J418" s="24" t="s">
        <v>684</v>
      </c>
      <c r="K418" s="30">
        <v>44000</v>
      </c>
      <c r="AC418" s="3"/>
      <c r="AD418" s="3"/>
      <c r="AE418" s="4"/>
      <c r="AF418" s="4"/>
    </row>
    <row r="419" spans="1:32" s="2" customFormat="1" ht="30">
      <c r="A419" s="17" t="s">
        <v>333</v>
      </c>
      <c r="B419" s="19" t="s">
        <v>678</v>
      </c>
      <c r="C419" s="20" t="s">
        <v>726</v>
      </c>
      <c r="D419" s="29" t="s">
        <v>726</v>
      </c>
      <c r="E419" s="21" t="s">
        <v>741</v>
      </c>
      <c r="F419" s="22">
        <v>20140084</v>
      </c>
      <c r="G419" s="23">
        <v>41851</v>
      </c>
      <c r="H419" s="18" t="s">
        <v>1355</v>
      </c>
      <c r="I419" s="18" t="s">
        <v>1356</v>
      </c>
      <c r="J419" s="24" t="s">
        <v>1357</v>
      </c>
      <c r="K419" s="30">
        <v>280840</v>
      </c>
      <c r="AC419" s="3"/>
      <c r="AD419" s="3"/>
      <c r="AE419" s="4"/>
      <c r="AF419" s="4"/>
    </row>
    <row r="420" spans="1:32" s="2" customFormat="1" ht="30">
      <c r="A420" s="17" t="s">
        <v>333</v>
      </c>
      <c r="B420" s="19" t="s">
        <v>678</v>
      </c>
      <c r="C420" s="20" t="s">
        <v>726</v>
      </c>
      <c r="D420" s="29" t="s">
        <v>726</v>
      </c>
      <c r="E420" s="21" t="s">
        <v>741</v>
      </c>
      <c r="F420" s="22">
        <v>20140081</v>
      </c>
      <c r="G420" s="23">
        <v>41848</v>
      </c>
      <c r="H420" s="18" t="s">
        <v>1358</v>
      </c>
      <c r="I420" s="18" t="s">
        <v>1348</v>
      </c>
      <c r="J420" s="24" t="s">
        <v>1349</v>
      </c>
      <c r="K420" s="30">
        <v>42000</v>
      </c>
      <c r="AC420" s="3"/>
      <c r="AD420" s="3"/>
      <c r="AE420" s="4"/>
      <c r="AF420" s="4"/>
    </row>
    <row r="421" spans="1:32" s="2" customFormat="1" ht="30">
      <c r="A421" s="17" t="s">
        <v>333</v>
      </c>
      <c r="B421" s="19" t="s">
        <v>678</v>
      </c>
      <c r="C421" s="20" t="s">
        <v>726</v>
      </c>
      <c r="D421" s="29" t="s">
        <v>726</v>
      </c>
      <c r="E421" s="21" t="s">
        <v>741</v>
      </c>
      <c r="F421" s="22">
        <v>20140083</v>
      </c>
      <c r="G421" s="23">
        <v>41850</v>
      </c>
      <c r="H421" s="18" t="s">
        <v>1359</v>
      </c>
      <c r="I421" s="18" t="s">
        <v>1360</v>
      </c>
      <c r="J421" s="24" t="s">
        <v>1361</v>
      </c>
      <c r="K421" s="30">
        <v>42000</v>
      </c>
      <c r="AC421" s="3"/>
      <c r="AD421" s="3"/>
      <c r="AE421" s="4"/>
      <c r="AF421" s="4"/>
    </row>
    <row r="422" spans="1:32" s="2" customFormat="1" ht="45">
      <c r="A422" s="17" t="s">
        <v>333</v>
      </c>
      <c r="B422" s="19" t="s">
        <v>1306</v>
      </c>
      <c r="C422" s="20" t="s">
        <v>726</v>
      </c>
      <c r="D422" s="29" t="s">
        <v>726</v>
      </c>
      <c r="E422" s="21" t="s">
        <v>741</v>
      </c>
      <c r="F422" s="22">
        <v>20140073</v>
      </c>
      <c r="G422" s="23">
        <v>41830</v>
      </c>
      <c r="H422" s="18" t="s">
        <v>334</v>
      </c>
      <c r="I422" s="18" t="s">
        <v>1362</v>
      </c>
      <c r="J422" s="24" t="s">
        <v>1363</v>
      </c>
      <c r="K422" s="30">
        <v>29072</v>
      </c>
      <c r="AC422" s="3"/>
      <c r="AD422" s="3"/>
      <c r="AE422" s="4"/>
      <c r="AF422" s="4"/>
    </row>
    <row r="423" spans="1:32" s="2" customFormat="1" ht="30">
      <c r="A423" s="17" t="s">
        <v>333</v>
      </c>
      <c r="B423" s="19" t="s">
        <v>1301</v>
      </c>
      <c r="C423" s="20" t="s">
        <v>1302</v>
      </c>
      <c r="D423" s="29">
        <v>40625</v>
      </c>
      <c r="E423" s="21" t="s">
        <v>741</v>
      </c>
      <c r="F423" s="22">
        <v>20140076</v>
      </c>
      <c r="G423" s="23">
        <v>41837</v>
      </c>
      <c r="H423" s="18" t="s">
        <v>1364</v>
      </c>
      <c r="I423" s="18" t="s">
        <v>1365</v>
      </c>
      <c r="J423" s="24" t="s">
        <v>1366</v>
      </c>
      <c r="K423" s="30">
        <v>1133715</v>
      </c>
      <c r="AC423" s="3"/>
      <c r="AD423" s="3"/>
      <c r="AE423" s="4"/>
      <c r="AF423" s="4"/>
    </row>
    <row r="424" spans="1:32" s="2" customFormat="1" ht="30">
      <c r="A424" s="17" t="s">
        <v>333</v>
      </c>
      <c r="B424" s="19" t="s">
        <v>678</v>
      </c>
      <c r="C424" s="20" t="s">
        <v>726</v>
      </c>
      <c r="D424" s="29" t="s">
        <v>726</v>
      </c>
      <c r="E424" s="21" t="s">
        <v>741</v>
      </c>
      <c r="F424" s="22">
        <v>20140080</v>
      </c>
      <c r="G424" s="23">
        <v>41845</v>
      </c>
      <c r="H424" s="18" t="s">
        <v>1367</v>
      </c>
      <c r="I424" s="18" t="s">
        <v>1368</v>
      </c>
      <c r="J424" s="24" t="s">
        <v>1369</v>
      </c>
      <c r="K424" s="30">
        <v>395318</v>
      </c>
      <c r="AC424" s="3"/>
      <c r="AD424" s="3"/>
      <c r="AE424" s="4"/>
      <c r="AF424" s="4"/>
    </row>
    <row r="425" spans="1:32" s="2" customFormat="1" ht="45">
      <c r="A425" s="17" t="s">
        <v>333</v>
      </c>
      <c r="B425" s="19" t="s">
        <v>1306</v>
      </c>
      <c r="C425" s="20" t="s">
        <v>726</v>
      </c>
      <c r="D425" s="29" t="s">
        <v>726</v>
      </c>
      <c r="E425" s="21" t="s">
        <v>727</v>
      </c>
      <c r="F425" s="22">
        <v>20140148</v>
      </c>
      <c r="G425" s="23">
        <v>41828</v>
      </c>
      <c r="H425" s="18" t="s">
        <v>1370</v>
      </c>
      <c r="I425" s="18" t="s">
        <v>1354</v>
      </c>
      <c r="J425" s="24" t="s">
        <v>684</v>
      </c>
      <c r="K425" s="30">
        <v>143966</v>
      </c>
      <c r="AC425" s="3"/>
      <c r="AD425" s="3"/>
      <c r="AE425" s="4"/>
      <c r="AF425" s="4"/>
    </row>
    <row r="426" spans="1:32" s="2" customFormat="1" ht="45">
      <c r="A426" s="17" t="s">
        <v>333</v>
      </c>
      <c r="B426" s="19" t="s">
        <v>1306</v>
      </c>
      <c r="C426" s="20" t="s">
        <v>726</v>
      </c>
      <c r="D426" s="29" t="s">
        <v>726</v>
      </c>
      <c r="E426" s="21" t="s">
        <v>727</v>
      </c>
      <c r="F426" s="22">
        <v>20140149</v>
      </c>
      <c r="G426" s="23">
        <v>41828</v>
      </c>
      <c r="H426" s="18" t="s">
        <v>1370</v>
      </c>
      <c r="I426" s="18" t="s">
        <v>1354</v>
      </c>
      <c r="J426" s="24" t="s">
        <v>684</v>
      </c>
      <c r="K426" s="30">
        <v>248876</v>
      </c>
      <c r="AC426" s="3"/>
      <c r="AD426" s="3"/>
      <c r="AE426" s="4"/>
      <c r="AF426" s="4"/>
    </row>
    <row r="427" spans="1:32" s="2" customFormat="1" ht="45">
      <c r="A427" s="17" t="s">
        <v>333</v>
      </c>
      <c r="B427" s="19" t="s">
        <v>1306</v>
      </c>
      <c r="C427" s="20" t="s">
        <v>726</v>
      </c>
      <c r="D427" s="29" t="s">
        <v>726</v>
      </c>
      <c r="E427" s="21" t="s">
        <v>727</v>
      </c>
      <c r="F427" s="22">
        <v>20140159</v>
      </c>
      <c r="G427" s="23">
        <v>41842</v>
      </c>
      <c r="H427" s="18" t="s">
        <v>1370</v>
      </c>
      <c r="I427" s="18" t="s">
        <v>1354</v>
      </c>
      <c r="J427" s="24" t="s">
        <v>684</v>
      </c>
      <c r="K427" s="30">
        <v>98688</v>
      </c>
      <c r="AC427" s="3"/>
      <c r="AD427" s="3"/>
      <c r="AE427" s="4"/>
      <c r="AF427" s="4"/>
    </row>
    <row r="428" spans="1:32" s="2" customFormat="1" ht="45">
      <c r="A428" s="17" t="s">
        <v>333</v>
      </c>
      <c r="B428" s="19" t="s">
        <v>1306</v>
      </c>
      <c r="C428" s="20" t="s">
        <v>726</v>
      </c>
      <c r="D428" s="29" t="s">
        <v>726</v>
      </c>
      <c r="E428" s="21" t="s">
        <v>727</v>
      </c>
      <c r="F428" s="22">
        <v>20140160</v>
      </c>
      <c r="G428" s="23">
        <v>41842</v>
      </c>
      <c r="H428" s="18" t="s">
        <v>1370</v>
      </c>
      <c r="I428" s="18" t="s">
        <v>1354</v>
      </c>
      <c r="J428" s="24" t="s">
        <v>684</v>
      </c>
      <c r="K428" s="30">
        <v>123398</v>
      </c>
      <c r="AC428" s="3"/>
      <c r="AD428" s="3"/>
      <c r="AE428" s="4"/>
      <c r="AF428" s="4"/>
    </row>
    <row r="429" spans="1:32" s="2" customFormat="1" ht="45">
      <c r="A429" s="17" t="s">
        <v>333</v>
      </c>
      <c r="B429" s="19" t="s">
        <v>1306</v>
      </c>
      <c r="C429" s="20" t="s">
        <v>726</v>
      </c>
      <c r="D429" s="29" t="s">
        <v>726</v>
      </c>
      <c r="E429" s="21" t="s">
        <v>727</v>
      </c>
      <c r="F429" s="22">
        <v>20140168</v>
      </c>
      <c r="G429" s="23">
        <v>41848</v>
      </c>
      <c r="H429" s="18" t="s">
        <v>1370</v>
      </c>
      <c r="I429" s="18" t="s">
        <v>1354</v>
      </c>
      <c r="J429" s="24" t="s">
        <v>684</v>
      </c>
      <c r="K429" s="30">
        <v>103968</v>
      </c>
      <c r="AC429" s="3"/>
      <c r="AD429" s="3"/>
      <c r="AE429" s="4"/>
      <c r="AF429" s="4"/>
    </row>
    <row r="430" spans="1:32" s="2" customFormat="1" ht="45">
      <c r="A430" s="17" t="s">
        <v>333</v>
      </c>
      <c r="B430" s="19" t="s">
        <v>1306</v>
      </c>
      <c r="C430" s="20" t="s">
        <v>726</v>
      </c>
      <c r="D430" s="29" t="s">
        <v>726</v>
      </c>
      <c r="E430" s="21" t="s">
        <v>727</v>
      </c>
      <c r="F430" s="22">
        <v>20140158</v>
      </c>
      <c r="G430" s="23">
        <v>41842</v>
      </c>
      <c r="H430" s="18" t="s">
        <v>1371</v>
      </c>
      <c r="I430" s="18" t="s">
        <v>1354</v>
      </c>
      <c r="J430" s="24" t="s">
        <v>684</v>
      </c>
      <c r="K430" s="30">
        <v>185796</v>
      </c>
      <c r="AC430" s="3"/>
      <c r="AD430" s="3"/>
      <c r="AE430" s="4"/>
      <c r="AF430" s="4"/>
    </row>
    <row r="431" spans="1:32" s="2" customFormat="1" ht="45">
      <c r="A431" s="17" t="s">
        <v>333</v>
      </c>
      <c r="B431" s="19" t="s">
        <v>1306</v>
      </c>
      <c r="C431" s="20" t="s">
        <v>726</v>
      </c>
      <c r="D431" s="29" t="s">
        <v>726</v>
      </c>
      <c r="E431" s="21" t="s">
        <v>727</v>
      </c>
      <c r="F431" s="22">
        <v>20140146</v>
      </c>
      <c r="G431" s="23">
        <v>41828</v>
      </c>
      <c r="H431" s="18" t="s">
        <v>1372</v>
      </c>
      <c r="I431" s="18" t="s">
        <v>1354</v>
      </c>
      <c r="J431" s="24" t="s">
        <v>684</v>
      </c>
      <c r="K431" s="30">
        <v>248876</v>
      </c>
      <c r="AC431" s="3"/>
      <c r="AD431" s="3"/>
      <c r="AE431" s="4"/>
      <c r="AF431" s="4"/>
    </row>
    <row r="432" spans="1:32" s="2" customFormat="1" ht="45">
      <c r="A432" s="17" t="s">
        <v>333</v>
      </c>
      <c r="B432" s="19" t="s">
        <v>1306</v>
      </c>
      <c r="C432" s="20" t="s">
        <v>726</v>
      </c>
      <c r="D432" s="29" t="s">
        <v>726</v>
      </c>
      <c r="E432" s="21" t="s">
        <v>727</v>
      </c>
      <c r="F432" s="22">
        <v>20140147</v>
      </c>
      <c r="G432" s="23">
        <v>41828</v>
      </c>
      <c r="H432" s="18" t="s">
        <v>1372</v>
      </c>
      <c r="I432" s="18" t="s">
        <v>1354</v>
      </c>
      <c r="J432" s="24" t="s">
        <v>684</v>
      </c>
      <c r="K432" s="30">
        <v>146216</v>
      </c>
      <c r="AC432" s="3"/>
      <c r="AD432" s="3"/>
      <c r="AE432" s="4"/>
      <c r="AF432" s="4"/>
    </row>
    <row r="433" spans="1:32" s="2" customFormat="1" ht="45">
      <c r="A433" s="17" t="s">
        <v>333</v>
      </c>
      <c r="B433" s="19" t="s">
        <v>1306</v>
      </c>
      <c r="C433" s="20" t="s">
        <v>726</v>
      </c>
      <c r="D433" s="29" t="s">
        <v>726</v>
      </c>
      <c r="E433" s="21" t="s">
        <v>727</v>
      </c>
      <c r="F433" s="22">
        <v>20140154</v>
      </c>
      <c r="G433" s="23">
        <v>41831</v>
      </c>
      <c r="H433" s="18" t="s">
        <v>1372</v>
      </c>
      <c r="I433" s="18" t="s">
        <v>1354</v>
      </c>
      <c r="J433" s="24" t="s">
        <v>684</v>
      </c>
      <c r="K433" s="30">
        <v>138496</v>
      </c>
      <c r="AC433" s="3"/>
      <c r="AD433" s="3"/>
      <c r="AE433" s="4"/>
      <c r="AF433" s="4"/>
    </row>
    <row r="434" spans="1:32" s="2" customFormat="1" ht="45">
      <c r="A434" s="17" t="s">
        <v>333</v>
      </c>
      <c r="B434" s="19" t="s">
        <v>1306</v>
      </c>
      <c r="C434" s="20" t="s">
        <v>726</v>
      </c>
      <c r="D434" s="29" t="s">
        <v>726</v>
      </c>
      <c r="E434" s="21" t="s">
        <v>727</v>
      </c>
      <c r="F434" s="22">
        <v>20140169</v>
      </c>
      <c r="G434" s="23">
        <v>41848</v>
      </c>
      <c r="H434" s="18" t="s">
        <v>1372</v>
      </c>
      <c r="I434" s="18" t="s">
        <v>1354</v>
      </c>
      <c r="J434" s="24" t="s">
        <v>684</v>
      </c>
      <c r="K434" s="30">
        <v>61658</v>
      </c>
      <c r="AC434" s="3"/>
      <c r="AD434" s="3"/>
      <c r="AE434" s="4"/>
      <c r="AF434" s="4"/>
    </row>
    <row r="435" spans="1:32" s="2" customFormat="1" ht="45">
      <c r="A435" s="17" t="s">
        <v>333</v>
      </c>
      <c r="B435" s="19" t="s">
        <v>1306</v>
      </c>
      <c r="C435" s="20" t="s">
        <v>726</v>
      </c>
      <c r="D435" s="29" t="s">
        <v>726</v>
      </c>
      <c r="E435" s="21" t="s">
        <v>727</v>
      </c>
      <c r="F435" s="22">
        <v>20140170</v>
      </c>
      <c r="G435" s="23">
        <v>41848</v>
      </c>
      <c r="H435" s="18" t="s">
        <v>1373</v>
      </c>
      <c r="I435" s="18" t="s">
        <v>1354</v>
      </c>
      <c r="J435" s="24" t="s">
        <v>684</v>
      </c>
      <c r="K435" s="30">
        <v>146196</v>
      </c>
      <c r="AC435" s="3"/>
      <c r="AD435" s="3"/>
      <c r="AE435" s="4"/>
      <c r="AF435" s="4"/>
    </row>
    <row r="436" spans="1:32" s="2" customFormat="1" ht="45">
      <c r="A436" s="17" t="s">
        <v>333</v>
      </c>
      <c r="B436" s="19" t="s">
        <v>1306</v>
      </c>
      <c r="C436" s="20" t="s">
        <v>726</v>
      </c>
      <c r="D436" s="29" t="s">
        <v>726</v>
      </c>
      <c r="E436" s="21" t="s">
        <v>727</v>
      </c>
      <c r="F436" s="22">
        <v>20140145</v>
      </c>
      <c r="G436" s="23">
        <v>41828</v>
      </c>
      <c r="H436" s="18" t="s">
        <v>1374</v>
      </c>
      <c r="I436" s="18" t="s">
        <v>1375</v>
      </c>
      <c r="J436" s="24" t="s">
        <v>1376</v>
      </c>
      <c r="K436" s="30">
        <v>400000</v>
      </c>
      <c r="AC436" s="3"/>
      <c r="AD436" s="3"/>
      <c r="AE436" s="4"/>
      <c r="AF436" s="4"/>
    </row>
    <row r="437" spans="1:32" s="2" customFormat="1" ht="45">
      <c r="A437" s="17" t="s">
        <v>333</v>
      </c>
      <c r="B437" s="19" t="s">
        <v>1306</v>
      </c>
      <c r="C437" s="20" t="s">
        <v>726</v>
      </c>
      <c r="D437" s="29" t="s">
        <v>726</v>
      </c>
      <c r="E437" s="21" t="s">
        <v>727</v>
      </c>
      <c r="F437" s="22">
        <v>20140166</v>
      </c>
      <c r="G437" s="23">
        <v>41848</v>
      </c>
      <c r="H437" s="18" t="s">
        <v>1374</v>
      </c>
      <c r="I437" s="18" t="s">
        <v>1375</v>
      </c>
      <c r="J437" s="24" t="s">
        <v>1376</v>
      </c>
      <c r="K437" s="30">
        <v>400000</v>
      </c>
      <c r="AC437" s="3"/>
      <c r="AD437" s="3"/>
      <c r="AE437" s="4"/>
      <c r="AF437" s="4"/>
    </row>
    <row r="438" spans="1:32" s="2" customFormat="1" ht="45">
      <c r="A438" s="17" t="s">
        <v>333</v>
      </c>
      <c r="B438" s="19" t="s">
        <v>1306</v>
      </c>
      <c r="C438" s="20" t="s">
        <v>726</v>
      </c>
      <c r="D438" s="29" t="s">
        <v>726</v>
      </c>
      <c r="E438" s="21" t="s">
        <v>727</v>
      </c>
      <c r="F438" s="22">
        <v>20140172</v>
      </c>
      <c r="G438" s="23">
        <v>41849</v>
      </c>
      <c r="H438" s="18" t="s">
        <v>1374</v>
      </c>
      <c r="I438" s="18" t="s">
        <v>1375</v>
      </c>
      <c r="J438" s="24" t="s">
        <v>1376</v>
      </c>
      <c r="K438" s="30">
        <v>400000</v>
      </c>
      <c r="AC438" s="3"/>
      <c r="AD438" s="3"/>
      <c r="AE438" s="4"/>
      <c r="AF438" s="4"/>
    </row>
    <row r="439" spans="1:32" s="2" customFormat="1" ht="45">
      <c r="A439" s="17" t="s">
        <v>333</v>
      </c>
      <c r="B439" s="19" t="s">
        <v>1306</v>
      </c>
      <c r="C439" s="20" t="s">
        <v>726</v>
      </c>
      <c r="D439" s="29" t="s">
        <v>726</v>
      </c>
      <c r="E439" s="21" t="s">
        <v>727</v>
      </c>
      <c r="F439" s="22">
        <v>20140157</v>
      </c>
      <c r="G439" s="23">
        <v>41838</v>
      </c>
      <c r="H439" s="18" t="s">
        <v>1377</v>
      </c>
      <c r="I439" s="18" t="s">
        <v>1378</v>
      </c>
      <c r="J439" s="24" t="s">
        <v>1379</v>
      </c>
      <c r="K439" s="30">
        <v>148750</v>
      </c>
      <c r="AC439" s="3"/>
      <c r="AD439" s="3"/>
      <c r="AE439" s="4"/>
      <c r="AF439" s="4"/>
    </row>
    <row r="440" spans="1:32" s="2" customFormat="1" ht="30">
      <c r="A440" s="17" t="s">
        <v>333</v>
      </c>
      <c r="B440" s="19" t="s">
        <v>678</v>
      </c>
      <c r="C440" s="20" t="s">
        <v>726</v>
      </c>
      <c r="D440" s="29" t="s">
        <v>726</v>
      </c>
      <c r="E440" s="21" t="s">
        <v>727</v>
      </c>
      <c r="F440" s="22">
        <v>20140153</v>
      </c>
      <c r="G440" s="23">
        <v>41830</v>
      </c>
      <c r="H440" s="18" t="s">
        <v>1380</v>
      </c>
      <c r="I440" s="18" t="s">
        <v>1381</v>
      </c>
      <c r="J440" s="24" t="s">
        <v>1382</v>
      </c>
      <c r="K440" s="30">
        <v>349860</v>
      </c>
      <c r="AC440" s="3"/>
      <c r="AD440" s="3"/>
      <c r="AE440" s="4"/>
      <c r="AF440" s="4"/>
    </row>
    <row r="441" spans="1:32" s="2" customFormat="1" ht="30">
      <c r="A441" s="17" t="s">
        <v>333</v>
      </c>
      <c r="B441" s="19" t="s">
        <v>205</v>
      </c>
      <c r="C441" s="20" t="s">
        <v>1383</v>
      </c>
      <c r="D441" s="29">
        <v>41842</v>
      </c>
      <c r="E441" s="21" t="s">
        <v>727</v>
      </c>
      <c r="F441" s="22">
        <v>20140163</v>
      </c>
      <c r="G441" s="23">
        <v>41843</v>
      </c>
      <c r="H441" s="18" t="s">
        <v>1384</v>
      </c>
      <c r="I441" s="18" t="s">
        <v>1385</v>
      </c>
      <c r="J441" s="24" t="s">
        <v>1386</v>
      </c>
      <c r="K441" s="30">
        <v>587265</v>
      </c>
      <c r="AC441" s="3"/>
      <c r="AD441" s="3"/>
      <c r="AE441" s="4"/>
      <c r="AF441" s="4"/>
    </row>
    <row r="442" spans="1:32" s="2" customFormat="1">
      <c r="A442" s="17" t="s">
        <v>333</v>
      </c>
      <c r="B442" s="19" t="s">
        <v>681</v>
      </c>
      <c r="C442" s="20" t="s">
        <v>726</v>
      </c>
      <c r="D442" s="29" t="s">
        <v>726</v>
      </c>
      <c r="E442" s="21" t="s">
        <v>1313</v>
      </c>
      <c r="F442" s="22">
        <v>1355</v>
      </c>
      <c r="G442" s="23">
        <v>41842</v>
      </c>
      <c r="H442" s="18" t="s">
        <v>1387</v>
      </c>
      <c r="I442" s="18" t="s">
        <v>298</v>
      </c>
      <c r="J442" s="24" t="s">
        <v>154</v>
      </c>
      <c r="K442" s="30">
        <v>217467</v>
      </c>
      <c r="AC442" s="3"/>
      <c r="AD442" s="3"/>
      <c r="AE442" s="4"/>
      <c r="AF442" s="4"/>
    </row>
    <row r="443" spans="1:32" s="2" customFormat="1">
      <c r="A443" s="17" t="s">
        <v>333</v>
      </c>
      <c r="B443" s="19" t="s">
        <v>681</v>
      </c>
      <c r="C443" s="20" t="s">
        <v>726</v>
      </c>
      <c r="D443" s="29" t="s">
        <v>726</v>
      </c>
      <c r="E443" s="21" t="s">
        <v>1313</v>
      </c>
      <c r="F443" s="22">
        <v>1348</v>
      </c>
      <c r="G443" s="23">
        <v>41842</v>
      </c>
      <c r="H443" s="18" t="s">
        <v>299</v>
      </c>
      <c r="I443" s="18" t="s">
        <v>300</v>
      </c>
      <c r="J443" s="24" t="s">
        <v>301</v>
      </c>
      <c r="K443" s="30">
        <v>567342</v>
      </c>
      <c r="AC443" s="3"/>
      <c r="AD443" s="3"/>
      <c r="AE443" s="4"/>
      <c r="AF443" s="4"/>
    </row>
    <row r="444" spans="1:32" s="2" customFormat="1" ht="30">
      <c r="A444" s="17" t="s">
        <v>333</v>
      </c>
      <c r="B444" s="19" t="s">
        <v>205</v>
      </c>
      <c r="C444" s="20" t="s">
        <v>302</v>
      </c>
      <c r="D444" s="29">
        <v>41842</v>
      </c>
      <c r="E444" s="21" t="s">
        <v>727</v>
      </c>
      <c r="F444" s="22">
        <v>20140164</v>
      </c>
      <c r="G444" s="23">
        <v>41843</v>
      </c>
      <c r="H444" s="18" t="s">
        <v>303</v>
      </c>
      <c r="I444" s="18" t="s">
        <v>304</v>
      </c>
      <c r="J444" s="24" t="s">
        <v>305</v>
      </c>
      <c r="K444" s="30">
        <v>110670</v>
      </c>
      <c r="AC444" s="3"/>
      <c r="AD444" s="3"/>
      <c r="AE444" s="4"/>
      <c r="AF444" s="4"/>
    </row>
    <row r="445" spans="1:32" s="2" customFormat="1" ht="30">
      <c r="A445" s="17" t="s">
        <v>333</v>
      </c>
      <c r="B445" s="19" t="s">
        <v>205</v>
      </c>
      <c r="C445" s="20" t="s">
        <v>306</v>
      </c>
      <c r="D445" s="29">
        <v>41848</v>
      </c>
      <c r="E445" s="21" t="s">
        <v>727</v>
      </c>
      <c r="F445" s="22">
        <v>20140171</v>
      </c>
      <c r="G445" s="23">
        <v>41849</v>
      </c>
      <c r="H445" s="18" t="s">
        <v>307</v>
      </c>
      <c r="I445" s="18" t="s">
        <v>308</v>
      </c>
      <c r="J445" s="24" t="s">
        <v>309</v>
      </c>
      <c r="K445" s="30">
        <v>249900</v>
      </c>
      <c r="AC445" s="3"/>
      <c r="AD445" s="3"/>
      <c r="AE445" s="4"/>
      <c r="AF445" s="4"/>
    </row>
    <row r="446" spans="1:32" s="2" customFormat="1" ht="30">
      <c r="A446" s="17" t="s">
        <v>333</v>
      </c>
      <c r="B446" s="19" t="s">
        <v>678</v>
      </c>
      <c r="C446" s="20" t="s">
        <v>726</v>
      </c>
      <c r="D446" s="29" t="s">
        <v>726</v>
      </c>
      <c r="E446" s="21" t="s">
        <v>727</v>
      </c>
      <c r="F446" s="22">
        <v>20140156</v>
      </c>
      <c r="G446" s="23">
        <v>41834</v>
      </c>
      <c r="H446" s="18" t="s">
        <v>310</v>
      </c>
      <c r="I446" s="18" t="s">
        <v>311</v>
      </c>
      <c r="J446" s="24" t="s">
        <v>312</v>
      </c>
      <c r="K446" s="30">
        <v>273700</v>
      </c>
      <c r="AC446" s="3"/>
      <c r="AD446" s="3"/>
      <c r="AE446" s="4"/>
      <c r="AF446" s="4"/>
    </row>
    <row r="447" spans="1:32" s="2" customFormat="1" ht="30">
      <c r="A447" s="17" t="s">
        <v>333</v>
      </c>
      <c r="B447" s="19" t="s">
        <v>205</v>
      </c>
      <c r="C447" s="20" t="s">
        <v>313</v>
      </c>
      <c r="D447" s="29">
        <v>41849</v>
      </c>
      <c r="E447" s="21" t="s">
        <v>727</v>
      </c>
      <c r="F447" s="22">
        <v>20140175</v>
      </c>
      <c r="G447" s="23">
        <v>41851</v>
      </c>
      <c r="H447" s="18" t="s">
        <v>314</v>
      </c>
      <c r="I447" s="18" t="s">
        <v>315</v>
      </c>
      <c r="J447" s="24" t="s">
        <v>316</v>
      </c>
      <c r="K447" s="30">
        <v>379610</v>
      </c>
      <c r="AC447" s="3"/>
      <c r="AD447" s="3"/>
      <c r="AE447" s="4"/>
      <c r="AF447" s="4"/>
    </row>
    <row r="448" spans="1:32" s="2" customFormat="1" ht="30">
      <c r="A448" s="17" t="s">
        <v>333</v>
      </c>
      <c r="B448" s="19" t="s">
        <v>205</v>
      </c>
      <c r="C448" s="20" t="s">
        <v>317</v>
      </c>
      <c r="D448" s="29">
        <v>41844</v>
      </c>
      <c r="E448" s="21" t="s">
        <v>727</v>
      </c>
      <c r="F448" s="22">
        <v>20140167</v>
      </c>
      <c r="G448" s="23">
        <v>41848</v>
      </c>
      <c r="H448" s="18" t="s">
        <v>318</v>
      </c>
      <c r="I448" s="18" t="s">
        <v>319</v>
      </c>
      <c r="J448" s="24" t="s">
        <v>320</v>
      </c>
      <c r="K448" s="30">
        <v>60000</v>
      </c>
      <c r="AC448" s="3"/>
      <c r="AD448" s="3"/>
      <c r="AE448" s="4"/>
      <c r="AF448" s="4"/>
    </row>
    <row r="449" spans="1:32" s="2" customFormat="1" ht="30">
      <c r="A449" s="17" t="s">
        <v>333</v>
      </c>
      <c r="B449" s="19" t="s">
        <v>678</v>
      </c>
      <c r="C449" s="20" t="s">
        <v>726</v>
      </c>
      <c r="D449" s="29" t="s">
        <v>726</v>
      </c>
      <c r="E449" s="21" t="s">
        <v>727</v>
      </c>
      <c r="F449" s="22">
        <v>20140165</v>
      </c>
      <c r="G449" s="23">
        <v>41845</v>
      </c>
      <c r="H449" s="18" t="s">
        <v>321</v>
      </c>
      <c r="I449" s="18" t="s">
        <v>322</v>
      </c>
      <c r="J449" s="24" t="s">
        <v>323</v>
      </c>
      <c r="K449" s="30">
        <v>595000</v>
      </c>
      <c r="AC449" s="3"/>
      <c r="AD449" s="3"/>
      <c r="AE449" s="4"/>
      <c r="AF449" s="4"/>
    </row>
    <row r="450" spans="1:32" s="2" customFormat="1" ht="30">
      <c r="A450" s="17" t="s">
        <v>333</v>
      </c>
      <c r="B450" s="19" t="s">
        <v>681</v>
      </c>
      <c r="C450" s="20" t="s">
        <v>726</v>
      </c>
      <c r="D450" s="29" t="s">
        <v>726</v>
      </c>
      <c r="E450" s="21" t="s">
        <v>1313</v>
      </c>
      <c r="F450" s="22">
        <v>1378</v>
      </c>
      <c r="G450" s="23">
        <v>41842</v>
      </c>
      <c r="H450" s="18" t="s">
        <v>324</v>
      </c>
      <c r="I450" s="18" t="s">
        <v>325</v>
      </c>
      <c r="J450" s="24" t="s">
        <v>754</v>
      </c>
      <c r="K450" s="30">
        <v>408885</v>
      </c>
      <c r="AC450" s="3"/>
      <c r="AD450" s="3"/>
      <c r="AE450" s="4"/>
      <c r="AF450" s="4"/>
    </row>
    <row r="451" spans="1:32" s="2" customFormat="1" ht="30">
      <c r="A451" s="17" t="s">
        <v>333</v>
      </c>
      <c r="B451" s="19" t="s">
        <v>681</v>
      </c>
      <c r="C451" s="20" t="s">
        <v>726</v>
      </c>
      <c r="D451" s="29" t="s">
        <v>726</v>
      </c>
      <c r="E451" s="21" t="s">
        <v>1313</v>
      </c>
      <c r="F451" s="22">
        <v>1377</v>
      </c>
      <c r="G451" s="23">
        <v>41842</v>
      </c>
      <c r="H451" s="18" t="s">
        <v>326</v>
      </c>
      <c r="I451" s="18" t="s">
        <v>325</v>
      </c>
      <c r="J451" s="24" t="s">
        <v>754</v>
      </c>
      <c r="K451" s="30">
        <v>82779</v>
      </c>
      <c r="AC451" s="3"/>
      <c r="AD451" s="3"/>
      <c r="AE451" s="4"/>
      <c r="AF451" s="4"/>
    </row>
    <row r="452" spans="1:32" s="2" customFormat="1" ht="30">
      <c r="A452" s="17" t="s">
        <v>333</v>
      </c>
      <c r="B452" s="19" t="s">
        <v>681</v>
      </c>
      <c r="C452" s="20" t="s">
        <v>726</v>
      </c>
      <c r="D452" s="29" t="s">
        <v>726</v>
      </c>
      <c r="E452" s="21" t="s">
        <v>1313</v>
      </c>
      <c r="F452" s="22">
        <v>1376</v>
      </c>
      <c r="G452" s="23">
        <v>41842</v>
      </c>
      <c r="H452" s="18" t="s">
        <v>327</v>
      </c>
      <c r="I452" s="18" t="s">
        <v>325</v>
      </c>
      <c r="J452" s="24" t="s">
        <v>754</v>
      </c>
      <c r="K452" s="30">
        <v>37069</v>
      </c>
      <c r="AC452" s="3"/>
      <c r="AD452" s="3"/>
      <c r="AE452" s="4"/>
      <c r="AF452" s="4"/>
    </row>
    <row r="453" spans="1:32" s="2" customFormat="1" ht="30">
      <c r="A453" s="17" t="s">
        <v>333</v>
      </c>
      <c r="B453" s="19" t="s">
        <v>681</v>
      </c>
      <c r="C453" s="20" t="s">
        <v>726</v>
      </c>
      <c r="D453" s="29" t="s">
        <v>726</v>
      </c>
      <c r="E453" s="21" t="s">
        <v>1313</v>
      </c>
      <c r="F453" s="22">
        <v>1375</v>
      </c>
      <c r="G453" s="23">
        <v>41842</v>
      </c>
      <c r="H453" s="18" t="s">
        <v>328</v>
      </c>
      <c r="I453" s="18" t="s">
        <v>325</v>
      </c>
      <c r="J453" s="24" t="s">
        <v>754</v>
      </c>
      <c r="K453" s="30">
        <v>17711</v>
      </c>
      <c r="AC453" s="3"/>
      <c r="AD453" s="3"/>
      <c r="AE453" s="4"/>
      <c r="AF453" s="4"/>
    </row>
    <row r="454" spans="1:32" s="2" customFormat="1" ht="45">
      <c r="A454" s="17" t="s">
        <v>333</v>
      </c>
      <c r="B454" s="19" t="s">
        <v>1306</v>
      </c>
      <c r="C454" s="20" t="s">
        <v>726</v>
      </c>
      <c r="D454" s="29" t="s">
        <v>726</v>
      </c>
      <c r="E454" s="21" t="s">
        <v>727</v>
      </c>
      <c r="F454" s="22">
        <v>20140162</v>
      </c>
      <c r="G454" s="23">
        <v>41842</v>
      </c>
      <c r="H454" s="18" t="s">
        <v>329</v>
      </c>
      <c r="I454" s="18" t="s">
        <v>330</v>
      </c>
      <c r="J454" s="24" t="s">
        <v>331</v>
      </c>
      <c r="K454" s="30">
        <v>15470</v>
      </c>
      <c r="AC454" s="3"/>
      <c r="AD454" s="3"/>
      <c r="AE454" s="4"/>
      <c r="AF454" s="4"/>
    </row>
    <row r="455" spans="1:32" s="2" customFormat="1" ht="30">
      <c r="A455" s="17" t="s">
        <v>333</v>
      </c>
      <c r="B455" s="19" t="s">
        <v>678</v>
      </c>
      <c r="C455" s="20" t="s">
        <v>726</v>
      </c>
      <c r="D455" s="29" t="s">
        <v>726</v>
      </c>
      <c r="E455" s="21" t="s">
        <v>727</v>
      </c>
      <c r="F455" s="22">
        <v>20140173</v>
      </c>
      <c r="G455" s="23">
        <v>41850</v>
      </c>
      <c r="H455" s="18" t="s">
        <v>332</v>
      </c>
      <c r="I455" s="18" t="s">
        <v>1351</v>
      </c>
      <c r="J455" s="24" t="s">
        <v>1352</v>
      </c>
      <c r="K455" s="30">
        <v>210000</v>
      </c>
      <c r="AC455" s="3"/>
      <c r="AD455" s="3"/>
      <c r="AE455" s="4"/>
      <c r="AF455" s="4"/>
    </row>
    <row r="456" spans="1:32" s="2" customFormat="1" ht="30">
      <c r="A456" s="17" t="s">
        <v>335</v>
      </c>
      <c r="B456" s="19" t="s">
        <v>681</v>
      </c>
      <c r="C456" s="20" t="s">
        <v>336</v>
      </c>
      <c r="D456" s="29" t="s">
        <v>336</v>
      </c>
      <c r="E456" s="21" t="s">
        <v>741</v>
      </c>
      <c r="F456" s="22">
        <v>20140047</v>
      </c>
      <c r="G456" s="23">
        <v>41828</v>
      </c>
      <c r="H456" s="18" t="s">
        <v>337</v>
      </c>
      <c r="I456" s="18" t="s">
        <v>338</v>
      </c>
      <c r="J456" s="24" t="s">
        <v>879</v>
      </c>
      <c r="K456" s="30">
        <v>155000</v>
      </c>
      <c r="AC456" s="3"/>
      <c r="AD456" s="3"/>
      <c r="AE456" s="4"/>
      <c r="AF456" s="4"/>
    </row>
    <row r="457" spans="1:32" s="2" customFormat="1" ht="30">
      <c r="A457" s="17" t="s">
        <v>335</v>
      </c>
      <c r="B457" s="19" t="s">
        <v>678</v>
      </c>
      <c r="C457" s="20" t="s">
        <v>336</v>
      </c>
      <c r="D457" s="29" t="s">
        <v>336</v>
      </c>
      <c r="E457" s="21" t="s">
        <v>741</v>
      </c>
      <c r="F457" s="22">
        <v>20140049</v>
      </c>
      <c r="G457" s="23">
        <v>41828</v>
      </c>
      <c r="H457" s="18" t="s">
        <v>1703</v>
      </c>
      <c r="I457" s="18" t="s">
        <v>339</v>
      </c>
      <c r="J457" s="24" t="s">
        <v>340</v>
      </c>
      <c r="K457" s="30">
        <v>199800</v>
      </c>
      <c r="AC457" s="3"/>
      <c r="AD457" s="3"/>
      <c r="AE457" s="4"/>
      <c r="AF457" s="4"/>
    </row>
    <row r="458" spans="1:32" s="2" customFormat="1" ht="30">
      <c r="A458" s="17" t="s">
        <v>335</v>
      </c>
      <c r="B458" s="19" t="s">
        <v>678</v>
      </c>
      <c r="C458" s="20" t="s">
        <v>336</v>
      </c>
      <c r="D458" s="29" t="s">
        <v>336</v>
      </c>
      <c r="E458" s="21" t="s">
        <v>741</v>
      </c>
      <c r="F458" s="22">
        <v>20140050</v>
      </c>
      <c r="G458" s="23">
        <v>41828</v>
      </c>
      <c r="H458" s="18" t="s">
        <v>1704</v>
      </c>
      <c r="I458" s="18" t="s">
        <v>341</v>
      </c>
      <c r="J458" s="24" t="s">
        <v>342</v>
      </c>
      <c r="K458" s="30">
        <v>109980</v>
      </c>
      <c r="AC458" s="3"/>
      <c r="AD458" s="3"/>
      <c r="AE458" s="4"/>
      <c r="AF458" s="4"/>
    </row>
    <row r="459" spans="1:32" s="2" customFormat="1" ht="30">
      <c r="A459" s="17" t="s">
        <v>335</v>
      </c>
      <c r="B459" s="19" t="s">
        <v>678</v>
      </c>
      <c r="C459" s="20" t="s">
        <v>336</v>
      </c>
      <c r="D459" s="29" t="s">
        <v>336</v>
      </c>
      <c r="E459" s="21" t="s">
        <v>741</v>
      </c>
      <c r="F459" s="22">
        <v>20140051</v>
      </c>
      <c r="G459" s="23">
        <v>41828</v>
      </c>
      <c r="H459" s="18" t="s">
        <v>343</v>
      </c>
      <c r="I459" s="18" t="s">
        <v>341</v>
      </c>
      <c r="J459" s="24" t="s">
        <v>342</v>
      </c>
      <c r="K459" s="30">
        <v>29980</v>
      </c>
      <c r="AC459" s="3"/>
      <c r="AD459" s="3"/>
      <c r="AE459" s="4"/>
      <c r="AF459" s="4"/>
    </row>
    <row r="460" spans="1:32" s="2" customFormat="1" ht="30">
      <c r="A460" s="17" t="s">
        <v>335</v>
      </c>
      <c r="B460" s="19" t="s">
        <v>678</v>
      </c>
      <c r="C460" s="20" t="s">
        <v>336</v>
      </c>
      <c r="D460" s="29" t="s">
        <v>336</v>
      </c>
      <c r="E460" s="21" t="s">
        <v>741</v>
      </c>
      <c r="F460" s="22">
        <v>20140052</v>
      </c>
      <c r="G460" s="23">
        <v>41828</v>
      </c>
      <c r="H460" s="18" t="s">
        <v>344</v>
      </c>
      <c r="I460" s="18" t="s">
        <v>341</v>
      </c>
      <c r="J460" s="24" t="s">
        <v>342</v>
      </c>
      <c r="K460" s="30">
        <v>27990</v>
      </c>
      <c r="AC460" s="3"/>
      <c r="AD460" s="3"/>
      <c r="AE460" s="4"/>
      <c r="AF460" s="4"/>
    </row>
    <row r="461" spans="1:32" s="2" customFormat="1" ht="30">
      <c r="A461" s="17" t="s">
        <v>335</v>
      </c>
      <c r="B461" s="19" t="s">
        <v>681</v>
      </c>
      <c r="C461" s="20" t="s">
        <v>336</v>
      </c>
      <c r="D461" s="29" t="s">
        <v>336</v>
      </c>
      <c r="E461" s="21" t="s">
        <v>741</v>
      </c>
      <c r="F461" s="22">
        <v>20140053</v>
      </c>
      <c r="G461" s="23">
        <v>41845</v>
      </c>
      <c r="H461" s="18" t="s">
        <v>345</v>
      </c>
      <c r="I461" s="18" t="s">
        <v>346</v>
      </c>
      <c r="J461" s="24" t="s">
        <v>347</v>
      </c>
      <c r="K461" s="30">
        <v>57000</v>
      </c>
      <c r="AC461" s="3"/>
      <c r="AD461" s="3"/>
      <c r="AE461" s="4"/>
      <c r="AF461" s="4"/>
    </row>
    <row r="462" spans="1:32" s="2" customFormat="1" ht="30">
      <c r="A462" s="17" t="s">
        <v>335</v>
      </c>
      <c r="B462" s="19" t="s">
        <v>678</v>
      </c>
      <c r="C462" s="20" t="s">
        <v>336</v>
      </c>
      <c r="D462" s="29" t="s">
        <v>336</v>
      </c>
      <c r="E462" s="21" t="s">
        <v>741</v>
      </c>
      <c r="F462" s="22">
        <v>20140057</v>
      </c>
      <c r="G462" s="23">
        <v>41851</v>
      </c>
      <c r="H462" s="18" t="s">
        <v>348</v>
      </c>
      <c r="I462" s="18" t="s">
        <v>349</v>
      </c>
      <c r="J462" s="24" t="s">
        <v>350</v>
      </c>
      <c r="K462" s="30">
        <v>77600</v>
      </c>
      <c r="AC462" s="3"/>
      <c r="AD462" s="3"/>
      <c r="AE462" s="4"/>
      <c r="AF462" s="4"/>
    </row>
    <row r="463" spans="1:32" s="2" customFormat="1" ht="45">
      <c r="A463" s="17" t="s">
        <v>335</v>
      </c>
      <c r="B463" s="19" t="s">
        <v>283</v>
      </c>
      <c r="C463" s="20" t="s">
        <v>336</v>
      </c>
      <c r="D463" s="29" t="s">
        <v>336</v>
      </c>
      <c r="E463" s="21" t="s">
        <v>727</v>
      </c>
      <c r="F463" s="22">
        <v>20140198</v>
      </c>
      <c r="G463" s="23">
        <v>41828</v>
      </c>
      <c r="H463" s="18" t="s">
        <v>1705</v>
      </c>
      <c r="I463" s="18" t="s">
        <v>351</v>
      </c>
      <c r="J463" s="24" t="s">
        <v>352</v>
      </c>
      <c r="K463" s="30">
        <v>293392</v>
      </c>
      <c r="AC463" s="3"/>
      <c r="AD463" s="3"/>
      <c r="AE463" s="4"/>
      <c r="AF463" s="4"/>
    </row>
    <row r="464" spans="1:32" s="2" customFormat="1" ht="45">
      <c r="A464" s="17" t="s">
        <v>335</v>
      </c>
      <c r="B464" s="19" t="s">
        <v>283</v>
      </c>
      <c r="C464" s="20" t="s">
        <v>336</v>
      </c>
      <c r="D464" s="29" t="s">
        <v>336</v>
      </c>
      <c r="E464" s="21" t="s">
        <v>727</v>
      </c>
      <c r="F464" s="22">
        <v>20140199</v>
      </c>
      <c r="G464" s="23">
        <v>41828</v>
      </c>
      <c r="H464" s="18" t="s">
        <v>353</v>
      </c>
      <c r="I464" s="18" t="s">
        <v>351</v>
      </c>
      <c r="J464" s="24" t="s">
        <v>352</v>
      </c>
      <c r="K464" s="30">
        <v>346929</v>
      </c>
      <c r="AC464" s="3"/>
      <c r="AD464" s="3"/>
      <c r="AE464" s="4"/>
      <c r="AF464" s="4"/>
    </row>
    <row r="465" spans="1:32" s="2" customFormat="1" ht="30">
      <c r="A465" s="17" t="s">
        <v>335</v>
      </c>
      <c r="B465" s="19" t="s">
        <v>49</v>
      </c>
      <c r="C465" s="20" t="s">
        <v>970</v>
      </c>
      <c r="D465" s="29">
        <v>41656</v>
      </c>
      <c r="E465" s="21" t="s">
        <v>727</v>
      </c>
      <c r="F465" s="22">
        <v>20140202</v>
      </c>
      <c r="G465" s="23">
        <v>41828</v>
      </c>
      <c r="H465" s="18" t="s">
        <v>354</v>
      </c>
      <c r="I465" s="18" t="s">
        <v>355</v>
      </c>
      <c r="J465" s="24" t="s">
        <v>1115</v>
      </c>
      <c r="K465" s="30">
        <v>273916</v>
      </c>
      <c r="AC465" s="3"/>
      <c r="AD465" s="3"/>
      <c r="AE465" s="4"/>
      <c r="AF465" s="4"/>
    </row>
    <row r="466" spans="1:32" s="2" customFormat="1" ht="30">
      <c r="A466" s="17" t="s">
        <v>335</v>
      </c>
      <c r="B466" s="19" t="s">
        <v>49</v>
      </c>
      <c r="C466" s="20" t="s">
        <v>970</v>
      </c>
      <c r="D466" s="29">
        <v>41656</v>
      </c>
      <c r="E466" s="21" t="s">
        <v>727</v>
      </c>
      <c r="F466" s="22">
        <v>20140203</v>
      </c>
      <c r="G466" s="23">
        <v>41828</v>
      </c>
      <c r="H466" s="18" t="s">
        <v>356</v>
      </c>
      <c r="I466" s="18" t="s">
        <v>355</v>
      </c>
      <c r="J466" s="24" t="s">
        <v>1115</v>
      </c>
      <c r="K466" s="30">
        <v>197058</v>
      </c>
      <c r="AC466" s="3"/>
      <c r="AD466" s="3"/>
      <c r="AE466" s="4"/>
      <c r="AF466" s="4"/>
    </row>
    <row r="467" spans="1:32" s="2" customFormat="1" ht="30">
      <c r="A467" s="17" t="s">
        <v>335</v>
      </c>
      <c r="B467" s="19" t="s">
        <v>49</v>
      </c>
      <c r="C467" s="20" t="s">
        <v>970</v>
      </c>
      <c r="D467" s="29">
        <v>41656</v>
      </c>
      <c r="E467" s="21" t="s">
        <v>727</v>
      </c>
      <c r="F467" s="22">
        <v>20140204</v>
      </c>
      <c r="G467" s="23">
        <v>41828</v>
      </c>
      <c r="H467" s="18" t="s">
        <v>357</v>
      </c>
      <c r="I467" s="18" t="s">
        <v>355</v>
      </c>
      <c r="J467" s="24" t="s">
        <v>1115</v>
      </c>
      <c r="K467" s="30">
        <v>459273</v>
      </c>
      <c r="AC467" s="3"/>
      <c r="AD467" s="3"/>
      <c r="AE467" s="4"/>
      <c r="AF467" s="4"/>
    </row>
    <row r="468" spans="1:32" s="2" customFormat="1" ht="30">
      <c r="A468" s="17" t="s">
        <v>335</v>
      </c>
      <c r="B468" s="19" t="s">
        <v>49</v>
      </c>
      <c r="C468" s="20" t="s">
        <v>970</v>
      </c>
      <c r="D468" s="29">
        <v>41656</v>
      </c>
      <c r="E468" s="21" t="s">
        <v>727</v>
      </c>
      <c r="F468" s="22">
        <v>20140205</v>
      </c>
      <c r="G468" s="23">
        <v>41828</v>
      </c>
      <c r="H468" s="18" t="s">
        <v>358</v>
      </c>
      <c r="I468" s="18" t="s">
        <v>355</v>
      </c>
      <c r="J468" s="24" t="s">
        <v>1115</v>
      </c>
      <c r="K468" s="30">
        <v>354198</v>
      </c>
      <c r="AC468" s="3"/>
      <c r="AD468" s="3"/>
      <c r="AE468" s="4"/>
      <c r="AF468" s="4"/>
    </row>
    <row r="469" spans="1:32" s="2" customFormat="1" ht="30">
      <c r="A469" s="17" t="s">
        <v>335</v>
      </c>
      <c r="B469" s="19" t="s">
        <v>49</v>
      </c>
      <c r="C469" s="20" t="s">
        <v>970</v>
      </c>
      <c r="D469" s="29">
        <v>41656</v>
      </c>
      <c r="E469" s="21" t="s">
        <v>727</v>
      </c>
      <c r="F469" s="22">
        <v>20140206</v>
      </c>
      <c r="G469" s="23">
        <v>41828</v>
      </c>
      <c r="H469" s="18" t="s">
        <v>359</v>
      </c>
      <c r="I469" s="18" t="s">
        <v>355</v>
      </c>
      <c r="J469" s="24" t="s">
        <v>1115</v>
      </c>
      <c r="K469" s="30">
        <v>296191</v>
      </c>
      <c r="AC469" s="3"/>
      <c r="AD469" s="3"/>
      <c r="AE469" s="4"/>
      <c r="AF469" s="4"/>
    </row>
    <row r="470" spans="1:32" s="2" customFormat="1" ht="30">
      <c r="A470" s="17" t="s">
        <v>335</v>
      </c>
      <c r="B470" s="19" t="s">
        <v>49</v>
      </c>
      <c r="C470" s="20" t="s">
        <v>970</v>
      </c>
      <c r="D470" s="29">
        <v>41656</v>
      </c>
      <c r="E470" s="21" t="s">
        <v>727</v>
      </c>
      <c r="F470" s="22">
        <v>20140207</v>
      </c>
      <c r="G470" s="23">
        <v>41828</v>
      </c>
      <c r="H470" s="18" t="s">
        <v>360</v>
      </c>
      <c r="I470" s="18" t="s">
        <v>355</v>
      </c>
      <c r="J470" s="24" t="s">
        <v>1115</v>
      </c>
      <c r="K470" s="30">
        <v>147007</v>
      </c>
      <c r="AC470" s="3"/>
      <c r="AD470" s="3"/>
      <c r="AE470" s="4"/>
      <c r="AF470" s="4"/>
    </row>
    <row r="471" spans="1:32" s="2" customFormat="1" ht="30">
      <c r="A471" s="17" t="s">
        <v>335</v>
      </c>
      <c r="B471" s="19" t="s">
        <v>49</v>
      </c>
      <c r="C471" s="20" t="s">
        <v>970</v>
      </c>
      <c r="D471" s="29">
        <v>41656</v>
      </c>
      <c r="E471" s="21" t="s">
        <v>727</v>
      </c>
      <c r="F471" s="22">
        <v>20140208</v>
      </c>
      <c r="G471" s="23">
        <v>41828</v>
      </c>
      <c r="H471" s="18" t="s">
        <v>360</v>
      </c>
      <c r="I471" s="18" t="s">
        <v>355</v>
      </c>
      <c r="J471" s="24" t="s">
        <v>1115</v>
      </c>
      <c r="K471" s="30">
        <v>195465</v>
      </c>
      <c r="AC471" s="3"/>
      <c r="AD471" s="3"/>
      <c r="AE471" s="4"/>
      <c r="AF471" s="4"/>
    </row>
    <row r="472" spans="1:32" s="2" customFormat="1" ht="45">
      <c r="A472" s="17" t="s">
        <v>335</v>
      </c>
      <c r="B472" s="19" t="s">
        <v>283</v>
      </c>
      <c r="C472" s="20" t="s">
        <v>336</v>
      </c>
      <c r="D472" s="29" t="s">
        <v>336</v>
      </c>
      <c r="E472" s="21" t="s">
        <v>727</v>
      </c>
      <c r="F472" s="22">
        <v>20140210</v>
      </c>
      <c r="G472" s="23">
        <v>41828</v>
      </c>
      <c r="H472" s="18" t="s">
        <v>361</v>
      </c>
      <c r="I472" s="18" t="s">
        <v>362</v>
      </c>
      <c r="J472" s="24" t="s">
        <v>363</v>
      </c>
      <c r="K472" s="30">
        <v>4260000</v>
      </c>
      <c r="AC472" s="3"/>
      <c r="AD472" s="3"/>
      <c r="AE472" s="4"/>
      <c r="AF472" s="4"/>
    </row>
    <row r="473" spans="1:32" s="2" customFormat="1" ht="30">
      <c r="A473" s="17" t="s">
        <v>335</v>
      </c>
      <c r="B473" s="19" t="s">
        <v>49</v>
      </c>
      <c r="C473" s="20" t="s">
        <v>970</v>
      </c>
      <c r="D473" s="29">
        <v>41656</v>
      </c>
      <c r="E473" s="21" t="s">
        <v>727</v>
      </c>
      <c r="F473" s="22">
        <v>20140212</v>
      </c>
      <c r="G473" s="23">
        <v>41829</v>
      </c>
      <c r="H473" s="18" t="s">
        <v>364</v>
      </c>
      <c r="I473" s="18" t="s">
        <v>355</v>
      </c>
      <c r="J473" s="24" t="s">
        <v>1115</v>
      </c>
      <c r="K473" s="30">
        <v>107465</v>
      </c>
      <c r="AC473" s="3"/>
      <c r="AD473" s="3"/>
      <c r="AE473" s="4"/>
      <c r="AF473" s="4"/>
    </row>
    <row r="474" spans="1:32" s="2" customFormat="1" ht="30">
      <c r="A474" s="17" t="s">
        <v>335</v>
      </c>
      <c r="B474" s="19" t="s">
        <v>49</v>
      </c>
      <c r="C474" s="20" t="s">
        <v>970</v>
      </c>
      <c r="D474" s="29">
        <v>41656</v>
      </c>
      <c r="E474" s="21" t="s">
        <v>727</v>
      </c>
      <c r="F474" s="22">
        <v>20140214</v>
      </c>
      <c r="G474" s="23">
        <v>41829</v>
      </c>
      <c r="H474" s="18" t="s">
        <v>365</v>
      </c>
      <c r="I474" s="18" t="s">
        <v>355</v>
      </c>
      <c r="J474" s="24" t="s">
        <v>1115</v>
      </c>
      <c r="K474" s="30">
        <v>227137</v>
      </c>
      <c r="AC474" s="3"/>
      <c r="AD474" s="3"/>
      <c r="AE474" s="4"/>
      <c r="AF474" s="4"/>
    </row>
    <row r="475" spans="1:32" s="2" customFormat="1" ht="30">
      <c r="A475" s="17" t="s">
        <v>335</v>
      </c>
      <c r="B475" s="19" t="s">
        <v>49</v>
      </c>
      <c r="C475" s="20" t="s">
        <v>970</v>
      </c>
      <c r="D475" s="29">
        <v>41656</v>
      </c>
      <c r="E475" s="21" t="s">
        <v>727</v>
      </c>
      <c r="F475" s="22">
        <v>20140216</v>
      </c>
      <c r="G475" s="23">
        <v>41830</v>
      </c>
      <c r="H475" s="18" t="s">
        <v>366</v>
      </c>
      <c r="I475" s="18" t="s">
        <v>355</v>
      </c>
      <c r="J475" s="24" t="s">
        <v>1115</v>
      </c>
      <c r="K475" s="30">
        <v>116965</v>
      </c>
      <c r="AC475" s="3"/>
      <c r="AD475" s="3"/>
      <c r="AE475" s="4"/>
      <c r="AF475" s="4"/>
    </row>
    <row r="476" spans="1:32" s="2" customFormat="1" ht="30">
      <c r="A476" s="17" t="s">
        <v>335</v>
      </c>
      <c r="B476" s="19" t="s">
        <v>678</v>
      </c>
      <c r="C476" s="20" t="s">
        <v>336</v>
      </c>
      <c r="D476" s="29" t="s">
        <v>336</v>
      </c>
      <c r="E476" s="21" t="s">
        <v>727</v>
      </c>
      <c r="F476" s="22">
        <v>20140217</v>
      </c>
      <c r="G476" s="23">
        <v>41834</v>
      </c>
      <c r="H476" s="18" t="s">
        <v>367</v>
      </c>
      <c r="I476" s="18" t="s">
        <v>368</v>
      </c>
      <c r="J476" s="24" t="s">
        <v>369</v>
      </c>
      <c r="K476" s="30">
        <v>191590</v>
      </c>
      <c r="AC476" s="3"/>
      <c r="AD476" s="3"/>
      <c r="AE476" s="4"/>
      <c r="AF476" s="4"/>
    </row>
    <row r="477" spans="1:32" s="2" customFormat="1" ht="30">
      <c r="A477" s="17" t="s">
        <v>335</v>
      </c>
      <c r="B477" s="19" t="s">
        <v>678</v>
      </c>
      <c r="C477" s="20" t="s">
        <v>336</v>
      </c>
      <c r="D477" s="29" t="s">
        <v>336</v>
      </c>
      <c r="E477" s="21" t="s">
        <v>727</v>
      </c>
      <c r="F477" s="22">
        <v>20140218</v>
      </c>
      <c r="G477" s="23">
        <v>41835</v>
      </c>
      <c r="H477" s="18" t="s">
        <v>370</v>
      </c>
      <c r="I477" s="18" t="s">
        <v>371</v>
      </c>
      <c r="J477" s="24" t="s">
        <v>372</v>
      </c>
      <c r="K477" s="30">
        <v>70000</v>
      </c>
      <c r="AC477" s="3"/>
      <c r="AD477" s="3"/>
      <c r="AE477" s="4"/>
      <c r="AF477" s="4"/>
    </row>
    <row r="478" spans="1:32" s="2" customFormat="1" ht="30">
      <c r="A478" s="17" t="s">
        <v>335</v>
      </c>
      <c r="B478" s="19" t="s">
        <v>678</v>
      </c>
      <c r="C478" s="20" t="s">
        <v>336</v>
      </c>
      <c r="D478" s="29" t="s">
        <v>336</v>
      </c>
      <c r="E478" s="21" t="s">
        <v>727</v>
      </c>
      <c r="F478" s="22">
        <v>20140219</v>
      </c>
      <c r="G478" s="23">
        <v>41835</v>
      </c>
      <c r="H478" s="18" t="s">
        <v>373</v>
      </c>
      <c r="I478" s="18" t="s">
        <v>371</v>
      </c>
      <c r="J478" s="24" t="s">
        <v>372</v>
      </c>
      <c r="K478" s="30">
        <v>700000</v>
      </c>
      <c r="AC478" s="3"/>
      <c r="AD478" s="3"/>
      <c r="AE478" s="4"/>
      <c r="AF478" s="4"/>
    </row>
    <row r="479" spans="1:32" s="2" customFormat="1" ht="30">
      <c r="A479" s="17" t="s">
        <v>335</v>
      </c>
      <c r="B479" s="19" t="s">
        <v>205</v>
      </c>
      <c r="C479" s="20" t="s">
        <v>374</v>
      </c>
      <c r="D479" s="29">
        <v>41835</v>
      </c>
      <c r="E479" s="21" t="s">
        <v>727</v>
      </c>
      <c r="F479" s="22">
        <v>20140221</v>
      </c>
      <c r="G479" s="23">
        <v>41841</v>
      </c>
      <c r="H479" s="18" t="s">
        <v>375</v>
      </c>
      <c r="I479" s="18" t="s">
        <v>376</v>
      </c>
      <c r="J479" s="24" t="s">
        <v>377</v>
      </c>
      <c r="K479" s="30">
        <v>499800</v>
      </c>
      <c r="AC479" s="3"/>
      <c r="AD479" s="3"/>
      <c r="AE479" s="4"/>
      <c r="AF479" s="4"/>
    </row>
    <row r="480" spans="1:32" s="2" customFormat="1" ht="30">
      <c r="A480" s="17" t="s">
        <v>335</v>
      </c>
      <c r="B480" s="19" t="s">
        <v>49</v>
      </c>
      <c r="C480" s="20" t="s">
        <v>970</v>
      </c>
      <c r="D480" s="29">
        <v>41656</v>
      </c>
      <c r="E480" s="21" t="s">
        <v>727</v>
      </c>
      <c r="F480" s="22">
        <v>20140223</v>
      </c>
      <c r="G480" s="23">
        <v>41845</v>
      </c>
      <c r="H480" s="18" t="s">
        <v>378</v>
      </c>
      <c r="I480" s="18" t="s">
        <v>355</v>
      </c>
      <c r="J480" s="24" t="s">
        <v>1115</v>
      </c>
      <c r="K480" s="30">
        <v>289970</v>
      </c>
      <c r="AC480" s="3"/>
      <c r="AD480" s="3"/>
      <c r="AE480" s="4"/>
      <c r="AF480" s="4"/>
    </row>
    <row r="481" spans="1:32" s="2" customFormat="1" ht="30">
      <c r="A481" s="17" t="s">
        <v>335</v>
      </c>
      <c r="B481" s="19" t="s">
        <v>49</v>
      </c>
      <c r="C481" s="20" t="s">
        <v>970</v>
      </c>
      <c r="D481" s="29">
        <v>41656</v>
      </c>
      <c r="E481" s="21" t="s">
        <v>727</v>
      </c>
      <c r="F481" s="22">
        <v>20140225</v>
      </c>
      <c r="G481" s="23">
        <v>41849</v>
      </c>
      <c r="H481" s="18" t="s">
        <v>379</v>
      </c>
      <c r="I481" s="18" t="s">
        <v>355</v>
      </c>
      <c r="J481" s="24" t="s">
        <v>1115</v>
      </c>
      <c r="K481" s="30">
        <v>322811</v>
      </c>
      <c r="AC481" s="3"/>
      <c r="AD481" s="3"/>
      <c r="AE481" s="4"/>
      <c r="AF481" s="4"/>
    </row>
    <row r="482" spans="1:32" s="2" customFormat="1" ht="30">
      <c r="A482" s="17" t="s">
        <v>335</v>
      </c>
      <c r="B482" s="19" t="s">
        <v>49</v>
      </c>
      <c r="C482" s="20" t="s">
        <v>970</v>
      </c>
      <c r="D482" s="29">
        <v>41656</v>
      </c>
      <c r="E482" s="21" t="s">
        <v>727</v>
      </c>
      <c r="F482" s="22">
        <v>20140229</v>
      </c>
      <c r="G482" s="23">
        <v>41851</v>
      </c>
      <c r="H482" s="18" t="s">
        <v>380</v>
      </c>
      <c r="I482" s="18" t="s">
        <v>355</v>
      </c>
      <c r="J482" s="24" t="s">
        <v>1115</v>
      </c>
      <c r="K482" s="30">
        <v>190019</v>
      </c>
      <c r="AC482" s="3"/>
      <c r="AD482" s="3"/>
      <c r="AE482" s="4"/>
      <c r="AF482" s="4"/>
    </row>
    <row r="483" spans="1:32" s="2" customFormat="1" ht="30">
      <c r="A483" s="17" t="s">
        <v>335</v>
      </c>
      <c r="B483" s="19" t="s">
        <v>49</v>
      </c>
      <c r="C483" s="20" t="s">
        <v>970</v>
      </c>
      <c r="D483" s="29">
        <v>41656</v>
      </c>
      <c r="E483" s="21" t="s">
        <v>727</v>
      </c>
      <c r="F483" s="22">
        <v>20140230</v>
      </c>
      <c r="G483" s="23">
        <v>41851</v>
      </c>
      <c r="H483" s="18" t="s">
        <v>381</v>
      </c>
      <c r="I483" s="18" t="s">
        <v>355</v>
      </c>
      <c r="J483" s="24" t="s">
        <v>1115</v>
      </c>
      <c r="K483" s="30">
        <v>190019</v>
      </c>
      <c r="AC483" s="3"/>
      <c r="AD483" s="3"/>
      <c r="AE483" s="4"/>
      <c r="AF483" s="4"/>
    </row>
    <row r="484" spans="1:32" s="2" customFormat="1" ht="30">
      <c r="A484" s="17" t="s">
        <v>335</v>
      </c>
      <c r="B484" s="19" t="s">
        <v>49</v>
      </c>
      <c r="C484" s="20" t="s">
        <v>970</v>
      </c>
      <c r="D484" s="29">
        <v>41656</v>
      </c>
      <c r="E484" s="21" t="s">
        <v>727</v>
      </c>
      <c r="F484" s="22">
        <v>20140232</v>
      </c>
      <c r="G484" s="23">
        <v>41851</v>
      </c>
      <c r="H484" s="18" t="s">
        <v>381</v>
      </c>
      <c r="I484" s="18" t="s">
        <v>355</v>
      </c>
      <c r="J484" s="24" t="s">
        <v>1115</v>
      </c>
      <c r="K484" s="30">
        <v>166019</v>
      </c>
      <c r="AC484" s="3"/>
      <c r="AD484" s="3"/>
      <c r="AE484" s="4"/>
      <c r="AF484" s="4"/>
    </row>
    <row r="485" spans="1:32" s="2" customFormat="1">
      <c r="A485" s="17" t="s">
        <v>335</v>
      </c>
      <c r="B485" s="19" t="s">
        <v>205</v>
      </c>
      <c r="C485" s="20" t="s">
        <v>382</v>
      </c>
      <c r="D485" s="29">
        <v>41828</v>
      </c>
      <c r="E485" s="21" t="s">
        <v>1137</v>
      </c>
      <c r="F485" s="22" t="s">
        <v>336</v>
      </c>
      <c r="G485" s="23">
        <v>41828</v>
      </c>
      <c r="H485" s="18" t="s">
        <v>383</v>
      </c>
      <c r="I485" s="18" t="s">
        <v>384</v>
      </c>
      <c r="J485" s="24" t="s">
        <v>385</v>
      </c>
      <c r="K485" s="30">
        <v>777777</v>
      </c>
      <c r="AC485" s="3"/>
      <c r="AD485" s="3"/>
      <c r="AE485" s="4"/>
      <c r="AF485" s="4"/>
    </row>
    <row r="486" spans="1:32" s="2" customFormat="1">
      <c r="A486" s="17" t="s">
        <v>335</v>
      </c>
      <c r="B486" s="19" t="s">
        <v>205</v>
      </c>
      <c r="C486" s="20" t="s">
        <v>386</v>
      </c>
      <c r="D486" s="29">
        <v>41828</v>
      </c>
      <c r="E486" s="21" t="s">
        <v>1137</v>
      </c>
      <c r="F486" s="22" t="s">
        <v>336</v>
      </c>
      <c r="G486" s="23">
        <v>41828</v>
      </c>
      <c r="H486" s="18" t="s">
        <v>383</v>
      </c>
      <c r="I486" s="18" t="s">
        <v>387</v>
      </c>
      <c r="J486" s="24" t="s">
        <v>388</v>
      </c>
      <c r="K486" s="30">
        <v>450000</v>
      </c>
      <c r="AC486" s="3"/>
      <c r="AD486" s="3"/>
      <c r="AE486" s="4"/>
      <c r="AF486" s="4"/>
    </row>
    <row r="487" spans="1:32" s="2" customFormat="1">
      <c r="A487" s="17" t="s">
        <v>335</v>
      </c>
      <c r="B487" s="19" t="s">
        <v>681</v>
      </c>
      <c r="C487" s="20" t="s">
        <v>336</v>
      </c>
      <c r="D487" s="29" t="s">
        <v>336</v>
      </c>
      <c r="E487" s="21" t="s">
        <v>682</v>
      </c>
      <c r="F487" s="22" t="s">
        <v>336</v>
      </c>
      <c r="G487" s="23" t="s">
        <v>336</v>
      </c>
      <c r="H487" s="18" t="s">
        <v>389</v>
      </c>
      <c r="I487" s="18" t="s">
        <v>390</v>
      </c>
      <c r="J487" s="24" t="s">
        <v>391</v>
      </c>
      <c r="K487" s="30">
        <v>43600</v>
      </c>
      <c r="AC487" s="3"/>
      <c r="AD487" s="3"/>
      <c r="AE487" s="4"/>
      <c r="AF487" s="4"/>
    </row>
    <row r="488" spans="1:32" s="2" customFormat="1" ht="30">
      <c r="A488" s="17" t="s">
        <v>335</v>
      </c>
      <c r="B488" s="19" t="s">
        <v>681</v>
      </c>
      <c r="C488" s="20" t="s">
        <v>336</v>
      </c>
      <c r="D488" s="29" t="str">
        <f>+IF(C488="","",IF(C488="No Aplica","No Aplica","Ingrese Fecha"))</f>
        <v>No Aplica</v>
      </c>
      <c r="E488" s="21" t="s">
        <v>682</v>
      </c>
      <c r="F488" s="22" t="s">
        <v>336</v>
      </c>
      <c r="G488" s="23" t="s">
        <v>336</v>
      </c>
      <c r="H488" s="18" t="s">
        <v>392</v>
      </c>
      <c r="I488" s="18" t="s">
        <v>1338</v>
      </c>
      <c r="J488" s="24" t="s">
        <v>1339</v>
      </c>
      <c r="K488" s="30">
        <v>210000</v>
      </c>
      <c r="AC488" s="3"/>
      <c r="AD488" s="3"/>
      <c r="AE488" s="4"/>
      <c r="AF488" s="4"/>
    </row>
    <row r="489" spans="1:32" s="2" customFormat="1" ht="30">
      <c r="A489" s="17" t="s">
        <v>335</v>
      </c>
      <c r="B489" s="19" t="s">
        <v>681</v>
      </c>
      <c r="C489" s="20" t="s">
        <v>336</v>
      </c>
      <c r="D489" s="29" t="str">
        <f>+IF(C489="","",IF(C489="No Aplica","No Aplica","Ingrese Fecha"))</f>
        <v>No Aplica</v>
      </c>
      <c r="E489" s="21" t="s">
        <v>682</v>
      </c>
      <c r="F489" s="22" t="s">
        <v>336</v>
      </c>
      <c r="G489" s="23" t="s">
        <v>336</v>
      </c>
      <c r="H489" s="18" t="s">
        <v>393</v>
      </c>
      <c r="I489" s="18" t="s">
        <v>1338</v>
      </c>
      <c r="J489" s="24" t="s">
        <v>1339</v>
      </c>
      <c r="K489" s="30">
        <v>90800</v>
      </c>
      <c r="AC489" s="3"/>
      <c r="AD489" s="3"/>
      <c r="AE489" s="4"/>
      <c r="AF489" s="4"/>
    </row>
    <row r="490" spans="1:32" s="2" customFormat="1" ht="30">
      <c r="A490" s="17" t="s">
        <v>335</v>
      </c>
      <c r="B490" s="19" t="s">
        <v>681</v>
      </c>
      <c r="C490" s="20" t="s">
        <v>336</v>
      </c>
      <c r="D490" s="29" t="str">
        <f t="shared" ref="D490:D505" si="3">+IF(C490="","",IF(C490="No Aplica","No Aplica","Ingrese Fecha"))</f>
        <v>No Aplica</v>
      </c>
      <c r="E490" s="21" t="s">
        <v>682</v>
      </c>
      <c r="F490" s="22" t="s">
        <v>336</v>
      </c>
      <c r="G490" s="23" t="s">
        <v>336</v>
      </c>
      <c r="H490" s="18" t="s">
        <v>394</v>
      </c>
      <c r="I490" s="18" t="s">
        <v>1338</v>
      </c>
      <c r="J490" s="24" t="s">
        <v>1339</v>
      </c>
      <c r="K490" s="30">
        <v>88200</v>
      </c>
      <c r="AC490" s="3"/>
      <c r="AD490" s="3"/>
      <c r="AE490" s="4"/>
      <c r="AF490" s="4"/>
    </row>
    <row r="491" spans="1:32" s="2" customFormat="1" ht="30">
      <c r="A491" s="17" t="s">
        <v>335</v>
      </c>
      <c r="B491" s="19" t="s">
        <v>681</v>
      </c>
      <c r="C491" s="20" t="s">
        <v>336</v>
      </c>
      <c r="D491" s="29" t="str">
        <f t="shared" si="3"/>
        <v>No Aplica</v>
      </c>
      <c r="E491" s="21" t="s">
        <v>682</v>
      </c>
      <c r="F491" s="22" t="s">
        <v>336</v>
      </c>
      <c r="G491" s="23" t="s">
        <v>336</v>
      </c>
      <c r="H491" s="18" t="s">
        <v>395</v>
      </c>
      <c r="I491" s="18" t="s">
        <v>1338</v>
      </c>
      <c r="J491" s="24" t="s">
        <v>1339</v>
      </c>
      <c r="K491" s="30">
        <v>71601</v>
      </c>
      <c r="AC491" s="3"/>
      <c r="AD491" s="3"/>
      <c r="AE491" s="4"/>
      <c r="AF491" s="4"/>
    </row>
    <row r="492" spans="1:32" s="2" customFormat="1" ht="30">
      <c r="A492" s="17" t="s">
        <v>335</v>
      </c>
      <c r="B492" s="19" t="s">
        <v>681</v>
      </c>
      <c r="C492" s="20" t="s">
        <v>336</v>
      </c>
      <c r="D492" s="29" t="str">
        <f t="shared" si="3"/>
        <v>No Aplica</v>
      </c>
      <c r="E492" s="21" t="s">
        <v>682</v>
      </c>
      <c r="F492" s="22" t="s">
        <v>336</v>
      </c>
      <c r="G492" s="23" t="s">
        <v>336</v>
      </c>
      <c r="H492" s="18" t="s">
        <v>396</v>
      </c>
      <c r="I492" s="18" t="s">
        <v>1338</v>
      </c>
      <c r="J492" s="24" t="s">
        <v>1339</v>
      </c>
      <c r="K492" s="30">
        <v>603578</v>
      </c>
      <c r="AC492" s="3"/>
      <c r="AD492" s="3"/>
      <c r="AE492" s="4"/>
      <c r="AF492" s="4"/>
    </row>
    <row r="493" spans="1:32" s="2" customFormat="1" ht="30">
      <c r="A493" s="17" t="s">
        <v>335</v>
      </c>
      <c r="B493" s="19" t="s">
        <v>681</v>
      </c>
      <c r="C493" s="20" t="s">
        <v>336</v>
      </c>
      <c r="D493" s="29" t="s">
        <v>336</v>
      </c>
      <c r="E493" s="21" t="s">
        <v>682</v>
      </c>
      <c r="F493" s="22" t="s">
        <v>336</v>
      </c>
      <c r="G493" s="23" t="s">
        <v>336</v>
      </c>
      <c r="H493" s="18" t="s">
        <v>397</v>
      </c>
      <c r="I493" s="18" t="s">
        <v>1338</v>
      </c>
      <c r="J493" s="24" t="s">
        <v>1339</v>
      </c>
      <c r="K493" s="30">
        <f>191600+147200</f>
        <v>338800</v>
      </c>
      <c r="AC493" s="3"/>
      <c r="AD493" s="3"/>
      <c r="AE493" s="4"/>
      <c r="AF493" s="4"/>
    </row>
    <row r="494" spans="1:32" s="2" customFormat="1" ht="30">
      <c r="A494" s="17" t="s">
        <v>335</v>
      </c>
      <c r="B494" s="19" t="s">
        <v>681</v>
      </c>
      <c r="C494" s="20" t="s">
        <v>336</v>
      </c>
      <c r="D494" s="29" t="s">
        <v>336</v>
      </c>
      <c r="E494" s="21" t="s">
        <v>682</v>
      </c>
      <c r="F494" s="22" t="s">
        <v>336</v>
      </c>
      <c r="G494" s="23" t="s">
        <v>336</v>
      </c>
      <c r="H494" s="18" t="s">
        <v>398</v>
      </c>
      <c r="I494" s="18" t="s">
        <v>1338</v>
      </c>
      <c r="J494" s="24" t="s">
        <v>1339</v>
      </c>
      <c r="K494" s="30">
        <v>380503</v>
      </c>
      <c r="AC494" s="3"/>
      <c r="AD494" s="3"/>
      <c r="AE494" s="4"/>
      <c r="AF494" s="4"/>
    </row>
    <row r="495" spans="1:32" s="2" customFormat="1" ht="30">
      <c r="A495" s="17" t="s">
        <v>335</v>
      </c>
      <c r="B495" s="19" t="s">
        <v>681</v>
      </c>
      <c r="C495" s="20" t="s">
        <v>336</v>
      </c>
      <c r="D495" s="29" t="s">
        <v>336</v>
      </c>
      <c r="E495" s="21" t="s">
        <v>682</v>
      </c>
      <c r="F495" s="22" t="s">
        <v>336</v>
      </c>
      <c r="G495" s="23" t="s">
        <v>336</v>
      </c>
      <c r="H495" s="18" t="s">
        <v>399</v>
      </c>
      <c r="I495" s="18" t="s">
        <v>1338</v>
      </c>
      <c r="J495" s="24" t="s">
        <v>1339</v>
      </c>
      <c r="K495" s="30">
        <v>118129</v>
      </c>
      <c r="AC495" s="3"/>
      <c r="AD495" s="3"/>
      <c r="AE495" s="4"/>
      <c r="AF495" s="4"/>
    </row>
    <row r="496" spans="1:32" s="2" customFormat="1" ht="30">
      <c r="A496" s="17" t="s">
        <v>335</v>
      </c>
      <c r="B496" s="19" t="s">
        <v>681</v>
      </c>
      <c r="C496" s="20" t="s">
        <v>336</v>
      </c>
      <c r="D496" s="29" t="s">
        <v>336</v>
      </c>
      <c r="E496" s="21" t="s">
        <v>682</v>
      </c>
      <c r="F496" s="22" t="s">
        <v>336</v>
      </c>
      <c r="G496" s="23" t="s">
        <v>336</v>
      </c>
      <c r="H496" s="18" t="s">
        <v>400</v>
      </c>
      <c r="I496" s="18" t="s">
        <v>1338</v>
      </c>
      <c r="J496" s="24" t="s">
        <v>1339</v>
      </c>
      <c r="K496" s="30">
        <f>142100+73400</f>
        <v>215500</v>
      </c>
      <c r="AC496" s="3"/>
      <c r="AD496" s="3"/>
      <c r="AE496" s="4"/>
      <c r="AF496" s="4"/>
    </row>
    <row r="497" spans="1:32" s="2" customFormat="1" ht="30">
      <c r="A497" s="17" t="s">
        <v>335</v>
      </c>
      <c r="B497" s="19" t="s">
        <v>681</v>
      </c>
      <c r="C497" s="20" t="s">
        <v>336</v>
      </c>
      <c r="D497" s="29" t="s">
        <v>336</v>
      </c>
      <c r="E497" s="21" t="s">
        <v>682</v>
      </c>
      <c r="F497" s="22" t="s">
        <v>336</v>
      </c>
      <c r="G497" s="23" t="s">
        <v>336</v>
      </c>
      <c r="H497" s="18" t="s">
        <v>401</v>
      </c>
      <c r="I497" s="18" t="s">
        <v>1338</v>
      </c>
      <c r="J497" s="24" t="s">
        <v>1339</v>
      </c>
      <c r="K497" s="30">
        <v>43560</v>
      </c>
      <c r="AC497" s="3"/>
      <c r="AD497" s="3"/>
      <c r="AE497" s="4"/>
      <c r="AF497" s="4"/>
    </row>
    <row r="498" spans="1:32" s="2" customFormat="1" ht="30">
      <c r="A498" s="17" t="s">
        <v>335</v>
      </c>
      <c r="B498" s="19" t="s">
        <v>681</v>
      </c>
      <c r="C498" s="20" t="s">
        <v>336</v>
      </c>
      <c r="D498" s="29" t="str">
        <f t="shared" si="3"/>
        <v>No Aplica</v>
      </c>
      <c r="E498" s="21" t="s">
        <v>682</v>
      </c>
      <c r="F498" s="22" t="s">
        <v>336</v>
      </c>
      <c r="G498" s="23" t="s">
        <v>336</v>
      </c>
      <c r="H498" s="18" t="s">
        <v>402</v>
      </c>
      <c r="I498" s="18" t="s">
        <v>403</v>
      </c>
      <c r="J498" s="24" t="s">
        <v>404</v>
      </c>
      <c r="K498" s="30">
        <v>16299</v>
      </c>
      <c r="AC498" s="3"/>
      <c r="AD498" s="3"/>
      <c r="AE498" s="4"/>
      <c r="AF498" s="4"/>
    </row>
    <row r="499" spans="1:32" s="2" customFormat="1" ht="30">
      <c r="A499" s="17" t="s">
        <v>335</v>
      </c>
      <c r="B499" s="19" t="s">
        <v>681</v>
      </c>
      <c r="C499" s="20" t="s">
        <v>336</v>
      </c>
      <c r="D499" s="29" t="str">
        <f t="shared" si="3"/>
        <v>No Aplica</v>
      </c>
      <c r="E499" s="21" t="s">
        <v>682</v>
      </c>
      <c r="F499" s="22" t="s">
        <v>336</v>
      </c>
      <c r="G499" s="23" t="s">
        <v>336</v>
      </c>
      <c r="H499" s="18" t="s">
        <v>405</v>
      </c>
      <c r="I499" s="18" t="s">
        <v>403</v>
      </c>
      <c r="J499" s="24" t="s">
        <v>404</v>
      </c>
      <c r="K499" s="30">
        <v>3909</v>
      </c>
      <c r="AC499" s="3"/>
      <c r="AD499" s="3"/>
      <c r="AE499" s="4"/>
      <c r="AF499" s="4"/>
    </row>
    <row r="500" spans="1:32" s="2" customFormat="1" ht="30">
      <c r="A500" s="17" t="s">
        <v>335</v>
      </c>
      <c r="B500" s="19" t="s">
        <v>681</v>
      </c>
      <c r="C500" s="20" t="s">
        <v>336</v>
      </c>
      <c r="D500" s="29" t="str">
        <f t="shared" si="3"/>
        <v>No Aplica</v>
      </c>
      <c r="E500" s="21" t="s">
        <v>682</v>
      </c>
      <c r="F500" s="22" t="s">
        <v>336</v>
      </c>
      <c r="G500" s="23" t="s">
        <v>336</v>
      </c>
      <c r="H500" s="18" t="s">
        <v>406</v>
      </c>
      <c r="I500" s="18" t="s">
        <v>403</v>
      </c>
      <c r="J500" s="24" t="s">
        <v>404</v>
      </c>
      <c r="K500" s="30">
        <v>12950</v>
      </c>
      <c r="AC500" s="3"/>
      <c r="AD500" s="3"/>
      <c r="AE500" s="4"/>
      <c r="AF500" s="4"/>
    </row>
    <row r="501" spans="1:32" s="2" customFormat="1" ht="30">
      <c r="A501" s="17" t="s">
        <v>335</v>
      </c>
      <c r="B501" s="19" t="s">
        <v>681</v>
      </c>
      <c r="C501" s="20" t="s">
        <v>336</v>
      </c>
      <c r="D501" s="29" t="str">
        <f t="shared" si="3"/>
        <v>No Aplica</v>
      </c>
      <c r="E501" s="21" t="s">
        <v>682</v>
      </c>
      <c r="F501" s="22" t="s">
        <v>336</v>
      </c>
      <c r="G501" s="23" t="s">
        <v>336</v>
      </c>
      <c r="H501" s="18" t="s">
        <v>407</v>
      </c>
      <c r="I501" s="18" t="s">
        <v>403</v>
      </c>
      <c r="J501" s="24" t="s">
        <v>404</v>
      </c>
      <c r="K501" s="30">
        <v>16050</v>
      </c>
      <c r="AC501" s="3"/>
      <c r="AD501" s="3"/>
      <c r="AE501" s="4"/>
      <c r="AF501" s="4"/>
    </row>
    <row r="502" spans="1:32" s="2" customFormat="1" ht="30">
      <c r="A502" s="17" t="s">
        <v>335</v>
      </c>
      <c r="B502" s="19" t="s">
        <v>681</v>
      </c>
      <c r="C502" s="20" t="s">
        <v>336</v>
      </c>
      <c r="D502" s="29" t="str">
        <f t="shared" si="3"/>
        <v>No Aplica</v>
      </c>
      <c r="E502" s="21" t="s">
        <v>682</v>
      </c>
      <c r="F502" s="22" t="s">
        <v>336</v>
      </c>
      <c r="G502" s="23" t="s">
        <v>336</v>
      </c>
      <c r="H502" s="18" t="s">
        <v>408</v>
      </c>
      <c r="I502" s="18" t="s">
        <v>403</v>
      </c>
      <c r="J502" s="24" t="s">
        <v>404</v>
      </c>
      <c r="K502" s="30">
        <v>15392</v>
      </c>
      <c r="AC502" s="3"/>
      <c r="AD502" s="3"/>
      <c r="AE502" s="4"/>
      <c r="AF502" s="4"/>
    </row>
    <row r="503" spans="1:32" s="2" customFormat="1" ht="30">
      <c r="A503" s="17" t="s">
        <v>335</v>
      </c>
      <c r="B503" s="19" t="s">
        <v>681</v>
      </c>
      <c r="C503" s="20" t="s">
        <v>336</v>
      </c>
      <c r="D503" s="29" t="str">
        <f t="shared" si="3"/>
        <v>No Aplica</v>
      </c>
      <c r="E503" s="21" t="s">
        <v>682</v>
      </c>
      <c r="F503" s="22" t="s">
        <v>336</v>
      </c>
      <c r="G503" s="23" t="s">
        <v>336</v>
      </c>
      <c r="H503" s="18" t="s">
        <v>409</v>
      </c>
      <c r="I503" s="18" t="s">
        <v>403</v>
      </c>
      <c r="J503" s="24" t="s">
        <v>404</v>
      </c>
      <c r="K503" s="30">
        <v>6650</v>
      </c>
      <c r="AC503" s="3"/>
      <c r="AD503" s="3"/>
      <c r="AE503" s="4"/>
      <c r="AF503" s="4"/>
    </row>
    <row r="504" spans="1:32" s="2" customFormat="1" ht="30">
      <c r="A504" s="17" t="s">
        <v>335</v>
      </c>
      <c r="B504" s="19" t="s">
        <v>681</v>
      </c>
      <c r="C504" s="20" t="s">
        <v>336</v>
      </c>
      <c r="D504" s="29" t="str">
        <f t="shared" si="3"/>
        <v>No Aplica</v>
      </c>
      <c r="E504" s="21" t="s">
        <v>682</v>
      </c>
      <c r="F504" s="22" t="s">
        <v>336</v>
      </c>
      <c r="G504" s="23" t="s">
        <v>336</v>
      </c>
      <c r="H504" s="18" t="s">
        <v>410</v>
      </c>
      <c r="I504" s="18" t="s">
        <v>403</v>
      </c>
      <c r="J504" s="24" t="s">
        <v>404</v>
      </c>
      <c r="K504" s="30">
        <v>25994</v>
      </c>
      <c r="AC504" s="3"/>
      <c r="AD504" s="3"/>
      <c r="AE504" s="4"/>
      <c r="AF504" s="4"/>
    </row>
    <row r="505" spans="1:32" s="2" customFormat="1" ht="30">
      <c r="A505" s="17" t="s">
        <v>335</v>
      </c>
      <c r="B505" s="19" t="s">
        <v>681</v>
      </c>
      <c r="C505" s="20" t="s">
        <v>336</v>
      </c>
      <c r="D505" s="29" t="str">
        <f t="shared" si="3"/>
        <v>No Aplica</v>
      </c>
      <c r="E505" s="21" t="s">
        <v>682</v>
      </c>
      <c r="F505" s="22" t="s">
        <v>336</v>
      </c>
      <c r="G505" s="23" t="s">
        <v>336</v>
      </c>
      <c r="H505" s="18" t="s">
        <v>411</v>
      </c>
      <c r="I505" s="18" t="s">
        <v>403</v>
      </c>
      <c r="J505" s="24" t="s">
        <v>404</v>
      </c>
      <c r="K505" s="30">
        <f>13397+8668</f>
        <v>22065</v>
      </c>
      <c r="AC505" s="3"/>
      <c r="AD505" s="3"/>
      <c r="AE505" s="4"/>
      <c r="AF505" s="4"/>
    </row>
    <row r="506" spans="1:32" s="2" customFormat="1" ht="30">
      <c r="A506" s="17" t="s">
        <v>335</v>
      </c>
      <c r="B506" s="19" t="s">
        <v>681</v>
      </c>
      <c r="C506" s="20" t="s">
        <v>336</v>
      </c>
      <c r="D506" s="29" t="s">
        <v>336</v>
      </c>
      <c r="E506" s="21" t="s">
        <v>682</v>
      </c>
      <c r="F506" s="22" t="s">
        <v>336</v>
      </c>
      <c r="G506" s="23" t="s">
        <v>336</v>
      </c>
      <c r="H506" s="18" t="s">
        <v>412</v>
      </c>
      <c r="I506" s="18" t="s">
        <v>403</v>
      </c>
      <c r="J506" s="24" t="s">
        <v>404</v>
      </c>
      <c r="K506" s="30">
        <f>132309+925</f>
        <v>133234</v>
      </c>
      <c r="AC506" s="3"/>
      <c r="AD506" s="3"/>
      <c r="AE506" s="4"/>
      <c r="AF506" s="4"/>
    </row>
    <row r="507" spans="1:32" s="2" customFormat="1" ht="30">
      <c r="A507" s="17" t="s">
        <v>335</v>
      </c>
      <c r="B507" s="19" t="s">
        <v>681</v>
      </c>
      <c r="C507" s="20" t="s">
        <v>336</v>
      </c>
      <c r="D507" s="29" t="s">
        <v>336</v>
      </c>
      <c r="E507" s="21" t="s">
        <v>682</v>
      </c>
      <c r="F507" s="22" t="s">
        <v>336</v>
      </c>
      <c r="G507" s="23" t="s">
        <v>336</v>
      </c>
      <c r="H507" s="18" t="s">
        <v>413</v>
      </c>
      <c r="I507" s="18" t="s">
        <v>403</v>
      </c>
      <c r="J507" s="24" t="s">
        <v>404</v>
      </c>
      <c r="K507" s="30">
        <f>640+217473+10897</f>
        <v>229010</v>
      </c>
      <c r="AC507" s="3"/>
      <c r="AD507" s="3"/>
      <c r="AE507" s="4"/>
      <c r="AF507" s="4"/>
    </row>
    <row r="508" spans="1:32" s="2" customFormat="1" ht="30">
      <c r="A508" s="17" t="s">
        <v>335</v>
      </c>
      <c r="B508" s="19" t="s">
        <v>681</v>
      </c>
      <c r="C508" s="20" t="s">
        <v>336</v>
      </c>
      <c r="D508" s="29" t="s">
        <v>336</v>
      </c>
      <c r="E508" s="21" t="s">
        <v>682</v>
      </c>
      <c r="F508" s="22" t="s">
        <v>336</v>
      </c>
      <c r="G508" s="23" t="s">
        <v>336</v>
      </c>
      <c r="H508" s="18" t="s">
        <v>414</v>
      </c>
      <c r="I508" s="18" t="s">
        <v>403</v>
      </c>
      <c r="J508" s="24" t="s">
        <v>404</v>
      </c>
      <c r="K508" s="30">
        <v>48108</v>
      </c>
      <c r="AC508" s="3"/>
      <c r="AD508" s="3"/>
      <c r="AE508" s="4"/>
      <c r="AF508" s="4"/>
    </row>
    <row r="509" spans="1:32" s="2" customFormat="1" ht="30">
      <c r="A509" s="17" t="s">
        <v>335</v>
      </c>
      <c r="B509" s="19" t="s">
        <v>681</v>
      </c>
      <c r="C509" s="20" t="s">
        <v>336</v>
      </c>
      <c r="D509" s="29" t="s">
        <v>336</v>
      </c>
      <c r="E509" s="21" t="s">
        <v>682</v>
      </c>
      <c r="F509" s="22" t="s">
        <v>336</v>
      </c>
      <c r="G509" s="23" t="s">
        <v>336</v>
      </c>
      <c r="H509" s="18" t="s">
        <v>415</v>
      </c>
      <c r="I509" s="18" t="s">
        <v>403</v>
      </c>
      <c r="J509" s="24" t="s">
        <v>404</v>
      </c>
      <c r="K509" s="30">
        <v>7842</v>
      </c>
      <c r="AC509" s="3"/>
      <c r="AD509" s="3"/>
      <c r="AE509" s="4"/>
      <c r="AF509" s="4"/>
    </row>
    <row r="510" spans="1:32" s="2" customFormat="1" ht="30">
      <c r="A510" s="17" t="s">
        <v>335</v>
      </c>
      <c r="B510" s="19" t="s">
        <v>681</v>
      </c>
      <c r="C510" s="20" t="s">
        <v>336</v>
      </c>
      <c r="D510" s="29" t="s">
        <v>336</v>
      </c>
      <c r="E510" s="21" t="s">
        <v>682</v>
      </c>
      <c r="F510" s="22" t="s">
        <v>336</v>
      </c>
      <c r="G510" s="23" t="s">
        <v>336</v>
      </c>
      <c r="H510" s="18" t="s">
        <v>416</v>
      </c>
      <c r="I510" s="18" t="s">
        <v>403</v>
      </c>
      <c r="J510" s="24" t="s">
        <v>404</v>
      </c>
      <c r="K510" s="30">
        <v>1850</v>
      </c>
      <c r="AC510" s="3"/>
      <c r="AD510" s="3"/>
      <c r="AE510" s="4"/>
      <c r="AF510" s="4"/>
    </row>
    <row r="511" spans="1:32" s="2" customFormat="1">
      <c r="A511" s="17"/>
      <c r="B511" s="19"/>
      <c r="C511" s="20"/>
      <c r="D511" s="29"/>
      <c r="E511" s="21"/>
      <c r="F511" s="22"/>
      <c r="G511" s="23"/>
      <c r="H511" s="18"/>
      <c r="I511" s="18"/>
      <c r="J511" s="24"/>
      <c r="K511" s="30"/>
      <c r="AC511" s="3"/>
      <c r="AD511" s="3"/>
      <c r="AE511" s="4"/>
      <c r="AF511" s="4"/>
    </row>
    <row r="512" spans="1:32" s="2" customFormat="1" ht="30">
      <c r="A512" s="17" t="s">
        <v>335</v>
      </c>
      <c r="B512" s="19" t="s">
        <v>681</v>
      </c>
      <c r="C512" s="20" t="s">
        <v>336</v>
      </c>
      <c r="D512" s="29" t="s">
        <v>336</v>
      </c>
      <c r="E512" s="21" t="s">
        <v>682</v>
      </c>
      <c r="F512" s="22" t="s">
        <v>336</v>
      </c>
      <c r="G512" s="23" t="s">
        <v>336</v>
      </c>
      <c r="H512" s="18" t="s">
        <v>418</v>
      </c>
      <c r="I512" s="18" t="s">
        <v>417</v>
      </c>
      <c r="J512" s="24" t="s">
        <v>1243</v>
      </c>
      <c r="K512" s="30">
        <f>104373+196091+92600</f>
        <v>393064</v>
      </c>
      <c r="AC512" s="3"/>
      <c r="AD512" s="3"/>
      <c r="AE512" s="4"/>
      <c r="AF512" s="4"/>
    </row>
    <row r="513" spans="1:32" s="2" customFormat="1" ht="30">
      <c r="A513" s="17" t="s">
        <v>335</v>
      </c>
      <c r="B513" s="19" t="s">
        <v>681</v>
      </c>
      <c r="C513" s="20" t="s">
        <v>336</v>
      </c>
      <c r="D513" s="29" t="s">
        <v>336</v>
      </c>
      <c r="E513" s="21" t="s">
        <v>682</v>
      </c>
      <c r="F513" s="22" t="s">
        <v>336</v>
      </c>
      <c r="G513" s="23" t="s">
        <v>336</v>
      </c>
      <c r="H513" s="18" t="s">
        <v>419</v>
      </c>
      <c r="I513" s="18" t="s">
        <v>417</v>
      </c>
      <c r="J513" s="24" t="s">
        <v>1243</v>
      </c>
      <c r="K513" s="30">
        <v>756704</v>
      </c>
      <c r="AC513" s="3"/>
      <c r="AD513" s="3"/>
      <c r="AE513" s="4"/>
      <c r="AF513" s="4"/>
    </row>
    <row r="514" spans="1:32" s="2" customFormat="1" ht="30">
      <c r="A514" s="17" t="s">
        <v>335</v>
      </c>
      <c r="B514" s="19" t="s">
        <v>681</v>
      </c>
      <c r="C514" s="20" t="s">
        <v>336</v>
      </c>
      <c r="D514" s="29" t="s">
        <v>336</v>
      </c>
      <c r="E514" s="21" t="s">
        <v>682</v>
      </c>
      <c r="F514" s="22" t="s">
        <v>336</v>
      </c>
      <c r="G514" s="23" t="s">
        <v>336</v>
      </c>
      <c r="H514" s="18" t="s">
        <v>420</v>
      </c>
      <c r="I514" s="18" t="s">
        <v>417</v>
      </c>
      <c r="J514" s="24" t="s">
        <v>1243</v>
      </c>
      <c r="K514" s="30">
        <f>209344+206638+171022</f>
        <v>587004</v>
      </c>
      <c r="AC514" s="3"/>
      <c r="AD514" s="3"/>
      <c r="AE514" s="4"/>
      <c r="AF514" s="4"/>
    </row>
    <row r="515" spans="1:32" s="2" customFormat="1" ht="30">
      <c r="A515" s="17" t="s">
        <v>335</v>
      </c>
      <c r="B515" s="19" t="s">
        <v>681</v>
      </c>
      <c r="C515" s="20" t="s">
        <v>336</v>
      </c>
      <c r="D515" s="29" t="s">
        <v>336</v>
      </c>
      <c r="E515" s="21" t="s">
        <v>682</v>
      </c>
      <c r="F515" s="22" t="s">
        <v>336</v>
      </c>
      <c r="G515" s="23" t="s">
        <v>336</v>
      </c>
      <c r="H515" s="18" t="s">
        <v>421</v>
      </c>
      <c r="I515" s="18" t="s">
        <v>417</v>
      </c>
      <c r="J515" s="24" t="s">
        <v>1243</v>
      </c>
      <c r="K515" s="30">
        <v>134658</v>
      </c>
      <c r="AC515" s="3"/>
      <c r="AD515" s="3"/>
      <c r="AE515" s="4"/>
      <c r="AF515" s="4"/>
    </row>
    <row r="516" spans="1:32" s="2" customFormat="1">
      <c r="A516" s="17"/>
      <c r="B516" s="19"/>
      <c r="C516" s="20"/>
      <c r="D516" s="29"/>
      <c r="E516" s="21"/>
      <c r="F516" s="22"/>
      <c r="G516" s="23"/>
      <c r="H516" s="18"/>
      <c r="I516" s="18"/>
      <c r="J516" s="24"/>
      <c r="K516" s="30"/>
      <c r="AC516" s="3"/>
      <c r="AD516" s="3"/>
      <c r="AE516" s="4"/>
      <c r="AF516" s="4"/>
    </row>
    <row r="517" spans="1:32" s="2" customFormat="1">
      <c r="A517" s="17"/>
      <c r="B517" s="19"/>
      <c r="C517" s="20"/>
      <c r="D517" s="29"/>
      <c r="E517" s="21"/>
      <c r="F517" s="22"/>
      <c r="G517" s="23"/>
      <c r="H517" s="18"/>
      <c r="I517" s="18"/>
      <c r="J517" s="24"/>
      <c r="K517" s="30"/>
      <c r="AC517" s="3"/>
      <c r="AD517" s="3"/>
      <c r="AE517" s="4"/>
      <c r="AF517" s="4"/>
    </row>
    <row r="518" spans="1:32" s="2" customFormat="1" ht="30">
      <c r="A518" s="17" t="s">
        <v>335</v>
      </c>
      <c r="B518" s="19" t="s">
        <v>681</v>
      </c>
      <c r="C518" s="20" t="s">
        <v>336</v>
      </c>
      <c r="D518" s="29" t="s">
        <v>336</v>
      </c>
      <c r="E518" s="21" t="s">
        <v>682</v>
      </c>
      <c r="F518" s="22" t="s">
        <v>336</v>
      </c>
      <c r="G518" s="23" t="s">
        <v>336</v>
      </c>
      <c r="H518" s="18" t="s">
        <v>422</v>
      </c>
      <c r="I518" s="18" t="s">
        <v>417</v>
      </c>
      <c r="J518" s="24" t="s">
        <v>1243</v>
      </c>
      <c r="K518" s="30">
        <v>133487</v>
      </c>
      <c r="AC518" s="3"/>
      <c r="AD518" s="3"/>
      <c r="AE518" s="4"/>
      <c r="AF518" s="4"/>
    </row>
    <row r="519" spans="1:32" s="2" customFormat="1" ht="30">
      <c r="A519" s="17" t="s">
        <v>335</v>
      </c>
      <c r="B519" s="19" t="s">
        <v>681</v>
      </c>
      <c r="C519" s="20" t="s">
        <v>336</v>
      </c>
      <c r="D519" s="29" t="s">
        <v>336</v>
      </c>
      <c r="E519" s="21" t="s">
        <v>682</v>
      </c>
      <c r="F519" s="22" t="s">
        <v>336</v>
      </c>
      <c r="G519" s="23" t="s">
        <v>336</v>
      </c>
      <c r="H519" s="18" t="s">
        <v>423</v>
      </c>
      <c r="I519" s="18" t="s">
        <v>417</v>
      </c>
      <c r="J519" s="24" t="s">
        <v>1243</v>
      </c>
      <c r="K519" s="30">
        <v>218380</v>
      </c>
      <c r="AC519" s="3"/>
      <c r="AD519" s="3"/>
      <c r="AE519" s="4"/>
      <c r="AF519" s="4"/>
    </row>
    <row r="520" spans="1:32" s="2" customFormat="1" ht="30">
      <c r="A520" s="17" t="s">
        <v>335</v>
      </c>
      <c r="B520" s="19" t="s">
        <v>681</v>
      </c>
      <c r="C520" s="20" t="s">
        <v>336</v>
      </c>
      <c r="D520" s="29" t="s">
        <v>336</v>
      </c>
      <c r="E520" s="21" t="s">
        <v>682</v>
      </c>
      <c r="F520" s="22" t="s">
        <v>336</v>
      </c>
      <c r="G520" s="23" t="s">
        <v>336</v>
      </c>
      <c r="H520" s="18" t="s">
        <v>424</v>
      </c>
      <c r="I520" s="18" t="s">
        <v>417</v>
      </c>
      <c r="J520" s="24" t="s">
        <v>1243</v>
      </c>
      <c r="K520" s="30">
        <f>119690+114454+117094</f>
        <v>351238</v>
      </c>
      <c r="AC520" s="3"/>
      <c r="AD520" s="3"/>
      <c r="AE520" s="4"/>
      <c r="AF520" s="4"/>
    </row>
    <row r="521" spans="1:32" s="2" customFormat="1" ht="30">
      <c r="A521" s="17" t="s">
        <v>527</v>
      </c>
      <c r="B521" s="19" t="s">
        <v>681</v>
      </c>
      <c r="C521" s="20" t="s">
        <v>108</v>
      </c>
      <c r="D521" s="29" t="s">
        <v>108</v>
      </c>
      <c r="E521" s="21" t="s">
        <v>737</v>
      </c>
      <c r="F521" s="22">
        <v>33292020</v>
      </c>
      <c r="G521" s="23">
        <v>41791</v>
      </c>
      <c r="H521" s="18" t="s">
        <v>425</v>
      </c>
      <c r="I521" s="18" t="s">
        <v>325</v>
      </c>
      <c r="J521" s="24" t="s">
        <v>754</v>
      </c>
      <c r="K521" s="30">
        <v>15341</v>
      </c>
      <c r="AC521" s="3"/>
      <c r="AD521" s="3"/>
      <c r="AE521" s="4"/>
      <c r="AF521" s="4"/>
    </row>
    <row r="522" spans="1:32" s="2" customFormat="1" ht="30">
      <c r="A522" s="17" t="s">
        <v>527</v>
      </c>
      <c r="B522" s="19" t="s">
        <v>681</v>
      </c>
      <c r="C522" s="20" t="s">
        <v>108</v>
      </c>
      <c r="D522" s="29" t="s">
        <v>108</v>
      </c>
      <c r="E522" s="21" t="s">
        <v>737</v>
      </c>
      <c r="F522" s="22">
        <v>33292029</v>
      </c>
      <c r="G522" s="23">
        <v>41791</v>
      </c>
      <c r="H522" s="18" t="s">
        <v>425</v>
      </c>
      <c r="I522" s="18" t="s">
        <v>325</v>
      </c>
      <c r="J522" s="24" t="s">
        <v>754</v>
      </c>
      <c r="K522" s="30">
        <v>16179</v>
      </c>
      <c r="AC522" s="3"/>
      <c r="AD522" s="3"/>
      <c r="AE522" s="4"/>
      <c r="AF522" s="4"/>
    </row>
    <row r="523" spans="1:32" s="2" customFormat="1" ht="30">
      <c r="A523" s="17" t="s">
        <v>527</v>
      </c>
      <c r="B523" s="19" t="s">
        <v>681</v>
      </c>
      <c r="C523" s="20" t="s">
        <v>108</v>
      </c>
      <c r="D523" s="29" t="s">
        <v>108</v>
      </c>
      <c r="E523" s="21" t="s">
        <v>737</v>
      </c>
      <c r="F523" s="22">
        <v>1344128</v>
      </c>
      <c r="G523" s="23">
        <v>41791</v>
      </c>
      <c r="H523" s="18" t="s">
        <v>426</v>
      </c>
      <c r="I523" s="18" t="s">
        <v>427</v>
      </c>
      <c r="J523" s="24" t="s">
        <v>428</v>
      </c>
      <c r="K523" s="30">
        <v>428913</v>
      </c>
      <c r="AC523" s="3"/>
      <c r="AD523" s="3"/>
      <c r="AE523" s="4"/>
      <c r="AF523" s="4"/>
    </row>
    <row r="524" spans="1:32" s="2" customFormat="1" ht="30">
      <c r="A524" s="17" t="s">
        <v>527</v>
      </c>
      <c r="B524" s="19" t="s">
        <v>681</v>
      </c>
      <c r="C524" s="20" t="s">
        <v>108</v>
      </c>
      <c r="D524" s="29" t="s">
        <v>108</v>
      </c>
      <c r="E524" s="21" t="s">
        <v>793</v>
      </c>
      <c r="F524" s="22">
        <v>65454</v>
      </c>
      <c r="G524" s="23">
        <v>41796</v>
      </c>
      <c r="H524" s="18" t="s">
        <v>429</v>
      </c>
      <c r="I524" s="18" t="s">
        <v>430</v>
      </c>
      <c r="J524" s="24" t="s">
        <v>431</v>
      </c>
      <c r="K524" s="30">
        <v>6465</v>
      </c>
      <c r="AC524" s="3"/>
      <c r="AD524" s="3"/>
      <c r="AE524" s="4"/>
      <c r="AF524" s="4"/>
    </row>
    <row r="525" spans="1:32" s="2" customFormat="1" ht="30">
      <c r="A525" s="17" t="s">
        <v>527</v>
      </c>
      <c r="B525" s="19" t="s">
        <v>681</v>
      </c>
      <c r="C525" s="20" t="s">
        <v>108</v>
      </c>
      <c r="D525" s="29" t="s">
        <v>108</v>
      </c>
      <c r="E525" s="21" t="s">
        <v>793</v>
      </c>
      <c r="F525" s="22">
        <v>3072819</v>
      </c>
      <c r="G525" s="23">
        <v>41798</v>
      </c>
      <c r="H525" s="18" t="s">
        <v>432</v>
      </c>
      <c r="I525" s="18" t="s">
        <v>430</v>
      </c>
      <c r="J525" s="24" t="s">
        <v>431</v>
      </c>
      <c r="K525" s="30">
        <v>16900</v>
      </c>
      <c r="AC525" s="3"/>
      <c r="AD525" s="3"/>
      <c r="AE525" s="4"/>
      <c r="AF525" s="4"/>
    </row>
    <row r="526" spans="1:32" s="2" customFormat="1">
      <c r="A526" s="17" t="s">
        <v>527</v>
      </c>
      <c r="B526" s="19" t="s">
        <v>681</v>
      </c>
      <c r="C526" s="20" t="s">
        <v>108</v>
      </c>
      <c r="D526" s="29" t="s">
        <v>108</v>
      </c>
      <c r="E526" s="21" t="s">
        <v>737</v>
      </c>
      <c r="F526" s="22">
        <v>6351532</v>
      </c>
      <c r="G526" s="23">
        <v>41809</v>
      </c>
      <c r="H526" s="18" t="s">
        <v>433</v>
      </c>
      <c r="I526" s="18" t="s">
        <v>434</v>
      </c>
      <c r="J526" s="24" t="s">
        <v>814</v>
      </c>
      <c r="K526" s="30">
        <v>832503</v>
      </c>
      <c r="AC526" s="3"/>
      <c r="AD526" s="3"/>
      <c r="AE526" s="4"/>
      <c r="AF526" s="4"/>
    </row>
    <row r="527" spans="1:32" s="2" customFormat="1">
      <c r="A527" s="17" t="s">
        <v>527</v>
      </c>
      <c r="B527" s="19" t="s">
        <v>681</v>
      </c>
      <c r="C527" s="20" t="s">
        <v>108</v>
      </c>
      <c r="D527" s="29" t="s">
        <v>108</v>
      </c>
      <c r="E527" s="21" t="s">
        <v>793</v>
      </c>
      <c r="F527" s="22">
        <v>61412307</v>
      </c>
      <c r="G527" s="23">
        <v>41813</v>
      </c>
      <c r="H527" s="18" t="s">
        <v>435</v>
      </c>
      <c r="I527" s="18" t="s">
        <v>436</v>
      </c>
      <c r="J527" s="24" t="s">
        <v>437</v>
      </c>
      <c r="K527" s="30">
        <v>16690</v>
      </c>
      <c r="AC527" s="3"/>
      <c r="AD527" s="3"/>
      <c r="AE527" s="4"/>
      <c r="AF527" s="4"/>
    </row>
    <row r="528" spans="1:32" s="2" customFormat="1">
      <c r="A528" s="17" t="s">
        <v>527</v>
      </c>
      <c r="B528" s="19" t="s">
        <v>681</v>
      </c>
      <c r="C528" s="20" t="s">
        <v>108</v>
      </c>
      <c r="D528" s="29" t="s">
        <v>108</v>
      </c>
      <c r="E528" s="21" t="s">
        <v>737</v>
      </c>
      <c r="F528" s="22">
        <v>1847141</v>
      </c>
      <c r="G528" s="23">
        <v>41820</v>
      </c>
      <c r="H528" s="18" t="s">
        <v>438</v>
      </c>
      <c r="I528" s="18" t="s">
        <v>439</v>
      </c>
      <c r="J528" s="24" t="s">
        <v>689</v>
      </c>
      <c r="K528" s="30">
        <v>176134</v>
      </c>
      <c r="AC528" s="3"/>
      <c r="AD528" s="3"/>
      <c r="AE528" s="4"/>
      <c r="AF528" s="4"/>
    </row>
    <row r="529" spans="1:32" s="2" customFormat="1">
      <c r="A529" s="17" t="s">
        <v>527</v>
      </c>
      <c r="B529" s="19" t="s">
        <v>681</v>
      </c>
      <c r="C529" s="20" t="s">
        <v>108</v>
      </c>
      <c r="D529" s="29" t="s">
        <v>108</v>
      </c>
      <c r="E529" s="21" t="s">
        <v>737</v>
      </c>
      <c r="F529" s="22">
        <v>1843155</v>
      </c>
      <c r="G529" s="23">
        <v>41820</v>
      </c>
      <c r="H529" s="18" t="s">
        <v>440</v>
      </c>
      <c r="I529" s="18" t="s">
        <v>439</v>
      </c>
      <c r="J529" s="24" t="s">
        <v>689</v>
      </c>
      <c r="K529" s="30">
        <v>57073</v>
      </c>
      <c r="AC529" s="3"/>
      <c r="AD529" s="3"/>
      <c r="AE529" s="4"/>
      <c r="AF529" s="4"/>
    </row>
    <row r="530" spans="1:32" s="2" customFormat="1" ht="30">
      <c r="A530" s="17" t="s">
        <v>527</v>
      </c>
      <c r="B530" s="19" t="s">
        <v>681</v>
      </c>
      <c r="C530" s="20" t="s">
        <v>108</v>
      </c>
      <c r="D530" s="29" t="s">
        <v>108</v>
      </c>
      <c r="E530" s="21" t="s">
        <v>737</v>
      </c>
      <c r="F530" s="22">
        <v>33487775</v>
      </c>
      <c r="G530" s="23">
        <v>41821</v>
      </c>
      <c r="H530" s="18" t="s">
        <v>441</v>
      </c>
      <c r="I530" s="18" t="s">
        <v>325</v>
      </c>
      <c r="J530" s="24" t="s">
        <v>754</v>
      </c>
      <c r="K530" s="30">
        <v>15341</v>
      </c>
      <c r="AC530" s="3"/>
      <c r="AD530" s="3"/>
      <c r="AE530" s="4"/>
      <c r="AF530" s="4"/>
    </row>
    <row r="531" spans="1:32" s="2" customFormat="1" ht="30">
      <c r="A531" s="17" t="s">
        <v>527</v>
      </c>
      <c r="B531" s="19" t="s">
        <v>681</v>
      </c>
      <c r="C531" s="20" t="s">
        <v>108</v>
      </c>
      <c r="D531" s="29" t="s">
        <v>108</v>
      </c>
      <c r="E531" s="21" t="s">
        <v>737</v>
      </c>
      <c r="F531" s="22">
        <v>33487784</v>
      </c>
      <c r="G531" s="23">
        <v>41821</v>
      </c>
      <c r="H531" s="18" t="s">
        <v>442</v>
      </c>
      <c r="I531" s="18" t="s">
        <v>325</v>
      </c>
      <c r="J531" s="24" t="s">
        <v>754</v>
      </c>
      <c r="K531" s="30">
        <v>16179</v>
      </c>
      <c r="AC531" s="3"/>
      <c r="AD531" s="3"/>
      <c r="AE531" s="4"/>
      <c r="AF531" s="4"/>
    </row>
    <row r="532" spans="1:32" s="2" customFormat="1" ht="30">
      <c r="A532" s="17" t="s">
        <v>527</v>
      </c>
      <c r="B532" s="19" t="s">
        <v>681</v>
      </c>
      <c r="C532" s="20" t="s">
        <v>108</v>
      </c>
      <c r="D532" s="29" t="s">
        <v>108</v>
      </c>
      <c r="E532" s="21" t="s">
        <v>737</v>
      </c>
      <c r="F532" s="22">
        <v>1347274</v>
      </c>
      <c r="G532" s="23">
        <v>41821</v>
      </c>
      <c r="H532" s="18" t="s">
        <v>443</v>
      </c>
      <c r="I532" s="18" t="s">
        <v>427</v>
      </c>
      <c r="J532" s="24" t="s">
        <v>428</v>
      </c>
      <c r="K532" s="30">
        <v>429409</v>
      </c>
      <c r="AC532" s="3"/>
      <c r="AD532" s="3"/>
      <c r="AE532" s="4"/>
      <c r="AF532" s="4"/>
    </row>
    <row r="533" spans="1:32" s="2" customFormat="1" ht="30">
      <c r="A533" s="17" t="s">
        <v>527</v>
      </c>
      <c r="B533" s="19" t="s">
        <v>681</v>
      </c>
      <c r="C533" s="20" t="s">
        <v>108</v>
      </c>
      <c r="D533" s="29" t="s">
        <v>108</v>
      </c>
      <c r="E533" s="21" t="s">
        <v>737</v>
      </c>
      <c r="F533" s="22">
        <v>66437</v>
      </c>
      <c r="G533" s="23">
        <v>41821</v>
      </c>
      <c r="H533" s="18" t="s">
        <v>444</v>
      </c>
      <c r="I533" s="18" t="s">
        <v>430</v>
      </c>
      <c r="J533" s="24" t="s">
        <v>431</v>
      </c>
      <c r="K533" s="30">
        <v>81242</v>
      </c>
      <c r="AC533" s="3"/>
      <c r="AD533" s="3"/>
      <c r="AE533" s="4"/>
      <c r="AF533" s="4"/>
    </row>
    <row r="534" spans="1:32" s="2" customFormat="1" ht="30">
      <c r="A534" s="17" t="s">
        <v>527</v>
      </c>
      <c r="B534" s="19" t="s">
        <v>678</v>
      </c>
      <c r="C534" s="20" t="s">
        <v>108</v>
      </c>
      <c r="D534" s="29" t="s">
        <v>108</v>
      </c>
      <c r="E534" s="21" t="s">
        <v>737</v>
      </c>
      <c r="F534" s="22">
        <v>14</v>
      </c>
      <c r="G534" s="23">
        <v>41821</v>
      </c>
      <c r="H534" s="18" t="s">
        <v>445</v>
      </c>
      <c r="I534" s="18" t="s">
        <v>446</v>
      </c>
      <c r="J534" s="24" t="s">
        <v>447</v>
      </c>
      <c r="K534" s="30">
        <v>60000</v>
      </c>
      <c r="AC534" s="3"/>
      <c r="AD534" s="3"/>
      <c r="AE534" s="4"/>
      <c r="AF534" s="4"/>
    </row>
    <row r="535" spans="1:32" s="2" customFormat="1" ht="45">
      <c r="A535" s="17" t="s">
        <v>527</v>
      </c>
      <c r="B535" s="19" t="s">
        <v>702</v>
      </c>
      <c r="C535" s="20" t="s">
        <v>108</v>
      </c>
      <c r="D535" s="29" t="s">
        <v>108</v>
      </c>
      <c r="E535" s="21" t="s">
        <v>833</v>
      </c>
      <c r="F535" s="22">
        <v>20140106</v>
      </c>
      <c r="G535" s="23">
        <v>41821</v>
      </c>
      <c r="H535" s="18" t="s">
        <v>448</v>
      </c>
      <c r="I535" s="18" t="s">
        <v>1354</v>
      </c>
      <c r="J535" s="24" t="s">
        <v>684</v>
      </c>
      <c r="K535" s="30">
        <v>160839</v>
      </c>
      <c r="AC535" s="3"/>
      <c r="AD535" s="3"/>
      <c r="AE535" s="4"/>
      <c r="AF535" s="4"/>
    </row>
    <row r="536" spans="1:32" s="2" customFormat="1" ht="45">
      <c r="A536" s="17" t="s">
        <v>527</v>
      </c>
      <c r="B536" s="19" t="s">
        <v>702</v>
      </c>
      <c r="C536" s="20" t="s">
        <v>108</v>
      </c>
      <c r="D536" s="29" t="s">
        <v>108</v>
      </c>
      <c r="E536" s="21" t="s">
        <v>833</v>
      </c>
      <c r="F536" s="22">
        <v>20140107</v>
      </c>
      <c r="G536" s="23">
        <v>41822</v>
      </c>
      <c r="H536" s="18" t="s">
        <v>449</v>
      </c>
      <c r="I536" s="18" t="s">
        <v>450</v>
      </c>
      <c r="J536" s="24" t="s">
        <v>451</v>
      </c>
      <c r="K536" s="30">
        <v>130189</v>
      </c>
      <c r="AC536" s="3"/>
      <c r="AD536" s="3"/>
      <c r="AE536" s="4"/>
      <c r="AF536" s="4"/>
    </row>
    <row r="537" spans="1:32" s="2" customFormat="1" ht="45">
      <c r="A537" s="17" t="s">
        <v>527</v>
      </c>
      <c r="B537" s="19" t="s">
        <v>702</v>
      </c>
      <c r="C537" s="20" t="s">
        <v>108</v>
      </c>
      <c r="D537" s="29" t="s">
        <v>108</v>
      </c>
      <c r="E537" s="21" t="s">
        <v>793</v>
      </c>
      <c r="F537" s="22">
        <v>130</v>
      </c>
      <c r="G537" s="23">
        <v>41822</v>
      </c>
      <c r="H537" s="18" t="s">
        <v>452</v>
      </c>
      <c r="I537" s="18" t="s">
        <v>453</v>
      </c>
      <c r="J537" s="24" t="s">
        <v>454</v>
      </c>
      <c r="K537" s="30">
        <v>95092</v>
      </c>
      <c r="AC537" s="3"/>
      <c r="AD537" s="3"/>
      <c r="AE537" s="4"/>
      <c r="AF537" s="4"/>
    </row>
    <row r="538" spans="1:32" s="2" customFormat="1" ht="45">
      <c r="A538" s="17" t="s">
        <v>527</v>
      </c>
      <c r="B538" s="19" t="s">
        <v>702</v>
      </c>
      <c r="C538" s="20" t="s">
        <v>108</v>
      </c>
      <c r="D538" s="29" t="s">
        <v>108</v>
      </c>
      <c r="E538" s="21" t="s">
        <v>833</v>
      </c>
      <c r="F538" s="22">
        <v>20140108</v>
      </c>
      <c r="G538" s="23">
        <v>41823</v>
      </c>
      <c r="H538" s="18" t="s">
        <v>455</v>
      </c>
      <c r="I538" s="18" t="s">
        <v>450</v>
      </c>
      <c r="J538" s="24" t="s">
        <v>451</v>
      </c>
      <c r="K538" s="30">
        <v>130189</v>
      </c>
      <c r="AC538" s="3"/>
      <c r="AD538" s="3"/>
      <c r="AE538" s="4"/>
      <c r="AF538" s="4"/>
    </row>
    <row r="539" spans="1:32" s="2" customFormat="1" ht="30">
      <c r="A539" s="17" t="s">
        <v>527</v>
      </c>
      <c r="B539" s="19" t="s">
        <v>681</v>
      </c>
      <c r="C539" s="20" t="s">
        <v>108</v>
      </c>
      <c r="D539" s="29" t="s">
        <v>108</v>
      </c>
      <c r="E539" s="21" t="s">
        <v>793</v>
      </c>
      <c r="F539" s="22">
        <v>3091730</v>
      </c>
      <c r="G539" s="23">
        <v>41823</v>
      </c>
      <c r="H539" s="18" t="s">
        <v>456</v>
      </c>
      <c r="I539" s="18" t="s">
        <v>430</v>
      </c>
      <c r="J539" s="24" t="s">
        <v>431</v>
      </c>
      <c r="K539" s="30">
        <v>6496</v>
      </c>
      <c r="AC539" s="3"/>
      <c r="AD539" s="3"/>
      <c r="AE539" s="4"/>
      <c r="AF539" s="4"/>
    </row>
    <row r="540" spans="1:32" s="2" customFormat="1" ht="45">
      <c r="A540" s="17" t="s">
        <v>527</v>
      </c>
      <c r="B540" s="19" t="s">
        <v>702</v>
      </c>
      <c r="C540" s="20" t="s">
        <v>108</v>
      </c>
      <c r="D540" s="29" t="s">
        <v>108</v>
      </c>
      <c r="E540" s="21" t="s">
        <v>793</v>
      </c>
      <c r="F540" s="22">
        <v>3</v>
      </c>
      <c r="G540" s="23">
        <v>41823</v>
      </c>
      <c r="H540" s="18" t="s">
        <v>457</v>
      </c>
      <c r="I540" s="18" t="s">
        <v>458</v>
      </c>
      <c r="J540" s="24" t="s">
        <v>459</v>
      </c>
      <c r="K540" s="30">
        <v>600000</v>
      </c>
      <c r="AC540" s="3"/>
      <c r="AD540" s="3"/>
      <c r="AE540" s="4"/>
      <c r="AF540" s="4"/>
    </row>
    <row r="541" spans="1:32" s="2" customFormat="1" ht="30">
      <c r="A541" s="17" t="s">
        <v>527</v>
      </c>
      <c r="B541" s="19" t="s">
        <v>678</v>
      </c>
      <c r="C541" s="20" t="s">
        <v>108</v>
      </c>
      <c r="D541" s="29" t="s">
        <v>108</v>
      </c>
      <c r="E541" s="21" t="s">
        <v>833</v>
      </c>
      <c r="F541" s="22">
        <v>20140109</v>
      </c>
      <c r="G541" s="23">
        <v>41824</v>
      </c>
      <c r="H541" s="18" t="s">
        <v>460</v>
      </c>
      <c r="I541" s="18" t="s">
        <v>461</v>
      </c>
      <c r="J541" s="24" t="s">
        <v>462</v>
      </c>
      <c r="K541" s="30">
        <v>66667</v>
      </c>
      <c r="AC541" s="3"/>
      <c r="AD541" s="3"/>
      <c r="AE541" s="4"/>
      <c r="AF541" s="4"/>
    </row>
    <row r="542" spans="1:32" s="2" customFormat="1" ht="30">
      <c r="A542" s="17" t="s">
        <v>527</v>
      </c>
      <c r="B542" s="19" t="s">
        <v>678</v>
      </c>
      <c r="C542" s="20" t="s">
        <v>108</v>
      </c>
      <c r="D542" s="29" t="s">
        <v>108</v>
      </c>
      <c r="E542" s="21" t="s">
        <v>870</v>
      </c>
      <c r="F542" s="22">
        <v>20140039</v>
      </c>
      <c r="G542" s="23">
        <v>41824</v>
      </c>
      <c r="H542" s="18" t="s">
        <v>463</v>
      </c>
      <c r="I542" s="18" t="s">
        <v>464</v>
      </c>
      <c r="J542" s="24" t="s">
        <v>465</v>
      </c>
      <c r="K542" s="30">
        <v>351900</v>
      </c>
      <c r="AC542" s="3"/>
      <c r="AD542" s="3"/>
      <c r="AE542" s="4"/>
      <c r="AF542" s="4"/>
    </row>
    <row r="543" spans="1:32" s="2" customFormat="1" ht="30">
      <c r="A543" s="17" t="s">
        <v>527</v>
      </c>
      <c r="B543" s="19" t="s">
        <v>678</v>
      </c>
      <c r="C543" s="20" t="s">
        <v>108</v>
      </c>
      <c r="D543" s="29" t="s">
        <v>108</v>
      </c>
      <c r="E543" s="21" t="s">
        <v>870</v>
      </c>
      <c r="F543" s="22">
        <v>20140040</v>
      </c>
      <c r="G543" s="23">
        <v>41824</v>
      </c>
      <c r="H543" s="18" t="s">
        <v>463</v>
      </c>
      <c r="I543" s="18" t="s">
        <v>466</v>
      </c>
      <c r="J543" s="24" t="s">
        <v>467</v>
      </c>
      <c r="K543" s="30">
        <v>228526</v>
      </c>
      <c r="AC543" s="3"/>
      <c r="AD543" s="3"/>
      <c r="AE543" s="4"/>
      <c r="AF543" s="4"/>
    </row>
    <row r="544" spans="1:32" s="2" customFormat="1" ht="30">
      <c r="A544" s="17" t="s">
        <v>527</v>
      </c>
      <c r="B544" s="19" t="s">
        <v>681</v>
      </c>
      <c r="C544" s="20" t="s">
        <v>108</v>
      </c>
      <c r="D544" s="29" t="s">
        <v>108</v>
      </c>
      <c r="E544" s="21" t="s">
        <v>793</v>
      </c>
      <c r="F544" s="22">
        <v>66782</v>
      </c>
      <c r="G544" s="23">
        <v>41824</v>
      </c>
      <c r="H544" s="18" t="s">
        <v>468</v>
      </c>
      <c r="I544" s="18" t="s">
        <v>430</v>
      </c>
      <c r="J544" s="24" t="s">
        <v>431</v>
      </c>
      <c r="K544" s="30">
        <v>6465</v>
      </c>
      <c r="AC544" s="3"/>
      <c r="AD544" s="3"/>
      <c r="AE544" s="4"/>
      <c r="AF544" s="4"/>
    </row>
    <row r="545" spans="1:32" s="2" customFormat="1" ht="30">
      <c r="A545" s="17" t="s">
        <v>527</v>
      </c>
      <c r="B545" s="19" t="s">
        <v>681</v>
      </c>
      <c r="C545" s="20" t="s">
        <v>108</v>
      </c>
      <c r="D545" s="29" t="s">
        <v>108</v>
      </c>
      <c r="E545" s="21" t="s">
        <v>793</v>
      </c>
      <c r="F545" s="22">
        <v>3093794</v>
      </c>
      <c r="G545" s="23">
        <v>41825</v>
      </c>
      <c r="H545" s="18" t="s">
        <v>469</v>
      </c>
      <c r="I545" s="18" t="s">
        <v>430</v>
      </c>
      <c r="J545" s="24" t="s">
        <v>431</v>
      </c>
      <c r="K545" s="30">
        <v>1250</v>
      </c>
      <c r="AC545" s="3"/>
      <c r="AD545" s="3"/>
      <c r="AE545" s="4"/>
      <c r="AF545" s="4"/>
    </row>
    <row r="546" spans="1:32" s="2" customFormat="1" ht="30">
      <c r="A546" s="17" t="s">
        <v>527</v>
      </c>
      <c r="B546" s="19" t="s">
        <v>681</v>
      </c>
      <c r="C546" s="20" t="s">
        <v>108</v>
      </c>
      <c r="D546" s="29" t="s">
        <v>108</v>
      </c>
      <c r="E546" s="21" t="s">
        <v>737</v>
      </c>
      <c r="F546" s="22">
        <v>66820</v>
      </c>
      <c r="G546" s="23">
        <v>41825</v>
      </c>
      <c r="H546" s="18" t="s">
        <v>470</v>
      </c>
      <c r="I546" s="18" t="s">
        <v>430</v>
      </c>
      <c r="J546" s="24" t="s">
        <v>431</v>
      </c>
      <c r="K546" s="30">
        <v>5158</v>
      </c>
      <c r="AC546" s="3"/>
      <c r="AD546" s="3"/>
      <c r="AE546" s="4"/>
      <c r="AF546" s="4"/>
    </row>
    <row r="547" spans="1:32" s="2" customFormat="1" ht="45">
      <c r="A547" s="17" t="s">
        <v>527</v>
      </c>
      <c r="B547" s="19" t="s">
        <v>702</v>
      </c>
      <c r="C547" s="20" t="s">
        <v>108</v>
      </c>
      <c r="D547" s="29" t="s">
        <v>108</v>
      </c>
      <c r="E547" s="21" t="s">
        <v>833</v>
      </c>
      <c r="F547" s="22">
        <v>20140110</v>
      </c>
      <c r="G547" s="23">
        <v>41827</v>
      </c>
      <c r="H547" s="18" t="s">
        <v>471</v>
      </c>
      <c r="I547" s="18" t="s">
        <v>1354</v>
      </c>
      <c r="J547" s="24" t="s">
        <v>684</v>
      </c>
      <c r="K547" s="30">
        <v>24000</v>
      </c>
      <c r="AC547" s="3"/>
      <c r="AD547" s="3"/>
      <c r="AE547" s="4"/>
      <c r="AF547" s="4"/>
    </row>
    <row r="548" spans="1:32" s="2" customFormat="1" ht="45">
      <c r="A548" s="17" t="s">
        <v>527</v>
      </c>
      <c r="B548" s="19" t="s">
        <v>702</v>
      </c>
      <c r="C548" s="20" t="s">
        <v>108</v>
      </c>
      <c r="D548" s="29" t="s">
        <v>108</v>
      </c>
      <c r="E548" s="21" t="s">
        <v>833</v>
      </c>
      <c r="F548" s="22">
        <v>20140111</v>
      </c>
      <c r="G548" s="23">
        <v>41827</v>
      </c>
      <c r="H548" s="18" t="s">
        <v>449</v>
      </c>
      <c r="I548" s="18" t="s">
        <v>1354</v>
      </c>
      <c r="J548" s="24" t="s">
        <v>684</v>
      </c>
      <c r="K548" s="30">
        <v>143289</v>
      </c>
      <c r="AC548" s="3"/>
      <c r="AD548" s="3"/>
      <c r="AE548" s="4"/>
      <c r="AF548" s="4"/>
    </row>
    <row r="549" spans="1:32" s="2" customFormat="1" ht="30">
      <c r="A549" s="17" t="s">
        <v>527</v>
      </c>
      <c r="B549" s="19" t="s">
        <v>205</v>
      </c>
      <c r="C549" s="20" t="s">
        <v>472</v>
      </c>
      <c r="D549" s="29">
        <v>41815</v>
      </c>
      <c r="E549" s="21" t="s">
        <v>870</v>
      </c>
      <c r="F549" s="22">
        <v>20140041</v>
      </c>
      <c r="G549" s="23">
        <v>41828</v>
      </c>
      <c r="H549" s="18" t="s">
        <v>473</v>
      </c>
      <c r="I549" s="18" t="s">
        <v>474</v>
      </c>
      <c r="J549" s="24" t="s">
        <v>475</v>
      </c>
      <c r="K549" s="30">
        <v>116025</v>
      </c>
      <c r="AC549" s="3"/>
      <c r="AD549" s="3"/>
      <c r="AE549" s="4"/>
      <c r="AF549" s="4"/>
    </row>
    <row r="550" spans="1:32" s="2" customFormat="1" ht="45">
      <c r="A550" s="17" t="s">
        <v>527</v>
      </c>
      <c r="B550" s="19" t="s">
        <v>702</v>
      </c>
      <c r="C550" s="20" t="s">
        <v>108</v>
      </c>
      <c r="D550" s="29" t="s">
        <v>108</v>
      </c>
      <c r="E550" s="21" t="s">
        <v>833</v>
      </c>
      <c r="F550" s="22">
        <v>20140112</v>
      </c>
      <c r="G550" s="23">
        <v>41828</v>
      </c>
      <c r="H550" s="18" t="s">
        <v>476</v>
      </c>
      <c r="I550" s="18" t="s">
        <v>450</v>
      </c>
      <c r="J550" s="24" t="s">
        <v>451</v>
      </c>
      <c r="K550" s="30">
        <v>158089</v>
      </c>
      <c r="AC550" s="3"/>
      <c r="AD550" s="3"/>
      <c r="AE550" s="4"/>
      <c r="AF550" s="4"/>
    </row>
    <row r="551" spans="1:32" s="2" customFormat="1" ht="45">
      <c r="A551" s="17" t="s">
        <v>527</v>
      </c>
      <c r="B551" s="19" t="s">
        <v>702</v>
      </c>
      <c r="C551" s="20" t="s">
        <v>108</v>
      </c>
      <c r="D551" s="29" t="s">
        <v>108</v>
      </c>
      <c r="E551" s="21" t="s">
        <v>833</v>
      </c>
      <c r="F551" s="22">
        <v>20140113</v>
      </c>
      <c r="G551" s="23">
        <v>41830</v>
      </c>
      <c r="H551" s="18" t="s">
        <v>477</v>
      </c>
      <c r="I551" s="18" t="s">
        <v>1354</v>
      </c>
      <c r="J551" s="24" t="s">
        <v>684</v>
      </c>
      <c r="K551" s="30">
        <v>121005</v>
      </c>
      <c r="AC551" s="3"/>
      <c r="AD551" s="3"/>
      <c r="AE551" s="4"/>
      <c r="AF551" s="4"/>
    </row>
    <row r="552" spans="1:32" s="2" customFormat="1" ht="30">
      <c r="A552" s="17" t="s">
        <v>527</v>
      </c>
      <c r="B552" s="19" t="s">
        <v>681</v>
      </c>
      <c r="C552" s="20" t="s">
        <v>108</v>
      </c>
      <c r="D552" s="29" t="s">
        <v>108</v>
      </c>
      <c r="E552" s="21" t="s">
        <v>737</v>
      </c>
      <c r="F552" s="22">
        <v>765044</v>
      </c>
      <c r="G552" s="23">
        <v>41830</v>
      </c>
      <c r="H552" s="18" t="s">
        <v>478</v>
      </c>
      <c r="I552" s="18" t="s">
        <v>479</v>
      </c>
      <c r="J552" s="24" t="s">
        <v>391</v>
      </c>
      <c r="K552" s="30">
        <v>1335392</v>
      </c>
      <c r="AC552" s="3"/>
      <c r="AD552" s="3"/>
      <c r="AE552" s="4"/>
      <c r="AF552" s="4"/>
    </row>
    <row r="553" spans="1:32" s="2" customFormat="1" ht="30">
      <c r="A553" s="17" t="s">
        <v>527</v>
      </c>
      <c r="B553" s="19" t="s">
        <v>681</v>
      </c>
      <c r="C553" s="20" t="s">
        <v>108</v>
      </c>
      <c r="D553" s="29" t="s">
        <v>108</v>
      </c>
      <c r="E553" s="21" t="s">
        <v>793</v>
      </c>
      <c r="F553" s="22">
        <v>3098599</v>
      </c>
      <c r="G553" s="23">
        <v>41830</v>
      </c>
      <c r="H553" s="18" t="s">
        <v>480</v>
      </c>
      <c r="I553" s="18" t="s">
        <v>430</v>
      </c>
      <c r="J553" s="24" t="s">
        <v>431</v>
      </c>
      <c r="K553" s="30">
        <v>16934</v>
      </c>
      <c r="AC553" s="3"/>
      <c r="AD553" s="3"/>
      <c r="AE553" s="4"/>
      <c r="AF553" s="4"/>
    </row>
    <row r="554" spans="1:32" s="2" customFormat="1" ht="30">
      <c r="A554" s="17" t="s">
        <v>527</v>
      </c>
      <c r="B554" s="19" t="s">
        <v>678</v>
      </c>
      <c r="C554" s="20" t="s">
        <v>108</v>
      </c>
      <c r="D554" s="29" t="s">
        <v>108</v>
      </c>
      <c r="E554" s="21" t="s">
        <v>833</v>
      </c>
      <c r="F554" s="22">
        <v>20140115</v>
      </c>
      <c r="G554" s="23">
        <v>41831</v>
      </c>
      <c r="H554" s="18" t="s">
        <v>481</v>
      </c>
      <c r="I554" s="18" t="s">
        <v>482</v>
      </c>
      <c r="J554" s="24" t="s">
        <v>1226</v>
      </c>
      <c r="K554" s="30">
        <v>59975</v>
      </c>
      <c r="AC554" s="3"/>
      <c r="AD554" s="3"/>
      <c r="AE554" s="4"/>
      <c r="AF554" s="4"/>
    </row>
    <row r="555" spans="1:32" s="2" customFormat="1" ht="30">
      <c r="A555" s="17" t="s">
        <v>527</v>
      </c>
      <c r="B555" s="19" t="s">
        <v>678</v>
      </c>
      <c r="C555" s="20" t="s">
        <v>108</v>
      </c>
      <c r="D555" s="29" t="s">
        <v>108</v>
      </c>
      <c r="E555" s="21" t="s">
        <v>833</v>
      </c>
      <c r="F555" s="22">
        <v>20140117</v>
      </c>
      <c r="G555" s="23">
        <v>41831</v>
      </c>
      <c r="H555" s="18" t="s">
        <v>483</v>
      </c>
      <c r="I555" s="18" t="s">
        <v>484</v>
      </c>
      <c r="J555" s="24" t="s">
        <v>485</v>
      </c>
      <c r="K555" s="30">
        <v>892500</v>
      </c>
      <c r="AC555" s="3"/>
      <c r="AD555" s="3"/>
      <c r="AE555" s="4"/>
      <c r="AF555" s="4"/>
    </row>
    <row r="556" spans="1:32" s="2" customFormat="1" ht="45">
      <c r="A556" s="17" t="s">
        <v>527</v>
      </c>
      <c r="B556" s="19" t="s">
        <v>702</v>
      </c>
      <c r="C556" s="20" t="s">
        <v>108</v>
      </c>
      <c r="D556" s="29" t="s">
        <v>108</v>
      </c>
      <c r="E556" s="21" t="s">
        <v>833</v>
      </c>
      <c r="F556" s="22">
        <v>20140119</v>
      </c>
      <c r="G556" s="23">
        <v>41834</v>
      </c>
      <c r="H556" s="18" t="s">
        <v>486</v>
      </c>
      <c r="I556" s="18" t="s">
        <v>450</v>
      </c>
      <c r="J556" s="24" t="s">
        <v>451</v>
      </c>
      <c r="K556" s="30">
        <v>102406</v>
      </c>
      <c r="AC556" s="3"/>
      <c r="AD556" s="3"/>
      <c r="AE556" s="4"/>
      <c r="AF556" s="4"/>
    </row>
    <row r="557" spans="1:32" s="2" customFormat="1" ht="30">
      <c r="A557" s="17" t="s">
        <v>527</v>
      </c>
      <c r="B557" s="19" t="s">
        <v>758</v>
      </c>
      <c r="C557" s="20" t="s">
        <v>487</v>
      </c>
      <c r="D557" s="29">
        <v>41830</v>
      </c>
      <c r="E557" s="21" t="s">
        <v>870</v>
      </c>
      <c r="F557" s="22">
        <v>20140043</v>
      </c>
      <c r="G557" s="23">
        <v>41837</v>
      </c>
      <c r="H557" s="18" t="s">
        <v>488</v>
      </c>
      <c r="I557" s="18" t="s">
        <v>489</v>
      </c>
      <c r="J557" s="24" t="s">
        <v>490</v>
      </c>
      <c r="K557" s="30">
        <v>19490000</v>
      </c>
      <c r="AC557" s="3"/>
      <c r="AD557" s="3"/>
      <c r="AE557" s="4"/>
      <c r="AF557" s="4"/>
    </row>
    <row r="558" spans="1:32" s="2" customFormat="1" ht="30">
      <c r="A558" s="17" t="s">
        <v>527</v>
      </c>
      <c r="B558" s="19" t="s">
        <v>678</v>
      </c>
      <c r="C558" s="20" t="s">
        <v>108</v>
      </c>
      <c r="D558" s="29" t="s">
        <v>108</v>
      </c>
      <c r="E558" s="21" t="s">
        <v>833</v>
      </c>
      <c r="F558" s="22">
        <v>20140121</v>
      </c>
      <c r="G558" s="23">
        <v>41838</v>
      </c>
      <c r="H558" s="18" t="s">
        <v>491</v>
      </c>
      <c r="I558" s="18" t="s">
        <v>492</v>
      </c>
      <c r="J558" s="24" t="s">
        <v>493</v>
      </c>
      <c r="K558" s="30">
        <v>631295</v>
      </c>
      <c r="AC558" s="3"/>
      <c r="AD558" s="3"/>
      <c r="AE558" s="4"/>
      <c r="AF558" s="4"/>
    </row>
    <row r="559" spans="1:32" s="2" customFormat="1" ht="45">
      <c r="A559" s="17" t="s">
        <v>527</v>
      </c>
      <c r="B559" s="19" t="s">
        <v>702</v>
      </c>
      <c r="C559" s="20" t="s">
        <v>108</v>
      </c>
      <c r="D559" s="29" t="s">
        <v>108</v>
      </c>
      <c r="E559" s="21" t="s">
        <v>793</v>
      </c>
      <c r="F559" s="22">
        <v>254</v>
      </c>
      <c r="G559" s="23">
        <v>41838</v>
      </c>
      <c r="H559" s="18" t="s">
        <v>494</v>
      </c>
      <c r="I559" s="18" t="s">
        <v>495</v>
      </c>
      <c r="J559" s="24" t="s">
        <v>496</v>
      </c>
      <c r="K559" s="30">
        <v>144313</v>
      </c>
      <c r="AC559" s="3"/>
      <c r="AD559" s="3"/>
      <c r="AE559" s="4"/>
      <c r="AF559" s="4"/>
    </row>
    <row r="560" spans="1:32" s="2" customFormat="1" ht="45">
      <c r="A560" s="17" t="s">
        <v>527</v>
      </c>
      <c r="B560" s="19" t="s">
        <v>702</v>
      </c>
      <c r="C560" s="20" t="s">
        <v>108</v>
      </c>
      <c r="D560" s="29" t="s">
        <v>108</v>
      </c>
      <c r="E560" s="21" t="s">
        <v>870</v>
      </c>
      <c r="F560" s="22">
        <v>20140044</v>
      </c>
      <c r="G560" s="23">
        <v>41841</v>
      </c>
      <c r="H560" s="18" t="s">
        <v>497</v>
      </c>
      <c r="I560" s="18" t="s">
        <v>498</v>
      </c>
      <c r="J560" s="24" t="s">
        <v>499</v>
      </c>
      <c r="K560" s="30">
        <v>2127000</v>
      </c>
      <c r="AC560" s="3"/>
      <c r="AD560" s="3"/>
      <c r="AE560" s="4"/>
      <c r="AF560" s="4"/>
    </row>
    <row r="561" spans="1:32" s="2" customFormat="1" ht="30">
      <c r="A561" s="17" t="s">
        <v>527</v>
      </c>
      <c r="B561" s="19" t="s">
        <v>678</v>
      </c>
      <c r="C561" s="20" t="s">
        <v>108</v>
      </c>
      <c r="D561" s="29" t="s">
        <v>108</v>
      </c>
      <c r="E561" s="21" t="s">
        <v>870</v>
      </c>
      <c r="F561" s="22">
        <v>20140045</v>
      </c>
      <c r="G561" s="23">
        <v>41841</v>
      </c>
      <c r="H561" s="18" t="s">
        <v>500</v>
      </c>
      <c r="I561" s="18" t="s">
        <v>501</v>
      </c>
      <c r="J561" s="24" t="s">
        <v>502</v>
      </c>
      <c r="K561" s="30">
        <v>417690</v>
      </c>
      <c r="AC561" s="3"/>
      <c r="AD561" s="3"/>
      <c r="AE561" s="4"/>
      <c r="AF561" s="4"/>
    </row>
    <row r="562" spans="1:32" s="2" customFormat="1">
      <c r="A562" s="17" t="s">
        <v>527</v>
      </c>
      <c r="B562" s="19" t="s">
        <v>681</v>
      </c>
      <c r="C562" s="20" t="s">
        <v>108</v>
      </c>
      <c r="D562" s="29" t="s">
        <v>108</v>
      </c>
      <c r="E562" s="21" t="s">
        <v>737</v>
      </c>
      <c r="F562" s="22">
        <v>6352258</v>
      </c>
      <c r="G562" s="23">
        <v>41841</v>
      </c>
      <c r="H562" s="18" t="s">
        <v>503</v>
      </c>
      <c r="I562" s="18" t="s">
        <v>434</v>
      </c>
      <c r="J562" s="24" t="s">
        <v>814</v>
      </c>
      <c r="K562" s="30">
        <v>835622</v>
      </c>
      <c r="AC562" s="3"/>
      <c r="AD562" s="3"/>
      <c r="AE562" s="4"/>
      <c r="AF562" s="4"/>
    </row>
    <row r="563" spans="1:32" s="2" customFormat="1" ht="45">
      <c r="A563" s="17" t="s">
        <v>527</v>
      </c>
      <c r="B563" s="19" t="s">
        <v>678</v>
      </c>
      <c r="C563" s="20" t="s">
        <v>108</v>
      </c>
      <c r="D563" s="29" t="s">
        <v>108</v>
      </c>
      <c r="E563" s="21" t="s">
        <v>870</v>
      </c>
      <c r="F563" s="22">
        <v>20140046</v>
      </c>
      <c r="G563" s="23">
        <v>41842</v>
      </c>
      <c r="H563" s="18" t="s">
        <v>504</v>
      </c>
      <c r="I563" s="18" t="s">
        <v>505</v>
      </c>
      <c r="J563" s="24" t="s">
        <v>506</v>
      </c>
      <c r="K563" s="30">
        <v>39000</v>
      </c>
      <c r="AC563" s="3"/>
      <c r="AD563" s="3"/>
      <c r="AE563" s="4"/>
      <c r="AF563" s="4"/>
    </row>
    <row r="564" spans="1:32" s="2" customFormat="1" ht="30">
      <c r="A564" s="17" t="s">
        <v>527</v>
      </c>
      <c r="B564" s="19" t="s">
        <v>678</v>
      </c>
      <c r="C564" s="20" t="s">
        <v>108</v>
      </c>
      <c r="D564" s="29" t="s">
        <v>108</v>
      </c>
      <c r="E564" s="21" t="s">
        <v>870</v>
      </c>
      <c r="F564" s="22">
        <v>20140047</v>
      </c>
      <c r="G564" s="23">
        <v>41842</v>
      </c>
      <c r="H564" s="18" t="s">
        <v>507</v>
      </c>
      <c r="I564" s="18" t="s">
        <v>466</v>
      </c>
      <c r="J564" s="24" t="s">
        <v>467</v>
      </c>
      <c r="K564" s="30">
        <v>107844</v>
      </c>
      <c r="AC564" s="3"/>
      <c r="AD564" s="3"/>
      <c r="AE564" s="4"/>
      <c r="AF564" s="4"/>
    </row>
    <row r="565" spans="1:32" s="2" customFormat="1" ht="45">
      <c r="A565" s="17" t="s">
        <v>527</v>
      </c>
      <c r="B565" s="19" t="s">
        <v>702</v>
      </c>
      <c r="C565" s="20" t="s">
        <v>108</v>
      </c>
      <c r="D565" s="29" t="s">
        <v>108</v>
      </c>
      <c r="E565" s="21" t="s">
        <v>870</v>
      </c>
      <c r="F565" s="22">
        <v>20140048</v>
      </c>
      <c r="G565" s="23">
        <v>41843</v>
      </c>
      <c r="H565" s="18" t="s">
        <v>508</v>
      </c>
      <c r="I565" s="18" t="s">
        <v>509</v>
      </c>
      <c r="J565" s="24" t="s">
        <v>510</v>
      </c>
      <c r="K565" s="30">
        <v>652000</v>
      </c>
      <c r="AC565" s="3"/>
      <c r="AD565" s="3"/>
      <c r="AE565" s="4"/>
      <c r="AF565" s="4"/>
    </row>
    <row r="566" spans="1:32" s="2" customFormat="1" ht="30">
      <c r="A566" s="17" t="s">
        <v>527</v>
      </c>
      <c r="B566" s="19" t="s">
        <v>678</v>
      </c>
      <c r="C566" s="20" t="s">
        <v>108</v>
      </c>
      <c r="D566" s="29" t="s">
        <v>108</v>
      </c>
      <c r="E566" s="21" t="s">
        <v>833</v>
      </c>
      <c r="F566" s="22">
        <v>20140122</v>
      </c>
      <c r="G566" s="23">
        <v>41843</v>
      </c>
      <c r="H566" s="18" t="s">
        <v>511</v>
      </c>
      <c r="I566" s="18" t="s">
        <v>512</v>
      </c>
      <c r="J566" s="24" t="s">
        <v>513</v>
      </c>
      <c r="K566" s="30">
        <v>523600</v>
      </c>
      <c r="AC566" s="3"/>
      <c r="AD566" s="3"/>
      <c r="AE566" s="4"/>
      <c r="AF566" s="4"/>
    </row>
    <row r="567" spans="1:32" s="2" customFormat="1" ht="45">
      <c r="A567" s="17" t="s">
        <v>527</v>
      </c>
      <c r="B567" s="19" t="s">
        <v>702</v>
      </c>
      <c r="C567" s="20" t="s">
        <v>108</v>
      </c>
      <c r="D567" s="29" t="s">
        <v>108</v>
      </c>
      <c r="E567" s="21" t="s">
        <v>833</v>
      </c>
      <c r="F567" s="22">
        <v>20140123</v>
      </c>
      <c r="G567" s="23">
        <v>41844</v>
      </c>
      <c r="H567" s="18" t="s">
        <v>514</v>
      </c>
      <c r="I567" s="18" t="s">
        <v>450</v>
      </c>
      <c r="J567" s="24" t="s">
        <v>451</v>
      </c>
      <c r="K567" s="30">
        <v>30000</v>
      </c>
      <c r="AC567" s="3"/>
      <c r="AD567" s="3"/>
      <c r="AE567" s="4"/>
      <c r="AF567" s="4"/>
    </row>
    <row r="568" spans="1:32" s="2" customFormat="1" ht="45">
      <c r="A568" s="17" t="s">
        <v>527</v>
      </c>
      <c r="B568" s="19" t="s">
        <v>702</v>
      </c>
      <c r="C568" s="20" t="s">
        <v>108</v>
      </c>
      <c r="D568" s="29" t="s">
        <v>108</v>
      </c>
      <c r="E568" s="21" t="s">
        <v>833</v>
      </c>
      <c r="F568" s="22">
        <v>20140124</v>
      </c>
      <c r="G568" s="23">
        <v>41844</v>
      </c>
      <c r="H568" s="18" t="s">
        <v>515</v>
      </c>
      <c r="I568" s="18" t="s">
        <v>1354</v>
      </c>
      <c r="J568" s="24" t="s">
        <v>684</v>
      </c>
      <c r="K568" s="30">
        <v>108586</v>
      </c>
      <c r="AC568" s="3"/>
      <c r="AD568" s="3"/>
      <c r="AE568" s="4"/>
      <c r="AF568" s="4"/>
    </row>
    <row r="569" spans="1:32" s="2" customFormat="1" ht="45">
      <c r="A569" s="17" t="s">
        <v>527</v>
      </c>
      <c r="B569" s="19" t="s">
        <v>702</v>
      </c>
      <c r="C569" s="20" t="s">
        <v>108</v>
      </c>
      <c r="D569" s="29" t="s">
        <v>108</v>
      </c>
      <c r="E569" s="21" t="s">
        <v>833</v>
      </c>
      <c r="F569" s="22">
        <v>20140125</v>
      </c>
      <c r="G569" s="23">
        <v>41844</v>
      </c>
      <c r="H569" s="18" t="s">
        <v>516</v>
      </c>
      <c r="I569" s="18" t="s">
        <v>1354</v>
      </c>
      <c r="J569" s="24" t="s">
        <v>684</v>
      </c>
      <c r="K569" s="30">
        <v>151104</v>
      </c>
      <c r="AC569" s="3"/>
      <c r="AD569" s="3"/>
      <c r="AE569" s="4"/>
      <c r="AF569" s="4"/>
    </row>
    <row r="570" spans="1:32" s="2" customFormat="1" ht="30">
      <c r="A570" s="17" t="s">
        <v>527</v>
      </c>
      <c r="B570" s="19" t="s">
        <v>681</v>
      </c>
      <c r="C570" s="20" t="s">
        <v>108</v>
      </c>
      <c r="D570" s="29" t="s">
        <v>108</v>
      </c>
      <c r="E570" s="21" t="s">
        <v>737</v>
      </c>
      <c r="F570" s="22">
        <v>767827</v>
      </c>
      <c r="G570" s="23">
        <v>41844</v>
      </c>
      <c r="H570" s="18" t="s">
        <v>517</v>
      </c>
      <c r="I570" s="18" t="s">
        <v>479</v>
      </c>
      <c r="J570" s="24" t="s">
        <v>391</v>
      </c>
      <c r="K570" s="30">
        <v>2660</v>
      </c>
      <c r="AC570" s="3"/>
      <c r="AD570" s="3"/>
      <c r="AE570" s="4"/>
      <c r="AF570" s="4"/>
    </row>
    <row r="571" spans="1:32" s="2" customFormat="1" ht="30">
      <c r="A571" s="17" t="s">
        <v>527</v>
      </c>
      <c r="B571" s="19" t="s">
        <v>681</v>
      </c>
      <c r="C571" s="20" t="s">
        <v>108</v>
      </c>
      <c r="D571" s="29" t="s">
        <v>108</v>
      </c>
      <c r="E571" s="21" t="s">
        <v>737</v>
      </c>
      <c r="F571" s="22">
        <v>767908</v>
      </c>
      <c r="G571" s="23">
        <v>41844</v>
      </c>
      <c r="H571" s="18" t="s">
        <v>518</v>
      </c>
      <c r="I571" s="18" t="s">
        <v>479</v>
      </c>
      <c r="J571" s="24" t="s">
        <v>391</v>
      </c>
      <c r="K571" s="30">
        <v>254351</v>
      </c>
      <c r="AC571" s="3"/>
      <c r="AD571" s="3"/>
      <c r="AE571" s="4"/>
      <c r="AF571" s="4"/>
    </row>
    <row r="572" spans="1:32" s="2" customFormat="1" ht="30">
      <c r="A572" s="17" t="s">
        <v>527</v>
      </c>
      <c r="B572" s="19" t="s">
        <v>678</v>
      </c>
      <c r="C572" s="20" t="s">
        <v>108</v>
      </c>
      <c r="D572" s="29" t="s">
        <v>108</v>
      </c>
      <c r="E572" s="21" t="s">
        <v>833</v>
      </c>
      <c r="F572" s="22">
        <v>20140126</v>
      </c>
      <c r="G572" s="23">
        <v>41845</v>
      </c>
      <c r="H572" s="18" t="s">
        <v>519</v>
      </c>
      <c r="I572" s="18" t="s">
        <v>520</v>
      </c>
      <c r="J572" s="24" t="s">
        <v>521</v>
      </c>
      <c r="K572" s="30">
        <v>59976</v>
      </c>
      <c r="AC572" s="3"/>
      <c r="AD572" s="3"/>
      <c r="AE572" s="4"/>
      <c r="AF572" s="4"/>
    </row>
    <row r="573" spans="1:32" s="2" customFormat="1" ht="45">
      <c r="A573" s="17" t="s">
        <v>527</v>
      </c>
      <c r="B573" s="19" t="s">
        <v>702</v>
      </c>
      <c r="C573" s="20" t="s">
        <v>108</v>
      </c>
      <c r="D573" s="29" t="s">
        <v>108</v>
      </c>
      <c r="E573" s="21" t="s">
        <v>833</v>
      </c>
      <c r="F573" s="22">
        <v>20140127</v>
      </c>
      <c r="G573" s="23">
        <v>41849</v>
      </c>
      <c r="H573" s="18" t="s">
        <v>522</v>
      </c>
      <c r="I573" s="18" t="s">
        <v>1354</v>
      </c>
      <c r="J573" s="24" t="s">
        <v>684</v>
      </c>
      <c r="K573" s="30">
        <v>145506</v>
      </c>
      <c r="AC573" s="3"/>
      <c r="AD573" s="3"/>
      <c r="AE573" s="4"/>
      <c r="AF573" s="4"/>
    </row>
    <row r="574" spans="1:32" s="2" customFormat="1" ht="30">
      <c r="A574" s="17" t="s">
        <v>527</v>
      </c>
      <c r="B574" s="19" t="s">
        <v>678</v>
      </c>
      <c r="C574" s="20" t="s">
        <v>108</v>
      </c>
      <c r="D574" s="29" t="s">
        <v>108</v>
      </c>
      <c r="E574" s="21" t="s">
        <v>833</v>
      </c>
      <c r="F574" s="22">
        <v>20140128</v>
      </c>
      <c r="G574" s="23">
        <v>41849</v>
      </c>
      <c r="H574" s="18" t="s">
        <v>523</v>
      </c>
      <c r="I574" s="18" t="s">
        <v>524</v>
      </c>
      <c r="J574" s="24" t="s">
        <v>525</v>
      </c>
      <c r="K574" s="30">
        <v>1717719</v>
      </c>
      <c r="AC574" s="3"/>
      <c r="AD574" s="3"/>
      <c r="AE574" s="4"/>
      <c r="AF574" s="4"/>
    </row>
    <row r="575" spans="1:32" s="2" customFormat="1" ht="45">
      <c r="A575" s="17" t="s">
        <v>527</v>
      </c>
      <c r="B575" s="19" t="s">
        <v>702</v>
      </c>
      <c r="C575" s="20" t="s">
        <v>108</v>
      </c>
      <c r="D575" s="29" t="s">
        <v>108</v>
      </c>
      <c r="E575" s="21" t="s">
        <v>833</v>
      </c>
      <c r="F575" s="22">
        <v>20140129</v>
      </c>
      <c r="G575" s="23">
        <v>41850</v>
      </c>
      <c r="H575" s="18" t="s">
        <v>526</v>
      </c>
      <c r="I575" s="18" t="s">
        <v>1354</v>
      </c>
      <c r="J575" s="24" t="s">
        <v>684</v>
      </c>
      <c r="K575" s="30">
        <v>111226</v>
      </c>
      <c r="AC575" s="3"/>
      <c r="AD575" s="3"/>
      <c r="AE575" s="4"/>
      <c r="AF575" s="4"/>
    </row>
    <row r="576" spans="1:32" s="2" customFormat="1" ht="30">
      <c r="A576" s="17" t="s">
        <v>623</v>
      </c>
      <c r="B576" s="19" t="s">
        <v>678</v>
      </c>
      <c r="C576" s="20" t="s">
        <v>726</v>
      </c>
      <c r="D576" s="29" t="s">
        <v>726</v>
      </c>
      <c r="E576" s="21" t="s">
        <v>741</v>
      </c>
      <c r="F576" s="22">
        <v>20140048</v>
      </c>
      <c r="G576" s="23">
        <v>41822</v>
      </c>
      <c r="H576" s="18" t="s">
        <v>528</v>
      </c>
      <c r="I576" s="18" t="s">
        <v>529</v>
      </c>
      <c r="J576" s="24" t="s">
        <v>530</v>
      </c>
      <c r="K576" s="30">
        <v>112500</v>
      </c>
      <c r="AC576" s="3"/>
      <c r="AD576" s="3"/>
      <c r="AE576" s="4"/>
      <c r="AF576" s="4"/>
    </row>
    <row r="577" spans="1:32" s="2" customFormat="1" ht="30">
      <c r="A577" s="17" t="s">
        <v>623</v>
      </c>
      <c r="B577" s="19" t="s">
        <v>678</v>
      </c>
      <c r="C577" s="20" t="s">
        <v>726</v>
      </c>
      <c r="D577" s="29" t="s">
        <v>726</v>
      </c>
      <c r="E577" s="21" t="s">
        <v>741</v>
      </c>
      <c r="F577" s="22">
        <v>20140049</v>
      </c>
      <c r="G577" s="23">
        <v>41824</v>
      </c>
      <c r="H577" s="18" t="s">
        <v>531</v>
      </c>
      <c r="I577" s="18" t="s">
        <v>532</v>
      </c>
      <c r="J577" s="24" t="s">
        <v>533</v>
      </c>
      <c r="K577" s="30">
        <v>37200</v>
      </c>
      <c r="AC577" s="3"/>
      <c r="AD577" s="3"/>
      <c r="AE577" s="4"/>
      <c r="AF577" s="4"/>
    </row>
    <row r="578" spans="1:32" s="2" customFormat="1" ht="30">
      <c r="A578" s="17" t="s">
        <v>623</v>
      </c>
      <c r="B578" s="19" t="s">
        <v>678</v>
      </c>
      <c r="C578" s="20" t="s">
        <v>726</v>
      </c>
      <c r="D578" s="29" t="s">
        <v>726</v>
      </c>
      <c r="E578" s="21" t="s">
        <v>741</v>
      </c>
      <c r="F578" s="22">
        <v>20140050</v>
      </c>
      <c r="G578" s="23">
        <v>41827</v>
      </c>
      <c r="H578" s="18" t="s">
        <v>534</v>
      </c>
      <c r="I578" s="18" t="s">
        <v>532</v>
      </c>
      <c r="J578" s="24" t="s">
        <v>533</v>
      </c>
      <c r="K578" s="30">
        <v>11640</v>
      </c>
      <c r="AC578" s="3"/>
      <c r="AD578" s="3"/>
      <c r="AE578" s="4"/>
      <c r="AF578" s="4"/>
    </row>
    <row r="579" spans="1:32" s="2" customFormat="1" ht="30">
      <c r="A579" s="17" t="s">
        <v>623</v>
      </c>
      <c r="B579" s="19" t="s">
        <v>678</v>
      </c>
      <c r="C579" s="20" t="s">
        <v>726</v>
      </c>
      <c r="D579" s="29" t="s">
        <v>726</v>
      </c>
      <c r="E579" s="21" t="s">
        <v>741</v>
      </c>
      <c r="F579" s="22">
        <v>20140051</v>
      </c>
      <c r="G579" s="23">
        <v>41828</v>
      </c>
      <c r="H579" s="18" t="s">
        <v>535</v>
      </c>
      <c r="I579" s="18" t="s">
        <v>536</v>
      </c>
      <c r="J579" s="24" t="s">
        <v>537</v>
      </c>
      <c r="K579" s="30">
        <v>80502</v>
      </c>
      <c r="AC579" s="3"/>
      <c r="AD579" s="3"/>
      <c r="AE579" s="4"/>
      <c r="AF579" s="4"/>
    </row>
    <row r="580" spans="1:32" s="2" customFormat="1" ht="30">
      <c r="A580" s="17" t="s">
        <v>623</v>
      </c>
      <c r="B580" s="19" t="s">
        <v>678</v>
      </c>
      <c r="C580" s="20" t="s">
        <v>726</v>
      </c>
      <c r="D580" s="29" t="s">
        <v>726</v>
      </c>
      <c r="E580" s="21" t="s">
        <v>741</v>
      </c>
      <c r="F580" s="22">
        <v>20140052</v>
      </c>
      <c r="G580" s="23">
        <v>41830</v>
      </c>
      <c r="H580" s="18" t="s">
        <v>538</v>
      </c>
      <c r="I580" s="18" t="s">
        <v>532</v>
      </c>
      <c r="J580" s="24" t="s">
        <v>533</v>
      </c>
      <c r="K580" s="30">
        <v>318600</v>
      </c>
      <c r="AC580" s="3"/>
      <c r="AD580" s="3"/>
      <c r="AE580" s="4"/>
      <c r="AF580" s="4"/>
    </row>
    <row r="581" spans="1:32" s="2" customFormat="1" ht="30">
      <c r="A581" s="17" t="s">
        <v>623</v>
      </c>
      <c r="B581" s="19" t="s">
        <v>678</v>
      </c>
      <c r="C581" s="20" t="s">
        <v>726</v>
      </c>
      <c r="D581" s="29" t="s">
        <v>726</v>
      </c>
      <c r="E581" s="21" t="s">
        <v>741</v>
      </c>
      <c r="F581" s="22">
        <v>20140053</v>
      </c>
      <c r="G581" s="23">
        <v>41831</v>
      </c>
      <c r="H581" s="18" t="s">
        <v>539</v>
      </c>
      <c r="I581" s="18" t="s">
        <v>540</v>
      </c>
      <c r="J581" s="24" t="s">
        <v>541</v>
      </c>
      <c r="K581" s="30">
        <v>38925</v>
      </c>
      <c r="AC581" s="3"/>
      <c r="AD581" s="3"/>
      <c r="AE581" s="4"/>
      <c r="AF581" s="4"/>
    </row>
    <row r="582" spans="1:32" s="2" customFormat="1" ht="30">
      <c r="A582" s="17" t="s">
        <v>623</v>
      </c>
      <c r="B582" s="19" t="s">
        <v>678</v>
      </c>
      <c r="C582" s="20" t="s">
        <v>726</v>
      </c>
      <c r="D582" s="29" t="s">
        <v>726</v>
      </c>
      <c r="E582" s="21" t="s">
        <v>741</v>
      </c>
      <c r="F582" s="22">
        <v>20140054</v>
      </c>
      <c r="G582" s="23">
        <v>41834</v>
      </c>
      <c r="H582" s="18" t="s">
        <v>542</v>
      </c>
      <c r="I582" s="18" t="s">
        <v>543</v>
      </c>
      <c r="J582" s="24" t="s">
        <v>544</v>
      </c>
      <c r="K582" s="30">
        <v>35000</v>
      </c>
      <c r="AC582" s="3"/>
      <c r="AD582" s="3"/>
      <c r="AE582" s="4"/>
      <c r="AF582" s="4"/>
    </row>
    <row r="583" spans="1:32" s="2" customFormat="1" ht="30">
      <c r="A583" s="17" t="s">
        <v>623</v>
      </c>
      <c r="B583" s="19" t="s">
        <v>678</v>
      </c>
      <c r="C583" s="20" t="s">
        <v>726</v>
      </c>
      <c r="D583" s="29" t="s">
        <v>726</v>
      </c>
      <c r="E583" s="21" t="s">
        <v>741</v>
      </c>
      <c r="F583" s="22">
        <v>20140055</v>
      </c>
      <c r="G583" s="23">
        <v>41838</v>
      </c>
      <c r="H583" s="18" t="s">
        <v>545</v>
      </c>
      <c r="I583" s="18" t="s">
        <v>546</v>
      </c>
      <c r="J583" s="24" t="s">
        <v>547</v>
      </c>
      <c r="K583" s="30">
        <v>28000</v>
      </c>
      <c r="AC583" s="3"/>
      <c r="AD583" s="3"/>
      <c r="AE583" s="4"/>
      <c r="AF583" s="4"/>
    </row>
    <row r="584" spans="1:32" s="2" customFormat="1" ht="30">
      <c r="A584" s="17" t="s">
        <v>623</v>
      </c>
      <c r="B584" s="19" t="s">
        <v>678</v>
      </c>
      <c r="C584" s="20" t="s">
        <v>726</v>
      </c>
      <c r="D584" s="29" t="s">
        <v>726</v>
      </c>
      <c r="E584" s="21" t="s">
        <v>741</v>
      </c>
      <c r="F584" s="22">
        <v>20140056</v>
      </c>
      <c r="G584" s="23">
        <v>41848</v>
      </c>
      <c r="H584" s="18" t="s">
        <v>539</v>
      </c>
      <c r="I584" s="18" t="s">
        <v>540</v>
      </c>
      <c r="J584" s="24" t="s">
        <v>541</v>
      </c>
      <c r="K584" s="30">
        <v>13724</v>
      </c>
      <c r="AC584" s="3"/>
      <c r="AD584" s="3"/>
      <c r="AE584" s="4"/>
      <c r="AF584" s="4"/>
    </row>
    <row r="585" spans="1:32" s="2" customFormat="1" ht="30">
      <c r="A585" s="17" t="s">
        <v>623</v>
      </c>
      <c r="B585" s="19" t="s">
        <v>678</v>
      </c>
      <c r="C585" s="20" t="s">
        <v>726</v>
      </c>
      <c r="D585" s="29" t="s">
        <v>726</v>
      </c>
      <c r="E585" s="21" t="s">
        <v>741</v>
      </c>
      <c r="F585" s="22">
        <v>20140057</v>
      </c>
      <c r="G585" s="23">
        <v>41848</v>
      </c>
      <c r="H585" s="18" t="s">
        <v>539</v>
      </c>
      <c r="I585" s="18" t="s">
        <v>532</v>
      </c>
      <c r="J585" s="24" t="s">
        <v>533</v>
      </c>
      <c r="K585" s="30">
        <v>168849</v>
      </c>
      <c r="AC585" s="3"/>
      <c r="AD585" s="3"/>
      <c r="AE585" s="4"/>
      <c r="AF585" s="4"/>
    </row>
    <row r="586" spans="1:32" s="2" customFormat="1" ht="30">
      <c r="A586" s="17" t="s">
        <v>623</v>
      </c>
      <c r="B586" s="19" t="s">
        <v>678</v>
      </c>
      <c r="C586" s="20" t="s">
        <v>726</v>
      </c>
      <c r="D586" s="29" t="s">
        <v>726</v>
      </c>
      <c r="E586" s="21" t="s">
        <v>741</v>
      </c>
      <c r="F586" s="22">
        <v>20140058</v>
      </c>
      <c r="G586" s="23">
        <v>41849</v>
      </c>
      <c r="H586" s="18" t="s">
        <v>548</v>
      </c>
      <c r="I586" s="18" t="s">
        <v>549</v>
      </c>
      <c r="J586" s="24" t="s">
        <v>42</v>
      </c>
      <c r="K586" s="30">
        <v>60999</v>
      </c>
      <c r="AC586" s="3"/>
      <c r="AD586" s="3"/>
      <c r="AE586" s="4"/>
      <c r="AF586" s="4"/>
    </row>
    <row r="587" spans="1:32" s="2" customFormat="1" ht="30">
      <c r="A587" s="17" t="s">
        <v>623</v>
      </c>
      <c r="B587" s="19" t="s">
        <v>678</v>
      </c>
      <c r="C587" s="20" t="s">
        <v>726</v>
      </c>
      <c r="D587" s="29" t="s">
        <v>726</v>
      </c>
      <c r="E587" s="21" t="s">
        <v>741</v>
      </c>
      <c r="F587" s="22">
        <v>20140059</v>
      </c>
      <c r="G587" s="23">
        <v>41849</v>
      </c>
      <c r="H587" s="18" t="s">
        <v>538</v>
      </c>
      <c r="I587" s="18" t="s">
        <v>532</v>
      </c>
      <c r="J587" s="24" t="s">
        <v>533</v>
      </c>
      <c r="K587" s="30">
        <v>41268</v>
      </c>
      <c r="AC587" s="3"/>
      <c r="AD587" s="3"/>
      <c r="AE587" s="4"/>
      <c r="AF587" s="4"/>
    </row>
    <row r="588" spans="1:32" s="2" customFormat="1" ht="45">
      <c r="A588" s="17" t="s">
        <v>623</v>
      </c>
      <c r="B588" s="19" t="s">
        <v>1306</v>
      </c>
      <c r="C588" s="20" t="s">
        <v>726</v>
      </c>
      <c r="D588" s="29" t="s">
        <v>726</v>
      </c>
      <c r="E588" s="21" t="s">
        <v>727</v>
      </c>
      <c r="F588" s="22">
        <v>20140165</v>
      </c>
      <c r="G588" s="23">
        <v>41821</v>
      </c>
      <c r="H588" s="18" t="s">
        <v>550</v>
      </c>
      <c r="I588" s="18" t="s">
        <v>551</v>
      </c>
      <c r="J588" s="24" t="s">
        <v>552</v>
      </c>
      <c r="K588" s="30">
        <v>13900</v>
      </c>
      <c r="AC588" s="3"/>
      <c r="AD588" s="3"/>
      <c r="AE588" s="4"/>
      <c r="AF588" s="4"/>
    </row>
    <row r="589" spans="1:32" s="2" customFormat="1" ht="45">
      <c r="A589" s="17" t="s">
        <v>623</v>
      </c>
      <c r="B589" s="19" t="s">
        <v>1306</v>
      </c>
      <c r="C589" s="20" t="s">
        <v>726</v>
      </c>
      <c r="D589" s="29" t="s">
        <v>726</v>
      </c>
      <c r="E589" s="21" t="s">
        <v>727</v>
      </c>
      <c r="F589" s="22">
        <v>20140165</v>
      </c>
      <c r="G589" s="23">
        <v>41821</v>
      </c>
      <c r="H589" s="18" t="s">
        <v>553</v>
      </c>
      <c r="I589" s="18" t="s">
        <v>551</v>
      </c>
      <c r="J589" s="24" t="s">
        <v>552</v>
      </c>
      <c r="K589" s="30">
        <v>37001</v>
      </c>
      <c r="AC589" s="3"/>
      <c r="AD589" s="3"/>
      <c r="AE589" s="4"/>
      <c r="AF589" s="4"/>
    </row>
    <row r="590" spans="1:32" s="2" customFormat="1" ht="45">
      <c r="A590" s="17" t="s">
        <v>623</v>
      </c>
      <c r="B590" s="19" t="s">
        <v>1306</v>
      </c>
      <c r="C590" s="20" t="s">
        <v>726</v>
      </c>
      <c r="D590" s="29" t="s">
        <v>726</v>
      </c>
      <c r="E590" s="21" t="s">
        <v>727</v>
      </c>
      <c r="F590" s="22">
        <v>20140166</v>
      </c>
      <c r="G590" s="23">
        <v>41822</v>
      </c>
      <c r="H590" s="18" t="s">
        <v>554</v>
      </c>
      <c r="I590" s="18" t="s">
        <v>1354</v>
      </c>
      <c r="J590" s="24" t="s">
        <v>684</v>
      </c>
      <c r="K590" s="30">
        <v>393791</v>
      </c>
      <c r="AC590" s="3"/>
      <c r="AD590" s="3"/>
      <c r="AE590" s="4"/>
      <c r="AF590" s="4"/>
    </row>
    <row r="591" spans="1:32" s="2" customFormat="1" ht="45">
      <c r="A591" s="17" t="s">
        <v>623</v>
      </c>
      <c r="B591" s="19" t="s">
        <v>1306</v>
      </c>
      <c r="C591" s="20" t="s">
        <v>726</v>
      </c>
      <c r="D591" s="29" t="s">
        <v>726</v>
      </c>
      <c r="E591" s="21" t="s">
        <v>727</v>
      </c>
      <c r="F591" s="22">
        <v>20140167</v>
      </c>
      <c r="G591" s="23">
        <v>41823</v>
      </c>
      <c r="H591" s="18" t="s">
        <v>555</v>
      </c>
      <c r="I591" s="18" t="s">
        <v>1354</v>
      </c>
      <c r="J591" s="24" t="s">
        <v>684</v>
      </c>
      <c r="K591" s="30">
        <v>30000</v>
      </c>
      <c r="AC591" s="3"/>
      <c r="AD591" s="3"/>
      <c r="AE591" s="4"/>
      <c r="AF591" s="4"/>
    </row>
    <row r="592" spans="1:32" s="2" customFormat="1" ht="30">
      <c r="A592" s="17" t="s">
        <v>623</v>
      </c>
      <c r="B592" s="19" t="s">
        <v>678</v>
      </c>
      <c r="C592" s="20" t="s">
        <v>726</v>
      </c>
      <c r="D592" s="29" t="s">
        <v>726</v>
      </c>
      <c r="E592" s="21" t="s">
        <v>727</v>
      </c>
      <c r="F592" s="22">
        <v>20140168</v>
      </c>
      <c r="G592" s="23">
        <v>41824</v>
      </c>
      <c r="H592" s="18" t="s">
        <v>556</v>
      </c>
      <c r="I592" s="18" t="s">
        <v>557</v>
      </c>
      <c r="J592" s="24" t="s">
        <v>558</v>
      </c>
      <c r="K592" s="30">
        <v>27500</v>
      </c>
      <c r="AC592" s="3"/>
      <c r="AD592" s="3"/>
      <c r="AE592" s="4"/>
      <c r="AF592" s="4"/>
    </row>
    <row r="593" spans="1:32" s="2" customFormat="1" ht="30">
      <c r="A593" s="17" t="s">
        <v>623</v>
      </c>
      <c r="B593" s="19" t="s">
        <v>49</v>
      </c>
      <c r="C593" s="20" t="s">
        <v>559</v>
      </c>
      <c r="D593" s="29">
        <v>41183</v>
      </c>
      <c r="E593" s="21" t="s">
        <v>727</v>
      </c>
      <c r="F593" s="22">
        <v>20140171</v>
      </c>
      <c r="G593" s="23">
        <v>41834</v>
      </c>
      <c r="H593" s="18" t="s">
        <v>560</v>
      </c>
      <c r="I593" s="18" t="s">
        <v>561</v>
      </c>
      <c r="J593" s="24" t="s">
        <v>562</v>
      </c>
      <c r="K593" s="30">
        <v>144295</v>
      </c>
      <c r="AC593" s="3"/>
      <c r="AD593" s="3"/>
      <c r="AE593" s="4"/>
      <c r="AF593" s="4"/>
    </row>
    <row r="594" spans="1:32" s="2" customFormat="1" ht="45">
      <c r="A594" s="17" t="s">
        <v>623</v>
      </c>
      <c r="B594" s="19" t="s">
        <v>1306</v>
      </c>
      <c r="C594" s="20" t="s">
        <v>726</v>
      </c>
      <c r="D594" s="29" t="s">
        <v>726</v>
      </c>
      <c r="E594" s="21" t="s">
        <v>727</v>
      </c>
      <c r="F594" s="22">
        <v>20140172</v>
      </c>
      <c r="G594" s="23">
        <v>41838</v>
      </c>
      <c r="H594" s="18" t="s">
        <v>563</v>
      </c>
      <c r="I594" s="18" t="s">
        <v>1354</v>
      </c>
      <c r="J594" s="24" t="s">
        <v>684</v>
      </c>
      <c r="K594" s="30">
        <v>460206</v>
      </c>
      <c r="AC594" s="3"/>
      <c r="AD594" s="3"/>
      <c r="AE594" s="4"/>
      <c r="AF594" s="4"/>
    </row>
    <row r="595" spans="1:32" s="2" customFormat="1" ht="30">
      <c r="A595" s="17" t="s">
        <v>623</v>
      </c>
      <c r="B595" s="19" t="s">
        <v>678</v>
      </c>
      <c r="C595" s="20" t="s">
        <v>726</v>
      </c>
      <c r="D595" s="29" t="s">
        <v>726</v>
      </c>
      <c r="E595" s="21" t="s">
        <v>727</v>
      </c>
      <c r="F595" s="22">
        <v>20140173</v>
      </c>
      <c r="G595" s="23">
        <v>41838</v>
      </c>
      <c r="H595" s="18" t="s">
        <v>564</v>
      </c>
      <c r="I595" s="18" t="s">
        <v>565</v>
      </c>
      <c r="J595" s="24" t="s">
        <v>566</v>
      </c>
      <c r="K595" s="30">
        <v>309400</v>
      </c>
      <c r="AC595" s="3"/>
      <c r="AD595" s="3"/>
      <c r="AE595" s="4"/>
      <c r="AF595" s="4"/>
    </row>
    <row r="596" spans="1:32" s="2" customFormat="1" ht="30">
      <c r="A596" s="17" t="s">
        <v>623</v>
      </c>
      <c r="B596" s="19" t="s">
        <v>205</v>
      </c>
      <c r="C596" s="20" t="s">
        <v>567</v>
      </c>
      <c r="D596" s="29">
        <v>41837</v>
      </c>
      <c r="E596" s="21" t="s">
        <v>727</v>
      </c>
      <c r="F596" s="22">
        <v>20140174</v>
      </c>
      <c r="G596" s="23">
        <v>41841</v>
      </c>
      <c r="H596" s="18" t="s">
        <v>624</v>
      </c>
      <c r="I596" s="18" t="s">
        <v>568</v>
      </c>
      <c r="J596" s="24" t="s">
        <v>569</v>
      </c>
      <c r="K596" s="30">
        <v>360000</v>
      </c>
      <c r="AC596" s="3"/>
      <c r="AD596" s="3"/>
      <c r="AE596" s="4"/>
      <c r="AF596" s="4"/>
    </row>
    <row r="597" spans="1:32" s="2" customFormat="1" ht="45">
      <c r="A597" s="17" t="s">
        <v>623</v>
      </c>
      <c r="B597" s="19" t="s">
        <v>1306</v>
      </c>
      <c r="C597" s="20" t="s">
        <v>726</v>
      </c>
      <c r="D597" s="29" t="s">
        <v>726</v>
      </c>
      <c r="E597" s="21" t="s">
        <v>727</v>
      </c>
      <c r="F597" s="22">
        <v>20140175</v>
      </c>
      <c r="G597" s="23">
        <v>41841</v>
      </c>
      <c r="H597" s="18" t="s">
        <v>570</v>
      </c>
      <c r="I597" s="18" t="s">
        <v>1354</v>
      </c>
      <c r="J597" s="24" t="s">
        <v>684</v>
      </c>
      <c r="K597" s="30">
        <v>168976</v>
      </c>
      <c r="AC597" s="3"/>
      <c r="AD597" s="3"/>
      <c r="AE597" s="4"/>
      <c r="AF597" s="4"/>
    </row>
    <row r="598" spans="1:32" s="2" customFormat="1" ht="45">
      <c r="A598" s="17" t="s">
        <v>623</v>
      </c>
      <c r="B598" s="19" t="s">
        <v>1306</v>
      </c>
      <c r="C598" s="20" t="s">
        <v>726</v>
      </c>
      <c r="D598" s="29" t="s">
        <v>726</v>
      </c>
      <c r="E598" s="21" t="s">
        <v>727</v>
      </c>
      <c r="F598" s="22">
        <v>20140176</v>
      </c>
      <c r="G598" s="23">
        <v>41842</v>
      </c>
      <c r="H598" s="18" t="s">
        <v>571</v>
      </c>
      <c r="I598" s="18" t="s">
        <v>1354</v>
      </c>
      <c r="J598" s="24" t="s">
        <v>684</v>
      </c>
      <c r="K598" s="30">
        <v>189656</v>
      </c>
      <c r="AC598" s="3"/>
      <c r="AD598" s="3"/>
      <c r="AE598" s="4"/>
      <c r="AF598" s="4"/>
    </row>
    <row r="599" spans="1:32" s="2" customFormat="1" ht="45">
      <c r="A599" s="17" t="s">
        <v>623</v>
      </c>
      <c r="B599" s="19" t="s">
        <v>1306</v>
      </c>
      <c r="C599" s="20" t="s">
        <v>726</v>
      </c>
      <c r="D599" s="29" t="s">
        <v>726</v>
      </c>
      <c r="E599" s="21" t="s">
        <v>727</v>
      </c>
      <c r="F599" s="22">
        <v>20140177</v>
      </c>
      <c r="G599" s="23">
        <v>41842</v>
      </c>
      <c r="H599" s="18" t="s">
        <v>572</v>
      </c>
      <c r="I599" s="18" t="s">
        <v>1354</v>
      </c>
      <c r="J599" s="24" t="s">
        <v>684</v>
      </c>
      <c r="K599" s="30">
        <v>470786</v>
      </c>
      <c r="AC599" s="3"/>
      <c r="AD599" s="3"/>
      <c r="AE599" s="4"/>
      <c r="AF599" s="4"/>
    </row>
    <row r="600" spans="1:32" s="2" customFormat="1" ht="30">
      <c r="A600" s="17" t="s">
        <v>623</v>
      </c>
      <c r="B600" s="19" t="s">
        <v>678</v>
      </c>
      <c r="C600" s="20" t="s">
        <v>726</v>
      </c>
      <c r="D600" s="29" t="s">
        <v>726</v>
      </c>
      <c r="E600" s="21" t="s">
        <v>727</v>
      </c>
      <c r="F600" s="22">
        <v>20140179</v>
      </c>
      <c r="G600" s="23">
        <v>41844</v>
      </c>
      <c r="H600" s="18" t="s">
        <v>1706</v>
      </c>
      <c r="I600" s="18" t="s">
        <v>575</v>
      </c>
      <c r="J600" s="24" t="s">
        <v>576</v>
      </c>
      <c r="K600" s="30">
        <v>444444</v>
      </c>
      <c r="AC600" s="3"/>
      <c r="AD600" s="3"/>
      <c r="AE600" s="4"/>
      <c r="AF600" s="4"/>
    </row>
    <row r="601" spans="1:32" s="2" customFormat="1" ht="45">
      <c r="A601" s="17" t="s">
        <v>623</v>
      </c>
      <c r="B601" s="19" t="s">
        <v>1306</v>
      </c>
      <c r="C601" s="20" t="s">
        <v>726</v>
      </c>
      <c r="D601" s="29" t="s">
        <v>726</v>
      </c>
      <c r="E601" s="21" t="s">
        <v>727</v>
      </c>
      <c r="F601" s="22">
        <v>20140180</v>
      </c>
      <c r="G601" s="23">
        <v>41845</v>
      </c>
      <c r="H601" s="18" t="s">
        <v>577</v>
      </c>
      <c r="I601" s="18" t="s">
        <v>1354</v>
      </c>
      <c r="J601" s="24" t="s">
        <v>684</v>
      </c>
      <c r="K601" s="30">
        <v>699992</v>
      </c>
      <c r="AC601" s="3"/>
      <c r="AD601" s="3"/>
      <c r="AE601" s="4"/>
      <c r="AF601" s="4"/>
    </row>
    <row r="602" spans="1:32" s="2" customFormat="1" ht="45">
      <c r="A602" s="17" t="s">
        <v>623</v>
      </c>
      <c r="B602" s="19" t="s">
        <v>1306</v>
      </c>
      <c r="C602" s="20" t="s">
        <v>726</v>
      </c>
      <c r="D602" s="29" t="s">
        <v>726</v>
      </c>
      <c r="E602" s="21" t="s">
        <v>727</v>
      </c>
      <c r="F602" s="22">
        <v>20140181</v>
      </c>
      <c r="G602" s="23">
        <v>41845</v>
      </c>
      <c r="H602" s="18" t="s">
        <v>578</v>
      </c>
      <c r="I602" s="18" t="s">
        <v>573</v>
      </c>
      <c r="J602" s="24" t="s">
        <v>574</v>
      </c>
      <c r="K602" s="30">
        <v>110000</v>
      </c>
      <c r="AC602" s="3"/>
      <c r="AD602" s="3"/>
      <c r="AE602" s="4"/>
      <c r="AF602" s="4"/>
    </row>
    <row r="603" spans="1:32" s="2" customFormat="1" ht="45">
      <c r="A603" s="17" t="s">
        <v>623</v>
      </c>
      <c r="B603" s="19" t="s">
        <v>1306</v>
      </c>
      <c r="C603" s="20" t="s">
        <v>726</v>
      </c>
      <c r="D603" s="29" t="s">
        <v>726</v>
      </c>
      <c r="E603" s="21" t="s">
        <v>727</v>
      </c>
      <c r="F603" s="22">
        <v>20140182</v>
      </c>
      <c r="G603" s="23">
        <v>41848</v>
      </c>
      <c r="H603" s="18" t="s">
        <v>579</v>
      </c>
      <c r="I603" s="18" t="s">
        <v>551</v>
      </c>
      <c r="J603" s="24" t="s">
        <v>552</v>
      </c>
      <c r="K603" s="30">
        <v>5800</v>
      </c>
      <c r="AC603" s="3"/>
      <c r="AD603" s="3"/>
      <c r="AE603" s="4"/>
      <c r="AF603" s="4"/>
    </row>
    <row r="604" spans="1:32" s="2" customFormat="1" ht="45">
      <c r="A604" s="17" t="s">
        <v>623</v>
      </c>
      <c r="B604" s="19" t="s">
        <v>1306</v>
      </c>
      <c r="C604" s="20" t="s">
        <v>726</v>
      </c>
      <c r="D604" s="29" t="s">
        <v>726</v>
      </c>
      <c r="E604" s="21" t="s">
        <v>727</v>
      </c>
      <c r="F604" s="22">
        <v>20140183</v>
      </c>
      <c r="G604" s="23">
        <v>41848</v>
      </c>
      <c r="H604" s="18" t="s">
        <v>580</v>
      </c>
      <c r="I604" s="18" t="s">
        <v>551</v>
      </c>
      <c r="J604" s="24" t="s">
        <v>552</v>
      </c>
      <c r="K604" s="30">
        <v>5800</v>
      </c>
      <c r="AC604" s="3"/>
      <c r="AD604" s="3"/>
      <c r="AE604" s="4"/>
      <c r="AF604" s="4"/>
    </row>
    <row r="605" spans="1:32" s="2" customFormat="1" ht="45">
      <c r="A605" s="17" t="s">
        <v>623</v>
      </c>
      <c r="B605" s="19" t="s">
        <v>1306</v>
      </c>
      <c r="C605" s="20" t="s">
        <v>726</v>
      </c>
      <c r="D605" s="29" t="s">
        <v>726</v>
      </c>
      <c r="E605" s="21" t="s">
        <v>727</v>
      </c>
      <c r="F605" s="22">
        <v>20140184</v>
      </c>
      <c r="G605" s="23">
        <v>41850</v>
      </c>
      <c r="H605" s="18" t="s">
        <v>581</v>
      </c>
      <c r="I605" s="18" t="s">
        <v>1354</v>
      </c>
      <c r="J605" s="24" t="s">
        <v>684</v>
      </c>
      <c r="K605" s="30">
        <v>267856</v>
      </c>
      <c r="AC605" s="3"/>
      <c r="AD605" s="3"/>
      <c r="AE605" s="4"/>
      <c r="AF605" s="4"/>
    </row>
    <row r="606" spans="1:32" s="2" customFormat="1" ht="45">
      <c r="A606" s="17" t="s">
        <v>623</v>
      </c>
      <c r="B606" s="19" t="s">
        <v>1306</v>
      </c>
      <c r="C606" s="20" t="s">
        <v>726</v>
      </c>
      <c r="D606" s="29" t="s">
        <v>726</v>
      </c>
      <c r="E606" s="21" t="s">
        <v>727</v>
      </c>
      <c r="F606" s="22">
        <v>20140185</v>
      </c>
      <c r="G606" s="23">
        <v>41851</v>
      </c>
      <c r="H606" s="18" t="s">
        <v>582</v>
      </c>
      <c r="I606" s="18" t="s">
        <v>551</v>
      </c>
      <c r="J606" s="24" t="s">
        <v>552</v>
      </c>
      <c r="K606" s="30">
        <v>54401</v>
      </c>
      <c r="AC606" s="3"/>
      <c r="AD606" s="3"/>
      <c r="AE606" s="4"/>
      <c r="AF606" s="4"/>
    </row>
    <row r="607" spans="1:32" s="2" customFormat="1" ht="45">
      <c r="A607" s="17" t="s">
        <v>623</v>
      </c>
      <c r="B607" s="19" t="s">
        <v>1306</v>
      </c>
      <c r="C607" s="20" t="s">
        <v>726</v>
      </c>
      <c r="D607" s="29" t="s">
        <v>726</v>
      </c>
      <c r="E607" s="21" t="s">
        <v>727</v>
      </c>
      <c r="F607" s="22">
        <v>20140186</v>
      </c>
      <c r="G607" s="23">
        <v>41851</v>
      </c>
      <c r="H607" s="18" t="s">
        <v>583</v>
      </c>
      <c r="I607" s="18" t="s">
        <v>551</v>
      </c>
      <c r="J607" s="24" t="s">
        <v>552</v>
      </c>
      <c r="K607" s="30">
        <v>42801</v>
      </c>
      <c r="AC607" s="3"/>
      <c r="AD607" s="3"/>
      <c r="AE607" s="4"/>
      <c r="AF607" s="4"/>
    </row>
    <row r="608" spans="1:32" s="2" customFormat="1" ht="45">
      <c r="A608" s="17" t="s">
        <v>623</v>
      </c>
      <c r="B608" s="19" t="s">
        <v>1306</v>
      </c>
      <c r="C608" s="20" t="s">
        <v>726</v>
      </c>
      <c r="D608" s="29" t="s">
        <v>726</v>
      </c>
      <c r="E608" s="21" t="s">
        <v>727</v>
      </c>
      <c r="F608" s="22">
        <v>20140187</v>
      </c>
      <c r="G608" s="23">
        <v>41851</v>
      </c>
      <c r="H608" s="18" t="s">
        <v>584</v>
      </c>
      <c r="I608" s="18" t="s">
        <v>551</v>
      </c>
      <c r="J608" s="24" t="s">
        <v>552</v>
      </c>
      <c r="K608" s="30">
        <v>13900</v>
      </c>
      <c r="AC608" s="3"/>
      <c r="AD608" s="3"/>
      <c r="AE608" s="4"/>
      <c r="AF608" s="4"/>
    </row>
    <row r="609" spans="1:32" s="2" customFormat="1" ht="45">
      <c r="A609" s="17" t="s">
        <v>623</v>
      </c>
      <c r="B609" s="19" t="s">
        <v>1306</v>
      </c>
      <c r="C609" s="20" t="s">
        <v>726</v>
      </c>
      <c r="D609" s="29" t="s">
        <v>726</v>
      </c>
      <c r="E609" s="21" t="s">
        <v>727</v>
      </c>
      <c r="F609" s="22">
        <v>20140188</v>
      </c>
      <c r="G609" s="23">
        <v>41851</v>
      </c>
      <c r="H609" s="18" t="s">
        <v>585</v>
      </c>
      <c r="I609" s="18" t="s">
        <v>551</v>
      </c>
      <c r="J609" s="24" t="s">
        <v>552</v>
      </c>
      <c r="K609" s="30">
        <v>13900</v>
      </c>
      <c r="AC609" s="3"/>
      <c r="AD609" s="3"/>
      <c r="AE609" s="4"/>
      <c r="AF609" s="4"/>
    </row>
    <row r="610" spans="1:32" s="2" customFormat="1">
      <c r="A610" s="17" t="s">
        <v>623</v>
      </c>
      <c r="B610" s="19" t="s">
        <v>681</v>
      </c>
      <c r="C610" s="20" t="s">
        <v>726</v>
      </c>
      <c r="D610" s="29" t="s">
        <v>726</v>
      </c>
      <c r="E610" s="21" t="s">
        <v>793</v>
      </c>
      <c r="F610" s="22">
        <v>2090364</v>
      </c>
      <c r="G610" s="23">
        <v>41829</v>
      </c>
      <c r="H610" s="18" t="s">
        <v>586</v>
      </c>
      <c r="I610" s="18" t="s">
        <v>587</v>
      </c>
      <c r="J610" s="24" t="s">
        <v>588</v>
      </c>
      <c r="K610" s="30">
        <v>365900</v>
      </c>
      <c r="AC610" s="3"/>
      <c r="AD610" s="3"/>
      <c r="AE610" s="4"/>
      <c r="AF610" s="4"/>
    </row>
    <row r="611" spans="1:32" s="2" customFormat="1" ht="30">
      <c r="A611" s="17" t="s">
        <v>623</v>
      </c>
      <c r="B611" s="19" t="s">
        <v>681</v>
      </c>
      <c r="C611" s="20" t="s">
        <v>726</v>
      </c>
      <c r="D611" s="29" t="s">
        <v>726</v>
      </c>
      <c r="E611" s="21" t="s">
        <v>793</v>
      </c>
      <c r="F611" s="22">
        <v>2090182</v>
      </c>
      <c r="G611" s="23">
        <v>41834</v>
      </c>
      <c r="H611" s="18" t="s">
        <v>589</v>
      </c>
      <c r="I611" s="18" t="s">
        <v>587</v>
      </c>
      <c r="J611" s="24" t="s">
        <v>588</v>
      </c>
      <c r="K611" s="30">
        <v>527000</v>
      </c>
      <c r="AC611" s="3"/>
      <c r="AD611" s="3"/>
      <c r="AE611" s="4"/>
      <c r="AF611" s="4"/>
    </row>
    <row r="612" spans="1:32" s="2" customFormat="1" ht="30">
      <c r="A612" s="17" t="s">
        <v>623</v>
      </c>
      <c r="B612" s="19" t="s">
        <v>681</v>
      </c>
      <c r="C612" s="20" t="s">
        <v>726</v>
      </c>
      <c r="D612" s="29" t="s">
        <v>726</v>
      </c>
      <c r="E612" s="21" t="s">
        <v>793</v>
      </c>
      <c r="F612" s="22">
        <v>210974</v>
      </c>
      <c r="G612" s="23">
        <v>41842</v>
      </c>
      <c r="H612" s="18" t="s">
        <v>590</v>
      </c>
      <c r="I612" s="18" t="s">
        <v>587</v>
      </c>
      <c r="J612" s="24" t="s">
        <v>588</v>
      </c>
      <c r="K612" s="30">
        <v>107764</v>
      </c>
      <c r="AC612" s="3"/>
      <c r="AD612" s="3"/>
      <c r="AE612" s="4"/>
      <c r="AF612" s="4"/>
    </row>
    <row r="613" spans="1:32" s="2" customFormat="1" ht="30">
      <c r="A613" s="17" t="s">
        <v>623</v>
      </c>
      <c r="B613" s="19" t="s">
        <v>681</v>
      </c>
      <c r="C613" s="20" t="s">
        <v>726</v>
      </c>
      <c r="D613" s="29" t="s">
        <v>726</v>
      </c>
      <c r="E613" s="21" t="s">
        <v>793</v>
      </c>
      <c r="F613" s="22">
        <v>97217</v>
      </c>
      <c r="G613" s="23">
        <v>41838</v>
      </c>
      <c r="H613" s="18" t="s">
        <v>591</v>
      </c>
      <c r="I613" s="18" t="s">
        <v>587</v>
      </c>
      <c r="J613" s="24" t="s">
        <v>588</v>
      </c>
      <c r="K613" s="30">
        <v>70200</v>
      </c>
      <c r="AC613" s="3"/>
      <c r="AD613" s="3"/>
      <c r="AE613" s="4"/>
      <c r="AF613" s="4"/>
    </row>
    <row r="614" spans="1:32" s="2" customFormat="1" ht="30">
      <c r="A614" s="17" t="s">
        <v>623</v>
      </c>
      <c r="B614" s="19" t="s">
        <v>681</v>
      </c>
      <c r="C614" s="20" t="s">
        <v>726</v>
      </c>
      <c r="D614" s="29" t="s">
        <v>726</v>
      </c>
      <c r="E614" s="21" t="s">
        <v>737</v>
      </c>
      <c r="F614" s="22">
        <v>1847032</v>
      </c>
      <c r="G614" s="23">
        <v>41842</v>
      </c>
      <c r="H614" s="18" t="s">
        <v>592</v>
      </c>
      <c r="I614" s="18" t="s">
        <v>593</v>
      </c>
      <c r="J614" s="24" t="s">
        <v>689</v>
      </c>
      <c r="K614" s="30">
        <v>390694</v>
      </c>
      <c r="AC614" s="3"/>
      <c r="AD614" s="3"/>
      <c r="AE614" s="4"/>
      <c r="AF614" s="4"/>
    </row>
    <row r="615" spans="1:32" s="2" customFormat="1" ht="30">
      <c r="A615" s="17" t="s">
        <v>623</v>
      </c>
      <c r="B615" s="19" t="s">
        <v>681</v>
      </c>
      <c r="C615" s="20" t="s">
        <v>726</v>
      </c>
      <c r="D615" s="29" t="s">
        <v>726</v>
      </c>
      <c r="E615" s="21" t="s">
        <v>737</v>
      </c>
      <c r="F615" s="22">
        <v>1843076</v>
      </c>
      <c r="G615" s="23">
        <v>41842</v>
      </c>
      <c r="H615" s="18" t="s">
        <v>594</v>
      </c>
      <c r="I615" s="18" t="s">
        <v>593</v>
      </c>
      <c r="J615" s="24" t="s">
        <v>689</v>
      </c>
      <c r="K615" s="30">
        <v>150248</v>
      </c>
      <c r="AC615" s="3"/>
      <c r="AD615" s="3"/>
      <c r="AE615" s="4"/>
      <c r="AF615" s="4"/>
    </row>
    <row r="616" spans="1:32" s="2" customFormat="1">
      <c r="A616" s="17" t="s">
        <v>623</v>
      </c>
      <c r="B616" s="19" t="s">
        <v>681</v>
      </c>
      <c r="C616" s="20" t="s">
        <v>726</v>
      </c>
      <c r="D616" s="29" t="s">
        <v>726</v>
      </c>
      <c r="E616" s="21" t="s">
        <v>793</v>
      </c>
      <c r="F616" s="22">
        <v>1010643</v>
      </c>
      <c r="G616" s="23">
        <v>41838</v>
      </c>
      <c r="H616" s="18" t="s">
        <v>595</v>
      </c>
      <c r="I616" s="18" t="s">
        <v>596</v>
      </c>
      <c r="J616" s="24" t="s">
        <v>597</v>
      </c>
      <c r="K616" s="30">
        <v>24100</v>
      </c>
      <c r="AC616" s="3"/>
      <c r="AD616" s="3"/>
      <c r="AE616" s="4"/>
      <c r="AF616" s="4"/>
    </row>
    <row r="617" spans="1:32" s="2" customFormat="1" ht="30">
      <c r="A617" s="17" t="s">
        <v>623</v>
      </c>
      <c r="B617" s="19" t="s">
        <v>681</v>
      </c>
      <c r="C617" s="20" t="s">
        <v>726</v>
      </c>
      <c r="D617" s="29" t="s">
        <v>726</v>
      </c>
      <c r="E617" s="21" t="s">
        <v>793</v>
      </c>
      <c r="F617" s="22">
        <v>1017259</v>
      </c>
      <c r="G617" s="23">
        <v>41849</v>
      </c>
      <c r="H617" s="18" t="s">
        <v>598</v>
      </c>
      <c r="I617" s="18" t="s">
        <v>596</v>
      </c>
      <c r="J617" s="24" t="s">
        <v>597</v>
      </c>
      <c r="K617" s="30">
        <v>33950</v>
      </c>
      <c r="AC617" s="3"/>
      <c r="AD617" s="3"/>
      <c r="AE617" s="4"/>
      <c r="AF617" s="4"/>
    </row>
    <row r="618" spans="1:32" s="2" customFormat="1" ht="30">
      <c r="A618" s="17" t="s">
        <v>623</v>
      </c>
      <c r="B618" s="19" t="s">
        <v>681</v>
      </c>
      <c r="C618" s="20" t="s">
        <v>726</v>
      </c>
      <c r="D618" s="29" t="s">
        <v>726</v>
      </c>
      <c r="E618" s="21" t="s">
        <v>737</v>
      </c>
      <c r="F618" s="22">
        <v>51512</v>
      </c>
      <c r="G618" s="23">
        <v>41851</v>
      </c>
      <c r="H618" s="18" t="s">
        <v>599</v>
      </c>
      <c r="I618" s="18" t="s">
        <v>596</v>
      </c>
      <c r="J618" s="24" t="s">
        <v>597</v>
      </c>
      <c r="K618" s="30">
        <v>7483</v>
      </c>
      <c r="AC618" s="3"/>
      <c r="AD618" s="3"/>
      <c r="AE618" s="4"/>
      <c r="AF618" s="4"/>
    </row>
    <row r="619" spans="1:32" s="2" customFormat="1" ht="30">
      <c r="A619" s="17" t="s">
        <v>623</v>
      </c>
      <c r="B619" s="19" t="s">
        <v>681</v>
      </c>
      <c r="C619" s="20" t="s">
        <v>726</v>
      </c>
      <c r="D619" s="29" t="s">
        <v>726</v>
      </c>
      <c r="E619" s="21" t="s">
        <v>793</v>
      </c>
      <c r="F619" s="22">
        <v>49342</v>
      </c>
      <c r="G619" s="23">
        <v>41849</v>
      </c>
      <c r="H619" s="18" t="s">
        <v>600</v>
      </c>
      <c r="I619" s="18" t="s">
        <v>596</v>
      </c>
      <c r="J619" s="24" t="s">
        <v>597</v>
      </c>
      <c r="K619" s="30">
        <v>10600</v>
      </c>
      <c r="AC619" s="3"/>
      <c r="AD619" s="3"/>
      <c r="AE619" s="4"/>
      <c r="AF619" s="4"/>
    </row>
    <row r="620" spans="1:32" s="2" customFormat="1">
      <c r="A620" s="17" t="s">
        <v>623</v>
      </c>
      <c r="B620" s="19" t="s">
        <v>681</v>
      </c>
      <c r="C620" s="20" t="s">
        <v>726</v>
      </c>
      <c r="D620" s="29" t="s">
        <v>726</v>
      </c>
      <c r="E620" s="21" t="s">
        <v>737</v>
      </c>
      <c r="F620" s="22">
        <v>33487769</v>
      </c>
      <c r="G620" s="23">
        <v>41834</v>
      </c>
      <c r="H620" s="18" t="s">
        <v>601</v>
      </c>
      <c r="I620" s="18" t="s">
        <v>602</v>
      </c>
      <c r="J620" s="24" t="s">
        <v>754</v>
      </c>
      <c r="K620" s="30">
        <v>16852</v>
      </c>
      <c r="AC620" s="3"/>
      <c r="AD620" s="3"/>
      <c r="AE620" s="4"/>
      <c r="AF620" s="4"/>
    </row>
    <row r="621" spans="1:32" s="2" customFormat="1">
      <c r="A621" s="17" t="s">
        <v>623</v>
      </c>
      <c r="B621" s="19" t="s">
        <v>681</v>
      </c>
      <c r="C621" s="20" t="s">
        <v>726</v>
      </c>
      <c r="D621" s="29" t="s">
        <v>726</v>
      </c>
      <c r="E621" s="21" t="s">
        <v>737</v>
      </c>
      <c r="F621" s="22">
        <v>33487791</v>
      </c>
      <c r="G621" s="23">
        <v>41834</v>
      </c>
      <c r="H621" s="18" t="s">
        <v>603</v>
      </c>
      <c r="I621" s="18" t="s">
        <v>602</v>
      </c>
      <c r="J621" s="24" t="s">
        <v>754</v>
      </c>
      <c r="K621" s="30">
        <v>14391</v>
      </c>
      <c r="AC621" s="3"/>
      <c r="AD621" s="3"/>
      <c r="AE621" s="4"/>
      <c r="AF621" s="4"/>
    </row>
    <row r="622" spans="1:32" s="2" customFormat="1">
      <c r="A622" s="17" t="s">
        <v>623</v>
      </c>
      <c r="B622" s="19" t="s">
        <v>681</v>
      </c>
      <c r="C622" s="20" t="s">
        <v>726</v>
      </c>
      <c r="D622" s="29" t="s">
        <v>726</v>
      </c>
      <c r="E622" s="21" t="s">
        <v>737</v>
      </c>
      <c r="F622" s="22">
        <v>33487798</v>
      </c>
      <c r="G622" s="23">
        <v>41834</v>
      </c>
      <c r="H622" s="18" t="s">
        <v>604</v>
      </c>
      <c r="I622" s="18" t="s">
        <v>602</v>
      </c>
      <c r="J622" s="24" t="s">
        <v>754</v>
      </c>
      <c r="K622" s="30">
        <v>37999</v>
      </c>
      <c r="AC622" s="3"/>
      <c r="AD622" s="3"/>
      <c r="AE622" s="4"/>
      <c r="AF622" s="4"/>
    </row>
    <row r="623" spans="1:32" s="2" customFormat="1">
      <c r="A623" s="17" t="s">
        <v>623</v>
      </c>
      <c r="B623" s="19" t="s">
        <v>681</v>
      </c>
      <c r="C623" s="20" t="s">
        <v>726</v>
      </c>
      <c r="D623" s="29" t="s">
        <v>726</v>
      </c>
      <c r="E623" s="21" t="s">
        <v>737</v>
      </c>
      <c r="F623" s="22">
        <v>42969</v>
      </c>
      <c r="G623" s="23">
        <v>41834</v>
      </c>
      <c r="H623" s="18" t="s">
        <v>605</v>
      </c>
      <c r="I623" s="18" t="s">
        <v>602</v>
      </c>
      <c r="J623" s="24" t="s">
        <v>754</v>
      </c>
      <c r="K623" s="30">
        <v>14641</v>
      </c>
      <c r="AC623" s="3"/>
      <c r="AD623" s="3"/>
      <c r="AE623" s="4"/>
      <c r="AF623" s="4"/>
    </row>
    <row r="624" spans="1:32" s="2" customFormat="1">
      <c r="A624" s="17" t="s">
        <v>623</v>
      </c>
      <c r="B624" s="19" t="s">
        <v>681</v>
      </c>
      <c r="C624" s="20" t="s">
        <v>726</v>
      </c>
      <c r="D624" s="29" t="s">
        <v>726</v>
      </c>
      <c r="E624" s="21" t="s">
        <v>737</v>
      </c>
      <c r="F624" s="22">
        <v>90434</v>
      </c>
      <c r="G624" s="23">
        <v>41829</v>
      </c>
      <c r="H624" s="18" t="s">
        <v>606</v>
      </c>
      <c r="I624" s="18" t="s">
        <v>607</v>
      </c>
      <c r="J624" s="24" t="s">
        <v>608</v>
      </c>
      <c r="K624" s="30">
        <v>21480</v>
      </c>
      <c r="AC624" s="3"/>
      <c r="AD624" s="3"/>
      <c r="AE624" s="4"/>
      <c r="AF624" s="4"/>
    </row>
    <row r="625" spans="1:32" s="2" customFormat="1">
      <c r="A625" s="17" t="s">
        <v>623</v>
      </c>
      <c r="B625" s="19" t="s">
        <v>681</v>
      </c>
      <c r="C625" s="20" t="s">
        <v>726</v>
      </c>
      <c r="D625" s="29" t="s">
        <v>726</v>
      </c>
      <c r="E625" s="21" t="s">
        <v>793</v>
      </c>
      <c r="F625" s="22">
        <v>13968670</v>
      </c>
      <c r="G625" s="23">
        <v>41851</v>
      </c>
      <c r="H625" s="18" t="s">
        <v>609</v>
      </c>
      <c r="I625" s="18" t="s">
        <v>610</v>
      </c>
      <c r="J625" s="24" t="s">
        <v>611</v>
      </c>
      <c r="K625" s="30">
        <v>197850</v>
      </c>
      <c r="AC625" s="3"/>
      <c r="AD625" s="3"/>
      <c r="AE625" s="4"/>
      <c r="AF625" s="4"/>
    </row>
    <row r="626" spans="1:32" s="2" customFormat="1">
      <c r="A626" s="17" t="s">
        <v>623</v>
      </c>
      <c r="B626" s="19" t="s">
        <v>681</v>
      </c>
      <c r="C626" s="20" t="s">
        <v>726</v>
      </c>
      <c r="D626" s="29" t="s">
        <v>726</v>
      </c>
      <c r="E626" s="21" t="s">
        <v>737</v>
      </c>
      <c r="F626" s="22">
        <v>3097402</v>
      </c>
      <c r="G626" s="23">
        <v>41838</v>
      </c>
      <c r="H626" s="18" t="s">
        <v>612</v>
      </c>
      <c r="I626" s="18" t="s">
        <v>610</v>
      </c>
      <c r="J626" s="24" t="s">
        <v>611</v>
      </c>
      <c r="K626" s="30">
        <v>579216</v>
      </c>
      <c r="AC626" s="3"/>
      <c r="AD626" s="3"/>
      <c r="AE626" s="4"/>
      <c r="AF626" s="4"/>
    </row>
    <row r="627" spans="1:32" s="2" customFormat="1">
      <c r="A627" s="17" t="s">
        <v>623</v>
      </c>
      <c r="B627" s="19" t="s">
        <v>681</v>
      </c>
      <c r="C627" s="20" t="s">
        <v>726</v>
      </c>
      <c r="D627" s="29" t="s">
        <v>726</v>
      </c>
      <c r="E627" s="21" t="s">
        <v>737</v>
      </c>
      <c r="F627" s="22">
        <v>3097300</v>
      </c>
      <c r="G627" s="23">
        <v>41842</v>
      </c>
      <c r="H627" s="18" t="s">
        <v>613</v>
      </c>
      <c r="I627" s="18" t="s">
        <v>610</v>
      </c>
      <c r="J627" s="24" t="s">
        <v>611</v>
      </c>
      <c r="K627" s="30">
        <v>142727</v>
      </c>
      <c r="AC627" s="3"/>
      <c r="AD627" s="3"/>
      <c r="AE627" s="4"/>
      <c r="AF627" s="4"/>
    </row>
    <row r="628" spans="1:32" s="2" customFormat="1">
      <c r="A628" s="17" t="s">
        <v>623</v>
      </c>
      <c r="B628" s="19" t="s">
        <v>681</v>
      </c>
      <c r="C628" s="20" t="s">
        <v>726</v>
      </c>
      <c r="D628" s="29" t="s">
        <v>726</v>
      </c>
      <c r="E628" s="21" t="s">
        <v>793</v>
      </c>
      <c r="F628" s="22">
        <v>13931665</v>
      </c>
      <c r="G628" s="23">
        <v>41842</v>
      </c>
      <c r="H628" s="18" t="s">
        <v>614</v>
      </c>
      <c r="I628" s="18" t="s">
        <v>610</v>
      </c>
      <c r="J628" s="24" t="s">
        <v>611</v>
      </c>
      <c r="K628" s="30">
        <v>25750</v>
      </c>
      <c r="AC628" s="3"/>
      <c r="AD628" s="3"/>
      <c r="AE628" s="4"/>
      <c r="AF628" s="4"/>
    </row>
    <row r="629" spans="1:32" s="2" customFormat="1" ht="30">
      <c r="A629" s="17" t="s">
        <v>623</v>
      </c>
      <c r="B629" s="19" t="s">
        <v>205</v>
      </c>
      <c r="C629" s="20" t="s">
        <v>615</v>
      </c>
      <c r="D629" s="29">
        <v>41821</v>
      </c>
      <c r="E629" s="21" t="s">
        <v>682</v>
      </c>
      <c r="F629" s="22">
        <v>552</v>
      </c>
      <c r="G629" s="23">
        <v>41821</v>
      </c>
      <c r="H629" s="18" t="s">
        <v>616</v>
      </c>
      <c r="I629" s="18" t="s">
        <v>617</v>
      </c>
      <c r="J629" s="24" t="s">
        <v>618</v>
      </c>
      <c r="K629" s="30">
        <v>264286</v>
      </c>
      <c r="AC629" s="3"/>
      <c r="AD629" s="3"/>
      <c r="AE629" s="4"/>
      <c r="AF629" s="4"/>
    </row>
    <row r="630" spans="1:32" s="2" customFormat="1" ht="30">
      <c r="A630" s="17" t="s">
        <v>623</v>
      </c>
      <c r="B630" s="19" t="s">
        <v>205</v>
      </c>
      <c r="C630" s="20" t="s">
        <v>619</v>
      </c>
      <c r="D630" s="29">
        <v>41837</v>
      </c>
      <c r="E630" s="21" t="s">
        <v>682</v>
      </c>
      <c r="F630" s="22">
        <v>609</v>
      </c>
      <c r="G630" s="23">
        <v>41837</v>
      </c>
      <c r="H630" s="18" t="s">
        <v>620</v>
      </c>
      <c r="I630" s="18" t="s">
        <v>621</v>
      </c>
      <c r="J630" s="24" t="s">
        <v>622</v>
      </c>
      <c r="K630" s="30">
        <v>330000</v>
      </c>
      <c r="AC630" s="3"/>
      <c r="AD630" s="3"/>
      <c r="AE630" s="4"/>
      <c r="AF630" s="4"/>
    </row>
    <row r="631" spans="1:32" s="2" customFormat="1" ht="30">
      <c r="A631" s="17" t="s">
        <v>625</v>
      </c>
      <c r="B631" s="19" t="s">
        <v>49</v>
      </c>
      <c r="C631" s="20" t="s">
        <v>626</v>
      </c>
      <c r="D631" s="29">
        <v>41183</v>
      </c>
      <c r="E631" s="21" t="s">
        <v>727</v>
      </c>
      <c r="F631" s="22">
        <v>20140138</v>
      </c>
      <c r="G631" s="23">
        <v>41821</v>
      </c>
      <c r="H631" s="18" t="s">
        <v>627</v>
      </c>
      <c r="I631" s="18" t="s">
        <v>628</v>
      </c>
      <c r="J631" s="24" t="s">
        <v>629</v>
      </c>
      <c r="K631" s="30">
        <v>144156</v>
      </c>
      <c r="AC631" s="3"/>
      <c r="AD631" s="3"/>
      <c r="AE631" s="4"/>
      <c r="AF631" s="4"/>
    </row>
    <row r="632" spans="1:32" s="2" customFormat="1" ht="30">
      <c r="A632" s="17" t="s">
        <v>625</v>
      </c>
      <c r="B632" s="19" t="s">
        <v>49</v>
      </c>
      <c r="C632" s="20" t="s">
        <v>970</v>
      </c>
      <c r="D632" s="29">
        <v>41656</v>
      </c>
      <c r="E632" s="21" t="s">
        <v>727</v>
      </c>
      <c r="F632" s="22">
        <v>20140139</v>
      </c>
      <c r="G632" s="23">
        <v>41821</v>
      </c>
      <c r="H632" s="18" t="s">
        <v>630</v>
      </c>
      <c r="I632" s="18" t="s">
        <v>297</v>
      </c>
      <c r="J632" s="24" t="s">
        <v>1115</v>
      </c>
      <c r="K632" s="30">
        <v>252382</v>
      </c>
      <c r="AC632" s="3"/>
      <c r="AD632" s="3"/>
      <c r="AE632" s="4"/>
      <c r="AF632" s="4"/>
    </row>
    <row r="633" spans="1:32" s="2" customFormat="1" ht="30">
      <c r="A633" s="17" t="s">
        <v>625</v>
      </c>
      <c r="B633" s="19" t="s">
        <v>49</v>
      </c>
      <c r="C633" s="20" t="s">
        <v>970</v>
      </c>
      <c r="D633" s="29">
        <v>41656</v>
      </c>
      <c r="E633" s="21" t="s">
        <v>727</v>
      </c>
      <c r="F633" s="22">
        <v>20140140</v>
      </c>
      <c r="G633" s="23">
        <v>41821</v>
      </c>
      <c r="H633" s="18" t="s">
        <v>631</v>
      </c>
      <c r="I633" s="18" t="s">
        <v>297</v>
      </c>
      <c r="J633" s="24" t="s">
        <v>1115</v>
      </c>
      <c r="K633" s="30">
        <v>279382</v>
      </c>
      <c r="AC633" s="3"/>
      <c r="AD633" s="3"/>
      <c r="AE633" s="4"/>
      <c r="AF633" s="4"/>
    </row>
    <row r="634" spans="1:32" s="2" customFormat="1" ht="30">
      <c r="A634" s="17" t="s">
        <v>625</v>
      </c>
      <c r="B634" s="19" t="s">
        <v>678</v>
      </c>
      <c r="C634" s="20" t="s">
        <v>108</v>
      </c>
      <c r="D634" s="29" t="s">
        <v>108</v>
      </c>
      <c r="E634" s="21" t="s">
        <v>741</v>
      </c>
      <c r="F634" s="22">
        <v>20140056</v>
      </c>
      <c r="G634" s="23">
        <v>41823</v>
      </c>
      <c r="H634" s="18" t="s">
        <v>632</v>
      </c>
      <c r="I634" s="18" t="s">
        <v>633</v>
      </c>
      <c r="J634" s="24" t="s">
        <v>223</v>
      </c>
      <c r="K634" s="30">
        <v>107332</v>
      </c>
      <c r="AC634" s="3"/>
      <c r="AD634" s="3"/>
      <c r="AE634" s="4"/>
      <c r="AF634" s="4"/>
    </row>
    <row r="635" spans="1:32" s="2" customFormat="1" ht="30">
      <c r="A635" s="17" t="s">
        <v>625</v>
      </c>
      <c r="B635" s="19" t="s">
        <v>678</v>
      </c>
      <c r="C635" s="20" t="s">
        <v>108</v>
      </c>
      <c r="D635" s="29" t="s">
        <v>108</v>
      </c>
      <c r="E635" s="21" t="s">
        <v>741</v>
      </c>
      <c r="F635" s="22">
        <v>20140057</v>
      </c>
      <c r="G635" s="23">
        <v>41823</v>
      </c>
      <c r="H635" s="18" t="s">
        <v>632</v>
      </c>
      <c r="I635" s="18" t="s">
        <v>746</v>
      </c>
      <c r="J635" s="24" t="s">
        <v>747</v>
      </c>
      <c r="K635" s="30">
        <v>66087</v>
      </c>
      <c r="AC635" s="3"/>
      <c r="AD635" s="3"/>
      <c r="AE635" s="4"/>
      <c r="AF635" s="4"/>
    </row>
    <row r="636" spans="1:32" s="2" customFormat="1" ht="30">
      <c r="A636" s="17" t="s">
        <v>625</v>
      </c>
      <c r="B636" s="19" t="s">
        <v>49</v>
      </c>
      <c r="C636" s="20" t="s">
        <v>626</v>
      </c>
      <c r="D636" s="29">
        <v>41183</v>
      </c>
      <c r="E636" s="21" t="s">
        <v>727</v>
      </c>
      <c r="F636" s="22">
        <v>20140141</v>
      </c>
      <c r="G636" s="23">
        <v>41823</v>
      </c>
      <c r="H636" s="18" t="s">
        <v>634</v>
      </c>
      <c r="I636" s="18" t="s">
        <v>628</v>
      </c>
      <c r="J636" s="24" t="s">
        <v>629</v>
      </c>
      <c r="K636" s="30">
        <v>144185</v>
      </c>
      <c r="AC636" s="3"/>
      <c r="AD636" s="3"/>
      <c r="AE636" s="4"/>
      <c r="AF636" s="4"/>
    </row>
    <row r="637" spans="1:32" s="2" customFormat="1" ht="30">
      <c r="A637" s="17" t="s">
        <v>625</v>
      </c>
      <c r="B637" s="19" t="s">
        <v>49</v>
      </c>
      <c r="C637" s="20" t="s">
        <v>626</v>
      </c>
      <c r="D637" s="29">
        <v>41183</v>
      </c>
      <c r="E637" s="21" t="s">
        <v>727</v>
      </c>
      <c r="F637" s="22">
        <v>20140142</v>
      </c>
      <c r="G637" s="23">
        <v>41823</v>
      </c>
      <c r="H637" s="18" t="s">
        <v>635</v>
      </c>
      <c r="I637" s="18" t="s">
        <v>636</v>
      </c>
      <c r="J637" s="24" t="s">
        <v>637</v>
      </c>
      <c r="K637" s="30">
        <v>288370</v>
      </c>
      <c r="AC637" s="3"/>
      <c r="AD637" s="3"/>
      <c r="AE637" s="4"/>
      <c r="AF637" s="4"/>
    </row>
    <row r="638" spans="1:32" s="2" customFormat="1" ht="45">
      <c r="A638" s="17" t="s">
        <v>625</v>
      </c>
      <c r="B638" s="19" t="s">
        <v>638</v>
      </c>
      <c r="C638" s="20" t="s">
        <v>108</v>
      </c>
      <c r="D638" s="29" t="s">
        <v>108</v>
      </c>
      <c r="E638" s="21" t="s">
        <v>741</v>
      </c>
      <c r="F638" s="22">
        <v>20140058</v>
      </c>
      <c r="G638" s="23">
        <v>41828</v>
      </c>
      <c r="H638" s="18" t="s">
        <v>639</v>
      </c>
      <c r="I638" s="18" t="s">
        <v>640</v>
      </c>
      <c r="J638" s="24" t="s">
        <v>740</v>
      </c>
      <c r="K638" s="30">
        <v>2850000</v>
      </c>
      <c r="AC638" s="3"/>
      <c r="AD638" s="3"/>
      <c r="AE638" s="4"/>
      <c r="AF638" s="4"/>
    </row>
    <row r="639" spans="1:32" s="2" customFormat="1" ht="30">
      <c r="A639" s="17" t="s">
        <v>625</v>
      </c>
      <c r="B639" s="19" t="s">
        <v>678</v>
      </c>
      <c r="C639" s="20" t="s">
        <v>108</v>
      </c>
      <c r="D639" s="29" t="s">
        <v>108</v>
      </c>
      <c r="E639" s="21" t="s">
        <v>727</v>
      </c>
      <c r="F639" s="22">
        <v>20140143</v>
      </c>
      <c r="G639" s="23">
        <v>41828</v>
      </c>
      <c r="H639" s="18" t="s">
        <v>641</v>
      </c>
      <c r="I639" s="18" t="s">
        <v>642</v>
      </c>
      <c r="J639" s="24" t="s">
        <v>643</v>
      </c>
      <c r="K639" s="30">
        <v>31111</v>
      </c>
      <c r="AC639" s="3"/>
      <c r="AD639" s="3"/>
      <c r="AE639" s="4"/>
      <c r="AF639" s="4"/>
    </row>
    <row r="640" spans="1:32" s="2" customFormat="1" ht="30">
      <c r="A640" s="17" t="s">
        <v>625</v>
      </c>
      <c r="B640" s="19" t="s">
        <v>205</v>
      </c>
      <c r="C640" s="20" t="s">
        <v>644</v>
      </c>
      <c r="D640" s="29">
        <v>41827</v>
      </c>
      <c r="E640" s="21" t="s">
        <v>727</v>
      </c>
      <c r="F640" s="22">
        <v>20140144</v>
      </c>
      <c r="G640" s="23">
        <v>41828</v>
      </c>
      <c r="H640" s="18" t="s">
        <v>645</v>
      </c>
      <c r="I640" s="18" t="s">
        <v>646</v>
      </c>
      <c r="J640" s="24" t="s">
        <v>647</v>
      </c>
      <c r="K640" s="30">
        <v>44444</v>
      </c>
      <c r="AC640" s="3"/>
      <c r="AD640" s="3"/>
      <c r="AE640" s="4"/>
      <c r="AF640" s="4"/>
    </row>
    <row r="641" spans="1:32" s="2" customFormat="1" ht="30">
      <c r="A641" s="17" t="s">
        <v>625</v>
      </c>
      <c r="B641" s="19" t="s">
        <v>678</v>
      </c>
      <c r="C641" s="20" t="s">
        <v>108</v>
      </c>
      <c r="D641" s="29" t="s">
        <v>108</v>
      </c>
      <c r="E641" s="21" t="s">
        <v>727</v>
      </c>
      <c r="F641" s="22">
        <v>20140145</v>
      </c>
      <c r="G641" s="23">
        <v>41828</v>
      </c>
      <c r="H641" s="18" t="s">
        <v>648</v>
      </c>
      <c r="I641" s="18" t="s">
        <v>649</v>
      </c>
      <c r="J641" s="24" t="s">
        <v>650</v>
      </c>
      <c r="K641" s="30">
        <v>28000</v>
      </c>
      <c r="AC641" s="3"/>
      <c r="AD641" s="3"/>
      <c r="AE641" s="4"/>
      <c r="AF641" s="4"/>
    </row>
    <row r="642" spans="1:32" s="2" customFormat="1" ht="30">
      <c r="A642" s="17" t="s">
        <v>625</v>
      </c>
      <c r="B642" s="19" t="s">
        <v>205</v>
      </c>
      <c r="C642" s="20" t="s">
        <v>651</v>
      </c>
      <c r="D642" s="29">
        <v>41821</v>
      </c>
      <c r="E642" s="21" t="s">
        <v>727</v>
      </c>
      <c r="F642" s="22">
        <v>20140146</v>
      </c>
      <c r="G642" s="23">
        <v>41828</v>
      </c>
      <c r="H642" s="18" t="s">
        <v>652</v>
      </c>
      <c r="I642" s="18" t="s">
        <v>653</v>
      </c>
      <c r="J642" s="24" t="s">
        <v>654</v>
      </c>
      <c r="K642" s="30">
        <v>373969</v>
      </c>
      <c r="AC642" s="3"/>
      <c r="AD642" s="3"/>
      <c r="AE642" s="4"/>
      <c r="AF642" s="4"/>
    </row>
    <row r="643" spans="1:32" s="2" customFormat="1" ht="30">
      <c r="A643" s="17" t="s">
        <v>625</v>
      </c>
      <c r="B643" s="19" t="s">
        <v>205</v>
      </c>
      <c r="C643" s="20" t="s">
        <v>655</v>
      </c>
      <c r="D643" s="29">
        <v>41828</v>
      </c>
      <c r="E643" s="21" t="s">
        <v>727</v>
      </c>
      <c r="F643" s="22">
        <v>20140147</v>
      </c>
      <c r="G643" s="23">
        <v>41828</v>
      </c>
      <c r="H643" s="18" t="s">
        <v>656</v>
      </c>
      <c r="I643" s="18" t="s">
        <v>657</v>
      </c>
      <c r="J643" s="24" t="s">
        <v>658</v>
      </c>
      <c r="K643" s="30">
        <v>450000</v>
      </c>
      <c r="AC643" s="3"/>
      <c r="AD643" s="3"/>
      <c r="AE643" s="4"/>
      <c r="AF643" s="4"/>
    </row>
    <row r="644" spans="1:32" s="2" customFormat="1" ht="30">
      <c r="A644" s="17" t="s">
        <v>625</v>
      </c>
      <c r="B644" s="19" t="s">
        <v>678</v>
      </c>
      <c r="C644" s="20" t="s">
        <v>108</v>
      </c>
      <c r="D644" s="29" t="s">
        <v>108</v>
      </c>
      <c r="E644" s="21" t="s">
        <v>741</v>
      </c>
      <c r="F644" s="22">
        <v>20140059</v>
      </c>
      <c r="G644" s="23">
        <v>41828</v>
      </c>
      <c r="H644" s="18" t="s">
        <v>659</v>
      </c>
      <c r="I644" s="18" t="s">
        <v>660</v>
      </c>
      <c r="J644" s="24" t="s">
        <v>661</v>
      </c>
      <c r="K644" s="30">
        <v>85353</v>
      </c>
      <c r="AC644" s="3"/>
      <c r="AD644" s="3"/>
      <c r="AE644" s="4"/>
      <c r="AF644" s="4"/>
    </row>
    <row r="645" spans="1:32" s="2" customFormat="1" ht="30">
      <c r="A645" s="17" t="s">
        <v>625</v>
      </c>
      <c r="B645" s="19" t="s">
        <v>205</v>
      </c>
      <c r="C645" s="20" t="s">
        <v>662</v>
      </c>
      <c r="D645" s="29">
        <v>41828</v>
      </c>
      <c r="E645" s="21" t="s">
        <v>727</v>
      </c>
      <c r="F645" s="22">
        <v>20140148</v>
      </c>
      <c r="G645" s="23">
        <v>41830</v>
      </c>
      <c r="H645" s="34" t="s">
        <v>1707</v>
      </c>
      <c r="I645" s="18" t="s">
        <v>663</v>
      </c>
      <c r="J645" s="24" t="s">
        <v>664</v>
      </c>
      <c r="K645" s="30">
        <v>632000</v>
      </c>
      <c r="AC645" s="3"/>
      <c r="AD645" s="3"/>
      <c r="AE645" s="4"/>
      <c r="AF645" s="4"/>
    </row>
    <row r="646" spans="1:32" s="2" customFormat="1" ht="30">
      <c r="A646" s="17" t="s">
        <v>625</v>
      </c>
      <c r="B646" s="19" t="s">
        <v>678</v>
      </c>
      <c r="C646" s="20" t="s">
        <v>108</v>
      </c>
      <c r="D646" s="29" t="s">
        <v>108</v>
      </c>
      <c r="E646" s="21" t="s">
        <v>727</v>
      </c>
      <c r="F646" s="22">
        <v>20140149</v>
      </c>
      <c r="G646" s="23">
        <v>41837</v>
      </c>
      <c r="H646" s="18" t="s">
        <v>1727</v>
      </c>
      <c r="I646" s="18" t="s">
        <v>1728</v>
      </c>
      <c r="J646" s="24" t="s">
        <v>1729</v>
      </c>
      <c r="K646" s="30">
        <v>502180</v>
      </c>
      <c r="AC646" s="3"/>
      <c r="AD646" s="3"/>
      <c r="AE646" s="4"/>
      <c r="AF646" s="4"/>
    </row>
    <row r="647" spans="1:32" s="2" customFormat="1" ht="30">
      <c r="A647" s="17" t="s">
        <v>625</v>
      </c>
      <c r="B647" s="19" t="s">
        <v>205</v>
      </c>
      <c r="C647" s="20" t="s">
        <v>1730</v>
      </c>
      <c r="D647" s="29">
        <v>41838</v>
      </c>
      <c r="E647" s="21" t="s">
        <v>727</v>
      </c>
      <c r="F647" s="22">
        <v>20140151</v>
      </c>
      <c r="G647" s="23">
        <v>41838</v>
      </c>
      <c r="H647" s="18" t="s">
        <v>1731</v>
      </c>
      <c r="I647" s="18" t="s">
        <v>1732</v>
      </c>
      <c r="J647" s="24" t="s">
        <v>1733</v>
      </c>
      <c r="K647" s="30">
        <v>270000</v>
      </c>
      <c r="AC647" s="3"/>
      <c r="AD647" s="3"/>
      <c r="AE647" s="4"/>
      <c r="AF647" s="4"/>
    </row>
    <row r="648" spans="1:32" s="2" customFormat="1" ht="30">
      <c r="A648" s="17" t="s">
        <v>625</v>
      </c>
      <c r="B648" s="19" t="s">
        <v>678</v>
      </c>
      <c r="C648" s="20" t="s">
        <v>108</v>
      </c>
      <c r="D648" s="29" t="s">
        <v>108</v>
      </c>
      <c r="E648" s="21" t="s">
        <v>741</v>
      </c>
      <c r="F648" s="22">
        <v>20140062</v>
      </c>
      <c r="G648" s="23">
        <v>41838</v>
      </c>
      <c r="H648" s="18" t="s">
        <v>1734</v>
      </c>
      <c r="I648" s="18" t="s">
        <v>1735</v>
      </c>
      <c r="J648" s="24" t="s">
        <v>1736</v>
      </c>
      <c r="K648" s="30">
        <v>13994</v>
      </c>
      <c r="AC648" s="3"/>
      <c r="AD648" s="3"/>
      <c r="AE648" s="4"/>
      <c r="AF648" s="4"/>
    </row>
    <row r="649" spans="1:32" s="2" customFormat="1" ht="30">
      <c r="A649" s="17" t="s">
        <v>625</v>
      </c>
      <c r="B649" s="19" t="s">
        <v>678</v>
      </c>
      <c r="C649" s="20" t="s">
        <v>108</v>
      </c>
      <c r="D649" s="29" t="s">
        <v>108</v>
      </c>
      <c r="E649" s="21" t="s">
        <v>727</v>
      </c>
      <c r="F649" s="22">
        <v>20140152</v>
      </c>
      <c r="G649" s="23">
        <v>41841</v>
      </c>
      <c r="H649" s="18" t="s">
        <v>1737</v>
      </c>
      <c r="I649" s="18" t="s">
        <v>1738</v>
      </c>
      <c r="J649" s="24" t="s">
        <v>1739</v>
      </c>
      <c r="K649" s="30">
        <v>249900</v>
      </c>
      <c r="AC649" s="3"/>
      <c r="AD649" s="3"/>
      <c r="AE649" s="4"/>
      <c r="AF649" s="4"/>
    </row>
    <row r="650" spans="1:32" s="2" customFormat="1" ht="30">
      <c r="A650" s="17" t="s">
        <v>625</v>
      </c>
      <c r="B650" s="19" t="s">
        <v>678</v>
      </c>
      <c r="C650" s="20" t="s">
        <v>108</v>
      </c>
      <c r="D650" s="29" t="s">
        <v>108</v>
      </c>
      <c r="E650" s="21" t="s">
        <v>741</v>
      </c>
      <c r="F650" s="22">
        <v>20140064</v>
      </c>
      <c r="G650" s="23">
        <v>41843</v>
      </c>
      <c r="H650" s="18" t="s">
        <v>1740</v>
      </c>
      <c r="I650" s="18" t="s">
        <v>1741</v>
      </c>
      <c r="J650" s="24" t="s">
        <v>1742</v>
      </c>
      <c r="K650" s="30">
        <v>50873</v>
      </c>
      <c r="AC650" s="3"/>
      <c r="AD650" s="3"/>
      <c r="AE650" s="4"/>
      <c r="AF650" s="4"/>
    </row>
    <row r="651" spans="1:32" s="2" customFormat="1" ht="30">
      <c r="A651" s="17" t="s">
        <v>625</v>
      </c>
      <c r="B651" s="19" t="s">
        <v>49</v>
      </c>
      <c r="C651" s="20" t="s">
        <v>626</v>
      </c>
      <c r="D651" s="29">
        <v>41183</v>
      </c>
      <c r="E651" s="21" t="s">
        <v>727</v>
      </c>
      <c r="F651" s="22">
        <v>20140153</v>
      </c>
      <c r="G651" s="23">
        <v>41844</v>
      </c>
      <c r="H651" s="18" t="s">
        <v>1743</v>
      </c>
      <c r="I651" s="18" t="s">
        <v>628</v>
      </c>
      <c r="J651" s="24" t="s">
        <v>629</v>
      </c>
      <c r="K651" s="30">
        <v>144341</v>
      </c>
      <c r="AC651" s="3"/>
      <c r="AD651" s="3"/>
      <c r="AE651" s="4"/>
      <c r="AF651" s="4"/>
    </row>
    <row r="652" spans="1:32" s="2" customFormat="1" ht="30">
      <c r="A652" s="17" t="s">
        <v>625</v>
      </c>
      <c r="B652" s="19" t="s">
        <v>49</v>
      </c>
      <c r="C652" s="20" t="s">
        <v>626</v>
      </c>
      <c r="D652" s="29">
        <v>41183</v>
      </c>
      <c r="E652" s="21" t="s">
        <v>727</v>
      </c>
      <c r="F652" s="22">
        <v>20140154</v>
      </c>
      <c r="G652" s="23">
        <v>41844</v>
      </c>
      <c r="H652" s="18" t="s">
        <v>1744</v>
      </c>
      <c r="I652" s="18" t="s">
        <v>628</v>
      </c>
      <c r="J652" s="24" t="s">
        <v>629</v>
      </c>
      <c r="K652" s="30">
        <v>144341</v>
      </c>
      <c r="AC652" s="3"/>
      <c r="AD652" s="3"/>
      <c r="AE652" s="4"/>
      <c r="AF652" s="4"/>
    </row>
    <row r="653" spans="1:32" s="2" customFormat="1" ht="30">
      <c r="A653" s="17" t="s">
        <v>625</v>
      </c>
      <c r="B653" s="19" t="s">
        <v>205</v>
      </c>
      <c r="C653" s="20" t="s">
        <v>1745</v>
      </c>
      <c r="D653" s="29">
        <v>41843</v>
      </c>
      <c r="E653" s="21" t="s">
        <v>727</v>
      </c>
      <c r="F653" s="22">
        <v>20140155</v>
      </c>
      <c r="G653" s="23">
        <v>41844</v>
      </c>
      <c r="H653" s="18" t="s">
        <v>1746</v>
      </c>
      <c r="I653" s="18" t="s">
        <v>1747</v>
      </c>
      <c r="J653" s="24" t="s">
        <v>1748</v>
      </c>
      <c r="K653" s="30">
        <v>200000</v>
      </c>
      <c r="AC653" s="3"/>
      <c r="AD653" s="3"/>
      <c r="AE653" s="4"/>
      <c r="AF653" s="4"/>
    </row>
    <row r="654" spans="1:32" s="2" customFormat="1" ht="30">
      <c r="A654" s="17" t="s">
        <v>625</v>
      </c>
      <c r="B654" s="19" t="s">
        <v>49</v>
      </c>
      <c r="C654" s="20" t="s">
        <v>626</v>
      </c>
      <c r="D654" s="29">
        <v>41183</v>
      </c>
      <c r="E654" s="21" t="s">
        <v>727</v>
      </c>
      <c r="F654" s="22">
        <v>20140156</v>
      </c>
      <c r="G654" s="23">
        <v>41844</v>
      </c>
      <c r="H654" s="18" t="s">
        <v>1749</v>
      </c>
      <c r="I654" s="18" t="s">
        <v>628</v>
      </c>
      <c r="J654" s="24" t="s">
        <v>629</v>
      </c>
      <c r="K654" s="30">
        <v>144341</v>
      </c>
      <c r="AC654" s="3"/>
      <c r="AD654" s="3"/>
      <c r="AE654" s="4"/>
      <c r="AF654" s="4"/>
    </row>
    <row r="655" spans="1:32" s="2" customFormat="1" ht="30">
      <c r="A655" s="17" t="s">
        <v>625</v>
      </c>
      <c r="B655" s="19" t="s">
        <v>678</v>
      </c>
      <c r="C655" s="20" t="s">
        <v>108</v>
      </c>
      <c r="D655" s="29" t="s">
        <v>108</v>
      </c>
      <c r="E655" s="21" t="s">
        <v>727</v>
      </c>
      <c r="F655" s="22">
        <v>20140158</v>
      </c>
      <c r="G655" s="23">
        <v>41845</v>
      </c>
      <c r="H655" s="18" t="s">
        <v>1750</v>
      </c>
      <c r="I655" s="18" t="s">
        <v>1751</v>
      </c>
      <c r="J655" s="24" t="s">
        <v>1752</v>
      </c>
      <c r="K655" s="30">
        <v>2016500</v>
      </c>
      <c r="AC655" s="3"/>
      <c r="AD655" s="3"/>
      <c r="AE655" s="4"/>
      <c r="AF655" s="4"/>
    </row>
    <row r="656" spans="1:32" s="2" customFormat="1" ht="45">
      <c r="A656" s="17" t="s">
        <v>625</v>
      </c>
      <c r="B656" s="19" t="s">
        <v>678</v>
      </c>
      <c r="C656" s="20" t="s">
        <v>108</v>
      </c>
      <c r="D656" s="29" t="s">
        <v>108</v>
      </c>
      <c r="E656" s="21" t="s">
        <v>727</v>
      </c>
      <c r="F656" s="22">
        <v>20140159</v>
      </c>
      <c r="G656" s="23">
        <v>41845</v>
      </c>
      <c r="H656" s="18" t="s">
        <v>1708</v>
      </c>
      <c r="I656" s="18" t="s">
        <v>1753</v>
      </c>
      <c r="J656" s="24" t="s">
        <v>840</v>
      </c>
      <c r="K656" s="30">
        <v>41600</v>
      </c>
      <c r="AC656" s="3"/>
      <c r="AD656" s="3"/>
      <c r="AE656" s="4"/>
      <c r="AF656" s="4"/>
    </row>
    <row r="657" spans="1:32" s="2" customFormat="1" ht="30">
      <c r="A657" s="17" t="s">
        <v>625</v>
      </c>
      <c r="B657" s="19" t="s">
        <v>205</v>
      </c>
      <c r="C657" s="20" t="s">
        <v>1754</v>
      </c>
      <c r="D657" s="29">
        <v>41845</v>
      </c>
      <c r="E657" s="21" t="s">
        <v>727</v>
      </c>
      <c r="F657" s="22">
        <v>20140160</v>
      </c>
      <c r="G657" s="23">
        <v>41845</v>
      </c>
      <c r="H657" s="18" t="s">
        <v>1709</v>
      </c>
      <c r="I657" s="18" t="s">
        <v>646</v>
      </c>
      <c r="J657" s="24" t="s">
        <v>647</v>
      </c>
      <c r="K657" s="30">
        <v>177778</v>
      </c>
      <c r="AC657" s="3"/>
      <c r="AD657" s="3"/>
      <c r="AE657" s="4"/>
      <c r="AF657" s="4"/>
    </row>
    <row r="658" spans="1:32" s="2" customFormat="1" ht="45">
      <c r="A658" s="17" t="s">
        <v>625</v>
      </c>
      <c r="B658" s="19" t="s">
        <v>205</v>
      </c>
      <c r="C658" s="20" t="s">
        <v>1755</v>
      </c>
      <c r="D658" s="29">
        <v>41845</v>
      </c>
      <c r="E658" s="21" t="s">
        <v>741</v>
      </c>
      <c r="F658" s="22">
        <v>20140065</v>
      </c>
      <c r="G658" s="23">
        <v>41845</v>
      </c>
      <c r="H658" s="18" t="s">
        <v>1756</v>
      </c>
      <c r="I658" s="18" t="s">
        <v>1757</v>
      </c>
      <c r="J658" s="24" t="s">
        <v>1758</v>
      </c>
      <c r="K658" s="30">
        <v>145180</v>
      </c>
      <c r="AC658" s="3"/>
      <c r="AD658" s="3"/>
      <c r="AE658" s="4"/>
      <c r="AF658" s="4"/>
    </row>
    <row r="659" spans="1:32" s="2" customFormat="1" ht="30">
      <c r="A659" s="17" t="s">
        <v>625</v>
      </c>
      <c r="B659" s="19" t="s">
        <v>49</v>
      </c>
      <c r="C659" s="20" t="s">
        <v>626</v>
      </c>
      <c r="D659" s="29">
        <v>41183</v>
      </c>
      <c r="E659" s="21" t="s">
        <v>727</v>
      </c>
      <c r="F659" s="22">
        <v>20140161</v>
      </c>
      <c r="G659" s="23">
        <v>41848</v>
      </c>
      <c r="H659" s="18" t="s">
        <v>1710</v>
      </c>
      <c r="I659" s="18" t="s">
        <v>1759</v>
      </c>
      <c r="J659" s="24" t="s">
        <v>168</v>
      </c>
      <c r="K659" s="30">
        <v>144360</v>
      </c>
      <c r="AC659" s="3"/>
      <c r="AD659" s="3"/>
      <c r="AE659" s="4"/>
      <c r="AF659" s="4"/>
    </row>
    <row r="660" spans="1:32" s="2" customFormat="1" ht="30">
      <c r="A660" s="17" t="s">
        <v>625</v>
      </c>
      <c r="B660" s="19" t="s">
        <v>678</v>
      </c>
      <c r="C660" s="20" t="s">
        <v>108</v>
      </c>
      <c r="D660" s="29" t="s">
        <v>108</v>
      </c>
      <c r="E660" s="21" t="s">
        <v>741</v>
      </c>
      <c r="F660" s="22">
        <v>20140066</v>
      </c>
      <c r="G660" s="23">
        <v>41848</v>
      </c>
      <c r="H660" s="18" t="s">
        <v>1760</v>
      </c>
      <c r="I660" s="18" t="s">
        <v>746</v>
      </c>
      <c r="J660" s="24" t="s">
        <v>747</v>
      </c>
      <c r="K660" s="30">
        <v>30773</v>
      </c>
      <c r="AC660" s="3"/>
      <c r="AD660" s="3"/>
      <c r="AE660" s="4"/>
      <c r="AF660" s="4"/>
    </row>
    <row r="661" spans="1:32" s="2" customFormat="1" ht="30">
      <c r="A661" s="17" t="s">
        <v>625</v>
      </c>
      <c r="B661" s="19" t="s">
        <v>678</v>
      </c>
      <c r="C661" s="20" t="s">
        <v>108</v>
      </c>
      <c r="D661" s="29" t="s">
        <v>108</v>
      </c>
      <c r="E661" s="21" t="s">
        <v>741</v>
      </c>
      <c r="F661" s="22">
        <v>20140067</v>
      </c>
      <c r="G661" s="23">
        <v>41848</v>
      </c>
      <c r="H661" s="18" t="s">
        <v>1761</v>
      </c>
      <c r="I661" s="18" t="s">
        <v>222</v>
      </c>
      <c r="J661" s="24" t="s">
        <v>223</v>
      </c>
      <c r="K661" s="30">
        <v>14875</v>
      </c>
      <c r="AC661" s="3"/>
      <c r="AD661" s="3"/>
      <c r="AE661" s="4"/>
      <c r="AF661" s="4"/>
    </row>
    <row r="662" spans="1:32" s="2" customFormat="1" ht="30">
      <c r="A662" s="17" t="s">
        <v>625</v>
      </c>
      <c r="B662" s="19" t="s">
        <v>49</v>
      </c>
      <c r="C662" s="20" t="s">
        <v>970</v>
      </c>
      <c r="D662" s="29">
        <v>41656</v>
      </c>
      <c r="E662" s="21" t="s">
        <v>727</v>
      </c>
      <c r="F662" s="22">
        <v>20140162</v>
      </c>
      <c r="G662" s="23">
        <v>41849</v>
      </c>
      <c r="H662" s="18" t="s">
        <v>1762</v>
      </c>
      <c r="I662" s="18" t="s">
        <v>297</v>
      </c>
      <c r="J662" s="24" t="s">
        <v>1115</v>
      </c>
      <c r="K662" s="30">
        <v>190519</v>
      </c>
      <c r="AC662" s="3"/>
      <c r="AD662" s="3"/>
      <c r="AE662" s="4"/>
      <c r="AF662" s="4"/>
    </row>
    <row r="663" spans="1:32" s="2" customFormat="1" ht="30">
      <c r="A663" s="17" t="s">
        <v>625</v>
      </c>
      <c r="B663" s="19" t="s">
        <v>49</v>
      </c>
      <c r="C663" s="20" t="s">
        <v>970</v>
      </c>
      <c r="D663" s="29">
        <v>41656</v>
      </c>
      <c r="E663" s="21" t="s">
        <v>727</v>
      </c>
      <c r="F663" s="22">
        <v>20140163</v>
      </c>
      <c r="G663" s="23">
        <v>41849</v>
      </c>
      <c r="H663" s="18" t="s">
        <v>1763</v>
      </c>
      <c r="I663" s="18" t="s">
        <v>297</v>
      </c>
      <c r="J663" s="24" t="s">
        <v>1115</v>
      </c>
      <c r="K663" s="30">
        <v>149519</v>
      </c>
      <c r="AC663" s="3"/>
      <c r="AD663" s="3"/>
      <c r="AE663" s="4"/>
      <c r="AF663" s="4"/>
    </row>
    <row r="664" spans="1:32" s="2" customFormat="1" ht="30">
      <c r="A664" s="17" t="s">
        <v>625</v>
      </c>
      <c r="B664" s="19" t="s">
        <v>49</v>
      </c>
      <c r="C664" s="20" t="s">
        <v>970</v>
      </c>
      <c r="D664" s="29">
        <v>41656</v>
      </c>
      <c r="E664" s="21" t="s">
        <v>727</v>
      </c>
      <c r="F664" s="22">
        <v>20140164</v>
      </c>
      <c r="G664" s="23">
        <v>41850</v>
      </c>
      <c r="H664" s="18" t="s">
        <v>1764</v>
      </c>
      <c r="I664" s="18" t="s">
        <v>297</v>
      </c>
      <c r="J664" s="24" t="s">
        <v>1115</v>
      </c>
      <c r="K664" s="30">
        <v>198519</v>
      </c>
      <c r="AC664" s="3"/>
      <c r="AD664" s="3"/>
      <c r="AE664" s="4"/>
      <c r="AF664" s="4"/>
    </row>
    <row r="665" spans="1:32" s="2" customFormat="1" ht="30">
      <c r="A665" s="17" t="s">
        <v>625</v>
      </c>
      <c r="B665" s="19" t="s">
        <v>49</v>
      </c>
      <c r="C665" s="20" t="s">
        <v>970</v>
      </c>
      <c r="D665" s="29">
        <v>41656</v>
      </c>
      <c r="E665" s="21" t="s">
        <v>727</v>
      </c>
      <c r="F665" s="22">
        <v>20140165</v>
      </c>
      <c r="G665" s="23">
        <v>41851</v>
      </c>
      <c r="H665" s="18" t="s">
        <v>1765</v>
      </c>
      <c r="I665" s="18" t="s">
        <v>297</v>
      </c>
      <c r="J665" s="24" t="s">
        <v>1115</v>
      </c>
      <c r="K665" s="30">
        <v>161019</v>
      </c>
      <c r="AC665" s="3"/>
      <c r="AD665" s="3"/>
      <c r="AE665" s="4"/>
      <c r="AF665" s="4"/>
    </row>
    <row r="666" spans="1:32" s="2" customFormat="1" ht="30">
      <c r="A666" s="17" t="s">
        <v>625</v>
      </c>
      <c r="B666" s="19" t="s">
        <v>49</v>
      </c>
      <c r="C666" s="20" t="s">
        <v>970</v>
      </c>
      <c r="D666" s="29">
        <v>41656</v>
      </c>
      <c r="E666" s="21" t="s">
        <v>727</v>
      </c>
      <c r="F666" s="22">
        <v>20140166</v>
      </c>
      <c r="G666" s="23">
        <v>41851</v>
      </c>
      <c r="H666" s="18" t="s">
        <v>1766</v>
      </c>
      <c r="I666" s="18" t="s">
        <v>297</v>
      </c>
      <c r="J666" s="24" t="s">
        <v>1115</v>
      </c>
      <c r="K666" s="30">
        <v>126519</v>
      </c>
      <c r="AC666" s="3"/>
      <c r="AD666" s="3"/>
      <c r="AE666" s="4"/>
      <c r="AF666" s="4"/>
    </row>
    <row r="667" spans="1:32" s="2" customFormat="1" ht="30">
      <c r="A667" s="17" t="s">
        <v>625</v>
      </c>
      <c r="B667" s="19" t="s">
        <v>205</v>
      </c>
      <c r="C667" s="20" t="s">
        <v>1767</v>
      </c>
      <c r="D667" s="29">
        <v>41829</v>
      </c>
      <c r="E667" s="21" t="s">
        <v>108</v>
      </c>
      <c r="F667" s="22" t="s">
        <v>108</v>
      </c>
      <c r="G667" s="23" t="s">
        <v>108</v>
      </c>
      <c r="H667" s="18" t="s">
        <v>1768</v>
      </c>
      <c r="I667" s="18" t="s">
        <v>1769</v>
      </c>
      <c r="J667" s="24" t="s">
        <v>1770</v>
      </c>
      <c r="K667" s="30">
        <v>1175512</v>
      </c>
      <c r="AC667" s="3"/>
      <c r="AD667" s="3"/>
      <c r="AE667" s="4"/>
      <c r="AF667" s="4"/>
    </row>
    <row r="668" spans="1:32" s="2" customFormat="1" ht="30">
      <c r="A668" s="17" t="s">
        <v>625</v>
      </c>
      <c r="B668" s="19" t="s">
        <v>205</v>
      </c>
      <c r="C668" s="20" t="s">
        <v>1771</v>
      </c>
      <c r="D668" s="29">
        <v>41838</v>
      </c>
      <c r="E668" s="21" t="s">
        <v>108</v>
      </c>
      <c r="F668" s="22" t="s">
        <v>108</v>
      </c>
      <c r="G668" s="23" t="s">
        <v>108</v>
      </c>
      <c r="H668" s="18" t="s">
        <v>1772</v>
      </c>
      <c r="I668" s="18" t="s">
        <v>1773</v>
      </c>
      <c r="J668" s="24" t="s">
        <v>1774</v>
      </c>
      <c r="K668" s="30">
        <v>944499</v>
      </c>
      <c r="AC668" s="3"/>
      <c r="AD668" s="3"/>
      <c r="AE668" s="4"/>
      <c r="AF668" s="4"/>
    </row>
    <row r="669" spans="1:32" s="2" customFormat="1" ht="30">
      <c r="A669" s="17" t="s">
        <v>625</v>
      </c>
      <c r="B669" s="19" t="s">
        <v>205</v>
      </c>
      <c r="C669" s="20" t="s">
        <v>1775</v>
      </c>
      <c r="D669" s="29">
        <v>41859</v>
      </c>
      <c r="E669" s="21" t="s">
        <v>108</v>
      </c>
      <c r="F669" s="22" t="s">
        <v>108</v>
      </c>
      <c r="G669" s="23" t="s">
        <v>108</v>
      </c>
      <c r="H669" s="18" t="s">
        <v>1726</v>
      </c>
      <c r="I669" s="18" t="s">
        <v>1776</v>
      </c>
      <c r="J669" s="24" t="s">
        <v>1777</v>
      </c>
      <c r="K669" s="39">
        <v>54300975</v>
      </c>
      <c r="AC669" s="3"/>
      <c r="AD669" s="3"/>
      <c r="AE669" s="4"/>
      <c r="AF669" s="4"/>
    </row>
    <row r="670" spans="1:32" s="2" customFormat="1" ht="30">
      <c r="A670" s="17" t="s">
        <v>625</v>
      </c>
      <c r="B670" s="19" t="s">
        <v>681</v>
      </c>
      <c r="C670" s="20" t="s">
        <v>108</v>
      </c>
      <c r="D670" s="29" t="s">
        <v>108</v>
      </c>
      <c r="E670" s="21" t="s">
        <v>1778</v>
      </c>
      <c r="F670" s="22">
        <v>48093</v>
      </c>
      <c r="G670" s="23">
        <v>41849</v>
      </c>
      <c r="H670" s="18" t="s">
        <v>1779</v>
      </c>
      <c r="I670" s="18" t="s">
        <v>1780</v>
      </c>
      <c r="J670" s="24" t="s">
        <v>1781</v>
      </c>
      <c r="K670" s="30">
        <v>3095636</v>
      </c>
      <c r="AC670" s="3"/>
      <c r="AD670" s="3"/>
      <c r="AE670" s="4"/>
      <c r="AF670" s="4"/>
    </row>
    <row r="671" spans="1:32" s="2" customFormat="1" ht="30">
      <c r="A671" s="17" t="s">
        <v>625</v>
      </c>
      <c r="B671" s="19" t="s">
        <v>681</v>
      </c>
      <c r="C671" s="20" t="s">
        <v>108</v>
      </c>
      <c r="D671" s="29" t="s">
        <v>108</v>
      </c>
      <c r="E671" s="21" t="s">
        <v>682</v>
      </c>
      <c r="F671" s="22">
        <v>12359199</v>
      </c>
      <c r="G671" s="23">
        <v>41817</v>
      </c>
      <c r="H671" s="18" t="s">
        <v>1782</v>
      </c>
      <c r="I671" s="18" t="s">
        <v>1783</v>
      </c>
      <c r="J671" s="24" t="s">
        <v>1784</v>
      </c>
      <c r="K671" s="30">
        <v>8663025</v>
      </c>
      <c r="AC671" s="3"/>
      <c r="AD671" s="3"/>
      <c r="AE671" s="4"/>
      <c r="AF671" s="4"/>
    </row>
    <row r="672" spans="1:32" s="2" customFormat="1" ht="30">
      <c r="A672" s="17" t="s">
        <v>625</v>
      </c>
      <c r="B672" s="19" t="s">
        <v>681</v>
      </c>
      <c r="C672" s="20" t="s">
        <v>108</v>
      </c>
      <c r="D672" s="29" t="s">
        <v>108</v>
      </c>
      <c r="E672" s="21" t="s">
        <v>682</v>
      </c>
      <c r="F672" s="22" t="s">
        <v>1785</v>
      </c>
      <c r="G672" s="23">
        <v>41831</v>
      </c>
      <c r="H672" s="18" t="s">
        <v>1786</v>
      </c>
      <c r="I672" s="18" t="s">
        <v>1787</v>
      </c>
      <c r="J672" s="24" t="s">
        <v>1788</v>
      </c>
      <c r="K672" s="30">
        <v>1430431</v>
      </c>
      <c r="AC672" s="3"/>
      <c r="AD672" s="3"/>
      <c r="AE672" s="4"/>
      <c r="AF672" s="4"/>
    </row>
    <row r="673" spans="1:32" s="2" customFormat="1" ht="30">
      <c r="A673" s="17" t="s">
        <v>625</v>
      </c>
      <c r="B673" s="19" t="s">
        <v>681</v>
      </c>
      <c r="C673" s="20" t="s">
        <v>108</v>
      </c>
      <c r="D673" s="29" t="s">
        <v>726</v>
      </c>
      <c r="E673" s="21" t="s">
        <v>1778</v>
      </c>
      <c r="F673" s="22">
        <v>66749</v>
      </c>
      <c r="G673" s="23">
        <v>41837</v>
      </c>
      <c r="H673" s="18" t="s">
        <v>1789</v>
      </c>
      <c r="I673" s="18" t="s">
        <v>1790</v>
      </c>
      <c r="J673" s="24" t="s">
        <v>1791</v>
      </c>
      <c r="K673" s="30">
        <v>92139</v>
      </c>
      <c r="AC673" s="3"/>
      <c r="AD673" s="3"/>
      <c r="AE673" s="4"/>
      <c r="AF673" s="4"/>
    </row>
    <row r="674" spans="1:32" s="2" customFormat="1" ht="30">
      <c r="A674" s="17" t="s">
        <v>625</v>
      </c>
      <c r="B674" s="19" t="s">
        <v>681</v>
      </c>
      <c r="C674" s="20" t="s">
        <v>108</v>
      </c>
      <c r="D674" s="29" t="s">
        <v>726</v>
      </c>
      <c r="E674" s="21" t="s">
        <v>1778</v>
      </c>
      <c r="F674" s="22">
        <v>39788660</v>
      </c>
      <c r="G674" s="23">
        <v>41827</v>
      </c>
      <c r="H674" s="18" t="s">
        <v>1792</v>
      </c>
      <c r="I674" s="18" t="s">
        <v>1793</v>
      </c>
      <c r="J674" s="24" t="s">
        <v>1794</v>
      </c>
      <c r="K674" s="30">
        <v>703250</v>
      </c>
      <c r="AC674" s="3"/>
      <c r="AD674" s="3"/>
      <c r="AE674" s="4"/>
      <c r="AF674" s="4"/>
    </row>
    <row r="675" spans="1:32" s="2" customFormat="1" ht="30">
      <c r="A675" s="17" t="s">
        <v>625</v>
      </c>
      <c r="B675" s="19" t="s">
        <v>681</v>
      </c>
      <c r="C675" s="20" t="s">
        <v>108</v>
      </c>
      <c r="D675" s="29" t="s">
        <v>726</v>
      </c>
      <c r="E675" s="21" t="s">
        <v>1778</v>
      </c>
      <c r="F675" s="22">
        <v>39788659</v>
      </c>
      <c r="G675" s="23">
        <v>41827</v>
      </c>
      <c r="H675" s="18" t="s">
        <v>1795</v>
      </c>
      <c r="I675" s="18" t="s">
        <v>1793</v>
      </c>
      <c r="J675" s="24" t="s">
        <v>1794</v>
      </c>
      <c r="K675" s="30">
        <v>152450</v>
      </c>
      <c r="AC675" s="3"/>
      <c r="AD675" s="3"/>
      <c r="AE675" s="4"/>
      <c r="AF675" s="4"/>
    </row>
    <row r="676" spans="1:32" s="2" customFormat="1" ht="30">
      <c r="A676" s="17" t="s">
        <v>625</v>
      </c>
      <c r="B676" s="19" t="s">
        <v>681</v>
      </c>
      <c r="C676" s="20" t="s">
        <v>108</v>
      </c>
      <c r="D676" s="29" t="s">
        <v>108</v>
      </c>
      <c r="E676" s="21" t="s">
        <v>1778</v>
      </c>
      <c r="F676" s="22" t="s">
        <v>1796</v>
      </c>
      <c r="G676" s="23">
        <v>41820</v>
      </c>
      <c r="H676" s="18" t="s">
        <v>1797</v>
      </c>
      <c r="I676" s="18" t="s">
        <v>688</v>
      </c>
      <c r="J676" s="24" t="s">
        <v>689</v>
      </c>
      <c r="K676" s="30">
        <v>3834280</v>
      </c>
      <c r="AC676" s="3"/>
      <c r="AD676" s="3"/>
      <c r="AE676" s="4"/>
      <c r="AF676" s="4"/>
    </row>
    <row r="677" spans="1:32" s="2" customFormat="1" ht="30">
      <c r="A677" s="17" t="s">
        <v>625</v>
      </c>
      <c r="B677" s="19" t="s">
        <v>681</v>
      </c>
      <c r="C677" s="20" t="s">
        <v>108</v>
      </c>
      <c r="D677" s="29" t="s">
        <v>108</v>
      </c>
      <c r="E677" s="21" t="s">
        <v>682</v>
      </c>
      <c r="F677" s="22">
        <v>6351534</v>
      </c>
      <c r="G677" s="23">
        <v>41809</v>
      </c>
      <c r="H677" s="18" t="s">
        <v>1798</v>
      </c>
      <c r="I677" s="18" t="s">
        <v>813</v>
      </c>
      <c r="J677" s="24" t="s">
        <v>814</v>
      </c>
      <c r="K677" s="30">
        <v>5127397</v>
      </c>
      <c r="AC677" s="3"/>
      <c r="AD677" s="3"/>
      <c r="AE677" s="4"/>
      <c r="AF677" s="4"/>
    </row>
    <row r="678" spans="1:32" s="2" customFormat="1" ht="30">
      <c r="A678" s="17" t="s">
        <v>1911</v>
      </c>
      <c r="B678" s="19" t="s">
        <v>678</v>
      </c>
      <c r="C678" s="20" t="s">
        <v>726</v>
      </c>
      <c r="D678" s="29" t="s">
        <v>726</v>
      </c>
      <c r="E678" s="21" t="s">
        <v>727</v>
      </c>
      <c r="F678" s="22">
        <v>20140056</v>
      </c>
      <c r="G678" s="23">
        <v>41821</v>
      </c>
      <c r="H678" s="18" t="s">
        <v>1799</v>
      </c>
      <c r="I678" s="18" t="s">
        <v>1800</v>
      </c>
      <c r="J678" s="24" t="s">
        <v>1801</v>
      </c>
      <c r="K678" s="30">
        <v>135660</v>
      </c>
      <c r="AC678" s="3"/>
      <c r="AD678" s="3"/>
      <c r="AE678" s="4"/>
      <c r="AF678" s="4"/>
    </row>
    <row r="679" spans="1:32" s="2" customFormat="1" ht="30">
      <c r="A679" s="17" t="s">
        <v>1911</v>
      </c>
      <c r="B679" s="19" t="s">
        <v>678</v>
      </c>
      <c r="C679" s="20" t="s">
        <v>726</v>
      </c>
      <c r="D679" s="29" t="s">
        <v>726</v>
      </c>
      <c r="E679" s="21" t="s">
        <v>741</v>
      </c>
      <c r="F679" s="22">
        <v>20140057</v>
      </c>
      <c r="G679" s="23">
        <v>41823</v>
      </c>
      <c r="H679" s="18" t="s">
        <v>1802</v>
      </c>
      <c r="I679" s="18" t="s">
        <v>1803</v>
      </c>
      <c r="J679" s="24" t="s">
        <v>1804</v>
      </c>
      <c r="K679" s="30">
        <v>135517</v>
      </c>
      <c r="AC679" s="3"/>
      <c r="AD679" s="3"/>
      <c r="AE679" s="4"/>
      <c r="AF679" s="4"/>
    </row>
    <row r="680" spans="1:32" s="2" customFormat="1" ht="45">
      <c r="A680" s="17" t="s">
        <v>1911</v>
      </c>
      <c r="B680" s="19" t="s">
        <v>1306</v>
      </c>
      <c r="C680" s="20" t="s">
        <v>726</v>
      </c>
      <c r="D680" s="29" t="s">
        <v>726</v>
      </c>
      <c r="E680" s="21" t="s">
        <v>727</v>
      </c>
      <c r="F680" s="22">
        <v>20140147</v>
      </c>
      <c r="G680" s="23">
        <v>41823</v>
      </c>
      <c r="H680" s="18" t="s">
        <v>1805</v>
      </c>
      <c r="I680" s="18" t="s">
        <v>1806</v>
      </c>
      <c r="J680" s="24" t="s">
        <v>1807</v>
      </c>
      <c r="K680" s="30">
        <v>55556</v>
      </c>
      <c r="AC680" s="3"/>
      <c r="AD680" s="3"/>
      <c r="AE680" s="4"/>
      <c r="AF680" s="4"/>
    </row>
    <row r="681" spans="1:32" s="2" customFormat="1" ht="45">
      <c r="A681" s="17" t="s">
        <v>1911</v>
      </c>
      <c r="B681" s="19" t="s">
        <v>1306</v>
      </c>
      <c r="C681" s="20" t="s">
        <v>726</v>
      </c>
      <c r="D681" s="29" t="s">
        <v>726</v>
      </c>
      <c r="E681" s="21" t="s">
        <v>727</v>
      </c>
      <c r="F681" s="22">
        <v>20140148</v>
      </c>
      <c r="G681" s="23">
        <v>41823</v>
      </c>
      <c r="H681" s="18" t="s">
        <v>1808</v>
      </c>
      <c r="I681" s="18" t="s">
        <v>1806</v>
      </c>
      <c r="J681" s="24" t="s">
        <v>1807</v>
      </c>
      <c r="K681" s="30">
        <v>55556</v>
      </c>
      <c r="AC681" s="3"/>
      <c r="AD681" s="3"/>
      <c r="AE681" s="4"/>
      <c r="AF681" s="4"/>
    </row>
    <row r="682" spans="1:32" s="2" customFormat="1" ht="45">
      <c r="A682" s="17" t="s">
        <v>1911</v>
      </c>
      <c r="B682" s="19" t="s">
        <v>1306</v>
      </c>
      <c r="C682" s="20" t="s">
        <v>726</v>
      </c>
      <c r="D682" s="29" t="s">
        <v>726</v>
      </c>
      <c r="E682" s="21" t="s">
        <v>727</v>
      </c>
      <c r="F682" s="22">
        <v>20140149</v>
      </c>
      <c r="G682" s="23">
        <v>41823</v>
      </c>
      <c r="H682" s="18" t="s">
        <v>1809</v>
      </c>
      <c r="I682" s="18" t="s">
        <v>1806</v>
      </c>
      <c r="J682" s="24" t="s">
        <v>1807</v>
      </c>
      <c r="K682" s="30">
        <v>55556</v>
      </c>
      <c r="AC682" s="3"/>
      <c r="AD682" s="3"/>
      <c r="AE682" s="4"/>
      <c r="AF682" s="4"/>
    </row>
    <row r="683" spans="1:32" s="2" customFormat="1" ht="30">
      <c r="A683" s="17" t="s">
        <v>1911</v>
      </c>
      <c r="B683" s="19" t="s">
        <v>49</v>
      </c>
      <c r="C683" s="20" t="s">
        <v>1810</v>
      </c>
      <c r="D683" s="29">
        <v>41183</v>
      </c>
      <c r="E683" s="21" t="s">
        <v>727</v>
      </c>
      <c r="F683" s="22">
        <v>20140150</v>
      </c>
      <c r="G683" s="23">
        <v>41823</v>
      </c>
      <c r="H683" s="18" t="s">
        <v>1811</v>
      </c>
      <c r="I683" s="18" t="s">
        <v>1812</v>
      </c>
      <c r="J683" s="24" t="s">
        <v>1813</v>
      </c>
      <c r="K683" s="30">
        <v>147000</v>
      </c>
      <c r="AC683" s="3"/>
      <c r="AD683" s="3"/>
      <c r="AE683" s="4"/>
      <c r="AF683" s="4"/>
    </row>
    <row r="684" spans="1:32" s="2" customFormat="1" ht="30">
      <c r="A684" s="17" t="s">
        <v>1911</v>
      </c>
      <c r="B684" s="19" t="s">
        <v>678</v>
      </c>
      <c r="C684" s="20" t="s">
        <v>726</v>
      </c>
      <c r="D684" s="29" t="s">
        <v>726</v>
      </c>
      <c r="E684" s="21" t="s">
        <v>741</v>
      </c>
      <c r="F684" s="22">
        <v>20140058</v>
      </c>
      <c r="G684" s="23">
        <v>41823</v>
      </c>
      <c r="H684" s="18" t="s">
        <v>1814</v>
      </c>
      <c r="I684" s="18" t="s">
        <v>872</v>
      </c>
      <c r="J684" s="24" t="s">
        <v>747</v>
      </c>
      <c r="K684" s="30">
        <v>1300932</v>
      </c>
      <c r="AC684" s="3"/>
      <c r="AD684" s="3"/>
      <c r="AE684" s="4"/>
      <c r="AF684" s="4"/>
    </row>
    <row r="685" spans="1:32" s="2" customFormat="1" ht="30">
      <c r="A685" s="17" t="s">
        <v>1911</v>
      </c>
      <c r="B685" s="19" t="s">
        <v>678</v>
      </c>
      <c r="C685" s="20" t="s">
        <v>726</v>
      </c>
      <c r="D685" s="29" t="s">
        <v>726</v>
      </c>
      <c r="E685" s="21" t="s">
        <v>727</v>
      </c>
      <c r="F685" s="22">
        <v>20140152</v>
      </c>
      <c r="G685" s="23">
        <v>41828</v>
      </c>
      <c r="H685" s="18" t="s">
        <v>1815</v>
      </c>
      <c r="I685" s="18" t="s">
        <v>1816</v>
      </c>
      <c r="J685" s="24" t="s">
        <v>1817</v>
      </c>
      <c r="K685" s="30">
        <v>568225</v>
      </c>
      <c r="AC685" s="3"/>
      <c r="AD685" s="3"/>
      <c r="AE685" s="4"/>
      <c r="AF685" s="4"/>
    </row>
    <row r="686" spans="1:32" s="2" customFormat="1" ht="45">
      <c r="A686" s="17" t="s">
        <v>1911</v>
      </c>
      <c r="B686" s="19" t="s">
        <v>1306</v>
      </c>
      <c r="C686" s="20" t="s">
        <v>726</v>
      </c>
      <c r="D686" s="29" t="s">
        <v>726</v>
      </c>
      <c r="E686" s="21" t="s">
        <v>727</v>
      </c>
      <c r="F686" s="22">
        <v>20140153</v>
      </c>
      <c r="G686" s="23">
        <v>41828</v>
      </c>
      <c r="H686" s="18" t="s">
        <v>1818</v>
      </c>
      <c r="I686" s="18" t="s">
        <v>1819</v>
      </c>
      <c r="J686" s="24" t="s">
        <v>1820</v>
      </c>
      <c r="K686" s="30">
        <v>189000</v>
      </c>
      <c r="AC686" s="3"/>
      <c r="AD686" s="3"/>
      <c r="AE686" s="4"/>
      <c r="AF686" s="4"/>
    </row>
    <row r="687" spans="1:32" s="2" customFormat="1" ht="45">
      <c r="A687" s="17" t="s">
        <v>1911</v>
      </c>
      <c r="B687" s="19" t="s">
        <v>1306</v>
      </c>
      <c r="C687" s="20" t="s">
        <v>726</v>
      </c>
      <c r="D687" s="29" t="s">
        <v>726</v>
      </c>
      <c r="E687" s="21" t="s">
        <v>741</v>
      </c>
      <c r="F687" s="22">
        <v>20140059</v>
      </c>
      <c r="G687" s="23">
        <v>41829</v>
      </c>
      <c r="H687" s="18" t="s">
        <v>1821</v>
      </c>
      <c r="I687" s="18" t="s">
        <v>222</v>
      </c>
      <c r="J687" s="24" t="s">
        <v>223</v>
      </c>
      <c r="K687" s="30">
        <v>102572</v>
      </c>
      <c r="AC687" s="3"/>
      <c r="AD687" s="3"/>
      <c r="AE687" s="4"/>
      <c r="AF687" s="4"/>
    </row>
    <row r="688" spans="1:32" s="2" customFormat="1" ht="30">
      <c r="A688" s="17" t="s">
        <v>1911</v>
      </c>
      <c r="B688" s="19" t="s">
        <v>49</v>
      </c>
      <c r="C688" s="20" t="s">
        <v>1810</v>
      </c>
      <c r="D688" s="29">
        <v>41183</v>
      </c>
      <c r="E688" s="21" t="s">
        <v>727</v>
      </c>
      <c r="F688" s="22">
        <v>20140154</v>
      </c>
      <c r="G688" s="23">
        <v>41830</v>
      </c>
      <c r="H688" s="18" t="s">
        <v>1822</v>
      </c>
      <c r="I688" s="18" t="s">
        <v>1823</v>
      </c>
      <c r="J688" s="24" t="s">
        <v>797</v>
      </c>
      <c r="K688" s="30">
        <v>147000</v>
      </c>
      <c r="AC688" s="3"/>
      <c r="AD688" s="3"/>
      <c r="AE688" s="4"/>
      <c r="AF688" s="4"/>
    </row>
    <row r="689" spans="1:32" s="2" customFormat="1" ht="30">
      <c r="A689" s="17" t="s">
        <v>1911</v>
      </c>
      <c r="B689" s="19" t="s">
        <v>678</v>
      </c>
      <c r="C689" s="20" t="s">
        <v>726</v>
      </c>
      <c r="D689" s="29" t="s">
        <v>726</v>
      </c>
      <c r="E689" s="21" t="s">
        <v>741</v>
      </c>
      <c r="F689" s="22">
        <v>20140060</v>
      </c>
      <c r="G689" s="23">
        <v>41830</v>
      </c>
      <c r="H689" s="18" t="s">
        <v>1824</v>
      </c>
      <c r="I689" s="18" t="s">
        <v>1825</v>
      </c>
      <c r="J689" s="24" t="s">
        <v>1826</v>
      </c>
      <c r="K689" s="30">
        <v>432295</v>
      </c>
      <c r="AC689" s="3"/>
      <c r="AD689" s="3"/>
      <c r="AE689" s="4"/>
      <c r="AF689" s="4"/>
    </row>
    <row r="690" spans="1:32" s="2" customFormat="1" ht="30">
      <c r="A690" s="17" t="s">
        <v>1911</v>
      </c>
      <c r="B690" s="19" t="s">
        <v>678</v>
      </c>
      <c r="C690" s="20" t="s">
        <v>726</v>
      </c>
      <c r="D690" s="29" t="s">
        <v>726</v>
      </c>
      <c r="E690" s="21" t="s">
        <v>741</v>
      </c>
      <c r="F690" s="22">
        <v>20140061</v>
      </c>
      <c r="G690" s="23">
        <v>41830</v>
      </c>
      <c r="H690" s="18" t="s">
        <v>1827</v>
      </c>
      <c r="I690" s="18" t="s">
        <v>1828</v>
      </c>
      <c r="J690" s="24" t="s">
        <v>42</v>
      </c>
      <c r="K690" s="30">
        <v>251090</v>
      </c>
      <c r="AC690" s="3"/>
      <c r="AD690" s="3"/>
      <c r="AE690" s="4"/>
      <c r="AF690" s="4"/>
    </row>
    <row r="691" spans="1:32" s="2" customFormat="1" ht="30">
      <c r="A691" s="17" t="s">
        <v>1911</v>
      </c>
      <c r="B691" s="19" t="s">
        <v>678</v>
      </c>
      <c r="C691" s="20" t="s">
        <v>726</v>
      </c>
      <c r="D691" s="29" t="s">
        <v>726</v>
      </c>
      <c r="E691" s="21" t="s">
        <v>741</v>
      </c>
      <c r="F691" s="22">
        <v>20140062</v>
      </c>
      <c r="G691" s="23">
        <v>41830</v>
      </c>
      <c r="H691" s="18" t="s">
        <v>1829</v>
      </c>
      <c r="I691" s="18" t="s">
        <v>1830</v>
      </c>
      <c r="J691" s="24" t="s">
        <v>1831</v>
      </c>
      <c r="K691" s="30">
        <v>80970</v>
      </c>
      <c r="AC691" s="3"/>
      <c r="AD691" s="3"/>
      <c r="AE691" s="4"/>
      <c r="AF691" s="4"/>
    </row>
    <row r="692" spans="1:32" s="2" customFormat="1" ht="30">
      <c r="A692" s="17" t="s">
        <v>1911</v>
      </c>
      <c r="B692" s="19" t="s">
        <v>49</v>
      </c>
      <c r="C692" s="20" t="s">
        <v>970</v>
      </c>
      <c r="D692" s="29">
        <v>41656</v>
      </c>
      <c r="E692" s="21" t="s">
        <v>727</v>
      </c>
      <c r="F692" s="22">
        <v>20140155</v>
      </c>
      <c r="G692" s="23">
        <v>41831</v>
      </c>
      <c r="H692" s="18" t="s">
        <v>1832</v>
      </c>
      <c r="I692" s="18" t="s">
        <v>297</v>
      </c>
      <c r="J692" s="24" t="s">
        <v>1115</v>
      </c>
      <c r="K692" s="30">
        <v>200511</v>
      </c>
      <c r="AC692" s="3"/>
      <c r="AD692" s="3"/>
      <c r="AE692" s="4"/>
      <c r="AF692" s="4"/>
    </row>
    <row r="693" spans="1:32" s="2" customFormat="1" ht="30">
      <c r="A693" s="17" t="s">
        <v>1911</v>
      </c>
      <c r="B693" s="19" t="s">
        <v>49</v>
      </c>
      <c r="C693" s="20" t="s">
        <v>970</v>
      </c>
      <c r="D693" s="29">
        <v>41656</v>
      </c>
      <c r="E693" s="21" t="s">
        <v>727</v>
      </c>
      <c r="F693" s="22">
        <v>20140156</v>
      </c>
      <c r="G693" s="23">
        <v>41831</v>
      </c>
      <c r="H693" s="18" t="s">
        <v>1833</v>
      </c>
      <c r="I693" s="18" t="s">
        <v>297</v>
      </c>
      <c r="J693" s="24" t="s">
        <v>1115</v>
      </c>
      <c r="K693" s="30">
        <v>1325972</v>
      </c>
      <c r="AC693" s="3"/>
      <c r="AD693" s="3"/>
      <c r="AE693" s="4"/>
      <c r="AF693" s="4"/>
    </row>
    <row r="694" spans="1:32" s="2" customFormat="1" ht="30">
      <c r="A694" s="17" t="s">
        <v>1911</v>
      </c>
      <c r="B694" s="19" t="s">
        <v>49</v>
      </c>
      <c r="C694" s="20" t="s">
        <v>970</v>
      </c>
      <c r="D694" s="29">
        <v>41656</v>
      </c>
      <c r="E694" s="21" t="s">
        <v>727</v>
      </c>
      <c r="F694" s="22">
        <v>20140157</v>
      </c>
      <c r="G694" s="23">
        <v>41831</v>
      </c>
      <c r="H694" s="18" t="s">
        <v>1834</v>
      </c>
      <c r="I694" s="18" t="s">
        <v>297</v>
      </c>
      <c r="J694" s="24" t="s">
        <v>1115</v>
      </c>
      <c r="K694" s="30">
        <v>1158762</v>
      </c>
      <c r="AC694" s="3"/>
      <c r="AD694" s="3"/>
      <c r="AE694" s="4"/>
      <c r="AF694" s="4"/>
    </row>
    <row r="695" spans="1:32" s="2" customFormat="1" ht="30">
      <c r="A695" s="17" t="s">
        <v>1911</v>
      </c>
      <c r="B695" s="19" t="s">
        <v>678</v>
      </c>
      <c r="C695" s="20" t="s">
        <v>726</v>
      </c>
      <c r="D695" s="29" t="s">
        <v>726</v>
      </c>
      <c r="E695" s="21" t="s">
        <v>741</v>
      </c>
      <c r="F695" s="22">
        <v>20140063</v>
      </c>
      <c r="G695" s="23">
        <v>41834</v>
      </c>
      <c r="H695" s="18" t="s">
        <v>1835</v>
      </c>
      <c r="I695" s="18" t="s">
        <v>1836</v>
      </c>
      <c r="J695" s="24" t="s">
        <v>1837</v>
      </c>
      <c r="K695" s="30">
        <v>38556</v>
      </c>
      <c r="AC695" s="3"/>
      <c r="AD695" s="3"/>
      <c r="AE695" s="4"/>
      <c r="AF695" s="4"/>
    </row>
    <row r="696" spans="1:32" s="2" customFormat="1" ht="30">
      <c r="A696" s="17" t="s">
        <v>1911</v>
      </c>
      <c r="B696" s="19" t="s">
        <v>49</v>
      </c>
      <c r="C696" s="20" t="s">
        <v>1838</v>
      </c>
      <c r="D696" s="29">
        <v>41365</v>
      </c>
      <c r="E696" s="21" t="s">
        <v>741</v>
      </c>
      <c r="F696" s="22">
        <v>20140064</v>
      </c>
      <c r="G696" s="23">
        <v>41835</v>
      </c>
      <c r="H696" s="18" t="s">
        <v>1839</v>
      </c>
      <c r="I696" s="18" t="s">
        <v>1840</v>
      </c>
      <c r="J696" s="24" t="s">
        <v>1841</v>
      </c>
      <c r="K696" s="30">
        <v>1559102</v>
      </c>
      <c r="AC696" s="3"/>
      <c r="AD696" s="3"/>
      <c r="AE696" s="4"/>
      <c r="AF696" s="4"/>
    </row>
    <row r="697" spans="1:32" s="2" customFormat="1" ht="30">
      <c r="A697" s="17" t="s">
        <v>1911</v>
      </c>
      <c r="B697" s="19" t="s">
        <v>49</v>
      </c>
      <c r="C697" s="20" t="s">
        <v>1838</v>
      </c>
      <c r="D697" s="29">
        <v>41365</v>
      </c>
      <c r="E697" s="21" t="s">
        <v>741</v>
      </c>
      <c r="F697" s="22">
        <v>20140065</v>
      </c>
      <c r="G697" s="23">
        <v>41835</v>
      </c>
      <c r="H697" s="18" t="s">
        <v>1842</v>
      </c>
      <c r="I697" s="18" t="s">
        <v>1840</v>
      </c>
      <c r="J697" s="24" t="s">
        <v>1841</v>
      </c>
      <c r="K697" s="30">
        <v>1600032</v>
      </c>
      <c r="AC697" s="3"/>
      <c r="AD697" s="3"/>
      <c r="AE697" s="4"/>
      <c r="AF697" s="4"/>
    </row>
    <row r="698" spans="1:32" s="2" customFormat="1" ht="30">
      <c r="A698" s="17" t="s">
        <v>1911</v>
      </c>
      <c r="B698" s="19" t="s">
        <v>678</v>
      </c>
      <c r="C698" s="20" t="s">
        <v>726</v>
      </c>
      <c r="D698" s="29" t="s">
        <v>726</v>
      </c>
      <c r="E698" s="21" t="s">
        <v>741</v>
      </c>
      <c r="F698" s="22">
        <v>20140066</v>
      </c>
      <c r="G698" s="23">
        <v>41838</v>
      </c>
      <c r="H698" s="18" t="s">
        <v>1843</v>
      </c>
      <c r="I698" s="18" t="s">
        <v>1825</v>
      </c>
      <c r="J698" s="24" t="s">
        <v>1826</v>
      </c>
      <c r="K698" s="30">
        <v>284886</v>
      </c>
      <c r="AC698" s="3"/>
      <c r="AD698" s="3"/>
      <c r="AE698" s="4"/>
      <c r="AF698" s="4"/>
    </row>
    <row r="699" spans="1:32" s="2" customFormat="1" ht="30">
      <c r="A699" s="17" t="s">
        <v>1911</v>
      </c>
      <c r="B699" s="19" t="s">
        <v>678</v>
      </c>
      <c r="C699" s="20" t="s">
        <v>726</v>
      </c>
      <c r="D699" s="29" t="s">
        <v>726</v>
      </c>
      <c r="E699" s="21" t="s">
        <v>727</v>
      </c>
      <c r="F699" s="22">
        <v>20140159</v>
      </c>
      <c r="G699" s="23">
        <v>41838</v>
      </c>
      <c r="H699" s="34" t="s">
        <v>1725</v>
      </c>
      <c r="I699" s="18" t="s">
        <v>1844</v>
      </c>
      <c r="J699" s="24" t="s">
        <v>1845</v>
      </c>
      <c r="K699" s="30">
        <v>668780</v>
      </c>
      <c r="AC699" s="3"/>
      <c r="AD699" s="3"/>
      <c r="AE699" s="4"/>
      <c r="AF699" s="4"/>
    </row>
    <row r="700" spans="1:32" s="2" customFormat="1" ht="30">
      <c r="A700" s="17" t="s">
        <v>1911</v>
      </c>
      <c r="B700" s="19" t="s">
        <v>1137</v>
      </c>
      <c r="C700" s="20" t="s">
        <v>1846</v>
      </c>
      <c r="D700" s="29">
        <v>40890</v>
      </c>
      <c r="E700" s="21" t="s">
        <v>727</v>
      </c>
      <c r="F700" s="22">
        <v>20140161</v>
      </c>
      <c r="G700" s="23">
        <v>41844</v>
      </c>
      <c r="H700" s="18" t="s">
        <v>1847</v>
      </c>
      <c r="I700" s="18" t="s">
        <v>1848</v>
      </c>
      <c r="J700" s="24" t="s">
        <v>1849</v>
      </c>
      <c r="K700" s="30">
        <v>116556</v>
      </c>
      <c r="AC700" s="3"/>
      <c r="AD700" s="3"/>
      <c r="AE700" s="4"/>
      <c r="AF700" s="4"/>
    </row>
    <row r="701" spans="1:32" s="2" customFormat="1" ht="30">
      <c r="A701" s="17" t="s">
        <v>1911</v>
      </c>
      <c r="B701" s="19" t="s">
        <v>1212</v>
      </c>
      <c r="C701" s="20" t="s">
        <v>1850</v>
      </c>
      <c r="D701" s="29">
        <v>41824</v>
      </c>
      <c r="E701" s="21" t="s">
        <v>727</v>
      </c>
      <c r="F701" s="22">
        <v>20140162</v>
      </c>
      <c r="G701" s="23">
        <v>41845</v>
      </c>
      <c r="H701" s="18" t="s">
        <v>1851</v>
      </c>
      <c r="I701" s="18" t="s">
        <v>1852</v>
      </c>
      <c r="J701" s="24" t="s">
        <v>1853</v>
      </c>
      <c r="K701" s="30">
        <v>90000</v>
      </c>
      <c r="AC701" s="3"/>
      <c r="AD701" s="3"/>
      <c r="AE701" s="4"/>
      <c r="AF701" s="4"/>
    </row>
    <row r="702" spans="1:32" s="2" customFormat="1" ht="30">
      <c r="A702" s="17" t="s">
        <v>1911</v>
      </c>
      <c r="B702" s="19" t="s">
        <v>1212</v>
      </c>
      <c r="C702" s="20" t="s">
        <v>1850</v>
      </c>
      <c r="D702" s="29">
        <v>41824</v>
      </c>
      <c r="E702" s="21" t="s">
        <v>727</v>
      </c>
      <c r="F702" s="22">
        <v>20140163</v>
      </c>
      <c r="G702" s="23">
        <v>41845</v>
      </c>
      <c r="H702" s="18" t="s">
        <v>1854</v>
      </c>
      <c r="I702" s="18" t="s">
        <v>1855</v>
      </c>
      <c r="J702" s="24" t="s">
        <v>1856</v>
      </c>
      <c r="K702" s="30">
        <v>90000</v>
      </c>
      <c r="AC702" s="3"/>
      <c r="AD702" s="3"/>
      <c r="AE702" s="4"/>
      <c r="AF702" s="4"/>
    </row>
    <row r="703" spans="1:32" s="2" customFormat="1" ht="30">
      <c r="A703" s="17" t="s">
        <v>1911</v>
      </c>
      <c r="B703" s="19" t="s">
        <v>678</v>
      </c>
      <c r="C703" s="20" t="s">
        <v>726</v>
      </c>
      <c r="D703" s="29" t="s">
        <v>726</v>
      </c>
      <c r="E703" s="21" t="s">
        <v>727</v>
      </c>
      <c r="F703" s="22">
        <v>20140164</v>
      </c>
      <c r="G703" s="23">
        <v>41848</v>
      </c>
      <c r="H703" s="18" t="s">
        <v>1857</v>
      </c>
      <c r="I703" s="18" t="s">
        <v>1858</v>
      </c>
      <c r="J703" s="24" t="s">
        <v>1859</v>
      </c>
      <c r="K703" s="30">
        <v>24895</v>
      </c>
      <c r="AC703" s="3"/>
      <c r="AD703" s="3"/>
      <c r="AE703" s="4"/>
      <c r="AF703" s="4"/>
    </row>
    <row r="704" spans="1:32" s="2" customFormat="1" ht="30">
      <c r="A704" s="17" t="s">
        <v>1911</v>
      </c>
      <c r="B704" s="19" t="s">
        <v>205</v>
      </c>
      <c r="C704" s="20" t="s">
        <v>1860</v>
      </c>
      <c r="D704" s="29">
        <v>41152</v>
      </c>
      <c r="E704" s="21" t="s">
        <v>727</v>
      </c>
      <c r="F704" s="22">
        <v>20140165</v>
      </c>
      <c r="G704" s="23">
        <v>41848</v>
      </c>
      <c r="H704" s="18" t="s">
        <v>1861</v>
      </c>
      <c r="I704" s="18" t="s">
        <v>1862</v>
      </c>
      <c r="J704" s="24" t="s">
        <v>1863</v>
      </c>
      <c r="K704" s="30">
        <v>190400</v>
      </c>
      <c r="AC704" s="3"/>
      <c r="AD704" s="3"/>
      <c r="AE704" s="4"/>
      <c r="AF704" s="4"/>
    </row>
    <row r="705" spans="1:32" s="2" customFormat="1" ht="30">
      <c r="A705" s="17" t="s">
        <v>1911</v>
      </c>
      <c r="B705" s="19" t="s">
        <v>1212</v>
      </c>
      <c r="C705" s="20" t="s">
        <v>1864</v>
      </c>
      <c r="D705" s="29">
        <v>41842</v>
      </c>
      <c r="E705" s="21" t="s">
        <v>727</v>
      </c>
      <c r="F705" s="22">
        <v>20140166</v>
      </c>
      <c r="G705" s="23">
        <v>41848</v>
      </c>
      <c r="H705" s="18" t="s">
        <v>1865</v>
      </c>
      <c r="I705" s="18" t="s">
        <v>1848</v>
      </c>
      <c r="J705" s="24" t="s">
        <v>1849</v>
      </c>
      <c r="K705" s="30">
        <v>272333</v>
      </c>
      <c r="AC705" s="3"/>
      <c r="AD705" s="3"/>
      <c r="AE705" s="4"/>
      <c r="AF705" s="4"/>
    </row>
    <row r="706" spans="1:32" s="2" customFormat="1" ht="30">
      <c r="A706" s="17" t="s">
        <v>1911</v>
      </c>
      <c r="B706" s="19" t="s">
        <v>678</v>
      </c>
      <c r="C706" s="20" t="s">
        <v>726</v>
      </c>
      <c r="D706" s="29" t="s">
        <v>726</v>
      </c>
      <c r="E706" s="21" t="s">
        <v>741</v>
      </c>
      <c r="F706" s="22">
        <v>20140067</v>
      </c>
      <c r="G706" s="23">
        <v>41849</v>
      </c>
      <c r="H706" s="18" t="s">
        <v>1866</v>
      </c>
      <c r="I706" s="18" t="s">
        <v>1828</v>
      </c>
      <c r="J706" s="24" t="s">
        <v>42</v>
      </c>
      <c r="K706" s="30">
        <v>65450</v>
      </c>
      <c r="AC706" s="3"/>
      <c r="AD706" s="3"/>
      <c r="AE706" s="4"/>
      <c r="AF706" s="4"/>
    </row>
    <row r="707" spans="1:32" s="2" customFormat="1" ht="30">
      <c r="A707" s="17" t="s">
        <v>1911</v>
      </c>
      <c r="B707" s="19" t="s">
        <v>678</v>
      </c>
      <c r="C707" s="20" t="s">
        <v>726</v>
      </c>
      <c r="D707" s="29" t="s">
        <v>726</v>
      </c>
      <c r="E707" s="21" t="s">
        <v>727</v>
      </c>
      <c r="F707" s="22">
        <v>20140167</v>
      </c>
      <c r="G707" s="23">
        <v>41849</v>
      </c>
      <c r="H707" s="18" t="s">
        <v>1867</v>
      </c>
      <c r="I707" s="18" t="s">
        <v>1858</v>
      </c>
      <c r="J707" s="24" t="s">
        <v>1859</v>
      </c>
      <c r="K707" s="30">
        <v>24895</v>
      </c>
      <c r="AC707" s="3"/>
      <c r="AD707" s="3"/>
      <c r="AE707" s="4"/>
      <c r="AF707" s="4"/>
    </row>
    <row r="708" spans="1:32" s="2" customFormat="1" ht="30">
      <c r="A708" s="17" t="s">
        <v>1911</v>
      </c>
      <c r="B708" s="19" t="s">
        <v>1137</v>
      </c>
      <c r="C708" s="20" t="s">
        <v>1846</v>
      </c>
      <c r="D708" s="29">
        <v>40890</v>
      </c>
      <c r="E708" s="21" t="s">
        <v>727</v>
      </c>
      <c r="F708" s="22">
        <v>20140168</v>
      </c>
      <c r="G708" s="23">
        <v>41850</v>
      </c>
      <c r="H708" s="18" t="s">
        <v>1868</v>
      </c>
      <c r="I708" s="18" t="s">
        <v>1848</v>
      </c>
      <c r="J708" s="24" t="s">
        <v>1849</v>
      </c>
      <c r="K708" s="30">
        <v>172222</v>
      </c>
      <c r="AC708" s="3"/>
      <c r="AD708" s="3"/>
      <c r="AE708" s="4"/>
      <c r="AF708" s="4"/>
    </row>
    <row r="709" spans="1:32" s="2" customFormat="1" ht="30">
      <c r="A709" s="17" t="s">
        <v>1911</v>
      </c>
      <c r="B709" s="19" t="s">
        <v>678</v>
      </c>
      <c r="C709" s="20" t="s">
        <v>726</v>
      </c>
      <c r="D709" s="29" t="s">
        <v>726</v>
      </c>
      <c r="E709" s="21" t="s">
        <v>727</v>
      </c>
      <c r="F709" s="22">
        <v>20140169</v>
      </c>
      <c r="G709" s="23">
        <v>41850</v>
      </c>
      <c r="H709" s="18" t="s">
        <v>1869</v>
      </c>
      <c r="I709" s="18" t="s">
        <v>1870</v>
      </c>
      <c r="J709" s="24" t="s">
        <v>1871</v>
      </c>
      <c r="K709" s="30">
        <v>190400</v>
      </c>
      <c r="AC709" s="3"/>
      <c r="AD709" s="3"/>
      <c r="AE709" s="4"/>
      <c r="AF709" s="4"/>
    </row>
    <row r="710" spans="1:32" s="2" customFormat="1" ht="30">
      <c r="A710" s="17" t="s">
        <v>1911</v>
      </c>
      <c r="B710" s="19" t="s">
        <v>681</v>
      </c>
      <c r="C710" s="20" t="s">
        <v>726</v>
      </c>
      <c r="D710" s="29" t="s">
        <v>726</v>
      </c>
      <c r="E710" s="21" t="s">
        <v>682</v>
      </c>
      <c r="F710" s="22">
        <v>1164733</v>
      </c>
      <c r="G710" s="23">
        <v>41842</v>
      </c>
      <c r="H710" s="18" t="s">
        <v>1872</v>
      </c>
      <c r="I710" s="18" t="s">
        <v>1873</v>
      </c>
      <c r="J710" s="24" t="s">
        <v>1794</v>
      </c>
      <c r="K710" s="30">
        <v>318680</v>
      </c>
      <c r="AC710" s="3"/>
      <c r="AD710" s="3"/>
      <c r="AE710" s="4"/>
      <c r="AF710" s="4"/>
    </row>
    <row r="711" spans="1:32" s="2" customFormat="1" ht="30">
      <c r="A711" s="17" t="s">
        <v>1911</v>
      </c>
      <c r="B711" s="19" t="s">
        <v>681</v>
      </c>
      <c r="C711" s="20" t="s">
        <v>726</v>
      </c>
      <c r="D711" s="29" t="s">
        <v>726</v>
      </c>
      <c r="E711" s="21" t="s">
        <v>682</v>
      </c>
      <c r="F711" s="22">
        <v>39937671</v>
      </c>
      <c r="G711" s="23">
        <v>41837</v>
      </c>
      <c r="H711" s="18" t="s">
        <v>1874</v>
      </c>
      <c r="I711" s="18" t="s">
        <v>1873</v>
      </c>
      <c r="J711" s="24" t="s">
        <v>1794</v>
      </c>
      <c r="K711" s="30">
        <v>82100</v>
      </c>
      <c r="AC711" s="3"/>
      <c r="AD711" s="3"/>
      <c r="AE711" s="4"/>
      <c r="AF711" s="4"/>
    </row>
    <row r="712" spans="1:32" s="2" customFormat="1" ht="30">
      <c r="A712" s="17" t="s">
        <v>1911</v>
      </c>
      <c r="B712" s="19" t="s">
        <v>681</v>
      </c>
      <c r="C712" s="20" t="s">
        <v>726</v>
      </c>
      <c r="D712" s="29" t="s">
        <v>726</v>
      </c>
      <c r="E712" s="21" t="s">
        <v>682</v>
      </c>
      <c r="F712" s="22">
        <v>4334087</v>
      </c>
      <c r="G712" s="23">
        <v>41837</v>
      </c>
      <c r="H712" s="18" t="s">
        <v>1875</v>
      </c>
      <c r="I712" s="18" t="s">
        <v>1876</v>
      </c>
      <c r="J712" s="24" t="s">
        <v>1877</v>
      </c>
      <c r="K712" s="30">
        <v>850</v>
      </c>
      <c r="AC712" s="3"/>
      <c r="AD712" s="3"/>
      <c r="AE712" s="4"/>
      <c r="AF712" s="4"/>
    </row>
    <row r="713" spans="1:32" s="2" customFormat="1" ht="30">
      <c r="A713" s="17" t="s">
        <v>1911</v>
      </c>
      <c r="B713" s="19" t="s">
        <v>681</v>
      </c>
      <c r="C713" s="20" t="s">
        <v>726</v>
      </c>
      <c r="D713" s="29" t="s">
        <v>726</v>
      </c>
      <c r="E713" s="21" t="s">
        <v>682</v>
      </c>
      <c r="F713" s="22">
        <v>12466406</v>
      </c>
      <c r="G713" s="23">
        <v>41848</v>
      </c>
      <c r="H713" s="18" t="s">
        <v>1878</v>
      </c>
      <c r="I713" s="18" t="s">
        <v>1783</v>
      </c>
      <c r="J713" s="24" t="s">
        <v>1784</v>
      </c>
      <c r="K713" s="30">
        <v>1635837</v>
      </c>
      <c r="AC713" s="3"/>
      <c r="AD713" s="3"/>
      <c r="AE713" s="4"/>
      <c r="AF713" s="4"/>
    </row>
    <row r="714" spans="1:32" s="2" customFormat="1" ht="30">
      <c r="A714" s="17" t="s">
        <v>1911</v>
      </c>
      <c r="B714" s="19" t="s">
        <v>681</v>
      </c>
      <c r="C714" s="20" t="s">
        <v>726</v>
      </c>
      <c r="D714" s="29" t="s">
        <v>726</v>
      </c>
      <c r="E714" s="21" t="s">
        <v>682</v>
      </c>
      <c r="F714" s="22">
        <v>12441533</v>
      </c>
      <c r="G714" s="23">
        <v>41842</v>
      </c>
      <c r="H714" s="18" t="s">
        <v>1879</v>
      </c>
      <c r="I714" s="18" t="s">
        <v>1783</v>
      </c>
      <c r="J714" s="24" t="s">
        <v>1784</v>
      </c>
      <c r="K714" s="30">
        <v>2265701</v>
      </c>
      <c r="AC714" s="3"/>
      <c r="AD714" s="3"/>
      <c r="AE714" s="4"/>
      <c r="AF714" s="4"/>
    </row>
    <row r="715" spans="1:32" s="2" customFormat="1" ht="30">
      <c r="A715" s="17" t="s">
        <v>1911</v>
      </c>
      <c r="B715" s="19" t="s">
        <v>681</v>
      </c>
      <c r="C715" s="20" t="s">
        <v>726</v>
      </c>
      <c r="D715" s="29" t="s">
        <v>726</v>
      </c>
      <c r="E715" s="21" t="s">
        <v>682</v>
      </c>
      <c r="F715" s="22">
        <v>12441257</v>
      </c>
      <c r="G715" s="23">
        <v>41842</v>
      </c>
      <c r="H715" s="18" t="s">
        <v>1880</v>
      </c>
      <c r="I715" s="18" t="s">
        <v>1783</v>
      </c>
      <c r="J715" s="24" t="s">
        <v>1784</v>
      </c>
      <c r="K715" s="30">
        <v>1682787</v>
      </c>
      <c r="AC715" s="3"/>
      <c r="AD715" s="3"/>
      <c r="AE715" s="4"/>
      <c r="AF715" s="4"/>
    </row>
    <row r="716" spans="1:32" s="2" customFormat="1" ht="30">
      <c r="A716" s="17" t="s">
        <v>1911</v>
      </c>
      <c r="B716" s="19" t="s">
        <v>681</v>
      </c>
      <c r="C716" s="20" t="s">
        <v>726</v>
      </c>
      <c r="D716" s="29" t="s">
        <v>726</v>
      </c>
      <c r="E716" s="21" t="s">
        <v>682</v>
      </c>
      <c r="F716" s="22">
        <v>1828862</v>
      </c>
      <c r="G716" s="23">
        <v>41830</v>
      </c>
      <c r="H716" s="18" t="s">
        <v>1881</v>
      </c>
      <c r="I716" s="18" t="s">
        <v>688</v>
      </c>
      <c r="J716" s="24" t="s">
        <v>689</v>
      </c>
      <c r="K716" s="30">
        <v>31265</v>
      </c>
      <c r="AC716" s="3"/>
      <c r="AD716" s="3"/>
      <c r="AE716" s="4"/>
      <c r="AF716" s="4"/>
    </row>
    <row r="717" spans="1:32" s="2" customFormat="1" ht="30">
      <c r="A717" s="17" t="s">
        <v>1911</v>
      </c>
      <c r="B717" s="19" t="s">
        <v>681</v>
      </c>
      <c r="C717" s="20" t="s">
        <v>726</v>
      </c>
      <c r="D717" s="29" t="s">
        <v>726</v>
      </c>
      <c r="E717" s="21" t="s">
        <v>682</v>
      </c>
      <c r="F717" s="22">
        <v>1828871</v>
      </c>
      <c r="G717" s="23">
        <v>41830</v>
      </c>
      <c r="H717" s="18" t="s">
        <v>1882</v>
      </c>
      <c r="I717" s="18" t="s">
        <v>688</v>
      </c>
      <c r="J717" s="24" t="s">
        <v>689</v>
      </c>
      <c r="K717" s="30">
        <v>67698</v>
      </c>
      <c r="AC717" s="3"/>
      <c r="AD717" s="3"/>
      <c r="AE717" s="4"/>
      <c r="AF717" s="4"/>
    </row>
    <row r="718" spans="1:32" s="2" customFormat="1" ht="30">
      <c r="A718" s="17" t="s">
        <v>1911</v>
      </c>
      <c r="B718" s="19" t="s">
        <v>681</v>
      </c>
      <c r="C718" s="20" t="s">
        <v>726</v>
      </c>
      <c r="D718" s="29" t="s">
        <v>726</v>
      </c>
      <c r="E718" s="21" t="s">
        <v>682</v>
      </c>
      <c r="F718" s="22">
        <v>1828872</v>
      </c>
      <c r="G718" s="23">
        <v>41830</v>
      </c>
      <c r="H718" s="18" t="s">
        <v>1883</v>
      </c>
      <c r="I718" s="18" t="s">
        <v>688</v>
      </c>
      <c r="J718" s="24" t="s">
        <v>689</v>
      </c>
      <c r="K718" s="30">
        <v>15184</v>
      </c>
      <c r="AC718" s="3"/>
      <c r="AD718" s="3"/>
      <c r="AE718" s="4"/>
      <c r="AF718" s="4"/>
    </row>
    <row r="719" spans="1:32" s="2" customFormat="1" ht="30">
      <c r="A719" s="17" t="s">
        <v>1911</v>
      </c>
      <c r="B719" s="19" t="s">
        <v>681</v>
      </c>
      <c r="C719" s="20" t="s">
        <v>726</v>
      </c>
      <c r="D719" s="29" t="s">
        <v>726</v>
      </c>
      <c r="E719" s="21" t="s">
        <v>682</v>
      </c>
      <c r="F719" s="22">
        <v>1828954</v>
      </c>
      <c r="G719" s="23">
        <v>41830</v>
      </c>
      <c r="H719" s="18" t="s">
        <v>1884</v>
      </c>
      <c r="I719" s="18" t="s">
        <v>688</v>
      </c>
      <c r="J719" s="24" t="s">
        <v>689</v>
      </c>
      <c r="K719" s="30">
        <v>117925</v>
      </c>
      <c r="AC719" s="3"/>
      <c r="AD719" s="3"/>
      <c r="AE719" s="4"/>
      <c r="AF719" s="4"/>
    </row>
    <row r="720" spans="1:32" s="2" customFormat="1" ht="30">
      <c r="A720" s="17" t="s">
        <v>1911</v>
      </c>
      <c r="B720" s="19" t="s">
        <v>681</v>
      </c>
      <c r="C720" s="20" t="s">
        <v>726</v>
      </c>
      <c r="D720" s="29" t="s">
        <v>726</v>
      </c>
      <c r="E720" s="21" t="s">
        <v>682</v>
      </c>
      <c r="F720" s="22">
        <v>1828873</v>
      </c>
      <c r="G720" s="23">
        <v>41830</v>
      </c>
      <c r="H720" s="18" t="s">
        <v>1885</v>
      </c>
      <c r="I720" s="18" t="s">
        <v>688</v>
      </c>
      <c r="J720" s="24" t="s">
        <v>689</v>
      </c>
      <c r="K720" s="30">
        <v>143457</v>
      </c>
      <c r="AC720" s="3"/>
      <c r="AD720" s="3"/>
      <c r="AE720" s="4"/>
      <c r="AF720" s="4"/>
    </row>
    <row r="721" spans="1:32" s="2" customFormat="1" ht="30">
      <c r="A721" s="17" t="s">
        <v>1911</v>
      </c>
      <c r="B721" s="19" t="s">
        <v>681</v>
      </c>
      <c r="C721" s="20" t="s">
        <v>726</v>
      </c>
      <c r="D721" s="29" t="s">
        <v>726</v>
      </c>
      <c r="E721" s="21" t="s">
        <v>682</v>
      </c>
      <c r="F721" s="22">
        <v>1842203</v>
      </c>
      <c r="G721" s="23">
        <v>41848</v>
      </c>
      <c r="H721" s="18" t="s">
        <v>1886</v>
      </c>
      <c r="I721" s="18" t="s">
        <v>688</v>
      </c>
      <c r="J721" s="24" t="s">
        <v>689</v>
      </c>
      <c r="K721" s="30">
        <v>70145</v>
      </c>
      <c r="AC721" s="3"/>
      <c r="AD721" s="3"/>
      <c r="AE721" s="4"/>
      <c r="AF721" s="4"/>
    </row>
    <row r="722" spans="1:32" s="2" customFormat="1" ht="30">
      <c r="A722" s="17" t="s">
        <v>1911</v>
      </c>
      <c r="B722" s="19" t="s">
        <v>681</v>
      </c>
      <c r="C722" s="20" t="s">
        <v>726</v>
      </c>
      <c r="D722" s="29" t="s">
        <v>726</v>
      </c>
      <c r="E722" s="21" t="s">
        <v>682</v>
      </c>
      <c r="F722" s="22">
        <v>1842211</v>
      </c>
      <c r="G722" s="23">
        <v>41848</v>
      </c>
      <c r="H722" s="18" t="s">
        <v>1887</v>
      </c>
      <c r="I722" s="18" t="s">
        <v>688</v>
      </c>
      <c r="J722" s="24" t="s">
        <v>689</v>
      </c>
      <c r="K722" s="30">
        <v>66466</v>
      </c>
      <c r="AC722" s="3"/>
      <c r="AD722" s="3"/>
      <c r="AE722" s="4"/>
      <c r="AF722" s="4"/>
    </row>
    <row r="723" spans="1:32" s="2" customFormat="1" ht="30">
      <c r="A723" s="17" t="s">
        <v>1911</v>
      </c>
      <c r="B723" s="19" t="s">
        <v>681</v>
      </c>
      <c r="C723" s="20" t="s">
        <v>726</v>
      </c>
      <c r="D723" s="29" t="s">
        <v>726</v>
      </c>
      <c r="E723" s="21" t="s">
        <v>682</v>
      </c>
      <c r="F723" s="22">
        <v>1842212</v>
      </c>
      <c r="G723" s="23">
        <v>41848</v>
      </c>
      <c r="H723" s="18" t="s">
        <v>1888</v>
      </c>
      <c r="I723" s="18" t="s">
        <v>688</v>
      </c>
      <c r="J723" s="24" t="s">
        <v>689</v>
      </c>
      <c r="K723" s="30">
        <v>16336</v>
      </c>
      <c r="AC723" s="3"/>
      <c r="AD723" s="3"/>
      <c r="AE723" s="4"/>
      <c r="AF723" s="4"/>
    </row>
    <row r="724" spans="1:32" s="2" customFormat="1" ht="30">
      <c r="A724" s="17" t="s">
        <v>1911</v>
      </c>
      <c r="B724" s="19" t="s">
        <v>681</v>
      </c>
      <c r="C724" s="20" t="s">
        <v>726</v>
      </c>
      <c r="D724" s="29" t="s">
        <v>726</v>
      </c>
      <c r="E724" s="21" t="s">
        <v>682</v>
      </c>
      <c r="F724" s="22">
        <v>1842213</v>
      </c>
      <c r="G724" s="23">
        <v>41848</v>
      </c>
      <c r="H724" s="18" t="s">
        <v>1889</v>
      </c>
      <c r="I724" s="18" t="s">
        <v>688</v>
      </c>
      <c r="J724" s="24" t="s">
        <v>689</v>
      </c>
      <c r="K724" s="30">
        <v>122847</v>
      </c>
      <c r="AC724" s="3"/>
      <c r="AD724" s="3"/>
      <c r="AE724" s="4"/>
      <c r="AF724" s="4"/>
    </row>
    <row r="725" spans="1:32" s="2" customFormat="1" ht="30">
      <c r="A725" s="17" t="s">
        <v>1911</v>
      </c>
      <c r="B725" s="19" t="s">
        <v>681</v>
      </c>
      <c r="C725" s="20" t="s">
        <v>726</v>
      </c>
      <c r="D725" s="29" t="s">
        <v>726</v>
      </c>
      <c r="E725" s="21" t="s">
        <v>682</v>
      </c>
      <c r="F725" s="22">
        <v>1845957</v>
      </c>
      <c r="G725" s="23">
        <v>41848</v>
      </c>
      <c r="H725" s="18" t="s">
        <v>1890</v>
      </c>
      <c r="I725" s="18" t="s">
        <v>688</v>
      </c>
      <c r="J725" s="24" t="s">
        <v>689</v>
      </c>
      <c r="K725" s="30">
        <v>1521</v>
      </c>
      <c r="AC725" s="3"/>
      <c r="AD725" s="3"/>
      <c r="AE725" s="4"/>
      <c r="AF725" s="4"/>
    </row>
    <row r="726" spans="1:32" s="2" customFormat="1" ht="30">
      <c r="A726" s="17" t="s">
        <v>1911</v>
      </c>
      <c r="B726" s="19" t="s">
        <v>681</v>
      </c>
      <c r="C726" s="20" t="s">
        <v>726</v>
      </c>
      <c r="D726" s="29" t="s">
        <v>726</v>
      </c>
      <c r="E726" s="21" t="s">
        <v>682</v>
      </c>
      <c r="F726" s="22">
        <v>1842287</v>
      </c>
      <c r="G726" s="23">
        <v>41848</v>
      </c>
      <c r="H726" s="18" t="s">
        <v>1891</v>
      </c>
      <c r="I726" s="18" t="s">
        <v>688</v>
      </c>
      <c r="J726" s="24" t="s">
        <v>689</v>
      </c>
      <c r="K726" s="30">
        <v>129658</v>
      </c>
      <c r="AC726" s="3"/>
      <c r="AD726" s="3"/>
      <c r="AE726" s="4"/>
      <c r="AF726" s="4"/>
    </row>
    <row r="727" spans="1:32" s="2" customFormat="1" ht="30">
      <c r="A727" s="17" t="s">
        <v>1911</v>
      </c>
      <c r="B727" s="19" t="s">
        <v>681</v>
      </c>
      <c r="C727" s="20" t="s">
        <v>726</v>
      </c>
      <c r="D727" s="29" t="s">
        <v>726</v>
      </c>
      <c r="E727" s="21" t="s">
        <v>682</v>
      </c>
      <c r="F727" s="22">
        <v>23329</v>
      </c>
      <c r="G727" s="23">
        <v>41849</v>
      </c>
      <c r="H727" s="18" t="s">
        <v>1892</v>
      </c>
      <c r="I727" s="18" t="s">
        <v>1893</v>
      </c>
      <c r="J727" s="24" t="s">
        <v>1894</v>
      </c>
      <c r="K727" s="30">
        <v>231641</v>
      </c>
      <c r="AC727" s="3"/>
      <c r="AD727" s="3"/>
      <c r="AE727" s="4"/>
      <c r="AF727" s="4"/>
    </row>
    <row r="728" spans="1:32" s="2" customFormat="1" ht="30">
      <c r="A728" s="17" t="s">
        <v>1911</v>
      </c>
      <c r="B728" s="19" t="s">
        <v>681</v>
      </c>
      <c r="C728" s="20" t="s">
        <v>726</v>
      </c>
      <c r="D728" s="29" t="s">
        <v>726</v>
      </c>
      <c r="E728" s="21" t="s">
        <v>682</v>
      </c>
      <c r="F728" s="22">
        <v>23329</v>
      </c>
      <c r="G728" s="23">
        <v>41849</v>
      </c>
      <c r="H728" s="18" t="s">
        <v>1895</v>
      </c>
      <c r="I728" s="18" t="s">
        <v>1893</v>
      </c>
      <c r="J728" s="24" t="s">
        <v>1894</v>
      </c>
      <c r="K728" s="30">
        <v>51771</v>
      </c>
      <c r="AC728" s="3"/>
      <c r="AD728" s="3"/>
      <c r="AE728" s="4"/>
      <c r="AF728" s="4"/>
    </row>
    <row r="729" spans="1:32" s="2" customFormat="1" ht="30">
      <c r="A729" s="17" t="s">
        <v>1911</v>
      </c>
      <c r="B729" s="19" t="s">
        <v>681</v>
      </c>
      <c r="C729" s="20" t="s">
        <v>726</v>
      </c>
      <c r="D729" s="29" t="s">
        <v>726</v>
      </c>
      <c r="E729" s="21" t="s">
        <v>682</v>
      </c>
      <c r="F729" s="22">
        <v>23329</v>
      </c>
      <c r="G729" s="23">
        <v>41849</v>
      </c>
      <c r="H729" s="18" t="s">
        <v>1896</v>
      </c>
      <c r="I729" s="18" t="s">
        <v>1893</v>
      </c>
      <c r="J729" s="24" t="s">
        <v>1894</v>
      </c>
      <c r="K729" s="30">
        <v>63408</v>
      </c>
      <c r="AC729" s="3"/>
      <c r="AD729" s="3"/>
      <c r="AE729" s="4"/>
      <c r="AF729" s="4"/>
    </row>
    <row r="730" spans="1:32" s="2" customFormat="1" ht="30">
      <c r="A730" s="17" t="s">
        <v>1911</v>
      </c>
      <c r="B730" s="19" t="s">
        <v>681</v>
      </c>
      <c r="C730" s="20" t="s">
        <v>726</v>
      </c>
      <c r="D730" s="29" t="s">
        <v>726</v>
      </c>
      <c r="E730" s="21" t="s">
        <v>682</v>
      </c>
      <c r="F730" s="22">
        <v>23329</v>
      </c>
      <c r="G730" s="23">
        <v>41849</v>
      </c>
      <c r="H730" s="18" t="s">
        <v>1897</v>
      </c>
      <c r="I730" s="18" t="s">
        <v>1893</v>
      </c>
      <c r="J730" s="24" t="s">
        <v>1894</v>
      </c>
      <c r="K730" s="30">
        <v>107482</v>
      </c>
      <c r="AC730" s="3"/>
      <c r="AD730" s="3"/>
      <c r="AE730" s="4"/>
      <c r="AF730" s="4"/>
    </row>
    <row r="731" spans="1:32" s="2" customFormat="1" ht="30">
      <c r="A731" s="17" t="s">
        <v>1911</v>
      </c>
      <c r="B731" s="19" t="s">
        <v>1212</v>
      </c>
      <c r="C731" s="20" t="s">
        <v>1810</v>
      </c>
      <c r="D731" s="29">
        <v>41183</v>
      </c>
      <c r="E731" s="21" t="s">
        <v>108</v>
      </c>
      <c r="F731" s="22" t="s">
        <v>108</v>
      </c>
      <c r="G731" s="23">
        <v>41831</v>
      </c>
      <c r="H731" s="18" t="s">
        <v>1898</v>
      </c>
      <c r="I731" s="18" t="s">
        <v>1899</v>
      </c>
      <c r="J731" s="24" t="s">
        <v>1900</v>
      </c>
      <c r="K731" s="30">
        <v>24028</v>
      </c>
      <c r="AC731" s="3"/>
      <c r="AD731" s="3"/>
      <c r="AE731" s="4"/>
      <c r="AF731" s="4"/>
    </row>
    <row r="732" spans="1:32" s="2" customFormat="1" ht="30">
      <c r="A732" s="17" t="s">
        <v>1911</v>
      </c>
      <c r="B732" s="19" t="s">
        <v>1212</v>
      </c>
      <c r="C732" s="20" t="s">
        <v>1810</v>
      </c>
      <c r="D732" s="29">
        <v>41183</v>
      </c>
      <c r="E732" s="21" t="s">
        <v>108</v>
      </c>
      <c r="F732" s="22" t="s">
        <v>108</v>
      </c>
      <c r="G732" s="23">
        <v>41831</v>
      </c>
      <c r="H732" s="18" t="s">
        <v>1901</v>
      </c>
      <c r="I732" s="18" t="s">
        <v>1902</v>
      </c>
      <c r="J732" s="24" t="s">
        <v>1813</v>
      </c>
      <c r="K732" s="30">
        <v>144156</v>
      </c>
      <c r="AC732" s="3"/>
      <c r="AD732" s="3"/>
      <c r="AE732" s="4"/>
      <c r="AF732" s="4"/>
    </row>
    <row r="733" spans="1:32" s="2" customFormat="1" ht="30">
      <c r="A733" s="17" t="s">
        <v>1911</v>
      </c>
      <c r="B733" s="19" t="s">
        <v>1212</v>
      </c>
      <c r="C733" s="20" t="s">
        <v>1903</v>
      </c>
      <c r="D733" s="29">
        <v>41298</v>
      </c>
      <c r="E733" s="21" t="s">
        <v>108</v>
      </c>
      <c r="F733" s="22" t="s">
        <v>108</v>
      </c>
      <c r="G733" s="23">
        <v>41842</v>
      </c>
      <c r="H733" s="18" t="s">
        <v>1904</v>
      </c>
      <c r="I733" s="18" t="s">
        <v>1905</v>
      </c>
      <c r="J733" s="24" t="s">
        <v>240</v>
      </c>
      <c r="K733" s="30">
        <v>96000</v>
      </c>
      <c r="AC733" s="3"/>
      <c r="AD733" s="3"/>
      <c r="AE733" s="4"/>
      <c r="AF733" s="4"/>
    </row>
    <row r="734" spans="1:32" s="2" customFormat="1" ht="30">
      <c r="A734" s="17" t="s">
        <v>1911</v>
      </c>
      <c r="B734" s="19" t="s">
        <v>1212</v>
      </c>
      <c r="C734" s="20" t="s">
        <v>1906</v>
      </c>
      <c r="D734" s="29">
        <v>41159</v>
      </c>
      <c r="E734" s="21" t="s">
        <v>108</v>
      </c>
      <c r="F734" s="22" t="s">
        <v>108</v>
      </c>
      <c r="G734" s="23">
        <v>41842</v>
      </c>
      <c r="H734" s="18" t="s">
        <v>1904</v>
      </c>
      <c r="I734" s="18" t="s">
        <v>1907</v>
      </c>
      <c r="J734" s="24" t="s">
        <v>629</v>
      </c>
      <c r="K734" s="30">
        <v>55556</v>
      </c>
      <c r="AC734" s="3"/>
      <c r="AD734" s="3"/>
      <c r="AE734" s="4"/>
      <c r="AF734" s="4"/>
    </row>
    <row r="735" spans="1:32" s="2" customFormat="1" ht="30">
      <c r="A735" s="17" t="s">
        <v>1911</v>
      </c>
      <c r="B735" s="19" t="s">
        <v>1212</v>
      </c>
      <c r="C735" s="20" t="s">
        <v>1908</v>
      </c>
      <c r="D735" s="29">
        <v>41834</v>
      </c>
      <c r="E735" s="21" t="s">
        <v>108</v>
      </c>
      <c r="F735" s="22" t="s">
        <v>108</v>
      </c>
      <c r="G735" s="23">
        <v>41844</v>
      </c>
      <c r="H735" s="18" t="s">
        <v>1901</v>
      </c>
      <c r="I735" s="18" t="s">
        <v>1909</v>
      </c>
      <c r="J735" s="24" t="s">
        <v>1910</v>
      </c>
      <c r="K735" s="30">
        <v>144313</v>
      </c>
      <c r="AC735" s="3"/>
      <c r="AD735" s="3"/>
      <c r="AE735" s="4"/>
      <c r="AF735" s="4"/>
    </row>
    <row r="736" spans="1:32" s="2" customFormat="1" ht="30">
      <c r="A736" s="17" t="s">
        <v>960</v>
      </c>
      <c r="B736" s="19" t="s">
        <v>205</v>
      </c>
      <c r="C736" s="20" t="s">
        <v>1912</v>
      </c>
      <c r="D736" s="29">
        <v>41835</v>
      </c>
      <c r="E736" s="21" t="s">
        <v>1137</v>
      </c>
      <c r="F736" s="22" t="s">
        <v>108</v>
      </c>
      <c r="G736" s="23" t="s">
        <v>108</v>
      </c>
      <c r="H736" s="18" t="s">
        <v>1913</v>
      </c>
      <c r="I736" s="18" t="s">
        <v>1914</v>
      </c>
      <c r="J736" s="24" t="s">
        <v>1915</v>
      </c>
      <c r="K736" s="30">
        <v>480760</v>
      </c>
      <c r="AC736" s="3"/>
      <c r="AD736" s="3"/>
      <c r="AE736" s="4"/>
      <c r="AF736" s="4"/>
    </row>
    <row r="737" spans="1:32" s="2" customFormat="1" ht="60">
      <c r="A737" s="17" t="s">
        <v>960</v>
      </c>
      <c r="B737" s="19" t="s">
        <v>205</v>
      </c>
      <c r="C737" s="20" t="s">
        <v>1916</v>
      </c>
      <c r="D737" s="29">
        <v>41849</v>
      </c>
      <c r="E737" s="21" t="s">
        <v>1137</v>
      </c>
      <c r="F737" s="22" t="s">
        <v>108</v>
      </c>
      <c r="G737" s="23" t="s">
        <v>108</v>
      </c>
      <c r="H737" s="18" t="s">
        <v>1917</v>
      </c>
      <c r="I737" s="18" t="s">
        <v>1918</v>
      </c>
      <c r="J737" s="24" t="s">
        <v>1919</v>
      </c>
      <c r="K737" s="30">
        <f>160*30</f>
        <v>4800</v>
      </c>
      <c r="AC737" s="3"/>
      <c r="AD737" s="3"/>
      <c r="AE737" s="4"/>
      <c r="AF737" s="4"/>
    </row>
    <row r="738" spans="1:32" s="2" customFormat="1" ht="30">
      <c r="A738" s="17" t="s">
        <v>960</v>
      </c>
      <c r="B738" s="19" t="s">
        <v>205</v>
      </c>
      <c r="C738" s="20" t="s">
        <v>1920</v>
      </c>
      <c r="D738" s="29">
        <v>41821</v>
      </c>
      <c r="E738" s="21" t="s">
        <v>727</v>
      </c>
      <c r="F738" s="22">
        <v>20140160</v>
      </c>
      <c r="G738" s="23">
        <v>41828</v>
      </c>
      <c r="H738" s="18" t="s">
        <v>1921</v>
      </c>
      <c r="I738" s="18" t="s">
        <v>1922</v>
      </c>
      <c r="J738" s="24" t="s">
        <v>1923</v>
      </c>
      <c r="K738" s="30">
        <v>237708</v>
      </c>
      <c r="AC738" s="3"/>
      <c r="AD738" s="3"/>
      <c r="AE738" s="4"/>
      <c r="AF738" s="4"/>
    </row>
    <row r="739" spans="1:32" s="2" customFormat="1" ht="30">
      <c r="A739" s="17" t="s">
        <v>960</v>
      </c>
      <c r="B739" s="19" t="s">
        <v>205</v>
      </c>
      <c r="C739" s="20" t="s">
        <v>1924</v>
      </c>
      <c r="D739" s="29">
        <v>41837</v>
      </c>
      <c r="E739" s="21" t="s">
        <v>727</v>
      </c>
      <c r="F739" s="22">
        <v>20140181</v>
      </c>
      <c r="G739" s="23">
        <v>41851</v>
      </c>
      <c r="H739" s="18" t="s">
        <v>1925</v>
      </c>
      <c r="I739" s="18" t="s">
        <v>1926</v>
      </c>
      <c r="J739" s="24" t="s">
        <v>1927</v>
      </c>
      <c r="K739" s="30">
        <v>2140000</v>
      </c>
      <c r="AC739" s="3"/>
      <c r="AD739" s="3"/>
      <c r="AE739" s="4"/>
      <c r="AF739" s="4"/>
    </row>
    <row r="740" spans="1:32" s="2" customFormat="1" ht="45">
      <c r="A740" s="17" t="s">
        <v>960</v>
      </c>
      <c r="B740" s="19" t="s">
        <v>205</v>
      </c>
      <c r="C740" s="20" t="s">
        <v>1928</v>
      </c>
      <c r="D740" s="29">
        <v>41849</v>
      </c>
      <c r="E740" s="21" t="s">
        <v>727</v>
      </c>
      <c r="F740" s="22">
        <v>20140182</v>
      </c>
      <c r="G740" s="23">
        <v>41851</v>
      </c>
      <c r="H740" s="18" t="s">
        <v>1929</v>
      </c>
      <c r="I740" s="18" t="s">
        <v>1930</v>
      </c>
      <c r="J740" s="24" t="s">
        <v>1931</v>
      </c>
      <c r="K740" s="30">
        <v>509796</v>
      </c>
      <c r="AC740" s="3"/>
      <c r="AD740" s="3"/>
      <c r="AE740" s="4"/>
      <c r="AF740" s="4"/>
    </row>
    <row r="741" spans="1:32" s="2" customFormat="1" ht="30">
      <c r="A741" s="17" t="s">
        <v>960</v>
      </c>
      <c r="B741" s="19" t="s">
        <v>49</v>
      </c>
      <c r="C741" s="20" t="s">
        <v>970</v>
      </c>
      <c r="D741" s="29">
        <v>41656</v>
      </c>
      <c r="E741" s="21" t="s">
        <v>727</v>
      </c>
      <c r="F741" s="22">
        <v>20140157</v>
      </c>
      <c r="G741" s="23">
        <v>41821</v>
      </c>
      <c r="H741" s="18" t="s">
        <v>1932</v>
      </c>
      <c r="I741" s="18" t="s">
        <v>297</v>
      </c>
      <c r="J741" s="24" t="s">
        <v>1115</v>
      </c>
      <c r="K741" s="30">
        <v>650382</v>
      </c>
      <c r="AC741" s="3"/>
      <c r="AD741" s="3"/>
      <c r="AE741" s="4"/>
      <c r="AF741" s="4"/>
    </row>
    <row r="742" spans="1:32" s="2" customFormat="1" ht="45">
      <c r="A742" s="17" t="s">
        <v>960</v>
      </c>
      <c r="B742" s="19" t="s">
        <v>1306</v>
      </c>
      <c r="C742" s="20" t="s">
        <v>108</v>
      </c>
      <c r="D742" s="29" t="s">
        <v>108</v>
      </c>
      <c r="E742" s="21" t="s">
        <v>727</v>
      </c>
      <c r="F742" s="22">
        <v>20140159</v>
      </c>
      <c r="G742" s="23">
        <v>41828</v>
      </c>
      <c r="H742" s="18" t="s">
        <v>1711</v>
      </c>
      <c r="I742" s="18" t="s">
        <v>1933</v>
      </c>
      <c r="J742" s="24" t="s">
        <v>1934</v>
      </c>
      <c r="K742" s="30">
        <v>85457</v>
      </c>
      <c r="AC742" s="3"/>
      <c r="AD742" s="3"/>
      <c r="AE742" s="4"/>
      <c r="AF742" s="4"/>
    </row>
    <row r="743" spans="1:32" s="2" customFormat="1" ht="45">
      <c r="A743" s="17" t="s">
        <v>960</v>
      </c>
      <c r="B743" s="19" t="s">
        <v>1306</v>
      </c>
      <c r="C743" s="20" t="s">
        <v>108</v>
      </c>
      <c r="D743" s="29" t="s">
        <v>108</v>
      </c>
      <c r="E743" s="21" t="s">
        <v>727</v>
      </c>
      <c r="F743" s="22">
        <v>20140162</v>
      </c>
      <c r="G743" s="23">
        <v>41831</v>
      </c>
      <c r="H743" s="18" t="s">
        <v>1712</v>
      </c>
      <c r="I743" s="18" t="s">
        <v>1935</v>
      </c>
      <c r="J743" s="24" t="s">
        <v>1936</v>
      </c>
      <c r="K743" s="30">
        <v>280000</v>
      </c>
      <c r="AC743" s="3"/>
      <c r="AD743" s="3"/>
      <c r="AE743" s="4"/>
      <c r="AF743" s="4"/>
    </row>
    <row r="744" spans="1:32" s="2" customFormat="1" ht="30">
      <c r="A744" s="17" t="s">
        <v>960</v>
      </c>
      <c r="B744" s="19" t="s">
        <v>49</v>
      </c>
      <c r="C744" s="20" t="s">
        <v>970</v>
      </c>
      <c r="D744" s="29">
        <v>41656</v>
      </c>
      <c r="E744" s="21" t="s">
        <v>727</v>
      </c>
      <c r="F744" s="22">
        <v>20140172</v>
      </c>
      <c r="G744" s="23">
        <v>41842</v>
      </c>
      <c r="H744" s="18" t="s">
        <v>1937</v>
      </c>
      <c r="I744" s="18" t="s">
        <v>297</v>
      </c>
      <c r="J744" s="24" t="s">
        <v>1115</v>
      </c>
      <c r="K744" s="30">
        <v>161108</v>
      </c>
      <c r="AC744" s="3"/>
      <c r="AD744" s="3"/>
      <c r="AE744" s="4"/>
      <c r="AF744" s="4"/>
    </row>
    <row r="745" spans="1:32" s="2" customFormat="1" ht="30">
      <c r="A745" s="17" t="s">
        <v>960</v>
      </c>
      <c r="B745" s="19" t="s">
        <v>1137</v>
      </c>
      <c r="C745" s="20" t="s">
        <v>1938</v>
      </c>
      <c r="D745" s="29">
        <v>41569</v>
      </c>
      <c r="E745" s="21" t="s">
        <v>741</v>
      </c>
      <c r="F745" s="22">
        <v>20140109</v>
      </c>
      <c r="G745" s="23">
        <v>41842</v>
      </c>
      <c r="H745" s="18" t="s">
        <v>1939</v>
      </c>
      <c r="I745" s="18" t="s">
        <v>1776</v>
      </c>
      <c r="J745" s="24" t="s">
        <v>1777</v>
      </c>
      <c r="K745" s="30">
        <v>514499</v>
      </c>
      <c r="AC745" s="3"/>
      <c r="AD745" s="3"/>
      <c r="AE745" s="4"/>
      <c r="AF745" s="4"/>
    </row>
    <row r="746" spans="1:32" s="2" customFormat="1" ht="30">
      <c r="A746" s="17" t="s">
        <v>960</v>
      </c>
      <c r="B746" s="19" t="s">
        <v>1137</v>
      </c>
      <c r="C746" s="20" t="s">
        <v>1938</v>
      </c>
      <c r="D746" s="29">
        <v>41569</v>
      </c>
      <c r="E746" s="21" t="s">
        <v>741</v>
      </c>
      <c r="F746" s="22">
        <v>20140110</v>
      </c>
      <c r="G746" s="23">
        <v>41842</v>
      </c>
      <c r="H746" s="18" t="s">
        <v>1940</v>
      </c>
      <c r="I746" s="18" t="s">
        <v>1776</v>
      </c>
      <c r="J746" s="24" t="s">
        <v>1777</v>
      </c>
      <c r="K746" s="30">
        <v>440999</v>
      </c>
      <c r="AC746" s="3"/>
      <c r="AD746" s="3"/>
      <c r="AE746" s="4"/>
      <c r="AF746" s="4"/>
    </row>
    <row r="747" spans="1:32" s="2" customFormat="1" ht="30">
      <c r="A747" s="17" t="s">
        <v>960</v>
      </c>
      <c r="B747" s="19" t="s">
        <v>1301</v>
      </c>
      <c r="C747" s="20" t="s">
        <v>1941</v>
      </c>
      <c r="D747" s="29">
        <v>41054</v>
      </c>
      <c r="E747" s="21" t="s">
        <v>741</v>
      </c>
      <c r="F747" s="22">
        <v>20140093</v>
      </c>
      <c r="G747" s="23">
        <v>41821</v>
      </c>
      <c r="H747" s="18" t="s">
        <v>1942</v>
      </c>
      <c r="I747" s="18" t="s">
        <v>222</v>
      </c>
      <c r="J747" s="24" t="s">
        <v>223</v>
      </c>
      <c r="K747" s="30">
        <v>28935</v>
      </c>
      <c r="AC747" s="3"/>
      <c r="AD747" s="3"/>
      <c r="AE747" s="4"/>
      <c r="AF747" s="4"/>
    </row>
    <row r="748" spans="1:32" s="2" customFormat="1" ht="30">
      <c r="A748" s="17" t="s">
        <v>960</v>
      </c>
      <c r="B748" s="19" t="s">
        <v>1301</v>
      </c>
      <c r="C748" s="20" t="s">
        <v>1941</v>
      </c>
      <c r="D748" s="29">
        <v>41054</v>
      </c>
      <c r="E748" s="21" t="s">
        <v>741</v>
      </c>
      <c r="F748" s="22">
        <v>20140094</v>
      </c>
      <c r="G748" s="23">
        <v>41821</v>
      </c>
      <c r="H748" s="18" t="s">
        <v>1943</v>
      </c>
      <c r="I748" s="18" t="s">
        <v>872</v>
      </c>
      <c r="J748" s="24" t="s">
        <v>747</v>
      </c>
      <c r="K748" s="30">
        <v>127130</v>
      </c>
      <c r="AC748" s="3"/>
      <c r="AD748" s="3"/>
      <c r="AE748" s="4"/>
      <c r="AF748" s="4"/>
    </row>
    <row r="749" spans="1:32" s="2" customFormat="1" ht="30">
      <c r="A749" s="17" t="s">
        <v>960</v>
      </c>
      <c r="B749" s="19" t="s">
        <v>1301</v>
      </c>
      <c r="C749" s="20" t="s">
        <v>1941</v>
      </c>
      <c r="D749" s="29">
        <v>41054</v>
      </c>
      <c r="E749" s="21" t="s">
        <v>741</v>
      </c>
      <c r="F749" s="22">
        <v>20140095</v>
      </c>
      <c r="G749" s="23">
        <v>41821</v>
      </c>
      <c r="H749" s="18" t="s">
        <v>1944</v>
      </c>
      <c r="I749" s="18" t="s">
        <v>222</v>
      </c>
      <c r="J749" s="24" t="s">
        <v>223</v>
      </c>
      <c r="K749" s="30">
        <v>133755</v>
      </c>
      <c r="AC749" s="3"/>
      <c r="AD749" s="3"/>
      <c r="AE749" s="4"/>
      <c r="AF749" s="4"/>
    </row>
    <row r="750" spans="1:32" s="2" customFormat="1" ht="30">
      <c r="A750" s="17" t="s">
        <v>960</v>
      </c>
      <c r="B750" s="19" t="s">
        <v>1301</v>
      </c>
      <c r="C750" s="20" t="s">
        <v>1941</v>
      </c>
      <c r="D750" s="29">
        <v>41054</v>
      </c>
      <c r="E750" s="21" t="s">
        <v>741</v>
      </c>
      <c r="F750" s="22">
        <v>20140096</v>
      </c>
      <c r="G750" s="23">
        <v>41821</v>
      </c>
      <c r="H750" s="18" t="s">
        <v>1945</v>
      </c>
      <c r="I750" s="18" t="s">
        <v>872</v>
      </c>
      <c r="J750" s="24" t="s">
        <v>747</v>
      </c>
      <c r="K750" s="30">
        <v>224433</v>
      </c>
      <c r="AC750" s="3"/>
      <c r="AD750" s="3"/>
      <c r="AE750" s="4"/>
      <c r="AF750" s="4"/>
    </row>
    <row r="751" spans="1:32" s="2" customFormat="1" ht="30">
      <c r="A751" s="17" t="s">
        <v>960</v>
      </c>
      <c r="B751" s="19" t="s">
        <v>1301</v>
      </c>
      <c r="C751" s="20" t="s">
        <v>1941</v>
      </c>
      <c r="D751" s="29">
        <v>41054</v>
      </c>
      <c r="E751" s="21" t="s">
        <v>741</v>
      </c>
      <c r="F751" s="22">
        <v>20140097</v>
      </c>
      <c r="G751" s="23">
        <v>41821</v>
      </c>
      <c r="H751" s="18" t="s">
        <v>1946</v>
      </c>
      <c r="I751" s="18" t="s">
        <v>222</v>
      </c>
      <c r="J751" s="24" t="s">
        <v>223</v>
      </c>
      <c r="K751" s="30">
        <v>88512</v>
      </c>
      <c r="AC751" s="3"/>
      <c r="AD751" s="3"/>
      <c r="AE751" s="4"/>
      <c r="AF751" s="4"/>
    </row>
    <row r="752" spans="1:32" s="2" customFormat="1" ht="30">
      <c r="A752" s="17" t="s">
        <v>960</v>
      </c>
      <c r="B752" s="19" t="s">
        <v>1301</v>
      </c>
      <c r="C752" s="20" t="s">
        <v>1941</v>
      </c>
      <c r="D752" s="29">
        <v>41054</v>
      </c>
      <c r="E752" s="21" t="s">
        <v>741</v>
      </c>
      <c r="F752" s="22">
        <v>20140098</v>
      </c>
      <c r="G752" s="23">
        <v>41821</v>
      </c>
      <c r="H752" s="18" t="s">
        <v>1947</v>
      </c>
      <c r="I752" s="18" t="s">
        <v>872</v>
      </c>
      <c r="J752" s="24" t="s">
        <v>747</v>
      </c>
      <c r="K752" s="30">
        <v>224228</v>
      </c>
      <c r="AC752" s="3"/>
      <c r="AD752" s="3"/>
      <c r="AE752" s="4"/>
      <c r="AF752" s="4"/>
    </row>
    <row r="753" spans="1:32" s="2" customFormat="1" ht="30">
      <c r="A753" s="17" t="s">
        <v>960</v>
      </c>
      <c r="B753" s="19" t="s">
        <v>1301</v>
      </c>
      <c r="C753" s="20" t="s">
        <v>1941</v>
      </c>
      <c r="D753" s="29">
        <v>41054</v>
      </c>
      <c r="E753" s="21" t="s">
        <v>741</v>
      </c>
      <c r="F753" s="22">
        <v>20140099</v>
      </c>
      <c r="G753" s="23">
        <v>41828</v>
      </c>
      <c r="H753" s="18" t="s">
        <v>1948</v>
      </c>
      <c r="I753" s="18" t="s">
        <v>222</v>
      </c>
      <c r="J753" s="24" t="s">
        <v>223</v>
      </c>
      <c r="K753" s="30">
        <v>1075786</v>
      </c>
      <c r="AC753" s="3"/>
      <c r="AD753" s="3"/>
      <c r="AE753" s="4"/>
      <c r="AF753" s="4"/>
    </row>
    <row r="754" spans="1:32" s="2" customFormat="1" ht="30">
      <c r="A754" s="17" t="s">
        <v>960</v>
      </c>
      <c r="B754" s="19" t="s">
        <v>1301</v>
      </c>
      <c r="C754" s="20" t="s">
        <v>1941</v>
      </c>
      <c r="D754" s="29">
        <v>41054</v>
      </c>
      <c r="E754" s="21" t="s">
        <v>741</v>
      </c>
      <c r="F754" s="22">
        <v>20140100</v>
      </c>
      <c r="G754" s="23">
        <v>41828</v>
      </c>
      <c r="H754" s="18" t="s">
        <v>1949</v>
      </c>
      <c r="I754" s="18" t="s">
        <v>222</v>
      </c>
      <c r="J754" s="24" t="s">
        <v>223</v>
      </c>
      <c r="K754" s="30">
        <v>473572</v>
      </c>
      <c r="AC754" s="3"/>
      <c r="AD754" s="3"/>
      <c r="AE754" s="4"/>
      <c r="AF754" s="4"/>
    </row>
    <row r="755" spans="1:32" s="2" customFormat="1" ht="30">
      <c r="A755" s="17" t="s">
        <v>960</v>
      </c>
      <c r="B755" s="19" t="s">
        <v>1301</v>
      </c>
      <c r="C755" s="20" t="s">
        <v>1941</v>
      </c>
      <c r="D755" s="29">
        <v>41054</v>
      </c>
      <c r="E755" s="21" t="s">
        <v>741</v>
      </c>
      <c r="F755" s="22">
        <v>20140101</v>
      </c>
      <c r="G755" s="23">
        <v>41828</v>
      </c>
      <c r="H755" s="18" t="s">
        <v>1950</v>
      </c>
      <c r="I755" s="18" t="s">
        <v>222</v>
      </c>
      <c r="J755" s="24" t="s">
        <v>223</v>
      </c>
      <c r="K755" s="30">
        <v>375856</v>
      </c>
      <c r="AC755" s="3"/>
      <c r="AD755" s="3"/>
      <c r="AE755" s="4"/>
      <c r="AF755" s="4"/>
    </row>
    <row r="756" spans="1:32" s="2" customFormat="1" ht="30">
      <c r="A756" s="17" t="s">
        <v>960</v>
      </c>
      <c r="B756" s="19" t="s">
        <v>1301</v>
      </c>
      <c r="C756" s="20" t="s">
        <v>1941</v>
      </c>
      <c r="D756" s="29">
        <v>41054</v>
      </c>
      <c r="E756" s="21" t="s">
        <v>741</v>
      </c>
      <c r="F756" s="22">
        <v>20140104</v>
      </c>
      <c r="G756" s="23">
        <v>41834</v>
      </c>
      <c r="H756" s="18" t="s">
        <v>1951</v>
      </c>
      <c r="I756" s="18" t="s">
        <v>222</v>
      </c>
      <c r="J756" s="24" t="s">
        <v>223</v>
      </c>
      <c r="K756" s="30">
        <v>436757</v>
      </c>
      <c r="AC756" s="3"/>
      <c r="AD756" s="3"/>
      <c r="AE756" s="4"/>
      <c r="AF756" s="4"/>
    </row>
    <row r="757" spans="1:32" s="2" customFormat="1" ht="30">
      <c r="A757" s="17" t="s">
        <v>960</v>
      </c>
      <c r="B757" s="19" t="s">
        <v>1301</v>
      </c>
      <c r="C757" s="20" t="s">
        <v>1941</v>
      </c>
      <c r="D757" s="29">
        <v>41054</v>
      </c>
      <c r="E757" s="21" t="s">
        <v>741</v>
      </c>
      <c r="F757" s="22">
        <v>20140106</v>
      </c>
      <c r="G757" s="23">
        <v>41838</v>
      </c>
      <c r="H757" s="18" t="s">
        <v>1952</v>
      </c>
      <c r="I757" s="18" t="s">
        <v>872</v>
      </c>
      <c r="J757" s="24" t="s">
        <v>747</v>
      </c>
      <c r="K757" s="30">
        <v>67396</v>
      </c>
      <c r="AC757" s="3"/>
      <c r="AD757" s="3"/>
      <c r="AE757" s="4"/>
      <c r="AF757" s="4"/>
    </row>
    <row r="758" spans="1:32" s="2" customFormat="1" ht="30">
      <c r="A758" s="17" t="s">
        <v>960</v>
      </c>
      <c r="B758" s="19" t="s">
        <v>1301</v>
      </c>
      <c r="C758" s="20" t="s">
        <v>1941</v>
      </c>
      <c r="D758" s="29">
        <v>41054</v>
      </c>
      <c r="E758" s="21" t="s">
        <v>741</v>
      </c>
      <c r="F758" s="22">
        <v>20140107</v>
      </c>
      <c r="G758" s="23">
        <v>41842</v>
      </c>
      <c r="H758" s="18" t="s">
        <v>1953</v>
      </c>
      <c r="I758" s="18" t="s">
        <v>222</v>
      </c>
      <c r="J758" s="24" t="s">
        <v>223</v>
      </c>
      <c r="K758" s="30">
        <v>288150</v>
      </c>
      <c r="AC758" s="3"/>
      <c r="AD758" s="3"/>
      <c r="AE758" s="4"/>
      <c r="AF758" s="4"/>
    </row>
    <row r="759" spans="1:32" s="2" customFormat="1" ht="30">
      <c r="A759" s="17" t="s">
        <v>960</v>
      </c>
      <c r="B759" s="19" t="s">
        <v>1301</v>
      </c>
      <c r="C759" s="20" t="s">
        <v>1941</v>
      </c>
      <c r="D759" s="29">
        <v>41054</v>
      </c>
      <c r="E759" s="21" t="s">
        <v>741</v>
      </c>
      <c r="F759" s="22">
        <v>20140108</v>
      </c>
      <c r="G759" s="23">
        <v>41842</v>
      </c>
      <c r="H759" s="18" t="s">
        <v>1954</v>
      </c>
      <c r="I759" s="18" t="s">
        <v>47</v>
      </c>
      <c r="J759" s="24" t="s">
        <v>48</v>
      </c>
      <c r="K759" s="30">
        <v>513546</v>
      </c>
      <c r="AC759" s="3"/>
      <c r="AD759" s="3"/>
      <c r="AE759" s="4"/>
      <c r="AF759" s="4"/>
    </row>
    <row r="760" spans="1:32" s="2" customFormat="1" ht="30">
      <c r="A760" s="17" t="s">
        <v>960</v>
      </c>
      <c r="B760" s="19" t="s">
        <v>1301</v>
      </c>
      <c r="C760" s="20" t="s">
        <v>1941</v>
      </c>
      <c r="D760" s="29">
        <v>41054</v>
      </c>
      <c r="E760" s="21" t="s">
        <v>741</v>
      </c>
      <c r="F760" s="22">
        <v>20140113</v>
      </c>
      <c r="G760" s="23">
        <v>41850</v>
      </c>
      <c r="H760" s="18" t="s">
        <v>1955</v>
      </c>
      <c r="I760" s="18" t="s">
        <v>222</v>
      </c>
      <c r="J760" s="24" t="s">
        <v>223</v>
      </c>
      <c r="K760" s="30">
        <v>449622</v>
      </c>
      <c r="AC760" s="3"/>
      <c r="AD760" s="3"/>
      <c r="AE760" s="4"/>
      <c r="AF760" s="4"/>
    </row>
    <row r="761" spans="1:32" s="2" customFormat="1" ht="30">
      <c r="A761" s="17" t="s">
        <v>960</v>
      </c>
      <c r="B761" s="19" t="s">
        <v>1301</v>
      </c>
      <c r="C761" s="20" t="s">
        <v>1941</v>
      </c>
      <c r="D761" s="29">
        <v>41054</v>
      </c>
      <c r="E761" s="21" t="s">
        <v>741</v>
      </c>
      <c r="F761" s="22">
        <v>20140114</v>
      </c>
      <c r="G761" s="23">
        <v>41850</v>
      </c>
      <c r="H761" s="18" t="s">
        <v>1956</v>
      </c>
      <c r="I761" s="18" t="s">
        <v>222</v>
      </c>
      <c r="J761" s="24" t="s">
        <v>223</v>
      </c>
      <c r="K761" s="30">
        <v>554998</v>
      </c>
      <c r="AC761" s="3"/>
      <c r="AD761" s="3"/>
      <c r="AE761" s="4"/>
      <c r="AF761" s="4"/>
    </row>
    <row r="762" spans="1:32" s="2" customFormat="1" ht="30">
      <c r="A762" s="17" t="s">
        <v>960</v>
      </c>
      <c r="B762" s="19" t="s">
        <v>1301</v>
      </c>
      <c r="C762" s="20" t="s">
        <v>1941</v>
      </c>
      <c r="D762" s="29">
        <v>41054</v>
      </c>
      <c r="E762" s="21" t="s">
        <v>741</v>
      </c>
      <c r="F762" s="22">
        <v>20140115</v>
      </c>
      <c r="G762" s="23">
        <v>41850</v>
      </c>
      <c r="H762" s="18" t="s">
        <v>1957</v>
      </c>
      <c r="I762" s="18" t="s">
        <v>222</v>
      </c>
      <c r="J762" s="24" t="s">
        <v>223</v>
      </c>
      <c r="K762" s="30">
        <v>74914</v>
      </c>
      <c r="AC762" s="3"/>
      <c r="AD762" s="3"/>
      <c r="AE762" s="4"/>
      <c r="AF762" s="4"/>
    </row>
    <row r="763" spans="1:32" s="2" customFormat="1" ht="30">
      <c r="A763" s="17" t="s">
        <v>960</v>
      </c>
      <c r="B763" s="19" t="s">
        <v>1301</v>
      </c>
      <c r="C763" s="20" t="s">
        <v>1941</v>
      </c>
      <c r="D763" s="29">
        <v>41054</v>
      </c>
      <c r="E763" s="21" t="s">
        <v>727</v>
      </c>
      <c r="F763" s="22">
        <v>20140163</v>
      </c>
      <c r="G763" s="23">
        <v>41831</v>
      </c>
      <c r="H763" s="18" t="s">
        <v>1958</v>
      </c>
      <c r="I763" s="18" t="s">
        <v>225</v>
      </c>
      <c r="J763" s="24" t="s">
        <v>226</v>
      </c>
      <c r="K763" s="30">
        <v>338785</v>
      </c>
      <c r="AC763" s="3"/>
      <c r="AD763" s="3"/>
      <c r="AE763" s="4"/>
      <c r="AF763" s="4"/>
    </row>
    <row r="764" spans="1:32" s="2" customFormat="1" ht="30">
      <c r="A764" s="17" t="s">
        <v>960</v>
      </c>
      <c r="B764" s="19" t="s">
        <v>1301</v>
      </c>
      <c r="C764" s="20" t="s">
        <v>1941</v>
      </c>
      <c r="D764" s="29">
        <v>41054</v>
      </c>
      <c r="E764" s="21" t="s">
        <v>727</v>
      </c>
      <c r="F764" s="22">
        <v>20140170</v>
      </c>
      <c r="G764" s="23">
        <v>41838</v>
      </c>
      <c r="H764" s="18" t="s">
        <v>1959</v>
      </c>
      <c r="I764" s="18" t="s">
        <v>225</v>
      </c>
      <c r="J764" s="24" t="s">
        <v>226</v>
      </c>
      <c r="K764" s="30">
        <v>338785</v>
      </c>
      <c r="AC764" s="3"/>
      <c r="AD764" s="3"/>
      <c r="AE764" s="4"/>
      <c r="AF764" s="4"/>
    </row>
    <row r="765" spans="1:32" s="2" customFormat="1" ht="30">
      <c r="A765" s="17" t="s">
        <v>960</v>
      </c>
      <c r="B765" s="19" t="s">
        <v>758</v>
      </c>
      <c r="C765" s="20" t="s">
        <v>1960</v>
      </c>
      <c r="D765" s="29">
        <v>41841</v>
      </c>
      <c r="E765" s="21" t="s">
        <v>727</v>
      </c>
      <c r="F765" s="22">
        <v>20140173</v>
      </c>
      <c r="G765" s="23">
        <v>41842</v>
      </c>
      <c r="H765" s="18" t="s">
        <v>1961</v>
      </c>
      <c r="I765" s="18" t="s">
        <v>1962</v>
      </c>
      <c r="J765" s="24" t="s">
        <v>1963</v>
      </c>
      <c r="K765" s="30">
        <v>4268006</v>
      </c>
      <c r="AC765" s="3"/>
      <c r="AD765" s="3"/>
      <c r="AE765" s="4"/>
      <c r="AF765" s="4"/>
    </row>
    <row r="766" spans="1:32" s="2" customFormat="1" ht="30">
      <c r="A766" s="17" t="s">
        <v>960</v>
      </c>
      <c r="B766" s="19" t="s">
        <v>678</v>
      </c>
      <c r="C766" s="20" t="s">
        <v>108</v>
      </c>
      <c r="D766" s="29" t="s">
        <v>108</v>
      </c>
      <c r="E766" s="21" t="s">
        <v>741</v>
      </c>
      <c r="F766" s="22">
        <v>20140102</v>
      </c>
      <c r="G766" s="23">
        <v>41828</v>
      </c>
      <c r="H766" s="18" t="s">
        <v>906</v>
      </c>
      <c r="I766" s="18" t="s">
        <v>907</v>
      </c>
      <c r="J766" s="24" t="s">
        <v>908</v>
      </c>
      <c r="K766" s="30">
        <v>18500</v>
      </c>
      <c r="AC766" s="3"/>
      <c r="AD766" s="3"/>
      <c r="AE766" s="4"/>
      <c r="AF766" s="4"/>
    </row>
    <row r="767" spans="1:32" s="2" customFormat="1" ht="30">
      <c r="A767" s="17" t="s">
        <v>960</v>
      </c>
      <c r="B767" s="19" t="s">
        <v>678</v>
      </c>
      <c r="C767" s="20" t="s">
        <v>108</v>
      </c>
      <c r="D767" s="29" t="s">
        <v>108</v>
      </c>
      <c r="E767" s="21" t="s">
        <v>741</v>
      </c>
      <c r="F767" s="22">
        <v>20140103</v>
      </c>
      <c r="G767" s="23">
        <v>41834</v>
      </c>
      <c r="H767" s="18" t="s">
        <v>909</v>
      </c>
      <c r="I767" s="18" t="s">
        <v>878</v>
      </c>
      <c r="J767" s="24" t="s">
        <v>879</v>
      </c>
      <c r="K767" s="30">
        <v>152224</v>
      </c>
      <c r="AC767" s="3"/>
      <c r="AD767" s="3"/>
      <c r="AE767" s="4"/>
      <c r="AF767" s="4"/>
    </row>
    <row r="768" spans="1:32" s="2" customFormat="1" ht="30">
      <c r="A768" s="17" t="s">
        <v>960</v>
      </c>
      <c r="B768" s="19" t="s">
        <v>678</v>
      </c>
      <c r="C768" s="20" t="s">
        <v>108</v>
      </c>
      <c r="D768" s="29" t="s">
        <v>108</v>
      </c>
      <c r="E768" s="21" t="s">
        <v>741</v>
      </c>
      <c r="F768" s="22">
        <v>20140105</v>
      </c>
      <c r="G768" s="23">
        <v>41836</v>
      </c>
      <c r="H768" s="18" t="s">
        <v>910</v>
      </c>
      <c r="I768" s="18" t="s">
        <v>1962</v>
      </c>
      <c r="J768" s="24" t="s">
        <v>1963</v>
      </c>
      <c r="K768" s="30">
        <v>2082500</v>
      </c>
      <c r="AC768" s="3"/>
      <c r="AD768" s="3"/>
      <c r="AE768" s="4"/>
      <c r="AF768" s="4"/>
    </row>
    <row r="769" spans="1:32" s="2" customFormat="1" ht="30">
      <c r="A769" s="17" t="s">
        <v>960</v>
      </c>
      <c r="B769" s="19" t="s">
        <v>678</v>
      </c>
      <c r="C769" s="20" t="s">
        <v>108</v>
      </c>
      <c r="D769" s="29" t="s">
        <v>108</v>
      </c>
      <c r="E769" s="21" t="s">
        <v>741</v>
      </c>
      <c r="F769" s="22">
        <v>20140111</v>
      </c>
      <c r="G769" s="23">
        <v>41845</v>
      </c>
      <c r="H769" s="18" t="s">
        <v>911</v>
      </c>
      <c r="I769" s="18" t="s">
        <v>1830</v>
      </c>
      <c r="J769" s="24" t="s">
        <v>1831</v>
      </c>
      <c r="K769" s="30">
        <v>68990</v>
      </c>
      <c r="AC769" s="3"/>
      <c r="AD769" s="3"/>
      <c r="AE769" s="4"/>
      <c r="AF769" s="4"/>
    </row>
    <row r="770" spans="1:32" s="2" customFormat="1" ht="30">
      <c r="A770" s="17" t="s">
        <v>960</v>
      </c>
      <c r="B770" s="19" t="s">
        <v>678</v>
      </c>
      <c r="C770" s="20" t="s">
        <v>108</v>
      </c>
      <c r="D770" s="29" t="s">
        <v>108</v>
      </c>
      <c r="E770" s="21" t="s">
        <v>741</v>
      </c>
      <c r="F770" s="22">
        <v>20140112</v>
      </c>
      <c r="G770" s="23">
        <v>41850</v>
      </c>
      <c r="H770" s="18" t="s">
        <v>912</v>
      </c>
      <c r="I770" s="18" t="s">
        <v>907</v>
      </c>
      <c r="J770" s="24" t="s">
        <v>908</v>
      </c>
      <c r="K770" s="30">
        <v>31800</v>
      </c>
      <c r="AC770" s="3"/>
      <c r="AD770" s="3"/>
      <c r="AE770" s="4"/>
      <c r="AF770" s="4"/>
    </row>
    <row r="771" spans="1:32" s="2" customFormat="1" ht="30">
      <c r="A771" s="17" t="s">
        <v>960</v>
      </c>
      <c r="B771" s="19" t="s">
        <v>678</v>
      </c>
      <c r="C771" s="20" t="s">
        <v>108</v>
      </c>
      <c r="D771" s="29" t="s">
        <v>108</v>
      </c>
      <c r="E771" s="21" t="s">
        <v>727</v>
      </c>
      <c r="F771" s="22">
        <v>20140161</v>
      </c>
      <c r="G771" s="23">
        <v>41830</v>
      </c>
      <c r="H771" s="18" t="s">
        <v>913</v>
      </c>
      <c r="I771" s="18" t="s">
        <v>914</v>
      </c>
      <c r="J771" s="24" t="s">
        <v>915</v>
      </c>
      <c r="K771" s="30">
        <v>856800</v>
      </c>
      <c r="AC771" s="3"/>
      <c r="AD771" s="3"/>
      <c r="AE771" s="4"/>
      <c r="AF771" s="4"/>
    </row>
    <row r="772" spans="1:32" s="2" customFormat="1" ht="30">
      <c r="A772" s="17" t="s">
        <v>960</v>
      </c>
      <c r="B772" s="19" t="s">
        <v>678</v>
      </c>
      <c r="C772" s="20" t="s">
        <v>108</v>
      </c>
      <c r="D772" s="29" t="s">
        <v>108</v>
      </c>
      <c r="E772" s="21" t="s">
        <v>727</v>
      </c>
      <c r="F772" s="22">
        <v>20140164</v>
      </c>
      <c r="G772" s="23">
        <v>41831</v>
      </c>
      <c r="H772" s="18" t="s">
        <v>916</v>
      </c>
      <c r="I772" s="18" t="s">
        <v>917</v>
      </c>
      <c r="J772" s="24" t="s">
        <v>918</v>
      </c>
      <c r="K772" s="30">
        <v>420000</v>
      </c>
      <c r="AC772" s="3"/>
      <c r="AD772" s="3"/>
      <c r="AE772" s="4"/>
      <c r="AF772" s="4"/>
    </row>
    <row r="773" spans="1:32" s="2" customFormat="1" ht="45">
      <c r="A773" s="17" t="s">
        <v>960</v>
      </c>
      <c r="B773" s="19" t="s">
        <v>678</v>
      </c>
      <c r="C773" s="20" t="s">
        <v>108</v>
      </c>
      <c r="D773" s="29" t="s">
        <v>108</v>
      </c>
      <c r="E773" s="21" t="s">
        <v>727</v>
      </c>
      <c r="F773" s="22">
        <v>20140165</v>
      </c>
      <c r="G773" s="23">
        <v>41831</v>
      </c>
      <c r="H773" s="18" t="s">
        <v>919</v>
      </c>
      <c r="I773" s="18" t="s">
        <v>920</v>
      </c>
      <c r="J773" s="24" t="s">
        <v>921</v>
      </c>
      <c r="K773" s="30">
        <v>315000</v>
      </c>
      <c r="AC773" s="3"/>
      <c r="AD773" s="3"/>
      <c r="AE773" s="4"/>
      <c r="AF773" s="4"/>
    </row>
    <row r="774" spans="1:32" s="2" customFormat="1" ht="30">
      <c r="A774" s="17" t="s">
        <v>960</v>
      </c>
      <c r="B774" s="19" t="s">
        <v>678</v>
      </c>
      <c r="C774" s="20" t="s">
        <v>108</v>
      </c>
      <c r="D774" s="29" t="s">
        <v>108</v>
      </c>
      <c r="E774" s="21" t="s">
        <v>727</v>
      </c>
      <c r="F774" s="22">
        <v>20140166</v>
      </c>
      <c r="G774" s="23">
        <v>41834</v>
      </c>
      <c r="H774" s="18" t="s">
        <v>922</v>
      </c>
      <c r="I774" s="18" t="s">
        <v>923</v>
      </c>
      <c r="J774" s="24" t="s">
        <v>924</v>
      </c>
      <c r="K774" s="30">
        <v>570000</v>
      </c>
      <c r="AC774" s="3"/>
      <c r="AD774" s="3"/>
      <c r="AE774" s="4"/>
      <c r="AF774" s="4"/>
    </row>
    <row r="775" spans="1:32" s="2" customFormat="1" ht="30">
      <c r="A775" s="17" t="s">
        <v>960</v>
      </c>
      <c r="B775" s="19" t="s">
        <v>678</v>
      </c>
      <c r="C775" s="20" t="s">
        <v>108</v>
      </c>
      <c r="D775" s="29" t="s">
        <v>108</v>
      </c>
      <c r="E775" s="21" t="s">
        <v>727</v>
      </c>
      <c r="F775" s="22">
        <v>20140167</v>
      </c>
      <c r="G775" s="23">
        <v>41834</v>
      </c>
      <c r="H775" s="18" t="s">
        <v>925</v>
      </c>
      <c r="I775" s="18" t="s">
        <v>1926</v>
      </c>
      <c r="J775" s="24" t="s">
        <v>1927</v>
      </c>
      <c r="K775" s="30">
        <v>853230</v>
      </c>
      <c r="AC775" s="3"/>
      <c r="AD775" s="3"/>
      <c r="AE775" s="4"/>
      <c r="AF775" s="4"/>
    </row>
    <row r="776" spans="1:32" s="2" customFormat="1" ht="30">
      <c r="A776" s="17" t="s">
        <v>960</v>
      </c>
      <c r="B776" s="19" t="s">
        <v>678</v>
      </c>
      <c r="C776" s="20" t="s">
        <v>108</v>
      </c>
      <c r="D776" s="29" t="s">
        <v>108</v>
      </c>
      <c r="E776" s="21" t="s">
        <v>727</v>
      </c>
      <c r="F776" s="22">
        <v>20140168</v>
      </c>
      <c r="G776" s="23">
        <v>41834</v>
      </c>
      <c r="H776" s="18" t="s">
        <v>926</v>
      </c>
      <c r="I776" s="18" t="s">
        <v>927</v>
      </c>
      <c r="J776" s="24" t="s">
        <v>928</v>
      </c>
      <c r="K776" s="30">
        <v>166667</v>
      </c>
      <c r="AC776" s="3"/>
      <c r="AD776" s="3"/>
      <c r="AE776" s="4"/>
      <c r="AF776" s="4"/>
    </row>
    <row r="777" spans="1:32" s="2" customFormat="1" ht="30">
      <c r="A777" s="17" t="s">
        <v>960</v>
      </c>
      <c r="B777" s="19" t="s">
        <v>678</v>
      </c>
      <c r="C777" s="20" t="s">
        <v>108</v>
      </c>
      <c r="D777" s="29" t="s">
        <v>108</v>
      </c>
      <c r="E777" s="21" t="s">
        <v>727</v>
      </c>
      <c r="F777" s="22">
        <v>20140169</v>
      </c>
      <c r="G777" s="23">
        <v>41834</v>
      </c>
      <c r="H777" s="18" t="s">
        <v>929</v>
      </c>
      <c r="I777" s="18" t="s">
        <v>927</v>
      </c>
      <c r="J777" s="24" t="s">
        <v>928</v>
      </c>
      <c r="K777" s="30">
        <v>500000</v>
      </c>
      <c r="AC777" s="3"/>
      <c r="AD777" s="3"/>
      <c r="AE777" s="4"/>
      <c r="AF777" s="4"/>
    </row>
    <row r="778" spans="1:32" s="2" customFormat="1" ht="30">
      <c r="A778" s="17" t="s">
        <v>960</v>
      </c>
      <c r="B778" s="19" t="s">
        <v>678</v>
      </c>
      <c r="C778" s="20" t="s">
        <v>108</v>
      </c>
      <c r="D778" s="29" t="s">
        <v>108</v>
      </c>
      <c r="E778" s="21" t="s">
        <v>727</v>
      </c>
      <c r="F778" s="22">
        <v>20140171</v>
      </c>
      <c r="G778" s="23">
        <v>41841</v>
      </c>
      <c r="H778" s="18" t="s">
        <v>930</v>
      </c>
      <c r="I778" s="18" t="s">
        <v>931</v>
      </c>
      <c r="J778" s="24" t="s">
        <v>932</v>
      </c>
      <c r="K778" s="30">
        <v>0</v>
      </c>
      <c r="AC778" s="3"/>
      <c r="AD778" s="3"/>
      <c r="AE778" s="4"/>
      <c r="AF778" s="4"/>
    </row>
    <row r="779" spans="1:32" s="2" customFormat="1" ht="30">
      <c r="A779" s="17" t="s">
        <v>960</v>
      </c>
      <c r="B779" s="19" t="s">
        <v>678</v>
      </c>
      <c r="C779" s="20" t="s">
        <v>108</v>
      </c>
      <c r="D779" s="29" t="s">
        <v>108</v>
      </c>
      <c r="E779" s="21" t="s">
        <v>727</v>
      </c>
      <c r="F779" s="22">
        <v>20140174</v>
      </c>
      <c r="G779" s="23">
        <v>41842</v>
      </c>
      <c r="H779" s="18" t="s">
        <v>933</v>
      </c>
      <c r="I779" s="18" t="s">
        <v>934</v>
      </c>
      <c r="J779" s="24" t="s">
        <v>1859</v>
      </c>
      <c r="K779" s="30">
        <v>24895</v>
      </c>
      <c r="AC779" s="3"/>
      <c r="AD779" s="3"/>
      <c r="AE779" s="4"/>
      <c r="AF779" s="4"/>
    </row>
    <row r="780" spans="1:32" s="2" customFormat="1" ht="30">
      <c r="A780" s="17" t="s">
        <v>960</v>
      </c>
      <c r="B780" s="19" t="s">
        <v>678</v>
      </c>
      <c r="C780" s="20" t="s">
        <v>108</v>
      </c>
      <c r="D780" s="29" t="s">
        <v>108</v>
      </c>
      <c r="E780" s="21" t="s">
        <v>727</v>
      </c>
      <c r="F780" s="22">
        <v>20140175</v>
      </c>
      <c r="G780" s="23">
        <v>41842</v>
      </c>
      <c r="H780" s="18" t="s">
        <v>935</v>
      </c>
      <c r="I780" s="18" t="s">
        <v>936</v>
      </c>
      <c r="J780" s="24" t="s">
        <v>937</v>
      </c>
      <c r="K780" s="30">
        <v>178500</v>
      </c>
      <c r="AC780" s="3"/>
      <c r="AD780" s="3"/>
      <c r="AE780" s="4"/>
      <c r="AF780" s="4"/>
    </row>
    <row r="781" spans="1:32" s="2" customFormat="1" ht="30">
      <c r="A781" s="17" t="s">
        <v>960</v>
      </c>
      <c r="B781" s="19" t="s">
        <v>678</v>
      </c>
      <c r="C781" s="20" t="s">
        <v>108</v>
      </c>
      <c r="D781" s="29" t="s">
        <v>108</v>
      </c>
      <c r="E781" s="21" t="s">
        <v>727</v>
      </c>
      <c r="F781" s="22">
        <v>20140177</v>
      </c>
      <c r="G781" s="23">
        <v>41845</v>
      </c>
      <c r="H781" s="18" t="s">
        <v>938</v>
      </c>
      <c r="I781" s="18" t="s">
        <v>1830</v>
      </c>
      <c r="J781" s="24" t="s">
        <v>1831</v>
      </c>
      <c r="K781" s="30">
        <v>2791</v>
      </c>
      <c r="AC781" s="3"/>
      <c r="AD781" s="3"/>
      <c r="AE781" s="4"/>
      <c r="AF781" s="4"/>
    </row>
    <row r="782" spans="1:32" s="2" customFormat="1" ht="30">
      <c r="A782" s="17" t="s">
        <v>960</v>
      </c>
      <c r="B782" s="19" t="s">
        <v>678</v>
      </c>
      <c r="C782" s="20" t="s">
        <v>108</v>
      </c>
      <c r="D782" s="29" t="s">
        <v>108</v>
      </c>
      <c r="E782" s="21" t="s">
        <v>727</v>
      </c>
      <c r="F782" s="22">
        <v>20140178</v>
      </c>
      <c r="G782" s="23">
        <v>41850</v>
      </c>
      <c r="H782" s="18" t="s">
        <v>939</v>
      </c>
      <c r="I782" s="18" t="s">
        <v>940</v>
      </c>
      <c r="J782" s="24" t="s">
        <v>941</v>
      </c>
      <c r="K782" s="30">
        <v>17850</v>
      </c>
      <c r="AC782" s="3"/>
      <c r="AD782" s="3"/>
      <c r="AE782" s="4"/>
      <c r="AF782" s="4"/>
    </row>
    <row r="783" spans="1:32" s="2" customFormat="1" ht="30">
      <c r="A783" s="17" t="s">
        <v>960</v>
      </c>
      <c r="B783" s="19" t="s">
        <v>49</v>
      </c>
      <c r="C783" s="20" t="s">
        <v>942</v>
      </c>
      <c r="D783" s="29">
        <v>41089</v>
      </c>
      <c r="E783" s="21" t="s">
        <v>727</v>
      </c>
      <c r="F783" s="22">
        <v>20140158</v>
      </c>
      <c r="G783" s="23">
        <v>41821</v>
      </c>
      <c r="H783" s="18" t="s">
        <v>943</v>
      </c>
      <c r="I783" s="18" t="s">
        <v>944</v>
      </c>
      <c r="J783" s="24" t="s">
        <v>945</v>
      </c>
      <c r="K783" s="30">
        <v>1431</v>
      </c>
      <c r="AC783" s="3"/>
      <c r="AD783" s="3"/>
      <c r="AE783" s="4"/>
      <c r="AF783" s="4"/>
    </row>
    <row r="784" spans="1:32" s="2" customFormat="1" ht="30">
      <c r="A784" s="17" t="s">
        <v>960</v>
      </c>
      <c r="B784" s="19" t="s">
        <v>49</v>
      </c>
      <c r="C784" s="20" t="s">
        <v>942</v>
      </c>
      <c r="D784" s="29">
        <v>41089</v>
      </c>
      <c r="E784" s="21" t="s">
        <v>727</v>
      </c>
      <c r="F784" s="22">
        <v>20140176</v>
      </c>
      <c r="G784" s="23">
        <v>41844</v>
      </c>
      <c r="H784" s="18" t="s">
        <v>946</v>
      </c>
      <c r="I784" s="18" t="s">
        <v>854</v>
      </c>
      <c r="J784" s="24" t="s">
        <v>855</v>
      </c>
      <c r="K784" s="30">
        <v>183750</v>
      </c>
      <c r="AC784" s="3"/>
      <c r="AD784" s="3"/>
      <c r="AE784" s="4"/>
      <c r="AF784" s="4"/>
    </row>
    <row r="785" spans="1:32" s="2" customFormat="1" ht="30">
      <c r="A785" s="17" t="s">
        <v>960</v>
      </c>
      <c r="B785" s="19" t="s">
        <v>49</v>
      </c>
      <c r="C785" s="20" t="s">
        <v>942</v>
      </c>
      <c r="D785" s="29">
        <v>41089</v>
      </c>
      <c r="E785" s="21" t="s">
        <v>727</v>
      </c>
      <c r="F785" s="22">
        <v>20140179</v>
      </c>
      <c r="G785" s="23">
        <v>41850</v>
      </c>
      <c r="H785" s="18" t="s">
        <v>947</v>
      </c>
      <c r="I785" s="18" t="s">
        <v>854</v>
      </c>
      <c r="J785" s="24" t="s">
        <v>855</v>
      </c>
      <c r="K785" s="30">
        <v>61250</v>
      </c>
      <c r="AC785" s="3"/>
      <c r="AD785" s="3"/>
      <c r="AE785" s="4"/>
      <c r="AF785" s="4"/>
    </row>
    <row r="786" spans="1:32" s="2" customFormat="1" ht="30">
      <c r="A786" s="17" t="s">
        <v>960</v>
      </c>
      <c r="B786" s="19" t="s">
        <v>49</v>
      </c>
      <c r="C786" s="20" t="s">
        <v>942</v>
      </c>
      <c r="D786" s="29">
        <v>41089</v>
      </c>
      <c r="E786" s="21" t="s">
        <v>727</v>
      </c>
      <c r="F786" s="22">
        <v>20140180</v>
      </c>
      <c r="G786" s="23">
        <v>41850</v>
      </c>
      <c r="H786" s="18" t="s">
        <v>946</v>
      </c>
      <c r="I786" s="18" t="s">
        <v>948</v>
      </c>
      <c r="J786" s="24" t="s">
        <v>949</v>
      </c>
      <c r="K786" s="30">
        <v>183750</v>
      </c>
      <c r="AC786" s="3"/>
      <c r="AD786" s="3"/>
      <c r="AE786" s="4"/>
      <c r="AF786" s="4"/>
    </row>
    <row r="787" spans="1:32" s="2" customFormat="1" ht="30">
      <c r="A787" s="17" t="s">
        <v>960</v>
      </c>
      <c r="B787" s="19" t="s">
        <v>950</v>
      </c>
      <c r="C787" s="20" t="s">
        <v>108</v>
      </c>
      <c r="D787" s="29" t="s">
        <v>108</v>
      </c>
      <c r="E787" s="21" t="s">
        <v>1137</v>
      </c>
      <c r="F787" s="22" t="s">
        <v>108</v>
      </c>
      <c r="G787" s="23" t="s">
        <v>108</v>
      </c>
      <c r="H787" s="18" t="s">
        <v>951</v>
      </c>
      <c r="I787" s="18" t="s">
        <v>1783</v>
      </c>
      <c r="J787" s="24" t="s">
        <v>1784</v>
      </c>
      <c r="K787" s="30">
        <v>3178765</v>
      </c>
      <c r="AC787" s="3"/>
      <c r="AD787" s="3"/>
      <c r="AE787" s="4"/>
      <c r="AF787" s="4"/>
    </row>
    <row r="788" spans="1:32" s="2" customFormat="1" ht="30">
      <c r="A788" s="17" t="s">
        <v>960</v>
      </c>
      <c r="B788" s="19" t="s">
        <v>950</v>
      </c>
      <c r="C788" s="20" t="s">
        <v>108</v>
      </c>
      <c r="D788" s="29" t="s">
        <v>108</v>
      </c>
      <c r="E788" s="21" t="s">
        <v>1137</v>
      </c>
      <c r="F788" s="22" t="s">
        <v>108</v>
      </c>
      <c r="G788" s="23" t="s">
        <v>108</v>
      </c>
      <c r="H788" s="18" t="s">
        <v>952</v>
      </c>
      <c r="I788" s="18" t="s">
        <v>1783</v>
      </c>
      <c r="J788" s="24" t="s">
        <v>1784</v>
      </c>
      <c r="K788" s="30">
        <v>726863</v>
      </c>
      <c r="AC788" s="3"/>
      <c r="AD788" s="3"/>
      <c r="AE788" s="4"/>
      <c r="AF788" s="4"/>
    </row>
    <row r="789" spans="1:32" s="2" customFormat="1" ht="30">
      <c r="A789" s="17" t="s">
        <v>960</v>
      </c>
      <c r="B789" s="19" t="s">
        <v>950</v>
      </c>
      <c r="C789" s="20" t="s">
        <v>108</v>
      </c>
      <c r="D789" s="29" t="s">
        <v>108</v>
      </c>
      <c r="E789" s="21" t="s">
        <v>1137</v>
      </c>
      <c r="F789" s="22" t="s">
        <v>108</v>
      </c>
      <c r="G789" s="23" t="s">
        <v>108</v>
      </c>
      <c r="H789" s="18" t="s">
        <v>953</v>
      </c>
      <c r="I789" s="18" t="s">
        <v>954</v>
      </c>
      <c r="J789" s="24" t="s">
        <v>955</v>
      </c>
      <c r="K789" s="30">
        <v>1736650</v>
      </c>
      <c r="AC789" s="3"/>
      <c r="AD789" s="3"/>
      <c r="AE789" s="4"/>
      <c r="AF789" s="4"/>
    </row>
    <row r="790" spans="1:32" s="2" customFormat="1" ht="30">
      <c r="A790" s="17" t="s">
        <v>960</v>
      </c>
      <c r="B790" s="19" t="s">
        <v>950</v>
      </c>
      <c r="C790" s="20" t="s">
        <v>108</v>
      </c>
      <c r="D790" s="29" t="s">
        <v>108</v>
      </c>
      <c r="E790" s="21" t="s">
        <v>1137</v>
      </c>
      <c r="F790" s="22" t="s">
        <v>108</v>
      </c>
      <c r="G790" s="23" t="s">
        <v>108</v>
      </c>
      <c r="H790" s="18" t="s">
        <v>956</v>
      </c>
      <c r="I790" s="18" t="s">
        <v>957</v>
      </c>
      <c r="J790" s="24" t="s">
        <v>1794</v>
      </c>
      <c r="K790" s="30">
        <v>168300</v>
      </c>
      <c r="AC790" s="3"/>
      <c r="AD790" s="3"/>
      <c r="AE790" s="4"/>
      <c r="AF790" s="4"/>
    </row>
    <row r="791" spans="1:32" s="2" customFormat="1" ht="30">
      <c r="A791" s="17" t="s">
        <v>960</v>
      </c>
      <c r="B791" s="19" t="s">
        <v>950</v>
      </c>
      <c r="C791" s="20" t="s">
        <v>108</v>
      </c>
      <c r="D791" s="29" t="s">
        <v>108</v>
      </c>
      <c r="E791" s="21" t="s">
        <v>1137</v>
      </c>
      <c r="F791" s="22" t="s">
        <v>108</v>
      </c>
      <c r="G791" s="23" t="s">
        <v>108</v>
      </c>
      <c r="H791" s="18" t="s">
        <v>958</v>
      </c>
      <c r="I791" s="18" t="s">
        <v>957</v>
      </c>
      <c r="J791" s="24" t="s">
        <v>1794</v>
      </c>
      <c r="K791" s="30">
        <v>46679</v>
      </c>
      <c r="AC791" s="3"/>
      <c r="AD791" s="3"/>
      <c r="AE791" s="4"/>
      <c r="AF791" s="4"/>
    </row>
    <row r="792" spans="1:32" s="2" customFormat="1" ht="30">
      <c r="A792" s="17" t="s">
        <v>960</v>
      </c>
      <c r="B792" s="19" t="s">
        <v>950</v>
      </c>
      <c r="C792" s="20" t="s">
        <v>108</v>
      </c>
      <c r="D792" s="29" t="s">
        <v>108</v>
      </c>
      <c r="E792" s="21" t="s">
        <v>1137</v>
      </c>
      <c r="F792" s="22" t="s">
        <v>108</v>
      </c>
      <c r="G792" s="23" t="s">
        <v>108</v>
      </c>
      <c r="H792" s="18" t="s">
        <v>959</v>
      </c>
      <c r="I792" s="18" t="s">
        <v>957</v>
      </c>
      <c r="J792" s="24" t="s">
        <v>1794</v>
      </c>
      <c r="K792" s="30">
        <v>55000</v>
      </c>
      <c r="AC792" s="3"/>
      <c r="AD792" s="3"/>
      <c r="AE792" s="4"/>
      <c r="AF792" s="4"/>
    </row>
    <row r="793" spans="1:32" s="2" customFormat="1" ht="90">
      <c r="A793" s="17" t="s">
        <v>1423</v>
      </c>
      <c r="B793" s="19" t="s">
        <v>678</v>
      </c>
      <c r="C793" s="20" t="s">
        <v>726</v>
      </c>
      <c r="D793" s="29" t="s">
        <v>726</v>
      </c>
      <c r="E793" s="21" t="s">
        <v>727</v>
      </c>
      <c r="F793" s="22">
        <v>20140475</v>
      </c>
      <c r="G793" s="23">
        <v>41821</v>
      </c>
      <c r="H793" s="18" t="s">
        <v>961</v>
      </c>
      <c r="I793" s="18" t="s">
        <v>962</v>
      </c>
      <c r="J793" s="24" t="s">
        <v>963</v>
      </c>
      <c r="K793" s="30">
        <v>499800</v>
      </c>
      <c r="AC793" s="3"/>
      <c r="AD793" s="3"/>
      <c r="AE793" s="4"/>
      <c r="AF793" s="4"/>
    </row>
    <row r="794" spans="1:32" s="2" customFormat="1" ht="30">
      <c r="A794" s="17" t="s">
        <v>1423</v>
      </c>
      <c r="B794" s="19" t="s">
        <v>678</v>
      </c>
      <c r="C794" s="20" t="s">
        <v>726</v>
      </c>
      <c r="D794" s="29" t="s">
        <v>726</v>
      </c>
      <c r="E794" s="21" t="s">
        <v>741</v>
      </c>
      <c r="F794" s="22">
        <v>20140124</v>
      </c>
      <c r="G794" s="23">
        <v>41821</v>
      </c>
      <c r="H794" s="18" t="s">
        <v>964</v>
      </c>
      <c r="I794" s="18" t="s">
        <v>965</v>
      </c>
      <c r="J794" s="24" t="s">
        <v>966</v>
      </c>
      <c r="K794" s="30">
        <v>469812</v>
      </c>
      <c r="AC794" s="3"/>
      <c r="AD794" s="3"/>
      <c r="AE794" s="4"/>
      <c r="AF794" s="4"/>
    </row>
    <row r="795" spans="1:32" s="2" customFormat="1" ht="75">
      <c r="A795" s="17" t="s">
        <v>1423</v>
      </c>
      <c r="B795" s="19" t="s">
        <v>678</v>
      </c>
      <c r="C795" s="20" t="s">
        <v>726</v>
      </c>
      <c r="D795" s="29" t="s">
        <v>726</v>
      </c>
      <c r="E795" s="21" t="s">
        <v>727</v>
      </c>
      <c r="F795" s="22">
        <v>20140476</v>
      </c>
      <c r="G795" s="23">
        <v>41821</v>
      </c>
      <c r="H795" s="18" t="s">
        <v>967</v>
      </c>
      <c r="I795" s="18" t="s">
        <v>968</v>
      </c>
      <c r="J795" s="24" t="s">
        <v>969</v>
      </c>
      <c r="K795" s="30">
        <v>651168</v>
      </c>
      <c r="AC795" s="3"/>
      <c r="AD795" s="3"/>
      <c r="AE795" s="4"/>
      <c r="AF795" s="4"/>
    </row>
    <row r="796" spans="1:32" s="2" customFormat="1" ht="30">
      <c r="A796" s="17" t="s">
        <v>1423</v>
      </c>
      <c r="B796" s="19" t="s">
        <v>49</v>
      </c>
      <c r="C796" s="20" t="s">
        <v>970</v>
      </c>
      <c r="D796" s="29">
        <v>41656</v>
      </c>
      <c r="E796" s="21" t="s">
        <v>727</v>
      </c>
      <c r="F796" s="22">
        <v>20140477</v>
      </c>
      <c r="G796" s="23">
        <v>41821</v>
      </c>
      <c r="H796" s="18" t="s">
        <v>971</v>
      </c>
      <c r="I796" s="18" t="s">
        <v>355</v>
      </c>
      <c r="J796" s="24" t="s">
        <v>1115</v>
      </c>
      <c r="K796" s="30">
        <v>138191</v>
      </c>
      <c r="AC796" s="3"/>
      <c r="AD796" s="3"/>
      <c r="AE796" s="4"/>
      <c r="AF796" s="4"/>
    </row>
    <row r="797" spans="1:32" s="2" customFormat="1" ht="30">
      <c r="A797" s="17" t="s">
        <v>1423</v>
      </c>
      <c r="B797" s="19" t="s">
        <v>49</v>
      </c>
      <c r="C797" s="20" t="s">
        <v>970</v>
      </c>
      <c r="D797" s="29">
        <v>41656</v>
      </c>
      <c r="E797" s="21" t="s">
        <v>727</v>
      </c>
      <c r="F797" s="22">
        <v>20140478</v>
      </c>
      <c r="G797" s="23">
        <v>41823</v>
      </c>
      <c r="H797" s="18" t="s">
        <v>972</v>
      </c>
      <c r="I797" s="18" t="s">
        <v>355</v>
      </c>
      <c r="J797" s="24" t="s">
        <v>1115</v>
      </c>
      <c r="K797" s="30">
        <v>338191</v>
      </c>
      <c r="AC797" s="3"/>
      <c r="AD797" s="3"/>
      <c r="AE797" s="4"/>
      <c r="AF797" s="4"/>
    </row>
    <row r="798" spans="1:32" s="2" customFormat="1" ht="45">
      <c r="A798" s="17" t="s">
        <v>1423</v>
      </c>
      <c r="B798" s="19" t="s">
        <v>678</v>
      </c>
      <c r="C798" s="20" t="s">
        <v>726</v>
      </c>
      <c r="D798" s="29" t="s">
        <v>726</v>
      </c>
      <c r="E798" s="21" t="s">
        <v>741</v>
      </c>
      <c r="F798" s="22">
        <v>20140125</v>
      </c>
      <c r="G798" s="23">
        <v>41823</v>
      </c>
      <c r="H798" s="18" t="s">
        <v>973</v>
      </c>
      <c r="I798" s="18" t="s">
        <v>974</v>
      </c>
      <c r="J798" s="24" t="s">
        <v>295</v>
      </c>
      <c r="K798" s="30">
        <v>994840</v>
      </c>
      <c r="AC798" s="3"/>
      <c r="AD798" s="3"/>
      <c r="AE798" s="4"/>
      <c r="AF798" s="4"/>
    </row>
    <row r="799" spans="1:32" s="2" customFormat="1" ht="45">
      <c r="A799" s="17" t="s">
        <v>1423</v>
      </c>
      <c r="B799" s="19" t="s">
        <v>678</v>
      </c>
      <c r="C799" s="20" t="s">
        <v>726</v>
      </c>
      <c r="D799" s="29" t="s">
        <v>726</v>
      </c>
      <c r="E799" s="21" t="s">
        <v>741</v>
      </c>
      <c r="F799" s="22">
        <v>20140126</v>
      </c>
      <c r="G799" s="23">
        <v>41824</v>
      </c>
      <c r="H799" s="18" t="s">
        <v>975</v>
      </c>
      <c r="I799" s="18" t="s">
        <v>976</v>
      </c>
      <c r="J799" s="24" t="s">
        <v>977</v>
      </c>
      <c r="K799" s="30">
        <v>364140</v>
      </c>
      <c r="AC799" s="3"/>
      <c r="AD799" s="3"/>
      <c r="AE799" s="4"/>
      <c r="AF799" s="4"/>
    </row>
    <row r="800" spans="1:32" s="2" customFormat="1" ht="45">
      <c r="A800" s="17" t="s">
        <v>1423</v>
      </c>
      <c r="B800" s="19" t="s">
        <v>978</v>
      </c>
      <c r="C800" s="20" t="s">
        <v>726</v>
      </c>
      <c r="D800" s="29" t="s">
        <v>726</v>
      </c>
      <c r="E800" s="21" t="s">
        <v>727</v>
      </c>
      <c r="F800" s="22">
        <v>20140479</v>
      </c>
      <c r="G800" s="23">
        <v>41824</v>
      </c>
      <c r="H800" s="18" t="s">
        <v>979</v>
      </c>
      <c r="I800" s="18" t="s">
        <v>980</v>
      </c>
      <c r="J800" s="24" t="s">
        <v>981</v>
      </c>
      <c r="K800" s="30">
        <v>390000</v>
      </c>
      <c r="AC800" s="3"/>
      <c r="AD800" s="3"/>
      <c r="AE800" s="4"/>
      <c r="AF800" s="4"/>
    </row>
    <row r="801" spans="1:32" s="2" customFormat="1" ht="45">
      <c r="A801" s="17" t="s">
        <v>1423</v>
      </c>
      <c r="B801" s="19" t="s">
        <v>978</v>
      </c>
      <c r="C801" s="20" t="s">
        <v>726</v>
      </c>
      <c r="D801" s="29" t="s">
        <v>726</v>
      </c>
      <c r="E801" s="21" t="s">
        <v>727</v>
      </c>
      <c r="F801" s="22">
        <v>20140480</v>
      </c>
      <c r="G801" s="23">
        <v>41824</v>
      </c>
      <c r="H801" s="18" t="s">
        <v>982</v>
      </c>
      <c r="I801" s="18" t="s">
        <v>983</v>
      </c>
      <c r="J801" s="24" t="s">
        <v>984</v>
      </c>
      <c r="K801" s="30">
        <v>550800</v>
      </c>
      <c r="AC801" s="3"/>
      <c r="AD801" s="3"/>
      <c r="AE801" s="4"/>
      <c r="AF801" s="4"/>
    </row>
    <row r="802" spans="1:32" s="2" customFormat="1" ht="30">
      <c r="A802" s="17" t="s">
        <v>1423</v>
      </c>
      <c r="B802" s="19" t="s">
        <v>1301</v>
      </c>
      <c r="C802" s="20" t="s">
        <v>1302</v>
      </c>
      <c r="D802" s="29">
        <v>40625</v>
      </c>
      <c r="E802" s="21" t="s">
        <v>741</v>
      </c>
      <c r="F802" s="22">
        <v>20140127</v>
      </c>
      <c r="G802" s="23">
        <v>41827</v>
      </c>
      <c r="H802" s="18" t="s">
        <v>1444</v>
      </c>
      <c r="I802" s="18" t="s">
        <v>985</v>
      </c>
      <c r="J802" s="24" t="s">
        <v>223</v>
      </c>
      <c r="K802" s="30">
        <v>57006</v>
      </c>
      <c r="AC802" s="3"/>
      <c r="AD802" s="3"/>
      <c r="AE802" s="4"/>
      <c r="AF802" s="4"/>
    </row>
    <row r="803" spans="1:32" s="2" customFormat="1" ht="60">
      <c r="A803" s="17" t="s">
        <v>1423</v>
      </c>
      <c r="B803" s="19" t="s">
        <v>205</v>
      </c>
      <c r="C803" s="20" t="s">
        <v>986</v>
      </c>
      <c r="D803" s="29">
        <v>41589</v>
      </c>
      <c r="E803" s="21" t="s">
        <v>727</v>
      </c>
      <c r="F803" s="22">
        <v>20140481</v>
      </c>
      <c r="G803" s="23">
        <v>41827</v>
      </c>
      <c r="H803" s="18" t="s">
        <v>987</v>
      </c>
      <c r="I803" s="18" t="s">
        <v>988</v>
      </c>
      <c r="J803" s="24" t="s">
        <v>989</v>
      </c>
      <c r="K803" s="30">
        <v>1282820</v>
      </c>
      <c r="AC803" s="3"/>
      <c r="AD803" s="3"/>
      <c r="AE803" s="4"/>
      <c r="AF803" s="4"/>
    </row>
    <row r="804" spans="1:32" s="2" customFormat="1" ht="45">
      <c r="A804" s="17" t="s">
        <v>1423</v>
      </c>
      <c r="B804" s="19" t="s">
        <v>205</v>
      </c>
      <c r="C804" s="20" t="s">
        <v>990</v>
      </c>
      <c r="D804" s="29" t="s">
        <v>991</v>
      </c>
      <c r="E804" s="21" t="s">
        <v>727</v>
      </c>
      <c r="F804" s="22">
        <v>20140482</v>
      </c>
      <c r="G804" s="23">
        <v>41827</v>
      </c>
      <c r="H804" s="18" t="s">
        <v>1713</v>
      </c>
      <c r="I804" s="18" t="s">
        <v>992</v>
      </c>
      <c r="J804" s="24" t="s">
        <v>993</v>
      </c>
      <c r="K804" s="30">
        <v>105000</v>
      </c>
      <c r="AC804" s="3"/>
      <c r="AD804" s="3"/>
      <c r="AE804" s="4"/>
      <c r="AF804" s="4"/>
    </row>
    <row r="805" spans="1:32" s="2" customFormat="1" ht="45">
      <c r="A805" s="17" t="s">
        <v>1423</v>
      </c>
      <c r="B805" s="19" t="s">
        <v>205</v>
      </c>
      <c r="C805" s="20" t="s">
        <v>990</v>
      </c>
      <c r="D805" s="29" t="s">
        <v>991</v>
      </c>
      <c r="E805" s="21" t="s">
        <v>727</v>
      </c>
      <c r="F805" s="22">
        <v>20140483</v>
      </c>
      <c r="G805" s="23">
        <v>41827</v>
      </c>
      <c r="H805" s="18" t="s">
        <v>1714</v>
      </c>
      <c r="I805" s="18" t="s">
        <v>994</v>
      </c>
      <c r="J805" s="24" t="s">
        <v>995</v>
      </c>
      <c r="K805" s="30">
        <v>70290</v>
      </c>
      <c r="AC805" s="3"/>
      <c r="AD805" s="3"/>
      <c r="AE805" s="4"/>
      <c r="AF805" s="4"/>
    </row>
    <row r="806" spans="1:32" s="2" customFormat="1" ht="105">
      <c r="A806" s="17" t="s">
        <v>1423</v>
      </c>
      <c r="B806" s="19" t="s">
        <v>996</v>
      </c>
      <c r="C806" s="20" t="s">
        <v>997</v>
      </c>
      <c r="D806" s="29">
        <v>41750</v>
      </c>
      <c r="E806" s="21" t="s">
        <v>727</v>
      </c>
      <c r="F806" s="22">
        <v>20140484</v>
      </c>
      <c r="G806" s="23">
        <v>41827</v>
      </c>
      <c r="H806" s="18" t="s">
        <v>998</v>
      </c>
      <c r="I806" s="18" t="s">
        <v>999</v>
      </c>
      <c r="J806" s="24" t="s">
        <v>1000</v>
      </c>
      <c r="K806" s="30">
        <v>4862700</v>
      </c>
      <c r="AC806" s="3"/>
      <c r="AD806" s="3"/>
      <c r="AE806" s="4"/>
      <c r="AF806" s="4"/>
    </row>
    <row r="807" spans="1:32" s="2" customFormat="1" ht="45">
      <c r="A807" s="17" t="s">
        <v>1423</v>
      </c>
      <c r="B807" s="19" t="s">
        <v>678</v>
      </c>
      <c r="C807" s="20" t="s">
        <v>726</v>
      </c>
      <c r="D807" s="29" t="s">
        <v>726</v>
      </c>
      <c r="E807" s="21" t="s">
        <v>727</v>
      </c>
      <c r="F807" s="22">
        <v>20140485</v>
      </c>
      <c r="G807" s="23">
        <v>41828</v>
      </c>
      <c r="H807" s="18" t="s">
        <v>1001</v>
      </c>
      <c r="I807" s="18" t="s">
        <v>1002</v>
      </c>
      <c r="J807" s="24" t="s">
        <v>1003</v>
      </c>
      <c r="K807" s="30">
        <v>103530</v>
      </c>
      <c r="AC807" s="3"/>
      <c r="AD807" s="3"/>
      <c r="AE807" s="4"/>
      <c r="AF807" s="4"/>
    </row>
    <row r="808" spans="1:32" s="2" customFormat="1" ht="30">
      <c r="A808" s="17" t="s">
        <v>1423</v>
      </c>
      <c r="B808" s="19" t="s">
        <v>678</v>
      </c>
      <c r="C808" s="20" t="s">
        <v>726</v>
      </c>
      <c r="D808" s="29" t="s">
        <v>726</v>
      </c>
      <c r="E808" s="21" t="s">
        <v>727</v>
      </c>
      <c r="F808" s="22">
        <v>20140486</v>
      </c>
      <c r="G808" s="23">
        <v>41828</v>
      </c>
      <c r="H808" s="18" t="s">
        <v>1004</v>
      </c>
      <c r="I808" s="18" t="s">
        <v>1005</v>
      </c>
      <c r="J808" s="24" t="s">
        <v>1006</v>
      </c>
      <c r="K808" s="30">
        <v>13090</v>
      </c>
      <c r="AC808" s="3"/>
      <c r="AD808" s="3"/>
      <c r="AE808" s="4"/>
      <c r="AF808" s="4"/>
    </row>
    <row r="809" spans="1:32" s="2" customFormat="1" ht="45">
      <c r="A809" s="17" t="s">
        <v>1423</v>
      </c>
      <c r="B809" s="19" t="s">
        <v>678</v>
      </c>
      <c r="C809" s="20" t="s">
        <v>726</v>
      </c>
      <c r="D809" s="29" t="s">
        <v>726</v>
      </c>
      <c r="E809" s="21" t="s">
        <v>727</v>
      </c>
      <c r="F809" s="22">
        <v>20140487</v>
      </c>
      <c r="G809" s="23">
        <v>41828</v>
      </c>
      <c r="H809" s="18" t="s">
        <v>1007</v>
      </c>
      <c r="I809" s="18" t="s">
        <v>1002</v>
      </c>
      <c r="J809" s="24" t="s">
        <v>1003</v>
      </c>
      <c r="K809" s="30">
        <v>90440</v>
      </c>
      <c r="AC809" s="3"/>
      <c r="AD809" s="3"/>
      <c r="AE809" s="4"/>
      <c r="AF809" s="4"/>
    </row>
    <row r="810" spans="1:32" s="2" customFormat="1" ht="30">
      <c r="A810" s="17" t="s">
        <v>1423</v>
      </c>
      <c r="B810" s="19" t="s">
        <v>49</v>
      </c>
      <c r="C810" s="20" t="s">
        <v>970</v>
      </c>
      <c r="D810" s="29">
        <v>41656</v>
      </c>
      <c r="E810" s="21" t="s">
        <v>727</v>
      </c>
      <c r="F810" s="22">
        <v>20140488</v>
      </c>
      <c r="G810" s="23">
        <v>41828</v>
      </c>
      <c r="H810" s="18" t="s">
        <v>1008</v>
      </c>
      <c r="I810" s="18" t="s">
        <v>355</v>
      </c>
      <c r="J810" s="24" t="s">
        <v>1115</v>
      </c>
      <c r="K810" s="30">
        <v>874487</v>
      </c>
      <c r="AC810" s="3"/>
      <c r="AD810" s="3"/>
      <c r="AE810" s="4"/>
      <c r="AF810" s="4"/>
    </row>
    <row r="811" spans="1:32" s="2" customFormat="1" ht="45">
      <c r="A811" s="17" t="s">
        <v>1423</v>
      </c>
      <c r="B811" s="19" t="s">
        <v>978</v>
      </c>
      <c r="C811" s="20" t="s">
        <v>726</v>
      </c>
      <c r="D811" s="29" t="s">
        <v>726</v>
      </c>
      <c r="E811" s="21" t="s">
        <v>727</v>
      </c>
      <c r="F811" s="22">
        <v>20140489</v>
      </c>
      <c r="G811" s="23">
        <v>41828</v>
      </c>
      <c r="H811" s="18" t="s">
        <v>1009</v>
      </c>
      <c r="I811" s="18" t="s">
        <v>1010</v>
      </c>
      <c r="J811" s="24" t="s">
        <v>1011</v>
      </c>
      <c r="K811" s="30">
        <v>360000</v>
      </c>
      <c r="AC811" s="3"/>
      <c r="AD811" s="3"/>
      <c r="AE811" s="4"/>
      <c r="AF811" s="4"/>
    </row>
    <row r="812" spans="1:32" s="2" customFormat="1" ht="30">
      <c r="A812" s="17" t="s">
        <v>1423</v>
      </c>
      <c r="B812" s="19" t="s">
        <v>49</v>
      </c>
      <c r="C812" s="20" t="s">
        <v>970</v>
      </c>
      <c r="D812" s="29">
        <v>41656</v>
      </c>
      <c r="E812" s="21" t="s">
        <v>727</v>
      </c>
      <c r="F812" s="22">
        <v>20140490</v>
      </c>
      <c r="G812" s="23">
        <v>41828</v>
      </c>
      <c r="H812" s="18" t="s">
        <v>1012</v>
      </c>
      <c r="I812" s="18" t="s">
        <v>355</v>
      </c>
      <c r="J812" s="24" t="s">
        <v>1115</v>
      </c>
      <c r="K812" s="30">
        <v>117137</v>
      </c>
      <c r="AC812" s="3"/>
      <c r="AD812" s="3"/>
      <c r="AE812" s="4"/>
      <c r="AF812" s="4"/>
    </row>
    <row r="813" spans="1:32" s="2" customFormat="1" ht="30">
      <c r="A813" s="17" t="s">
        <v>1423</v>
      </c>
      <c r="B813" s="19" t="s">
        <v>49</v>
      </c>
      <c r="C813" s="20" t="s">
        <v>970</v>
      </c>
      <c r="D813" s="29">
        <v>41656</v>
      </c>
      <c r="E813" s="21" t="s">
        <v>727</v>
      </c>
      <c r="F813" s="22">
        <v>20140491</v>
      </c>
      <c r="G813" s="23">
        <v>41828</v>
      </c>
      <c r="H813" s="18" t="s">
        <v>1013</v>
      </c>
      <c r="I813" s="18" t="s">
        <v>355</v>
      </c>
      <c r="J813" s="24" t="s">
        <v>1115</v>
      </c>
      <c r="K813" s="30">
        <v>126637</v>
      </c>
      <c r="AC813" s="3"/>
      <c r="AD813" s="3"/>
      <c r="AE813" s="4"/>
      <c r="AF813" s="4"/>
    </row>
    <row r="814" spans="1:32" s="2" customFormat="1" ht="30">
      <c r="A814" s="17" t="s">
        <v>1423</v>
      </c>
      <c r="B814" s="19" t="s">
        <v>49</v>
      </c>
      <c r="C814" s="20" t="s">
        <v>970</v>
      </c>
      <c r="D814" s="29">
        <v>41656</v>
      </c>
      <c r="E814" s="21" t="s">
        <v>727</v>
      </c>
      <c r="F814" s="22">
        <v>20140492</v>
      </c>
      <c r="G814" s="23">
        <v>41828</v>
      </c>
      <c r="H814" s="18" t="s">
        <v>1014</v>
      </c>
      <c r="I814" s="18" t="s">
        <v>355</v>
      </c>
      <c r="J814" s="24" t="s">
        <v>1115</v>
      </c>
      <c r="K814" s="30">
        <v>1148222</v>
      </c>
      <c r="AC814" s="3"/>
      <c r="AD814" s="3"/>
      <c r="AE814" s="4"/>
      <c r="AF814" s="4"/>
    </row>
    <row r="815" spans="1:32" s="2" customFormat="1" ht="45">
      <c r="A815" s="17" t="s">
        <v>1423</v>
      </c>
      <c r="B815" s="19" t="s">
        <v>678</v>
      </c>
      <c r="C815" s="20" t="s">
        <v>726</v>
      </c>
      <c r="D815" s="29" t="s">
        <v>726</v>
      </c>
      <c r="E815" s="21" t="s">
        <v>727</v>
      </c>
      <c r="F815" s="22">
        <v>20140493</v>
      </c>
      <c r="G815" s="23">
        <v>41829</v>
      </c>
      <c r="H815" s="18" t="s">
        <v>1015</v>
      </c>
      <c r="I815" s="18" t="s">
        <v>1016</v>
      </c>
      <c r="J815" s="24" t="s">
        <v>1017</v>
      </c>
      <c r="K815" s="30">
        <v>184926</v>
      </c>
      <c r="AC815" s="3"/>
      <c r="AD815" s="3"/>
      <c r="AE815" s="4"/>
      <c r="AF815" s="4"/>
    </row>
    <row r="816" spans="1:32" s="2" customFormat="1" ht="30">
      <c r="A816" s="17" t="s">
        <v>1423</v>
      </c>
      <c r="B816" s="19" t="s">
        <v>49</v>
      </c>
      <c r="C816" s="20" t="s">
        <v>970</v>
      </c>
      <c r="D816" s="29">
        <v>41656</v>
      </c>
      <c r="E816" s="21" t="s">
        <v>727</v>
      </c>
      <c r="F816" s="22">
        <v>20140494</v>
      </c>
      <c r="G816" s="23">
        <v>41829</v>
      </c>
      <c r="H816" s="18" t="s">
        <v>1018</v>
      </c>
      <c r="I816" s="18" t="s">
        <v>355</v>
      </c>
      <c r="J816" s="24" t="s">
        <v>1115</v>
      </c>
      <c r="K816" s="30">
        <v>126560</v>
      </c>
      <c r="AC816" s="3"/>
      <c r="AD816" s="3"/>
      <c r="AE816" s="4"/>
      <c r="AF816" s="4"/>
    </row>
    <row r="817" spans="1:32" s="2" customFormat="1" ht="30">
      <c r="A817" s="17" t="s">
        <v>1423</v>
      </c>
      <c r="B817" s="19" t="s">
        <v>49</v>
      </c>
      <c r="C817" s="20" t="s">
        <v>970</v>
      </c>
      <c r="D817" s="29">
        <v>41656</v>
      </c>
      <c r="E817" s="21" t="s">
        <v>727</v>
      </c>
      <c r="F817" s="22">
        <v>20140495</v>
      </c>
      <c r="G817" s="23">
        <v>41829</v>
      </c>
      <c r="H817" s="18" t="s">
        <v>1019</v>
      </c>
      <c r="I817" s="18" t="s">
        <v>355</v>
      </c>
      <c r="J817" s="24" t="s">
        <v>1115</v>
      </c>
      <c r="K817" s="30">
        <v>126560</v>
      </c>
      <c r="AC817" s="3"/>
      <c r="AD817" s="3"/>
      <c r="AE817" s="4"/>
      <c r="AF817" s="4"/>
    </row>
    <row r="818" spans="1:32" s="2" customFormat="1" ht="30">
      <c r="A818" s="17" t="s">
        <v>1423</v>
      </c>
      <c r="B818" s="19" t="s">
        <v>205</v>
      </c>
      <c r="C818" s="20" t="s">
        <v>1020</v>
      </c>
      <c r="D818" s="29">
        <v>41829</v>
      </c>
      <c r="E818" s="21" t="s">
        <v>727</v>
      </c>
      <c r="F818" s="22">
        <v>20140497</v>
      </c>
      <c r="G818" s="23">
        <v>41829</v>
      </c>
      <c r="H818" s="18" t="s">
        <v>1021</v>
      </c>
      <c r="I818" s="18" t="s">
        <v>1022</v>
      </c>
      <c r="J818" s="24" t="s">
        <v>1023</v>
      </c>
      <c r="K818" s="30">
        <v>229442</v>
      </c>
      <c r="AC818" s="3"/>
      <c r="AD818" s="3"/>
      <c r="AE818" s="4"/>
      <c r="AF818" s="4"/>
    </row>
    <row r="819" spans="1:32" s="2" customFormat="1" ht="105">
      <c r="A819" s="17" t="s">
        <v>1423</v>
      </c>
      <c r="B819" s="19" t="s">
        <v>678</v>
      </c>
      <c r="C819" s="20" t="s">
        <v>726</v>
      </c>
      <c r="D819" s="29" t="s">
        <v>726</v>
      </c>
      <c r="E819" s="21" t="s">
        <v>727</v>
      </c>
      <c r="F819" s="22">
        <v>20140498</v>
      </c>
      <c r="G819" s="23">
        <v>41830</v>
      </c>
      <c r="H819" s="18" t="s">
        <v>1024</v>
      </c>
      <c r="I819" s="18" t="s">
        <v>1025</v>
      </c>
      <c r="J819" s="24" t="s">
        <v>1026</v>
      </c>
      <c r="K819" s="30">
        <v>1905904</v>
      </c>
      <c r="AC819" s="3"/>
      <c r="AD819" s="3"/>
      <c r="AE819" s="4"/>
      <c r="AF819" s="4"/>
    </row>
    <row r="820" spans="1:32" s="2" customFormat="1" ht="90">
      <c r="A820" s="17" t="s">
        <v>1423</v>
      </c>
      <c r="B820" s="19" t="s">
        <v>678</v>
      </c>
      <c r="C820" s="20" t="s">
        <v>726</v>
      </c>
      <c r="D820" s="29" t="s">
        <v>726</v>
      </c>
      <c r="E820" s="21" t="s">
        <v>727</v>
      </c>
      <c r="F820" s="22">
        <v>20140499</v>
      </c>
      <c r="G820" s="23">
        <v>41830</v>
      </c>
      <c r="H820" s="18" t="s">
        <v>1027</v>
      </c>
      <c r="I820" s="18" t="s">
        <v>1028</v>
      </c>
      <c r="J820" s="24" t="s">
        <v>1029</v>
      </c>
      <c r="K820" s="30">
        <v>1816773</v>
      </c>
      <c r="AC820" s="3"/>
      <c r="AD820" s="3"/>
      <c r="AE820" s="4"/>
      <c r="AF820" s="4"/>
    </row>
    <row r="821" spans="1:32" s="2" customFormat="1" ht="60">
      <c r="A821" s="17" t="s">
        <v>1423</v>
      </c>
      <c r="B821" s="19" t="s">
        <v>1030</v>
      </c>
      <c r="C821" s="20" t="s">
        <v>726</v>
      </c>
      <c r="D821" s="29" t="s">
        <v>726</v>
      </c>
      <c r="E821" s="21" t="s">
        <v>727</v>
      </c>
      <c r="F821" s="22">
        <v>20140500</v>
      </c>
      <c r="G821" s="23">
        <v>41830</v>
      </c>
      <c r="H821" s="18" t="s">
        <v>1443</v>
      </c>
      <c r="I821" s="18" t="s">
        <v>1031</v>
      </c>
      <c r="J821" s="24" t="s">
        <v>1032</v>
      </c>
      <c r="K821" s="30">
        <v>435200</v>
      </c>
      <c r="AC821" s="3"/>
      <c r="AD821" s="3"/>
      <c r="AE821" s="4"/>
      <c r="AF821" s="4"/>
    </row>
    <row r="822" spans="1:32" s="2" customFormat="1" ht="30">
      <c r="A822" s="17" t="s">
        <v>1423</v>
      </c>
      <c r="B822" s="19" t="s">
        <v>205</v>
      </c>
      <c r="C822" s="20" t="s">
        <v>1033</v>
      </c>
      <c r="D822" s="29">
        <v>38385</v>
      </c>
      <c r="E822" s="21" t="s">
        <v>727</v>
      </c>
      <c r="F822" s="22">
        <v>20140501</v>
      </c>
      <c r="G822" s="23">
        <v>41830</v>
      </c>
      <c r="H822" s="18" t="s">
        <v>1441</v>
      </c>
      <c r="I822" s="18" t="s">
        <v>1034</v>
      </c>
      <c r="J822" s="24" t="s">
        <v>1035</v>
      </c>
      <c r="K822" s="30">
        <v>105386</v>
      </c>
      <c r="AC822" s="3"/>
      <c r="AD822" s="3"/>
      <c r="AE822" s="4"/>
      <c r="AF822" s="4"/>
    </row>
    <row r="823" spans="1:32" s="2" customFormat="1" ht="30">
      <c r="A823" s="17" t="s">
        <v>1423</v>
      </c>
      <c r="B823" s="19" t="s">
        <v>678</v>
      </c>
      <c r="C823" s="20" t="s">
        <v>726</v>
      </c>
      <c r="D823" s="29" t="s">
        <v>726</v>
      </c>
      <c r="E823" s="21" t="s">
        <v>741</v>
      </c>
      <c r="F823" s="22">
        <v>20140128</v>
      </c>
      <c r="G823" s="23">
        <v>41830</v>
      </c>
      <c r="H823" s="18" t="s">
        <v>1036</v>
      </c>
      <c r="I823" s="18" t="s">
        <v>1034</v>
      </c>
      <c r="J823" s="24" t="s">
        <v>1035</v>
      </c>
      <c r="K823" s="30">
        <v>224517</v>
      </c>
      <c r="AC823" s="3"/>
      <c r="AD823" s="3"/>
      <c r="AE823" s="4"/>
      <c r="AF823" s="4"/>
    </row>
    <row r="824" spans="1:32" s="2" customFormat="1" ht="60">
      <c r="A824" s="17" t="s">
        <v>1423</v>
      </c>
      <c r="B824" s="19" t="s">
        <v>678</v>
      </c>
      <c r="C824" s="20" t="s">
        <v>726</v>
      </c>
      <c r="D824" s="29" t="s">
        <v>726</v>
      </c>
      <c r="E824" s="21" t="s">
        <v>741</v>
      </c>
      <c r="F824" s="22">
        <v>20140129</v>
      </c>
      <c r="G824" s="23">
        <v>41831</v>
      </c>
      <c r="H824" s="18" t="s">
        <v>1715</v>
      </c>
      <c r="I824" s="18" t="s">
        <v>1037</v>
      </c>
      <c r="J824" s="24" t="s">
        <v>467</v>
      </c>
      <c r="K824" s="30">
        <v>145620</v>
      </c>
      <c r="AC824" s="3"/>
      <c r="AD824" s="3"/>
      <c r="AE824" s="4"/>
      <c r="AF824" s="4"/>
    </row>
    <row r="825" spans="1:32" s="2" customFormat="1" ht="105">
      <c r="A825" s="17" t="s">
        <v>1423</v>
      </c>
      <c r="B825" s="19" t="s">
        <v>205</v>
      </c>
      <c r="C825" s="20" t="s">
        <v>1038</v>
      </c>
      <c r="D825" s="29">
        <v>41807</v>
      </c>
      <c r="E825" s="21" t="s">
        <v>1039</v>
      </c>
      <c r="F825" s="22" t="s">
        <v>1040</v>
      </c>
      <c r="G825" s="23">
        <v>41831</v>
      </c>
      <c r="H825" s="18" t="s">
        <v>1041</v>
      </c>
      <c r="I825" s="18" t="s">
        <v>1042</v>
      </c>
      <c r="J825" s="24" t="s">
        <v>1043</v>
      </c>
      <c r="K825" s="30">
        <v>5756030</v>
      </c>
      <c r="AC825" s="3"/>
      <c r="AD825" s="3"/>
      <c r="AE825" s="4"/>
      <c r="AF825" s="4"/>
    </row>
    <row r="826" spans="1:32" s="2" customFormat="1" ht="30">
      <c r="A826" s="17" t="s">
        <v>1423</v>
      </c>
      <c r="B826" s="19" t="s">
        <v>49</v>
      </c>
      <c r="C826" s="20" t="s">
        <v>970</v>
      </c>
      <c r="D826" s="29">
        <v>41656</v>
      </c>
      <c r="E826" s="21" t="s">
        <v>727</v>
      </c>
      <c r="F826" s="22">
        <v>20140503</v>
      </c>
      <c r="G826" s="23">
        <v>41834</v>
      </c>
      <c r="H826" s="18" t="s">
        <v>1044</v>
      </c>
      <c r="I826" s="18" t="s">
        <v>355</v>
      </c>
      <c r="J826" s="24" t="s">
        <v>1115</v>
      </c>
      <c r="K826" s="30">
        <v>109858</v>
      </c>
      <c r="AC826" s="3"/>
      <c r="AD826" s="3"/>
      <c r="AE826" s="4"/>
      <c r="AF826" s="4"/>
    </row>
    <row r="827" spans="1:32" s="2" customFormat="1" ht="30">
      <c r="A827" s="17" t="s">
        <v>1423</v>
      </c>
      <c r="B827" s="19" t="s">
        <v>49</v>
      </c>
      <c r="C827" s="20" t="s">
        <v>970</v>
      </c>
      <c r="D827" s="29">
        <v>41656</v>
      </c>
      <c r="E827" s="21" t="s">
        <v>727</v>
      </c>
      <c r="F827" s="22">
        <v>20140504</v>
      </c>
      <c r="G827" s="23">
        <v>41834</v>
      </c>
      <c r="H827" s="18" t="s">
        <v>1045</v>
      </c>
      <c r="I827" s="18" t="s">
        <v>355</v>
      </c>
      <c r="J827" s="24" t="s">
        <v>1115</v>
      </c>
      <c r="K827" s="30">
        <v>109858</v>
      </c>
      <c r="AC827" s="3"/>
      <c r="AD827" s="3"/>
      <c r="AE827" s="4"/>
      <c r="AF827" s="4"/>
    </row>
    <row r="828" spans="1:32" s="2" customFormat="1" ht="30">
      <c r="A828" s="17" t="s">
        <v>1423</v>
      </c>
      <c r="B828" s="19" t="s">
        <v>49</v>
      </c>
      <c r="C828" s="20" t="s">
        <v>970</v>
      </c>
      <c r="D828" s="29">
        <v>41656</v>
      </c>
      <c r="E828" s="21" t="s">
        <v>727</v>
      </c>
      <c r="F828" s="22">
        <v>20140505</v>
      </c>
      <c r="G828" s="23">
        <v>41834</v>
      </c>
      <c r="H828" s="18" t="s">
        <v>1046</v>
      </c>
      <c r="I828" s="18" t="s">
        <v>355</v>
      </c>
      <c r="J828" s="24" t="s">
        <v>1115</v>
      </c>
      <c r="K828" s="30">
        <v>97358</v>
      </c>
      <c r="AC828" s="3"/>
      <c r="AD828" s="3"/>
      <c r="AE828" s="4"/>
      <c r="AF828" s="4"/>
    </row>
    <row r="829" spans="1:32" s="2" customFormat="1" ht="30">
      <c r="A829" s="17" t="s">
        <v>1423</v>
      </c>
      <c r="B829" s="19" t="s">
        <v>49</v>
      </c>
      <c r="C829" s="20" t="s">
        <v>970</v>
      </c>
      <c r="D829" s="29">
        <v>41656</v>
      </c>
      <c r="E829" s="21" t="s">
        <v>727</v>
      </c>
      <c r="F829" s="22">
        <v>20140506</v>
      </c>
      <c r="G829" s="23">
        <v>41834</v>
      </c>
      <c r="H829" s="18" t="s">
        <v>1047</v>
      </c>
      <c r="I829" s="18" t="s">
        <v>355</v>
      </c>
      <c r="J829" s="24" t="s">
        <v>1115</v>
      </c>
      <c r="K829" s="30">
        <v>97358</v>
      </c>
      <c r="AC829" s="3"/>
      <c r="AD829" s="3"/>
      <c r="AE829" s="4"/>
      <c r="AF829" s="4"/>
    </row>
    <row r="830" spans="1:32" s="2" customFormat="1" ht="30">
      <c r="A830" s="17" t="s">
        <v>1423</v>
      </c>
      <c r="B830" s="19" t="s">
        <v>49</v>
      </c>
      <c r="C830" s="20" t="s">
        <v>970</v>
      </c>
      <c r="D830" s="29">
        <v>41656</v>
      </c>
      <c r="E830" s="21" t="s">
        <v>727</v>
      </c>
      <c r="F830" s="22">
        <v>20140507</v>
      </c>
      <c r="G830" s="23">
        <v>41834</v>
      </c>
      <c r="H830" s="18" t="s">
        <v>1048</v>
      </c>
      <c r="I830" s="18" t="s">
        <v>355</v>
      </c>
      <c r="J830" s="24" t="s">
        <v>1115</v>
      </c>
      <c r="K830" s="30">
        <v>1072113</v>
      </c>
      <c r="AC830" s="3"/>
      <c r="AD830" s="3"/>
      <c r="AE830" s="4"/>
      <c r="AF830" s="4"/>
    </row>
    <row r="831" spans="1:32" s="2" customFormat="1" ht="45">
      <c r="A831" s="17" t="s">
        <v>1423</v>
      </c>
      <c r="B831" s="19" t="s">
        <v>978</v>
      </c>
      <c r="C831" s="20" t="s">
        <v>726</v>
      </c>
      <c r="D831" s="29" t="s">
        <v>726</v>
      </c>
      <c r="E831" s="21" t="s">
        <v>727</v>
      </c>
      <c r="F831" s="22">
        <v>20140508</v>
      </c>
      <c r="G831" s="23">
        <v>41835</v>
      </c>
      <c r="H831" s="18" t="s">
        <v>1049</v>
      </c>
      <c r="I831" s="18" t="s">
        <v>1050</v>
      </c>
      <c r="J831" s="24" t="s">
        <v>1051</v>
      </c>
      <c r="K831" s="30">
        <v>325000</v>
      </c>
      <c r="AC831" s="3"/>
      <c r="AD831" s="3"/>
      <c r="AE831" s="4"/>
      <c r="AF831" s="4"/>
    </row>
    <row r="832" spans="1:32" s="2" customFormat="1" ht="30">
      <c r="A832" s="17" t="s">
        <v>1423</v>
      </c>
      <c r="B832" s="19" t="s">
        <v>678</v>
      </c>
      <c r="C832" s="20" t="s">
        <v>726</v>
      </c>
      <c r="D832" s="29" t="s">
        <v>726</v>
      </c>
      <c r="E832" s="21" t="s">
        <v>727</v>
      </c>
      <c r="F832" s="22">
        <v>20140509</v>
      </c>
      <c r="G832" s="23">
        <v>41835</v>
      </c>
      <c r="H832" s="18" t="s">
        <v>1052</v>
      </c>
      <c r="I832" s="18" t="s">
        <v>1053</v>
      </c>
      <c r="J832" s="24" t="s">
        <v>918</v>
      </c>
      <c r="K832" s="30">
        <v>240000</v>
      </c>
      <c r="AC832" s="3"/>
      <c r="AD832" s="3"/>
      <c r="AE832" s="4"/>
      <c r="AF832" s="4"/>
    </row>
    <row r="833" spans="1:32" s="2" customFormat="1" ht="60">
      <c r="A833" s="17" t="s">
        <v>1423</v>
      </c>
      <c r="B833" s="19" t="s">
        <v>678</v>
      </c>
      <c r="C833" s="20" t="s">
        <v>726</v>
      </c>
      <c r="D833" s="29" t="s">
        <v>726</v>
      </c>
      <c r="E833" s="21" t="s">
        <v>741</v>
      </c>
      <c r="F833" s="22">
        <v>20140131</v>
      </c>
      <c r="G833" s="23">
        <v>41835</v>
      </c>
      <c r="H833" s="18" t="s">
        <v>1054</v>
      </c>
      <c r="I833" s="18" t="s">
        <v>1055</v>
      </c>
      <c r="J833" s="24" t="s">
        <v>1056</v>
      </c>
      <c r="K833" s="30">
        <v>179928</v>
      </c>
      <c r="AC833" s="3"/>
      <c r="AD833" s="3"/>
      <c r="AE833" s="4"/>
      <c r="AF833" s="4"/>
    </row>
    <row r="834" spans="1:32" s="2" customFormat="1" ht="45">
      <c r="A834" s="17" t="s">
        <v>1423</v>
      </c>
      <c r="B834" s="19" t="s">
        <v>978</v>
      </c>
      <c r="C834" s="20" t="s">
        <v>726</v>
      </c>
      <c r="D834" s="29" t="s">
        <v>726</v>
      </c>
      <c r="E834" s="21" t="s">
        <v>727</v>
      </c>
      <c r="F834" s="22">
        <v>20140510</v>
      </c>
      <c r="G834" s="23">
        <v>41835</v>
      </c>
      <c r="H834" s="18" t="s">
        <v>1057</v>
      </c>
      <c r="I834" s="18" t="s">
        <v>1058</v>
      </c>
      <c r="J834" s="24" t="s">
        <v>1059</v>
      </c>
      <c r="K834" s="30">
        <v>1093500</v>
      </c>
      <c r="AC834" s="3"/>
      <c r="AD834" s="3"/>
      <c r="AE834" s="4"/>
      <c r="AF834" s="4"/>
    </row>
    <row r="835" spans="1:32" s="2" customFormat="1" ht="30">
      <c r="A835" s="17" t="s">
        <v>1423</v>
      </c>
      <c r="B835" s="19" t="s">
        <v>678</v>
      </c>
      <c r="C835" s="20" t="s">
        <v>726</v>
      </c>
      <c r="D835" s="29" t="s">
        <v>726</v>
      </c>
      <c r="E835" s="21" t="s">
        <v>727</v>
      </c>
      <c r="F835" s="22">
        <v>20140511</v>
      </c>
      <c r="G835" s="23">
        <v>41835</v>
      </c>
      <c r="H835" s="18" t="s">
        <v>1060</v>
      </c>
      <c r="I835" s="18" t="s">
        <v>1061</v>
      </c>
      <c r="J835" s="24" t="s">
        <v>1062</v>
      </c>
      <c r="K835" s="30">
        <v>392700</v>
      </c>
      <c r="AC835" s="3"/>
      <c r="AD835" s="3"/>
      <c r="AE835" s="4"/>
      <c r="AF835" s="4"/>
    </row>
    <row r="836" spans="1:32" s="2" customFormat="1" ht="45">
      <c r="A836" s="17" t="s">
        <v>1423</v>
      </c>
      <c r="B836" s="19" t="s">
        <v>205</v>
      </c>
      <c r="C836" s="20" t="s">
        <v>990</v>
      </c>
      <c r="D836" s="29" t="s">
        <v>1063</v>
      </c>
      <c r="E836" s="21" t="s">
        <v>727</v>
      </c>
      <c r="F836" s="22">
        <v>20140512</v>
      </c>
      <c r="G836" s="23">
        <v>41835</v>
      </c>
      <c r="H836" s="18" t="s">
        <v>1064</v>
      </c>
      <c r="I836" s="18" t="s">
        <v>1065</v>
      </c>
      <c r="J836" s="24" t="s">
        <v>1066</v>
      </c>
      <c r="K836" s="30">
        <v>28728</v>
      </c>
      <c r="AC836" s="3"/>
      <c r="AD836" s="3"/>
      <c r="AE836" s="4"/>
      <c r="AF836" s="4"/>
    </row>
    <row r="837" spans="1:32" s="2" customFormat="1" ht="135">
      <c r="A837" s="17" t="s">
        <v>1423</v>
      </c>
      <c r="B837" s="19" t="s">
        <v>1067</v>
      </c>
      <c r="C837" s="20" t="s">
        <v>997</v>
      </c>
      <c r="D837" s="29">
        <v>41750</v>
      </c>
      <c r="E837" s="21" t="s">
        <v>727</v>
      </c>
      <c r="F837" s="22">
        <v>20140513</v>
      </c>
      <c r="G837" s="23">
        <v>41835</v>
      </c>
      <c r="H837" s="18" t="s">
        <v>1068</v>
      </c>
      <c r="I837" s="18" t="s">
        <v>1069</v>
      </c>
      <c r="J837" s="24" t="s">
        <v>1070</v>
      </c>
      <c r="K837" s="30">
        <v>3573570</v>
      </c>
      <c r="AC837" s="3"/>
      <c r="AD837" s="3"/>
      <c r="AE837" s="4"/>
      <c r="AF837" s="4"/>
    </row>
    <row r="838" spans="1:32" s="2" customFormat="1" ht="135">
      <c r="A838" s="17" t="s">
        <v>1423</v>
      </c>
      <c r="B838" s="19" t="s">
        <v>1067</v>
      </c>
      <c r="C838" s="20" t="s">
        <v>997</v>
      </c>
      <c r="D838" s="29">
        <v>41750</v>
      </c>
      <c r="E838" s="21" t="s">
        <v>727</v>
      </c>
      <c r="F838" s="22">
        <v>20140514</v>
      </c>
      <c r="G838" s="23">
        <v>41835</v>
      </c>
      <c r="H838" s="18" t="s">
        <v>1071</v>
      </c>
      <c r="I838" s="18" t="s">
        <v>1069</v>
      </c>
      <c r="J838" s="24" t="s">
        <v>1070</v>
      </c>
      <c r="K838" s="30">
        <v>2328830</v>
      </c>
      <c r="AC838" s="3"/>
      <c r="AD838" s="3"/>
      <c r="AE838" s="4"/>
      <c r="AF838" s="4"/>
    </row>
    <row r="839" spans="1:32" s="2" customFormat="1" ht="45">
      <c r="A839" s="17" t="s">
        <v>1423</v>
      </c>
      <c r="B839" s="19" t="s">
        <v>758</v>
      </c>
      <c r="C839" s="20" t="s">
        <v>1072</v>
      </c>
      <c r="D839" s="29">
        <v>41831</v>
      </c>
      <c r="E839" s="21" t="s">
        <v>741</v>
      </c>
      <c r="F839" s="22">
        <v>20140132</v>
      </c>
      <c r="G839" s="23">
        <v>41837</v>
      </c>
      <c r="H839" s="18" t="s">
        <v>1073</v>
      </c>
      <c r="I839" s="18" t="s">
        <v>1074</v>
      </c>
      <c r="J839" s="24" t="s">
        <v>176</v>
      </c>
      <c r="K839" s="30">
        <v>5315250</v>
      </c>
      <c r="AC839" s="3"/>
      <c r="AD839" s="3"/>
      <c r="AE839" s="4"/>
      <c r="AF839" s="4"/>
    </row>
    <row r="840" spans="1:32" s="2" customFormat="1" ht="30">
      <c r="A840" s="17" t="s">
        <v>1423</v>
      </c>
      <c r="B840" s="19" t="s">
        <v>49</v>
      </c>
      <c r="C840" s="20" t="s">
        <v>970</v>
      </c>
      <c r="D840" s="29">
        <v>41656</v>
      </c>
      <c r="E840" s="21" t="s">
        <v>727</v>
      </c>
      <c r="F840" s="22">
        <v>20140515</v>
      </c>
      <c r="G840" s="23">
        <v>41838</v>
      </c>
      <c r="H840" s="18" t="s">
        <v>1075</v>
      </c>
      <c r="I840" s="18" t="s">
        <v>355</v>
      </c>
      <c r="J840" s="24" t="s">
        <v>1115</v>
      </c>
      <c r="K840" s="30">
        <v>210858</v>
      </c>
      <c r="AC840" s="3"/>
      <c r="AD840" s="3"/>
      <c r="AE840" s="4"/>
      <c r="AF840" s="4"/>
    </row>
    <row r="841" spans="1:32" s="2" customFormat="1" ht="30">
      <c r="A841" s="17" t="s">
        <v>1423</v>
      </c>
      <c r="B841" s="19" t="s">
        <v>49</v>
      </c>
      <c r="C841" s="20" t="s">
        <v>970</v>
      </c>
      <c r="D841" s="29">
        <v>41656</v>
      </c>
      <c r="E841" s="21" t="s">
        <v>727</v>
      </c>
      <c r="F841" s="22">
        <v>20140516</v>
      </c>
      <c r="G841" s="23">
        <v>41838</v>
      </c>
      <c r="H841" s="18" t="s">
        <v>1076</v>
      </c>
      <c r="I841" s="18" t="s">
        <v>355</v>
      </c>
      <c r="J841" s="24" t="s">
        <v>1115</v>
      </c>
      <c r="K841" s="30">
        <v>210858</v>
      </c>
      <c r="AC841" s="3"/>
      <c r="AD841" s="3"/>
      <c r="AE841" s="4"/>
      <c r="AF841" s="4"/>
    </row>
    <row r="842" spans="1:32" s="2" customFormat="1" ht="90">
      <c r="A842" s="17" t="s">
        <v>1423</v>
      </c>
      <c r="B842" s="19" t="s">
        <v>1067</v>
      </c>
      <c r="C842" s="20" t="s">
        <v>997</v>
      </c>
      <c r="D842" s="29">
        <v>41750</v>
      </c>
      <c r="E842" s="21" t="s">
        <v>727</v>
      </c>
      <c r="F842" s="22">
        <v>20140517</v>
      </c>
      <c r="G842" s="23">
        <v>41841</v>
      </c>
      <c r="H842" s="18" t="s">
        <v>1077</v>
      </c>
      <c r="I842" s="18" t="s">
        <v>1025</v>
      </c>
      <c r="J842" s="24" t="s">
        <v>1026</v>
      </c>
      <c r="K842" s="30">
        <v>2810304</v>
      </c>
      <c r="AC842" s="3"/>
      <c r="AD842" s="3"/>
      <c r="AE842" s="4"/>
      <c r="AF842" s="4"/>
    </row>
    <row r="843" spans="1:32" s="2" customFormat="1" ht="30">
      <c r="A843" s="17" t="s">
        <v>1423</v>
      </c>
      <c r="B843" s="19" t="s">
        <v>205</v>
      </c>
      <c r="C843" s="20" t="s">
        <v>1078</v>
      </c>
      <c r="D843" s="29">
        <v>41830</v>
      </c>
      <c r="E843" s="21" t="s">
        <v>727</v>
      </c>
      <c r="F843" s="22">
        <v>20140521</v>
      </c>
      <c r="G843" s="23">
        <v>41841</v>
      </c>
      <c r="H843" s="18" t="s">
        <v>1079</v>
      </c>
      <c r="I843" s="18" t="s">
        <v>434</v>
      </c>
      <c r="J843" s="24" t="s">
        <v>814</v>
      </c>
      <c r="K843" s="30" t="s">
        <v>1442</v>
      </c>
      <c r="AC843" s="3"/>
      <c r="AD843" s="3"/>
      <c r="AE843" s="4"/>
      <c r="AF843" s="4"/>
    </row>
    <row r="844" spans="1:32" s="2" customFormat="1" ht="30">
      <c r="A844" s="17" t="s">
        <v>1423</v>
      </c>
      <c r="B844" s="19" t="s">
        <v>49</v>
      </c>
      <c r="C844" s="20" t="s">
        <v>970</v>
      </c>
      <c r="D844" s="29">
        <v>41656</v>
      </c>
      <c r="E844" s="21" t="s">
        <v>727</v>
      </c>
      <c r="F844" s="22">
        <v>20140519</v>
      </c>
      <c r="G844" s="23">
        <v>41841</v>
      </c>
      <c r="H844" s="18" t="s">
        <v>1080</v>
      </c>
      <c r="I844" s="18" t="s">
        <v>355</v>
      </c>
      <c r="J844" s="24" t="s">
        <v>1115</v>
      </c>
      <c r="K844" s="30">
        <v>435608</v>
      </c>
      <c r="AC844" s="3"/>
      <c r="AD844" s="3"/>
      <c r="AE844" s="4"/>
      <c r="AF844" s="4"/>
    </row>
    <row r="845" spans="1:32" s="2" customFormat="1" ht="30">
      <c r="A845" s="17" t="s">
        <v>1423</v>
      </c>
      <c r="B845" s="19" t="s">
        <v>49</v>
      </c>
      <c r="C845" s="20" t="s">
        <v>970</v>
      </c>
      <c r="D845" s="29">
        <v>41656</v>
      </c>
      <c r="E845" s="21" t="s">
        <v>727</v>
      </c>
      <c r="F845" s="22">
        <v>20140520</v>
      </c>
      <c r="G845" s="23">
        <v>41841</v>
      </c>
      <c r="H845" s="18" t="s">
        <v>1081</v>
      </c>
      <c r="I845" s="18" t="s">
        <v>355</v>
      </c>
      <c r="J845" s="24" t="s">
        <v>1115</v>
      </c>
      <c r="K845" s="30">
        <v>159508</v>
      </c>
      <c r="AC845" s="3"/>
      <c r="AD845" s="3"/>
      <c r="AE845" s="4"/>
      <c r="AF845" s="4"/>
    </row>
    <row r="846" spans="1:32" s="2" customFormat="1" ht="30">
      <c r="A846" s="17" t="s">
        <v>1423</v>
      </c>
      <c r="B846" s="19" t="s">
        <v>49</v>
      </c>
      <c r="C846" s="20" t="s">
        <v>970</v>
      </c>
      <c r="D846" s="29">
        <v>41656</v>
      </c>
      <c r="E846" s="21" t="s">
        <v>727</v>
      </c>
      <c r="F846" s="22">
        <v>20140521</v>
      </c>
      <c r="G846" s="23">
        <v>41841</v>
      </c>
      <c r="H846" s="18" t="s">
        <v>1082</v>
      </c>
      <c r="I846" s="18" t="s">
        <v>355</v>
      </c>
      <c r="J846" s="24" t="s">
        <v>1115</v>
      </c>
      <c r="K846" s="30">
        <v>159508</v>
      </c>
      <c r="AC846" s="3"/>
      <c r="AD846" s="3"/>
      <c r="AE846" s="4"/>
      <c r="AF846" s="4"/>
    </row>
    <row r="847" spans="1:32" s="2" customFormat="1" ht="30">
      <c r="A847" s="17" t="s">
        <v>1423</v>
      </c>
      <c r="B847" s="19" t="s">
        <v>49</v>
      </c>
      <c r="C847" s="20" t="s">
        <v>970</v>
      </c>
      <c r="D847" s="29">
        <v>41656</v>
      </c>
      <c r="E847" s="21" t="s">
        <v>727</v>
      </c>
      <c r="F847" s="22">
        <v>20140522</v>
      </c>
      <c r="G847" s="23">
        <v>41841</v>
      </c>
      <c r="H847" s="18" t="s">
        <v>1083</v>
      </c>
      <c r="I847" s="18" t="s">
        <v>355</v>
      </c>
      <c r="J847" s="24" t="s">
        <v>1115</v>
      </c>
      <c r="K847" s="30">
        <v>159508</v>
      </c>
      <c r="AC847" s="3"/>
      <c r="AD847" s="3"/>
      <c r="AE847" s="4"/>
      <c r="AF847" s="4"/>
    </row>
    <row r="848" spans="1:32" s="2" customFormat="1" ht="30">
      <c r="A848" s="17" t="s">
        <v>1423</v>
      </c>
      <c r="B848" s="19" t="s">
        <v>49</v>
      </c>
      <c r="C848" s="20" t="s">
        <v>970</v>
      </c>
      <c r="D848" s="29">
        <v>41656</v>
      </c>
      <c r="E848" s="21" t="s">
        <v>727</v>
      </c>
      <c r="F848" s="22">
        <v>20140523</v>
      </c>
      <c r="G848" s="23">
        <v>41841</v>
      </c>
      <c r="H848" s="18" t="s">
        <v>1084</v>
      </c>
      <c r="I848" s="18" t="s">
        <v>355</v>
      </c>
      <c r="J848" s="24" t="s">
        <v>1115</v>
      </c>
      <c r="K848" s="30">
        <v>159508</v>
      </c>
      <c r="AC848" s="3"/>
      <c r="AD848" s="3"/>
      <c r="AE848" s="4"/>
      <c r="AF848" s="4"/>
    </row>
    <row r="849" spans="1:32" s="2" customFormat="1" ht="30">
      <c r="A849" s="17" t="s">
        <v>1423</v>
      </c>
      <c r="B849" s="19" t="s">
        <v>49</v>
      </c>
      <c r="C849" s="20" t="s">
        <v>970</v>
      </c>
      <c r="D849" s="29">
        <v>41656</v>
      </c>
      <c r="E849" s="21" t="s">
        <v>727</v>
      </c>
      <c r="F849" s="22">
        <v>2014524</v>
      </c>
      <c r="G849" s="23">
        <v>41841</v>
      </c>
      <c r="H849" s="18" t="s">
        <v>1085</v>
      </c>
      <c r="I849" s="18" t="s">
        <v>355</v>
      </c>
      <c r="J849" s="24" t="s">
        <v>1115</v>
      </c>
      <c r="K849" s="30">
        <v>159508</v>
      </c>
      <c r="AC849" s="3"/>
      <c r="AD849" s="3"/>
      <c r="AE849" s="4"/>
      <c r="AF849" s="4"/>
    </row>
    <row r="850" spans="1:32" s="2" customFormat="1" ht="30">
      <c r="A850" s="17" t="s">
        <v>1423</v>
      </c>
      <c r="B850" s="19" t="s">
        <v>49</v>
      </c>
      <c r="C850" s="20" t="s">
        <v>970</v>
      </c>
      <c r="D850" s="29">
        <v>41656</v>
      </c>
      <c r="E850" s="21" t="s">
        <v>727</v>
      </c>
      <c r="F850" s="22">
        <v>20140525</v>
      </c>
      <c r="G850" s="23">
        <v>41841</v>
      </c>
      <c r="H850" s="18" t="s">
        <v>1086</v>
      </c>
      <c r="I850" s="18" t="s">
        <v>355</v>
      </c>
      <c r="J850" s="24" t="s">
        <v>1115</v>
      </c>
      <c r="K850" s="30">
        <v>159508</v>
      </c>
      <c r="AC850" s="3"/>
      <c r="AD850" s="3"/>
      <c r="AE850" s="4"/>
      <c r="AF850" s="4"/>
    </row>
    <row r="851" spans="1:32" s="2" customFormat="1" ht="30">
      <c r="A851" s="17" t="s">
        <v>1423</v>
      </c>
      <c r="B851" s="19" t="s">
        <v>49</v>
      </c>
      <c r="C851" s="20" t="s">
        <v>970</v>
      </c>
      <c r="D851" s="29">
        <v>41656</v>
      </c>
      <c r="E851" s="21" t="s">
        <v>727</v>
      </c>
      <c r="F851" s="22">
        <v>20140526</v>
      </c>
      <c r="G851" s="23">
        <v>41841</v>
      </c>
      <c r="H851" s="18" t="s">
        <v>1087</v>
      </c>
      <c r="I851" s="18" t="s">
        <v>355</v>
      </c>
      <c r="J851" s="24" t="s">
        <v>1115</v>
      </c>
      <c r="K851" s="30">
        <v>159508</v>
      </c>
      <c r="AC851" s="3"/>
      <c r="AD851" s="3"/>
      <c r="AE851" s="4"/>
      <c r="AF851" s="4"/>
    </row>
    <row r="852" spans="1:32" s="2" customFormat="1" ht="30">
      <c r="A852" s="17" t="s">
        <v>1423</v>
      </c>
      <c r="B852" s="19" t="s">
        <v>49</v>
      </c>
      <c r="C852" s="20" t="s">
        <v>970</v>
      </c>
      <c r="D852" s="29">
        <v>41656</v>
      </c>
      <c r="E852" s="21" t="s">
        <v>727</v>
      </c>
      <c r="F852" s="22">
        <v>20140527</v>
      </c>
      <c r="G852" s="23">
        <v>41841</v>
      </c>
      <c r="H852" s="18" t="s">
        <v>1088</v>
      </c>
      <c r="I852" s="18" t="s">
        <v>355</v>
      </c>
      <c r="J852" s="24" t="s">
        <v>1115</v>
      </c>
      <c r="K852" s="30">
        <v>159508</v>
      </c>
      <c r="AC852" s="3"/>
      <c r="AD852" s="3"/>
      <c r="AE852" s="4"/>
      <c r="AF852" s="4"/>
    </row>
    <row r="853" spans="1:32" s="2" customFormat="1" ht="30">
      <c r="A853" s="17" t="s">
        <v>1423</v>
      </c>
      <c r="B853" s="19" t="s">
        <v>49</v>
      </c>
      <c r="C853" s="20" t="s">
        <v>970</v>
      </c>
      <c r="D853" s="29">
        <v>41656</v>
      </c>
      <c r="E853" s="21" t="s">
        <v>727</v>
      </c>
      <c r="F853" s="22">
        <v>20140528</v>
      </c>
      <c r="G853" s="23">
        <v>41841</v>
      </c>
      <c r="H853" s="18" t="s">
        <v>1089</v>
      </c>
      <c r="I853" s="18" t="s">
        <v>355</v>
      </c>
      <c r="J853" s="24" t="s">
        <v>1115</v>
      </c>
      <c r="K853" s="30">
        <v>237608</v>
      </c>
      <c r="AC853" s="3"/>
      <c r="AD853" s="3"/>
      <c r="AE853" s="4"/>
      <c r="AF853" s="4"/>
    </row>
    <row r="854" spans="1:32" s="2" customFormat="1" ht="30">
      <c r="A854" s="17" t="s">
        <v>1423</v>
      </c>
      <c r="B854" s="19" t="s">
        <v>49</v>
      </c>
      <c r="C854" s="20" t="s">
        <v>970</v>
      </c>
      <c r="D854" s="29">
        <v>41656</v>
      </c>
      <c r="E854" s="21" t="s">
        <v>727</v>
      </c>
      <c r="F854" s="22">
        <v>20140529</v>
      </c>
      <c r="G854" s="23">
        <v>41841</v>
      </c>
      <c r="H854" s="18" t="s">
        <v>1090</v>
      </c>
      <c r="I854" s="18" t="s">
        <v>355</v>
      </c>
      <c r="J854" s="24" t="s">
        <v>1115</v>
      </c>
      <c r="K854" s="30">
        <v>153608</v>
      </c>
      <c r="AC854" s="3"/>
      <c r="AD854" s="3"/>
      <c r="AE854" s="4"/>
      <c r="AF854" s="4"/>
    </row>
    <row r="855" spans="1:32" s="2" customFormat="1" ht="45">
      <c r="A855" s="17" t="s">
        <v>1423</v>
      </c>
      <c r="B855" s="19" t="s">
        <v>978</v>
      </c>
      <c r="C855" s="20" t="s">
        <v>726</v>
      </c>
      <c r="D855" s="29" t="s">
        <v>726</v>
      </c>
      <c r="E855" s="21" t="s">
        <v>727</v>
      </c>
      <c r="F855" s="22">
        <v>20140530</v>
      </c>
      <c r="G855" s="23">
        <v>41842</v>
      </c>
      <c r="H855" s="18" t="s">
        <v>1091</v>
      </c>
      <c r="I855" s="18" t="s">
        <v>983</v>
      </c>
      <c r="J855" s="24" t="s">
        <v>984</v>
      </c>
      <c r="K855" s="30">
        <v>270000</v>
      </c>
      <c r="AC855" s="3"/>
      <c r="AD855" s="3"/>
      <c r="AE855" s="4"/>
      <c r="AF855" s="4"/>
    </row>
    <row r="856" spans="1:32" s="2" customFormat="1" ht="45">
      <c r="A856" s="17" t="s">
        <v>1423</v>
      </c>
      <c r="B856" s="19" t="s">
        <v>978</v>
      </c>
      <c r="C856" s="20" t="s">
        <v>726</v>
      </c>
      <c r="D856" s="29" t="s">
        <v>726</v>
      </c>
      <c r="E856" s="21" t="s">
        <v>727</v>
      </c>
      <c r="F856" s="22">
        <v>20140532</v>
      </c>
      <c r="G856" s="23">
        <v>41842</v>
      </c>
      <c r="H856" s="18" t="s">
        <v>1092</v>
      </c>
      <c r="I856" s="18" t="s">
        <v>1093</v>
      </c>
      <c r="J856" s="24" t="s">
        <v>1094</v>
      </c>
      <c r="K856" s="30">
        <v>120000</v>
      </c>
      <c r="AC856" s="3"/>
      <c r="AD856" s="3"/>
      <c r="AE856" s="4"/>
      <c r="AF856" s="4"/>
    </row>
    <row r="857" spans="1:32" s="2" customFormat="1" ht="45">
      <c r="A857" s="17" t="s">
        <v>1423</v>
      </c>
      <c r="B857" s="19" t="s">
        <v>978</v>
      </c>
      <c r="C857" s="20" t="s">
        <v>726</v>
      </c>
      <c r="D857" s="29" t="s">
        <v>726</v>
      </c>
      <c r="E857" s="21" t="s">
        <v>727</v>
      </c>
      <c r="F857" s="22">
        <v>20140533</v>
      </c>
      <c r="G857" s="23">
        <v>41842</v>
      </c>
      <c r="H857" s="18" t="s">
        <v>1095</v>
      </c>
      <c r="I857" s="18" t="s">
        <v>1031</v>
      </c>
      <c r="J857" s="24" t="s">
        <v>1032</v>
      </c>
      <c r="K857" s="30">
        <v>72000</v>
      </c>
      <c r="AC857" s="3"/>
      <c r="AD857" s="3"/>
      <c r="AE857" s="4"/>
      <c r="AF857" s="4"/>
    </row>
    <row r="858" spans="1:32" s="2" customFormat="1" ht="45">
      <c r="A858" s="17" t="s">
        <v>1423</v>
      </c>
      <c r="B858" s="19" t="s">
        <v>978</v>
      </c>
      <c r="C858" s="20" t="s">
        <v>726</v>
      </c>
      <c r="D858" s="29" t="s">
        <v>726</v>
      </c>
      <c r="E858" s="21" t="s">
        <v>727</v>
      </c>
      <c r="F858" s="22">
        <v>20140534</v>
      </c>
      <c r="G858" s="23">
        <v>41842</v>
      </c>
      <c r="H858" s="18" t="s">
        <v>1096</v>
      </c>
      <c r="I858" s="18" t="s">
        <v>1031</v>
      </c>
      <c r="J858" s="24" t="s">
        <v>1032</v>
      </c>
      <c r="K858" s="30">
        <v>464000</v>
      </c>
      <c r="AC858" s="3"/>
      <c r="AD858" s="3"/>
      <c r="AE858" s="4"/>
      <c r="AF858" s="4"/>
    </row>
    <row r="859" spans="1:32" s="2" customFormat="1" ht="30">
      <c r="A859" s="17" t="s">
        <v>1423</v>
      </c>
      <c r="B859" s="19" t="s">
        <v>49</v>
      </c>
      <c r="C859" s="20" t="s">
        <v>970</v>
      </c>
      <c r="D859" s="29">
        <v>41656</v>
      </c>
      <c r="E859" s="21" t="s">
        <v>727</v>
      </c>
      <c r="F859" s="22">
        <v>20140535</v>
      </c>
      <c r="G859" s="23">
        <v>41842</v>
      </c>
      <c r="H859" s="18" t="s">
        <v>1097</v>
      </c>
      <c r="I859" s="18" t="s">
        <v>355</v>
      </c>
      <c r="J859" s="24" t="s">
        <v>1115</v>
      </c>
      <c r="K859" s="30">
        <v>117608</v>
      </c>
      <c r="AC859" s="3"/>
      <c r="AD859" s="3"/>
      <c r="AE859" s="4"/>
      <c r="AF859" s="4"/>
    </row>
    <row r="860" spans="1:32" s="2" customFormat="1" ht="30">
      <c r="A860" s="17" t="s">
        <v>1423</v>
      </c>
      <c r="B860" s="19" t="s">
        <v>49</v>
      </c>
      <c r="C860" s="20" t="s">
        <v>970</v>
      </c>
      <c r="D860" s="29">
        <v>41656</v>
      </c>
      <c r="E860" s="21" t="s">
        <v>727</v>
      </c>
      <c r="F860" s="22">
        <v>20140536</v>
      </c>
      <c r="G860" s="23">
        <v>41842</v>
      </c>
      <c r="H860" s="18" t="s">
        <v>1098</v>
      </c>
      <c r="I860" s="18" t="s">
        <v>355</v>
      </c>
      <c r="J860" s="24" t="s">
        <v>1115</v>
      </c>
      <c r="K860" s="30">
        <v>117608</v>
      </c>
      <c r="AC860" s="3"/>
      <c r="AD860" s="3"/>
      <c r="AE860" s="4"/>
      <c r="AF860" s="4"/>
    </row>
    <row r="861" spans="1:32" s="2" customFormat="1" ht="30">
      <c r="A861" s="17" t="s">
        <v>1423</v>
      </c>
      <c r="B861" s="19" t="s">
        <v>49</v>
      </c>
      <c r="C861" s="20" t="s">
        <v>970</v>
      </c>
      <c r="D861" s="29">
        <v>41656</v>
      </c>
      <c r="E861" s="21" t="s">
        <v>727</v>
      </c>
      <c r="F861" s="22">
        <v>20140539</v>
      </c>
      <c r="G861" s="23">
        <v>41842</v>
      </c>
      <c r="H861" s="18" t="s">
        <v>1099</v>
      </c>
      <c r="I861" s="18" t="s">
        <v>355</v>
      </c>
      <c r="J861" s="24" t="s">
        <v>1115</v>
      </c>
      <c r="K861" s="30">
        <v>140108</v>
      </c>
      <c r="AC861" s="3"/>
      <c r="AD861" s="3"/>
      <c r="AE861" s="4"/>
      <c r="AF861" s="4"/>
    </row>
    <row r="862" spans="1:32" s="2" customFormat="1" ht="30">
      <c r="A862" s="17" t="s">
        <v>1423</v>
      </c>
      <c r="B862" s="19" t="s">
        <v>49</v>
      </c>
      <c r="C862" s="20" t="s">
        <v>970</v>
      </c>
      <c r="D862" s="29">
        <v>41656</v>
      </c>
      <c r="E862" s="21" t="s">
        <v>727</v>
      </c>
      <c r="F862" s="22">
        <v>20140538</v>
      </c>
      <c r="G862" s="23">
        <v>41842</v>
      </c>
      <c r="H862" s="18" t="s">
        <v>1100</v>
      </c>
      <c r="I862" s="18" t="s">
        <v>355</v>
      </c>
      <c r="J862" s="24" t="s">
        <v>1115</v>
      </c>
      <c r="K862" s="30">
        <v>140108</v>
      </c>
      <c r="AC862" s="3"/>
      <c r="AD862" s="3"/>
      <c r="AE862" s="4"/>
      <c r="AF862" s="4"/>
    </row>
    <row r="863" spans="1:32" s="2" customFormat="1" ht="30">
      <c r="A863" s="17" t="s">
        <v>1423</v>
      </c>
      <c r="B863" s="19" t="s">
        <v>49</v>
      </c>
      <c r="C863" s="20" t="s">
        <v>970</v>
      </c>
      <c r="D863" s="29">
        <v>41656</v>
      </c>
      <c r="E863" s="21" t="s">
        <v>727</v>
      </c>
      <c r="F863" s="22">
        <v>20140537</v>
      </c>
      <c r="G863" s="23">
        <v>41842</v>
      </c>
      <c r="H863" s="18" t="s">
        <v>1101</v>
      </c>
      <c r="I863" s="18" t="s">
        <v>355</v>
      </c>
      <c r="J863" s="24" t="s">
        <v>1115</v>
      </c>
      <c r="K863" s="30">
        <v>140108</v>
      </c>
      <c r="AC863" s="3"/>
      <c r="AD863" s="3"/>
      <c r="AE863" s="4"/>
      <c r="AF863" s="4"/>
    </row>
    <row r="864" spans="1:32" s="2" customFormat="1" ht="75">
      <c r="A864" s="17" t="s">
        <v>1423</v>
      </c>
      <c r="B864" s="19" t="s">
        <v>1067</v>
      </c>
      <c r="C864" s="20" t="s">
        <v>997</v>
      </c>
      <c r="D864" s="29">
        <v>41750</v>
      </c>
      <c r="E864" s="21" t="s">
        <v>727</v>
      </c>
      <c r="F864" s="22">
        <v>20140540</v>
      </c>
      <c r="G864" s="23">
        <v>41842</v>
      </c>
      <c r="H864" s="18" t="s">
        <v>1102</v>
      </c>
      <c r="I864" s="18" t="s">
        <v>1025</v>
      </c>
      <c r="J864" s="24" t="s">
        <v>1026</v>
      </c>
      <c r="K864" s="30">
        <v>1494640</v>
      </c>
      <c r="AC864" s="3"/>
      <c r="AD864" s="3"/>
      <c r="AE864" s="4"/>
      <c r="AF864" s="4"/>
    </row>
    <row r="865" spans="1:32" s="2" customFormat="1" ht="45">
      <c r="A865" s="17" t="s">
        <v>1423</v>
      </c>
      <c r="B865" s="19" t="s">
        <v>978</v>
      </c>
      <c r="C865" s="20" t="s">
        <v>726</v>
      </c>
      <c r="D865" s="29" t="s">
        <v>726</v>
      </c>
      <c r="E865" s="21" t="s">
        <v>741</v>
      </c>
      <c r="F865" s="22">
        <v>20140133</v>
      </c>
      <c r="G865" s="23">
        <v>41843</v>
      </c>
      <c r="H865" s="18" t="s">
        <v>1103</v>
      </c>
      <c r="I865" s="18" t="s">
        <v>1104</v>
      </c>
      <c r="J865" s="24" t="s">
        <v>740</v>
      </c>
      <c r="K865" s="30">
        <v>183290</v>
      </c>
      <c r="AC865" s="3"/>
      <c r="AD865" s="3"/>
      <c r="AE865" s="4"/>
      <c r="AF865" s="4"/>
    </row>
    <row r="866" spans="1:32" s="2" customFormat="1" ht="45">
      <c r="A866" s="17" t="s">
        <v>1423</v>
      </c>
      <c r="B866" s="19" t="s">
        <v>978</v>
      </c>
      <c r="C866" s="20" t="s">
        <v>726</v>
      </c>
      <c r="D866" s="29" t="s">
        <v>726</v>
      </c>
      <c r="E866" s="21" t="s">
        <v>741</v>
      </c>
      <c r="F866" s="22">
        <v>20140134</v>
      </c>
      <c r="G866" s="23">
        <v>41843</v>
      </c>
      <c r="H866" s="18" t="s">
        <v>1105</v>
      </c>
      <c r="I866" s="18" t="s">
        <v>1104</v>
      </c>
      <c r="J866" s="24" t="s">
        <v>740</v>
      </c>
      <c r="K866" s="30">
        <v>210304</v>
      </c>
      <c r="AC866" s="3"/>
      <c r="AD866" s="3"/>
      <c r="AE866" s="4"/>
      <c r="AF866" s="4"/>
    </row>
    <row r="867" spans="1:32" s="2" customFormat="1" ht="30">
      <c r="A867" s="17" t="s">
        <v>1423</v>
      </c>
      <c r="B867" s="19" t="s">
        <v>678</v>
      </c>
      <c r="C867" s="20" t="s">
        <v>726</v>
      </c>
      <c r="D867" s="29" t="s">
        <v>726</v>
      </c>
      <c r="E867" s="21" t="s">
        <v>727</v>
      </c>
      <c r="F867" s="22">
        <v>20140541</v>
      </c>
      <c r="G867" s="23">
        <v>41843</v>
      </c>
      <c r="H867" s="18" t="s">
        <v>1106</v>
      </c>
      <c r="I867" s="18" t="s">
        <v>1107</v>
      </c>
      <c r="J867" s="24" t="s">
        <v>1035</v>
      </c>
      <c r="K867" s="30">
        <v>202300</v>
      </c>
      <c r="AC867" s="3"/>
      <c r="AD867" s="3"/>
      <c r="AE867" s="4"/>
      <c r="AF867" s="4"/>
    </row>
    <row r="868" spans="1:32" s="2" customFormat="1" ht="45">
      <c r="A868" s="17" t="s">
        <v>1423</v>
      </c>
      <c r="B868" s="19" t="s">
        <v>678</v>
      </c>
      <c r="C868" s="20" t="s">
        <v>726</v>
      </c>
      <c r="D868" s="29" t="s">
        <v>726</v>
      </c>
      <c r="E868" s="21" t="s">
        <v>727</v>
      </c>
      <c r="F868" s="22">
        <v>20140543</v>
      </c>
      <c r="G868" s="23">
        <v>41843</v>
      </c>
      <c r="H868" s="18" t="s">
        <v>1108</v>
      </c>
      <c r="I868" s="18" t="s">
        <v>1858</v>
      </c>
      <c r="J868" s="24" t="s">
        <v>1109</v>
      </c>
      <c r="K868" s="30">
        <v>19335</v>
      </c>
      <c r="AC868" s="3"/>
      <c r="AD868" s="3"/>
      <c r="AE868" s="4"/>
      <c r="AF868" s="4"/>
    </row>
    <row r="869" spans="1:32" s="2" customFormat="1" ht="45">
      <c r="A869" s="17" t="s">
        <v>1423</v>
      </c>
      <c r="B869" s="19" t="s">
        <v>205</v>
      </c>
      <c r="C869" s="20" t="s">
        <v>990</v>
      </c>
      <c r="D869" s="29" t="s">
        <v>991</v>
      </c>
      <c r="E869" s="21" t="s">
        <v>727</v>
      </c>
      <c r="F869" s="22">
        <v>20140544</v>
      </c>
      <c r="G869" s="23">
        <v>41843</v>
      </c>
      <c r="H869" s="18" t="s">
        <v>1110</v>
      </c>
      <c r="I869" s="18" t="s">
        <v>994</v>
      </c>
      <c r="J869" s="24" t="s">
        <v>995</v>
      </c>
      <c r="K869" s="30">
        <v>400000</v>
      </c>
      <c r="AC869" s="3"/>
      <c r="AD869" s="3"/>
      <c r="AE869" s="4"/>
      <c r="AF869" s="4"/>
    </row>
    <row r="870" spans="1:32" s="2" customFormat="1" ht="30">
      <c r="A870" s="17" t="s">
        <v>1423</v>
      </c>
      <c r="B870" s="19" t="s">
        <v>49</v>
      </c>
      <c r="C870" s="20" t="s">
        <v>970</v>
      </c>
      <c r="D870" s="29">
        <v>41656</v>
      </c>
      <c r="E870" s="21" t="s">
        <v>727</v>
      </c>
      <c r="F870" s="22">
        <v>20140545</v>
      </c>
      <c r="G870" s="23">
        <v>41843</v>
      </c>
      <c r="H870" s="18" t="s">
        <v>1111</v>
      </c>
      <c r="I870" s="18" t="s">
        <v>355</v>
      </c>
      <c r="J870" s="24" t="s">
        <v>1115</v>
      </c>
      <c r="K870" s="30">
        <v>178608</v>
      </c>
      <c r="AC870" s="3"/>
      <c r="AD870" s="3"/>
      <c r="AE870" s="4"/>
      <c r="AF870" s="4"/>
    </row>
    <row r="871" spans="1:32" s="2" customFormat="1" ht="60">
      <c r="A871" s="17" t="s">
        <v>1423</v>
      </c>
      <c r="B871" s="19" t="s">
        <v>978</v>
      </c>
      <c r="C871" s="20" t="s">
        <v>726</v>
      </c>
      <c r="D871" s="29" t="s">
        <v>726</v>
      </c>
      <c r="E871" s="21" t="s">
        <v>727</v>
      </c>
      <c r="F871" s="22">
        <v>20140546</v>
      </c>
      <c r="G871" s="23">
        <v>41844</v>
      </c>
      <c r="H871" s="18" t="s">
        <v>1112</v>
      </c>
      <c r="I871" s="18" t="s">
        <v>1113</v>
      </c>
      <c r="J871" s="24" t="s">
        <v>1114</v>
      </c>
      <c r="K871" s="30">
        <v>240000</v>
      </c>
      <c r="AC871" s="3"/>
      <c r="AD871" s="3"/>
      <c r="AE871" s="4"/>
      <c r="AF871" s="4"/>
    </row>
    <row r="872" spans="1:32" s="2" customFormat="1" ht="45">
      <c r="A872" s="17" t="s">
        <v>1423</v>
      </c>
      <c r="B872" s="19" t="s">
        <v>978</v>
      </c>
      <c r="C872" s="20" t="s">
        <v>726</v>
      </c>
      <c r="D872" s="29" t="s">
        <v>726</v>
      </c>
      <c r="E872" s="21" t="s">
        <v>727</v>
      </c>
      <c r="F872" s="22">
        <v>20140547</v>
      </c>
      <c r="G872" s="23">
        <v>41844</v>
      </c>
      <c r="H872" s="18" t="s">
        <v>1388</v>
      </c>
      <c r="I872" s="18" t="s">
        <v>1389</v>
      </c>
      <c r="J872" s="24" t="s">
        <v>1390</v>
      </c>
      <c r="K872" s="30">
        <v>240000</v>
      </c>
      <c r="AC872" s="3"/>
      <c r="AD872" s="3"/>
      <c r="AE872" s="4"/>
      <c r="AF872" s="4"/>
    </row>
    <row r="873" spans="1:32" s="2" customFormat="1" ht="60">
      <c r="A873" s="17" t="s">
        <v>1423</v>
      </c>
      <c r="B873" s="19" t="s">
        <v>978</v>
      </c>
      <c r="C873" s="20" t="s">
        <v>726</v>
      </c>
      <c r="D873" s="29" t="s">
        <v>726</v>
      </c>
      <c r="E873" s="21" t="s">
        <v>727</v>
      </c>
      <c r="F873" s="22">
        <v>20140548</v>
      </c>
      <c r="G873" s="23">
        <v>41844</v>
      </c>
      <c r="H873" s="18" t="s">
        <v>1391</v>
      </c>
      <c r="I873" s="18" t="s">
        <v>1392</v>
      </c>
      <c r="J873" s="24" t="s">
        <v>1393</v>
      </c>
      <c r="K873" s="30">
        <v>180000</v>
      </c>
      <c r="AC873" s="3"/>
      <c r="AD873" s="3"/>
      <c r="AE873" s="4"/>
      <c r="AF873" s="4"/>
    </row>
    <row r="874" spans="1:32" s="2" customFormat="1" ht="30">
      <c r="A874" s="17" t="s">
        <v>1423</v>
      </c>
      <c r="B874" s="19" t="s">
        <v>1301</v>
      </c>
      <c r="C874" s="20" t="s">
        <v>1302</v>
      </c>
      <c r="D874" s="29">
        <v>40625</v>
      </c>
      <c r="E874" s="21" t="s">
        <v>727</v>
      </c>
      <c r="F874" s="22">
        <v>20140135</v>
      </c>
      <c r="G874" s="23">
        <v>41845</v>
      </c>
      <c r="H874" s="18" t="s">
        <v>1394</v>
      </c>
      <c r="I874" s="18" t="s">
        <v>1395</v>
      </c>
      <c r="J874" s="24" t="s">
        <v>1396</v>
      </c>
      <c r="K874" s="30">
        <v>544318</v>
      </c>
      <c r="AC874" s="3"/>
      <c r="AD874" s="3"/>
      <c r="AE874" s="4"/>
      <c r="AF874" s="4"/>
    </row>
    <row r="875" spans="1:32" s="2" customFormat="1" ht="60">
      <c r="A875" s="17" t="s">
        <v>1423</v>
      </c>
      <c r="B875" s="19" t="s">
        <v>1301</v>
      </c>
      <c r="C875" s="20" t="s">
        <v>1397</v>
      </c>
      <c r="D875" s="29">
        <v>40625</v>
      </c>
      <c r="E875" s="21" t="s">
        <v>727</v>
      </c>
      <c r="F875" s="22">
        <v>20140549</v>
      </c>
      <c r="G875" s="23">
        <v>41845</v>
      </c>
      <c r="H875" s="18" t="s">
        <v>1398</v>
      </c>
      <c r="I875" s="18" t="s">
        <v>1399</v>
      </c>
      <c r="J875" s="24" t="s">
        <v>226</v>
      </c>
      <c r="K875" s="30">
        <v>517761</v>
      </c>
      <c r="AC875" s="3"/>
      <c r="AD875" s="3"/>
      <c r="AE875" s="4"/>
      <c r="AF875" s="4"/>
    </row>
    <row r="876" spans="1:32" s="2" customFormat="1" ht="30">
      <c r="A876" s="17" t="s">
        <v>1423</v>
      </c>
      <c r="B876" s="19" t="s">
        <v>1301</v>
      </c>
      <c r="C876" s="20" t="s">
        <v>1397</v>
      </c>
      <c r="D876" s="29">
        <v>40625</v>
      </c>
      <c r="E876" s="21" t="s">
        <v>727</v>
      </c>
      <c r="F876" s="22">
        <v>20140136</v>
      </c>
      <c r="G876" s="23">
        <v>41845</v>
      </c>
      <c r="H876" s="18" t="s">
        <v>1400</v>
      </c>
      <c r="I876" s="18" t="s">
        <v>1401</v>
      </c>
      <c r="J876" s="24" t="s">
        <v>1402</v>
      </c>
      <c r="K876" s="30">
        <v>66402</v>
      </c>
      <c r="AC876" s="3"/>
      <c r="AD876" s="3"/>
      <c r="AE876" s="4"/>
      <c r="AF876" s="4"/>
    </row>
    <row r="877" spans="1:32" s="2" customFormat="1" ht="30">
      <c r="A877" s="17" t="s">
        <v>1423</v>
      </c>
      <c r="B877" s="19" t="s">
        <v>678</v>
      </c>
      <c r="C877" s="20" t="s">
        <v>726</v>
      </c>
      <c r="D877" s="29" t="s">
        <v>726</v>
      </c>
      <c r="E877" s="21" t="s">
        <v>741</v>
      </c>
      <c r="F877" s="22">
        <v>20140137</v>
      </c>
      <c r="G877" s="23">
        <v>41848</v>
      </c>
      <c r="H877" s="18" t="s">
        <v>1403</v>
      </c>
      <c r="I877" s="18" t="s">
        <v>1404</v>
      </c>
      <c r="J877" s="24" t="s">
        <v>1405</v>
      </c>
      <c r="K877" s="30">
        <v>329018</v>
      </c>
      <c r="AC877" s="3"/>
      <c r="AD877" s="3"/>
      <c r="AE877" s="4"/>
      <c r="AF877" s="4"/>
    </row>
    <row r="878" spans="1:32" s="2" customFormat="1" ht="45.75">
      <c r="A878" s="17" t="s">
        <v>1423</v>
      </c>
      <c r="B878" s="19" t="s">
        <v>205</v>
      </c>
      <c r="C878" s="20" t="s">
        <v>1406</v>
      </c>
      <c r="D878" s="29">
        <v>39580</v>
      </c>
      <c r="E878" s="21" t="s">
        <v>727</v>
      </c>
      <c r="F878" s="22">
        <v>20140550</v>
      </c>
      <c r="G878" s="23">
        <v>41849</v>
      </c>
      <c r="H878" s="18" t="s">
        <v>1407</v>
      </c>
      <c r="I878" s="18" t="s">
        <v>1408</v>
      </c>
      <c r="J878" s="24" t="s">
        <v>1409</v>
      </c>
      <c r="K878" s="30">
        <v>132300</v>
      </c>
      <c r="AC878" s="3"/>
      <c r="AD878" s="3"/>
      <c r="AE878" s="4"/>
      <c r="AF878" s="4"/>
    </row>
    <row r="879" spans="1:32" s="2" customFormat="1" ht="30">
      <c r="A879" s="17" t="s">
        <v>1423</v>
      </c>
      <c r="B879" s="19" t="s">
        <v>49</v>
      </c>
      <c r="C879" s="20" t="s">
        <v>970</v>
      </c>
      <c r="D879" s="29">
        <v>41656</v>
      </c>
      <c r="E879" s="21" t="s">
        <v>727</v>
      </c>
      <c r="F879" s="22">
        <v>20140551</v>
      </c>
      <c r="G879" s="23">
        <v>41849</v>
      </c>
      <c r="H879" s="18" t="s">
        <v>1410</v>
      </c>
      <c r="I879" s="18" t="s">
        <v>355</v>
      </c>
      <c r="J879" s="24" t="s">
        <v>1115</v>
      </c>
      <c r="K879" s="30">
        <v>321019</v>
      </c>
      <c r="AC879" s="3"/>
      <c r="AD879" s="3"/>
      <c r="AE879" s="4"/>
      <c r="AF879" s="4"/>
    </row>
    <row r="880" spans="1:32" s="2" customFormat="1" ht="45">
      <c r="A880" s="17" t="s">
        <v>1423</v>
      </c>
      <c r="B880" s="19" t="s">
        <v>205</v>
      </c>
      <c r="C880" s="20" t="s">
        <v>1411</v>
      </c>
      <c r="D880" s="29" t="s">
        <v>1412</v>
      </c>
      <c r="E880" s="21" t="s">
        <v>727</v>
      </c>
      <c r="F880" s="22">
        <v>20140552</v>
      </c>
      <c r="G880" s="23">
        <v>41849</v>
      </c>
      <c r="H880" s="18" t="s">
        <v>1716</v>
      </c>
      <c r="I880" s="18" t="s">
        <v>992</v>
      </c>
      <c r="J880" s="24" t="s">
        <v>993</v>
      </c>
      <c r="K880" s="30">
        <v>65000</v>
      </c>
      <c r="AC880" s="3"/>
      <c r="AD880" s="3"/>
      <c r="AE880" s="4"/>
      <c r="AF880" s="4"/>
    </row>
    <row r="881" spans="1:32" s="2" customFormat="1" ht="45">
      <c r="A881" s="17" t="s">
        <v>1423</v>
      </c>
      <c r="B881" s="19" t="s">
        <v>205</v>
      </c>
      <c r="C881" s="20" t="s">
        <v>1411</v>
      </c>
      <c r="D881" s="29" t="s">
        <v>1412</v>
      </c>
      <c r="E881" s="21" t="s">
        <v>727</v>
      </c>
      <c r="F881" s="22">
        <v>20140553</v>
      </c>
      <c r="G881" s="23">
        <v>41849</v>
      </c>
      <c r="H881" s="18" t="s">
        <v>1717</v>
      </c>
      <c r="I881" s="18" t="s">
        <v>1413</v>
      </c>
      <c r="J881" s="24" t="s">
        <v>1414</v>
      </c>
      <c r="K881" s="30">
        <v>63000</v>
      </c>
      <c r="AC881" s="3"/>
      <c r="AD881" s="3"/>
      <c r="AE881" s="4"/>
      <c r="AF881" s="4"/>
    </row>
    <row r="882" spans="1:32" s="2" customFormat="1" ht="30">
      <c r="A882" s="17" t="s">
        <v>1423</v>
      </c>
      <c r="B882" s="19" t="s">
        <v>49</v>
      </c>
      <c r="C882" s="20" t="s">
        <v>970</v>
      </c>
      <c r="D882" s="29">
        <v>41656</v>
      </c>
      <c r="E882" s="21" t="s">
        <v>727</v>
      </c>
      <c r="F882" s="22">
        <v>20140554</v>
      </c>
      <c r="G882" s="23">
        <v>41850</v>
      </c>
      <c r="H882" s="18" t="s">
        <v>1415</v>
      </c>
      <c r="I882" s="18" t="s">
        <v>355</v>
      </c>
      <c r="J882" s="24" t="s">
        <v>1115</v>
      </c>
      <c r="K882" s="30">
        <v>119519</v>
      </c>
      <c r="AC882" s="3"/>
      <c r="AD882" s="3"/>
      <c r="AE882" s="4"/>
      <c r="AF882" s="4"/>
    </row>
    <row r="883" spans="1:32" s="2" customFormat="1" ht="30">
      <c r="A883" s="17" t="s">
        <v>1423</v>
      </c>
      <c r="B883" s="19" t="s">
        <v>49</v>
      </c>
      <c r="C883" s="20" t="s">
        <v>970</v>
      </c>
      <c r="D883" s="29">
        <v>41656</v>
      </c>
      <c r="E883" s="21" t="s">
        <v>727</v>
      </c>
      <c r="F883" s="22">
        <v>20140555</v>
      </c>
      <c r="G883" s="23">
        <v>41850</v>
      </c>
      <c r="H883" s="18" t="s">
        <v>1416</v>
      </c>
      <c r="I883" s="18" t="s">
        <v>355</v>
      </c>
      <c r="J883" s="24" t="s">
        <v>1115</v>
      </c>
      <c r="K883" s="30">
        <v>119519</v>
      </c>
      <c r="AC883" s="3"/>
      <c r="AD883" s="3"/>
      <c r="AE883" s="4"/>
      <c r="AF883" s="4"/>
    </row>
    <row r="884" spans="1:32" s="2" customFormat="1" ht="45">
      <c r="A884" s="17" t="s">
        <v>1423</v>
      </c>
      <c r="B884" s="19" t="s">
        <v>1301</v>
      </c>
      <c r="C884" s="20" t="s">
        <v>1397</v>
      </c>
      <c r="D884" s="29">
        <v>40625</v>
      </c>
      <c r="E884" s="21" t="s">
        <v>727</v>
      </c>
      <c r="F884" s="22">
        <v>20140138</v>
      </c>
      <c r="G884" s="23">
        <v>41851</v>
      </c>
      <c r="H884" s="18" t="s">
        <v>1445</v>
      </c>
      <c r="I884" s="18" t="s">
        <v>1417</v>
      </c>
      <c r="J884" s="24" t="s">
        <v>1418</v>
      </c>
      <c r="K884" s="30">
        <v>233240</v>
      </c>
      <c r="AC884" s="3"/>
      <c r="AD884" s="3"/>
      <c r="AE884" s="4"/>
      <c r="AF884" s="4"/>
    </row>
    <row r="885" spans="1:32" s="2" customFormat="1" ht="75">
      <c r="A885" s="17" t="s">
        <v>1423</v>
      </c>
      <c r="B885" s="19" t="s">
        <v>205</v>
      </c>
      <c r="C885" s="20" t="s">
        <v>1419</v>
      </c>
      <c r="D885" s="29">
        <v>41850</v>
      </c>
      <c r="E885" s="21" t="s">
        <v>727</v>
      </c>
      <c r="F885" s="22">
        <v>20140556</v>
      </c>
      <c r="G885" s="23">
        <v>41851</v>
      </c>
      <c r="H885" s="18" t="s">
        <v>1420</v>
      </c>
      <c r="I885" s="18" t="s">
        <v>1421</v>
      </c>
      <c r="J885" s="24" t="s">
        <v>1422</v>
      </c>
      <c r="K885" s="30">
        <v>261800</v>
      </c>
      <c r="AC885" s="3"/>
      <c r="AD885" s="3"/>
      <c r="AE885" s="4"/>
      <c r="AF885" s="4"/>
    </row>
    <row r="886" spans="1:32" s="2" customFormat="1" ht="45">
      <c r="A886" s="17" t="s">
        <v>1423</v>
      </c>
      <c r="B886" s="19" t="s">
        <v>681</v>
      </c>
      <c r="C886" s="20" t="s">
        <v>108</v>
      </c>
      <c r="D886" s="29" t="s">
        <v>108</v>
      </c>
      <c r="E886" s="21" t="s">
        <v>1424</v>
      </c>
      <c r="F886" s="22" t="s">
        <v>1425</v>
      </c>
      <c r="G886" s="23">
        <v>41864</v>
      </c>
      <c r="H886" s="18" t="s">
        <v>1426</v>
      </c>
      <c r="I886" s="18" t="s">
        <v>1427</v>
      </c>
      <c r="J886" s="24" t="s">
        <v>1784</v>
      </c>
      <c r="K886" s="30">
        <v>5715679</v>
      </c>
      <c r="AC886" s="3"/>
      <c r="AD886" s="3"/>
      <c r="AE886" s="4"/>
      <c r="AF886" s="4"/>
    </row>
    <row r="887" spans="1:32" s="2" customFormat="1" ht="45">
      <c r="A887" s="17" t="s">
        <v>1423</v>
      </c>
      <c r="B887" s="19" t="s">
        <v>681</v>
      </c>
      <c r="C887" s="20" t="s">
        <v>108</v>
      </c>
      <c r="D887" s="29" t="s">
        <v>108</v>
      </c>
      <c r="E887" s="21" t="s">
        <v>1424</v>
      </c>
      <c r="F887" s="22" t="s">
        <v>1428</v>
      </c>
      <c r="G887" s="23">
        <v>41850</v>
      </c>
      <c r="H887" s="18" t="s">
        <v>1429</v>
      </c>
      <c r="I887" s="18" t="s">
        <v>1427</v>
      </c>
      <c r="J887" s="24" t="s">
        <v>1784</v>
      </c>
      <c r="K887" s="30">
        <v>391230</v>
      </c>
      <c r="AC887" s="3"/>
      <c r="AD887" s="3"/>
      <c r="AE887" s="4"/>
      <c r="AF887" s="4"/>
    </row>
    <row r="888" spans="1:32" s="2" customFormat="1" ht="60">
      <c r="A888" s="17" t="s">
        <v>1423</v>
      </c>
      <c r="B888" s="19" t="s">
        <v>681</v>
      </c>
      <c r="C888" s="20" t="s">
        <v>108</v>
      </c>
      <c r="D888" s="29" t="s">
        <v>108</v>
      </c>
      <c r="E888" s="21" t="s">
        <v>1424</v>
      </c>
      <c r="F888" s="22" t="s">
        <v>1430</v>
      </c>
      <c r="G888" s="23">
        <v>41855</v>
      </c>
      <c r="H888" s="18" t="s">
        <v>1431</v>
      </c>
      <c r="I888" s="18" t="s">
        <v>1432</v>
      </c>
      <c r="J888" s="24" t="s">
        <v>1794</v>
      </c>
      <c r="K888" s="30">
        <v>387913</v>
      </c>
      <c r="AC888" s="3"/>
      <c r="AD888" s="3"/>
      <c r="AE888" s="4"/>
      <c r="AF888" s="4"/>
    </row>
    <row r="889" spans="1:32" s="2" customFormat="1" ht="45">
      <c r="A889" s="17" t="s">
        <v>1423</v>
      </c>
      <c r="B889" s="19" t="s">
        <v>681</v>
      </c>
      <c r="C889" s="20" t="s">
        <v>108</v>
      </c>
      <c r="D889" s="29" t="s">
        <v>108</v>
      </c>
      <c r="E889" s="21" t="s">
        <v>1433</v>
      </c>
      <c r="F889" s="22" t="s">
        <v>1434</v>
      </c>
      <c r="G889" s="23">
        <v>41852</v>
      </c>
      <c r="H889" s="18" t="s">
        <v>1435</v>
      </c>
      <c r="I889" s="18" t="s">
        <v>325</v>
      </c>
      <c r="J889" s="24" t="s">
        <v>754</v>
      </c>
      <c r="K889" s="30">
        <v>62029</v>
      </c>
      <c r="AC889" s="3"/>
      <c r="AD889" s="3"/>
      <c r="AE889" s="4"/>
      <c r="AF889" s="4"/>
    </row>
    <row r="890" spans="1:32" s="2" customFormat="1" ht="60">
      <c r="A890" s="17" t="s">
        <v>1423</v>
      </c>
      <c r="B890" s="19" t="s">
        <v>1067</v>
      </c>
      <c r="C890" s="20" t="s">
        <v>1436</v>
      </c>
      <c r="D890" s="29">
        <v>41824</v>
      </c>
      <c r="E890" s="21" t="s">
        <v>1137</v>
      </c>
      <c r="F890" s="22">
        <v>0</v>
      </c>
      <c r="G890" s="23"/>
      <c r="H890" s="18" t="s">
        <v>1437</v>
      </c>
      <c r="I890" s="18" t="s">
        <v>1438</v>
      </c>
      <c r="J890" s="24" t="s">
        <v>1439</v>
      </c>
      <c r="K890" s="30" t="s">
        <v>1440</v>
      </c>
      <c r="AC890" s="3"/>
      <c r="AD890" s="3"/>
      <c r="AE890" s="4"/>
      <c r="AF890" s="4"/>
    </row>
    <row r="891" spans="1:32" s="2" customFormat="1" ht="30">
      <c r="A891" s="17" t="s">
        <v>1446</v>
      </c>
      <c r="B891" s="19" t="s">
        <v>678</v>
      </c>
      <c r="C891" s="20" t="s">
        <v>108</v>
      </c>
      <c r="D891" s="29" t="s">
        <v>726</v>
      </c>
      <c r="E891" s="21" t="s">
        <v>741</v>
      </c>
      <c r="F891" s="22">
        <v>20140064</v>
      </c>
      <c r="G891" s="23">
        <v>41823</v>
      </c>
      <c r="H891" s="18" t="s">
        <v>1447</v>
      </c>
      <c r="I891" s="18" t="s">
        <v>1448</v>
      </c>
      <c r="J891" s="24" t="s">
        <v>1449</v>
      </c>
      <c r="K891" s="30">
        <v>401000</v>
      </c>
      <c r="AC891" s="3"/>
      <c r="AD891" s="3"/>
      <c r="AE891" s="4"/>
      <c r="AF891" s="4"/>
    </row>
    <row r="892" spans="1:32" s="2" customFormat="1" ht="30">
      <c r="A892" s="17" t="s">
        <v>1446</v>
      </c>
      <c r="B892" s="19" t="s">
        <v>758</v>
      </c>
      <c r="C892" s="20" t="s">
        <v>1450</v>
      </c>
      <c r="D892" s="29">
        <v>41827</v>
      </c>
      <c r="E892" s="21" t="s">
        <v>741</v>
      </c>
      <c r="F892" s="22">
        <v>20140065</v>
      </c>
      <c r="G892" s="23">
        <v>41828</v>
      </c>
      <c r="H892" s="18" t="s">
        <v>1451</v>
      </c>
      <c r="I892" s="18" t="s">
        <v>1452</v>
      </c>
      <c r="J892" s="24" t="s">
        <v>1453</v>
      </c>
      <c r="K892" s="30">
        <v>2394731</v>
      </c>
      <c r="AC892" s="3"/>
      <c r="AD892" s="3"/>
      <c r="AE892" s="4"/>
      <c r="AF892" s="4"/>
    </row>
    <row r="893" spans="1:32" s="2" customFormat="1" ht="30">
      <c r="A893" s="17" t="s">
        <v>1446</v>
      </c>
      <c r="B893" s="19" t="s">
        <v>205</v>
      </c>
      <c r="C893" s="20" t="s">
        <v>108</v>
      </c>
      <c r="D893" s="29" t="s">
        <v>726</v>
      </c>
      <c r="E893" s="21" t="s">
        <v>741</v>
      </c>
      <c r="F893" s="22">
        <v>20140066</v>
      </c>
      <c r="G893" s="23">
        <v>41828</v>
      </c>
      <c r="H893" s="18" t="s">
        <v>1454</v>
      </c>
      <c r="I893" s="18" t="s">
        <v>1455</v>
      </c>
      <c r="J893" s="24" t="s">
        <v>1456</v>
      </c>
      <c r="K893" s="30">
        <v>4586983</v>
      </c>
      <c r="AC893" s="3"/>
      <c r="AD893" s="3"/>
      <c r="AE893" s="4"/>
      <c r="AF893" s="4"/>
    </row>
    <row r="894" spans="1:32" s="2" customFormat="1" ht="30">
      <c r="A894" s="17" t="s">
        <v>1446</v>
      </c>
      <c r="B894" s="19" t="s">
        <v>205</v>
      </c>
      <c r="C894" s="20" t="s">
        <v>108</v>
      </c>
      <c r="D894" s="29" t="s">
        <v>726</v>
      </c>
      <c r="E894" s="21" t="s">
        <v>741</v>
      </c>
      <c r="F894" s="22">
        <v>20140067</v>
      </c>
      <c r="G894" s="23">
        <v>41828</v>
      </c>
      <c r="H894" s="18" t="s">
        <v>1457</v>
      </c>
      <c r="I894" s="18" t="s">
        <v>1458</v>
      </c>
      <c r="J894" s="24" t="s">
        <v>1459</v>
      </c>
      <c r="K894" s="30">
        <v>206027</v>
      </c>
      <c r="AC894" s="3"/>
      <c r="AD894" s="3"/>
      <c r="AE894" s="4"/>
      <c r="AF894" s="4"/>
    </row>
    <row r="895" spans="1:32" s="2" customFormat="1" ht="30">
      <c r="A895" s="17" t="s">
        <v>1446</v>
      </c>
      <c r="B895" s="19" t="s">
        <v>205</v>
      </c>
      <c r="C895" s="20" t="s">
        <v>108</v>
      </c>
      <c r="D895" s="29" t="s">
        <v>726</v>
      </c>
      <c r="E895" s="21" t="s">
        <v>727</v>
      </c>
      <c r="F895" s="22">
        <v>20140123</v>
      </c>
      <c r="G895" s="23">
        <v>41828</v>
      </c>
      <c r="H895" s="18" t="s">
        <v>1460</v>
      </c>
      <c r="I895" s="18" t="s">
        <v>1461</v>
      </c>
      <c r="J895" s="24" t="s">
        <v>1462</v>
      </c>
      <c r="K895" s="30">
        <v>298166</v>
      </c>
      <c r="AC895" s="3"/>
      <c r="AD895" s="3"/>
      <c r="AE895" s="4"/>
      <c r="AF895" s="4"/>
    </row>
    <row r="896" spans="1:32" s="2" customFormat="1" ht="30">
      <c r="A896" s="17" t="s">
        <v>1446</v>
      </c>
      <c r="B896" s="19" t="s">
        <v>205</v>
      </c>
      <c r="C896" s="20" t="s">
        <v>108</v>
      </c>
      <c r="D896" s="29" t="s">
        <v>726</v>
      </c>
      <c r="E896" s="21" t="s">
        <v>727</v>
      </c>
      <c r="F896" s="22">
        <v>20140124</v>
      </c>
      <c r="G896" s="23">
        <v>41828</v>
      </c>
      <c r="H896" s="18" t="s">
        <v>1463</v>
      </c>
      <c r="I896" s="18" t="s">
        <v>1461</v>
      </c>
      <c r="J896" s="24" t="s">
        <v>1462</v>
      </c>
      <c r="K896" s="30">
        <v>230736</v>
      </c>
      <c r="AC896" s="3"/>
      <c r="AD896" s="3"/>
      <c r="AE896" s="4"/>
      <c r="AF896" s="4"/>
    </row>
    <row r="897" spans="1:32" s="2" customFormat="1" ht="30">
      <c r="A897" s="17" t="s">
        <v>1446</v>
      </c>
      <c r="B897" s="19" t="s">
        <v>678</v>
      </c>
      <c r="C897" s="20" t="s">
        <v>108</v>
      </c>
      <c r="D897" s="29" t="s">
        <v>726</v>
      </c>
      <c r="E897" s="21" t="s">
        <v>727</v>
      </c>
      <c r="F897" s="22">
        <v>20140125</v>
      </c>
      <c r="G897" s="23">
        <v>41828</v>
      </c>
      <c r="H897" s="18" t="s">
        <v>1464</v>
      </c>
      <c r="I897" s="18" t="s">
        <v>1465</v>
      </c>
      <c r="J897" s="24" t="s">
        <v>1466</v>
      </c>
      <c r="K897" s="30">
        <v>200000</v>
      </c>
      <c r="AC897" s="3"/>
      <c r="AD897" s="3"/>
      <c r="AE897" s="4"/>
      <c r="AF897" s="4"/>
    </row>
    <row r="898" spans="1:32" s="2" customFormat="1" ht="30">
      <c r="A898" s="17" t="s">
        <v>1446</v>
      </c>
      <c r="B898" s="19" t="s">
        <v>678</v>
      </c>
      <c r="C898" s="20" t="s">
        <v>108</v>
      </c>
      <c r="D898" s="29" t="s">
        <v>726</v>
      </c>
      <c r="E898" s="21" t="s">
        <v>727</v>
      </c>
      <c r="F898" s="22">
        <v>20140126</v>
      </c>
      <c r="G898" s="23">
        <v>41828</v>
      </c>
      <c r="H898" s="18" t="s">
        <v>1467</v>
      </c>
      <c r="I898" s="18" t="s">
        <v>1468</v>
      </c>
      <c r="J898" s="24" t="s">
        <v>1469</v>
      </c>
      <c r="K898" s="30">
        <v>166600</v>
      </c>
      <c r="AC898" s="3"/>
      <c r="AD898" s="3"/>
      <c r="AE898" s="4"/>
      <c r="AF898" s="4"/>
    </row>
    <row r="899" spans="1:32" s="2" customFormat="1" ht="30">
      <c r="A899" s="17" t="s">
        <v>1446</v>
      </c>
      <c r="B899" s="19" t="s">
        <v>205</v>
      </c>
      <c r="C899" s="20" t="s">
        <v>108</v>
      </c>
      <c r="D899" s="29" t="s">
        <v>726</v>
      </c>
      <c r="E899" s="21" t="s">
        <v>741</v>
      </c>
      <c r="F899" s="22">
        <v>20140068</v>
      </c>
      <c r="G899" s="23">
        <v>41828</v>
      </c>
      <c r="H899" s="18" t="s">
        <v>1470</v>
      </c>
      <c r="I899" s="18" t="s">
        <v>1471</v>
      </c>
      <c r="J899" s="24" t="s">
        <v>1472</v>
      </c>
      <c r="K899" s="30">
        <v>50455</v>
      </c>
      <c r="AC899" s="3"/>
      <c r="AD899" s="3"/>
      <c r="AE899" s="4"/>
      <c r="AF899" s="4"/>
    </row>
    <row r="900" spans="1:32" s="2" customFormat="1" ht="30">
      <c r="A900" s="17" t="s">
        <v>1446</v>
      </c>
      <c r="B900" s="19" t="s">
        <v>205</v>
      </c>
      <c r="C900" s="20" t="s">
        <v>108</v>
      </c>
      <c r="D900" s="29" t="s">
        <v>726</v>
      </c>
      <c r="E900" s="21" t="s">
        <v>741</v>
      </c>
      <c r="F900" s="22">
        <v>20140069</v>
      </c>
      <c r="G900" s="23">
        <v>41829</v>
      </c>
      <c r="H900" s="18" t="s">
        <v>1473</v>
      </c>
      <c r="I900" s="18" t="s">
        <v>1471</v>
      </c>
      <c r="J900" s="24" t="s">
        <v>1472</v>
      </c>
      <c r="K900" s="30">
        <v>418500</v>
      </c>
      <c r="AC900" s="3"/>
      <c r="AD900" s="3"/>
      <c r="AE900" s="4"/>
      <c r="AF900" s="4"/>
    </row>
    <row r="901" spans="1:32" s="2" customFormat="1" ht="30">
      <c r="A901" s="17" t="s">
        <v>1446</v>
      </c>
      <c r="B901" s="19" t="s">
        <v>678</v>
      </c>
      <c r="C901" s="20" t="s">
        <v>108</v>
      </c>
      <c r="D901" s="29" t="s">
        <v>726</v>
      </c>
      <c r="E901" s="21" t="s">
        <v>727</v>
      </c>
      <c r="F901" s="22">
        <v>20140127</v>
      </c>
      <c r="G901" s="23">
        <v>41830</v>
      </c>
      <c r="H901" s="18" t="s">
        <v>1474</v>
      </c>
      <c r="I901" s="18" t="s">
        <v>1475</v>
      </c>
      <c r="J901" s="24" t="s">
        <v>1476</v>
      </c>
      <c r="K901" s="30">
        <v>135560</v>
      </c>
      <c r="AC901" s="3"/>
      <c r="AD901" s="3"/>
      <c r="AE901" s="4"/>
      <c r="AF901" s="4"/>
    </row>
    <row r="902" spans="1:32" s="2" customFormat="1" ht="30">
      <c r="A902" s="17" t="s">
        <v>1446</v>
      </c>
      <c r="B902" s="19" t="s">
        <v>205</v>
      </c>
      <c r="C902" s="20" t="s">
        <v>108</v>
      </c>
      <c r="D902" s="29" t="s">
        <v>726</v>
      </c>
      <c r="E902" s="21" t="s">
        <v>741</v>
      </c>
      <c r="F902" s="22">
        <v>20140070</v>
      </c>
      <c r="G902" s="23">
        <v>41830</v>
      </c>
      <c r="H902" s="18" t="s">
        <v>1477</v>
      </c>
      <c r="I902" s="18" t="s">
        <v>1478</v>
      </c>
      <c r="J902" s="24" t="s">
        <v>1479</v>
      </c>
      <c r="K902" s="30">
        <v>124563</v>
      </c>
      <c r="AC902" s="3"/>
      <c r="AD902" s="3"/>
      <c r="AE902" s="4"/>
      <c r="AF902" s="4"/>
    </row>
    <row r="903" spans="1:32" s="2" customFormat="1" ht="30">
      <c r="A903" s="17" t="s">
        <v>1446</v>
      </c>
      <c r="B903" s="19" t="s">
        <v>205</v>
      </c>
      <c r="C903" s="20" t="s">
        <v>108</v>
      </c>
      <c r="D903" s="29" t="s">
        <v>726</v>
      </c>
      <c r="E903" s="21" t="s">
        <v>741</v>
      </c>
      <c r="F903" s="22">
        <v>20140071</v>
      </c>
      <c r="G903" s="23">
        <v>41834</v>
      </c>
      <c r="H903" s="18" t="s">
        <v>1480</v>
      </c>
      <c r="I903" s="18" t="s">
        <v>1481</v>
      </c>
      <c r="J903" s="24" t="s">
        <v>1482</v>
      </c>
      <c r="K903" s="30">
        <v>124280</v>
      </c>
      <c r="AC903" s="3"/>
      <c r="AD903" s="3"/>
      <c r="AE903" s="4"/>
      <c r="AF903" s="4"/>
    </row>
    <row r="904" spans="1:32" s="2" customFormat="1" ht="30">
      <c r="A904" s="17" t="s">
        <v>1446</v>
      </c>
      <c r="B904" s="19" t="s">
        <v>205</v>
      </c>
      <c r="C904" s="20" t="s">
        <v>108</v>
      </c>
      <c r="D904" s="29" t="s">
        <v>726</v>
      </c>
      <c r="E904" s="21" t="s">
        <v>727</v>
      </c>
      <c r="F904" s="22">
        <v>20140128</v>
      </c>
      <c r="G904" s="23">
        <v>41834</v>
      </c>
      <c r="H904" s="18" t="s">
        <v>1483</v>
      </c>
      <c r="I904" s="18" t="s">
        <v>1461</v>
      </c>
      <c r="J904" s="24" t="s">
        <v>1462</v>
      </c>
      <c r="K904" s="30">
        <v>202898</v>
      </c>
      <c r="AC904" s="3"/>
      <c r="AD904" s="3"/>
      <c r="AE904" s="4"/>
      <c r="AF904" s="4"/>
    </row>
    <row r="905" spans="1:32" s="2" customFormat="1" ht="30">
      <c r="A905" s="17" t="s">
        <v>1446</v>
      </c>
      <c r="B905" s="19" t="s">
        <v>205</v>
      </c>
      <c r="C905" s="20" t="s">
        <v>108</v>
      </c>
      <c r="D905" s="29" t="s">
        <v>726</v>
      </c>
      <c r="E905" s="21" t="s">
        <v>727</v>
      </c>
      <c r="F905" s="22">
        <v>20140129</v>
      </c>
      <c r="G905" s="23">
        <v>41838</v>
      </c>
      <c r="H905" s="18" t="s">
        <v>1718</v>
      </c>
      <c r="I905" s="18" t="s">
        <v>1484</v>
      </c>
      <c r="J905" s="24" t="s">
        <v>1485</v>
      </c>
      <c r="K905" s="30">
        <v>54092</v>
      </c>
      <c r="AC905" s="3"/>
      <c r="AD905" s="3"/>
      <c r="AE905" s="4"/>
      <c r="AF905" s="4"/>
    </row>
    <row r="906" spans="1:32" s="2" customFormat="1" ht="30">
      <c r="A906" s="17" t="s">
        <v>1446</v>
      </c>
      <c r="B906" s="19" t="s">
        <v>205</v>
      </c>
      <c r="C906" s="20" t="s">
        <v>108</v>
      </c>
      <c r="D906" s="29" t="s">
        <v>726</v>
      </c>
      <c r="E906" s="21" t="s">
        <v>727</v>
      </c>
      <c r="F906" s="22">
        <v>20140130</v>
      </c>
      <c r="G906" s="23">
        <v>41841</v>
      </c>
      <c r="H906" s="18" t="s">
        <v>1719</v>
      </c>
      <c r="I906" s="18" t="s">
        <v>1486</v>
      </c>
      <c r="J906" s="24" t="s">
        <v>1487</v>
      </c>
      <c r="K906" s="30">
        <v>95200</v>
      </c>
      <c r="AC906" s="3"/>
      <c r="AD906" s="3"/>
      <c r="AE906" s="4"/>
      <c r="AF906" s="4"/>
    </row>
    <row r="907" spans="1:32" s="2" customFormat="1" ht="30">
      <c r="A907" s="17" t="s">
        <v>1446</v>
      </c>
      <c r="B907" s="19" t="s">
        <v>205</v>
      </c>
      <c r="C907" s="20" t="s">
        <v>108</v>
      </c>
      <c r="D907" s="29" t="s">
        <v>726</v>
      </c>
      <c r="E907" s="21" t="s">
        <v>741</v>
      </c>
      <c r="F907" s="22">
        <v>20140072</v>
      </c>
      <c r="G907" s="23">
        <v>41841</v>
      </c>
      <c r="H907" s="18" t="s">
        <v>1488</v>
      </c>
      <c r="I907" s="18" t="s">
        <v>1489</v>
      </c>
      <c r="J907" s="24" t="s">
        <v>1490</v>
      </c>
      <c r="K907" s="30">
        <v>86918</v>
      </c>
      <c r="AC907" s="3"/>
      <c r="AD907" s="3"/>
      <c r="AE907" s="4"/>
      <c r="AF907" s="4"/>
    </row>
    <row r="908" spans="1:32" s="2" customFormat="1" ht="30">
      <c r="A908" s="17" t="s">
        <v>1446</v>
      </c>
      <c r="B908" s="19" t="s">
        <v>205</v>
      </c>
      <c r="C908" s="20" t="s">
        <v>108</v>
      </c>
      <c r="D908" s="29" t="s">
        <v>726</v>
      </c>
      <c r="E908" s="21" t="s">
        <v>727</v>
      </c>
      <c r="F908" s="22">
        <v>20140131</v>
      </c>
      <c r="G908" s="23">
        <v>41841</v>
      </c>
      <c r="H908" s="18" t="s">
        <v>1491</v>
      </c>
      <c r="I908" s="18" t="s">
        <v>1461</v>
      </c>
      <c r="J908" s="24" t="s">
        <v>1462</v>
      </c>
      <c r="K908" s="30">
        <v>276026</v>
      </c>
      <c r="AC908" s="3"/>
      <c r="AD908" s="3"/>
      <c r="AE908" s="4"/>
      <c r="AF908" s="4"/>
    </row>
    <row r="909" spans="1:32" s="2" customFormat="1" ht="30">
      <c r="A909" s="17" t="s">
        <v>1446</v>
      </c>
      <c r="B909" s="19" t="s">
        <v>205</v>
      </c>
      <c r="C909" s="20" t="s">
        <v>108</v>
      </c>
      <c r="D909" s="29" t="s">
        <v>726</v>
      </c>
      <c r="E909" s="21" t="s">
        <v>727</v>
      </c>
      <c r="F909" s="22">
        <v>20140132</v>
      </c>
      <c r="G909" s="23">
        <v>41841</v>
      </c>
      <c r="H909" s="18" t="s">
        <v>1492</v>
      </c>
      <c r="I909" s="18" t="s">
        <v>1461</v>
      </c>
      <c r="J909" s="24" t="s">
        <v>1462</v>
      </c>
      <c r="K909" s="30">
        <v>157278</v>
      </c>
      <c r="AC909" s="3"/>
      <c r="AD909" s="3"/>
      <c r="AE909" s="4"/>
      <c r="AF909" s="4"/>
    </row>
    <row r="910" spans="1:32" s="2" customFormat="1" ht="30">
      <c r="A910" s="17" t="s">
        <v>1446</v>
      </c>
      <c r="B910" s="19" t="s">
        <v>205</v>
      </c>
      <c r="C910" s="20" t="s">
        <v>108</v>
      </c>
      <c r="D910" s="29" t="s">
        <v>726</v>
      </c>
      <c r="E910" s="21" t="s">
        <v>741</v>
      </c>
      <c r="F910" s="22">
        <v>20140073</v>
      </c>
      <c r="G910" s="23">
        <v>41843</v>
      </c>
      <c r="H910" s="18" t="s">
        <v>1493</v>
      </c>
      <c r="I910" s="18" t="s">
        <v>1494</v>
      </c>
      <c r="J910" s="24" t="s">
        <v>1495</v>
      </c>
      <c r="K910" s="30">
        <v>470387</v>
      </c>
      <c r="AC910" s="3"/>
      <c r="AD910" s="3"/>
      <c r="AE910" s="4"/>
      <c r="AF910" s="4"/>
    </row>
    <row r="911" spans="1:32" s="2" customFormat="1" ht="30">
      <c r="A911" s="17" t="s">
        <v>1446</v>
      </c>
      <c r="B911" s="19" t="s">
        <v>205</v>
      </c>
      <c r="C911" s="20" t="s">
        <v>108</v>
      </c>
      <c r="D911" s="29" t="s">
        <v>726</v>
      </c>
      <c r="E911" s="21" t="s">
        <v>741</v>
      </c>
      <c r="F911" s="22">
        <v>20140074</v>
      </c>
      <c r="G911" s="23">
        <v>41843</v>
      </c>
      <c r="H911" s="18" t="s">
        <v>1496</v>
      </c>
      <c r="I911" s="18" t="s">
        <v>1497</v>
      </c>
      <c r="J911" s="24" t="s">
        <v>1498</v>
      </c>
      <c r="K911" s="30">
        <v>76184</v>
      </c>
      <c r="AC911" s="3"/>
      <c r="AD911" s="3"/>
      <c r="AE911" s="4"/>
      <c r="AF911" s="4"/>
    </row>
    <row r="912" spans="1:32" s="2" customFormat="1" ht="30">
      <c r="A912" s="17" t="s">
        <v>1446</v>
      </c>
      <c r="B912" s="19" t="s">
        <v>205</v>
      </c>
      <c r="C912" s="20" t="s">
        <v>108</v>
      </c>
      <c r="D912" s="29" t="s">
        <v>726</v>
      </c>
      <c r="E912" s="21" t="s">
        <v>727</v>
      </c>
      <c r="F912" s="22">
        <v>20140133</v>
      </c>
      <c r="G912" s="23">
        <v>41843</v>
      </c>
      <c r="H912" s="18" t="s">
        <v>1499</v>
      </c>
      <c r="I912" s="18" t="s">
        <v>1461</v>
      </c>
      <c r="J912" s="24" t="s">
        <v>1500</v>
      </c>
      <c r="K912" s="30">
        <v>107538</v>
      </c>
      <c r="AC912" s="3"/>
      <c r="AD912" s="3"/>
      <c r="AE912" s="4"/>
      <c r="AF912" s="4"/>
    </row>
    <row r="913" spans="1:32" s="2" customFormat="1" ht="30">
      <c r="A913" s="17" t="s">
        <v>1446</v>
      </c>
      <c r="B913" s="19" t="s">
        <v>205</v>
      </c>
      <c r="C913" s="20" t="s">
        <v>1501</v>
      </c>
      <c r="D913" s="29"/>
      <c r="E913" s="21" t="s">
        <v>727</v>
      </c>
      <c r="F913" s="22">
        <v>20140134</v>
      </c>
      <c r="G913" s="23">
        <v>41844</v>
      </c>
      <c r="H913" s="18" t="s">
        <v>1502</v>
      </c>
      <c r="I913" s="18" t="s">
        <v>1503</v>
      </c>
      <c r="J913" s="24" t="s">
        <v>1504</v>
      </c>
      <c r="K913" s="30">
        <v>412216</v>
      </c>
      <c r="AC913" s="3"/>
      <c r="AD913" s="3"/>
      <c r="AE913" s="4"/>
      <c r="AF913" s="4"/>
    </row>
    <row r="914" spans="1:32" s="2" customFormat="1" ht="30">
      <c r="A914" s="17" t="s">
        <v>1446</v>
      </c>
      <c r="B914" s="19" t="s">
        <v>205</v>
      </c>
      <c r="C914" s="20" t="s">
        <v>108</v>
      </c>
      <c r="D914" s="29" t="s">
        <v>726</v>
      </c>
      <c r="E914" s="21" t="s">
        <v>727</v>
      </c>
      <c r="F914" s="22">
        <v>20140135</v>
      </c>
      <c r="G914" s="23">
        <v>41850</v>
      </c>
      <c r="H914" s="18" t="s">
        <v>1505</v>
      </c>
      <c r="I914" s="18" t="s">
        <v>1461</v>
      </c>
      <c r="J914" s="24" t="s">
        <v>1500</v>
      </c>
      <c r="K914" s="30">
        <v>372856</v>
      </c>
      <c r="AC914" s="3"/>
      <c r="AD914" s="3"/>
      <c r="AE914" s="4"/>
      <c r="AF914" s="4"/>
    </row>
    <row r="915" spans="1:32" s="2" customFormat="1" ht="30">
      <c r="A915" s="17" t="s">
        <v>1446</v>
      </c>
      <c r="B915" s="19" t="s">
        <v>681</v>
      </c>
      <c r="C915" s="20" t="s">
        <v>108</v>
      </c>
      <c r="D915" s="29" t="s">
        <v>726</v>
      </c>
      <c r="E915" s="21" t="s">
        <v>682</v>
      </c>
      <c r="F915" s="22" t="s">
        <v>1506</v>
      </c>
      <c r="G915" s="23">
        <v>41848</v>
      </c>
      <c r="H915" s="18" t="s">
        <v>1507</v>
      </c>
      <c r="I915" s="18" t="s">
        <v>1508</v>
      </c>
      <c r="J915" s="24" t="s">
        <v>1509</v>
      </c>
      <c r="K915" s="30">
        <v>932400</v>
      </c>
      <c r="AC915" s="3"/>
      <c r="AD915" s="3"/>
      <c r="AE915" s="4"/>
      <c r="AF915" s="4"/>
    </row>
    <row r="916" spans="1:32" s="2" customFormat="1" ht="30">
      <c r="A916" s="17" t="s">
        <v>1446</v>
      </c>
      <c r="B916" s="19" t="s">
        <v>681</v>
      </c>
      <c r="C916" s="20" t="s">
        <v>108</v>
      </c>
      <c r="D916" s="29" t="s">
        <v>726</v>
      </c>
      <c r="E916" s="21" t="s">
        <v>682</v>
      </c>
      <c r="F916" s="22" t="s">
        <v>1506</v>
      </c>
      <c r="G916" s="23">
        <v>41837</v>
      </c>
      <c r="H916" s="18" t="s">
        <v>1510</v>
      </c>
      <c r="I916" s="18" t="s">
        <v>1511</v>
      </c>
      <c r="J916" s="24" t="s">
        <v>1512</v>
      </c>
      <c r="K916" s="30">
        <v>74392</v>
      </c>
      <c r="AC916" s="3"/>
      <c r="AD916" s="3"/>
      <c r="AE916" s="4"/>
      <c r="AF916" s="4"/>
    </row>
    <row r="917" spans="1:32" s="2" customFormat="1" ht="30">
      <c r="A917" s="17" t="s">
        <v>1446</v>
      </c>
      <c r="B917" s="19" t="s">
        <v>681</v>
      </c>
      <c r="C917" s="20" t="s">
        <v>108</v>
      </c>
      <c r="D917" s="29" t="s">
        <v>726</v>
      </c>
      <c r="E917" s="21" t="s">
        <v>682</v>
      </c>
      <c r="F917" s="22" t="s">
        <v>1506</v>
      </c>
      <c r="G917" s="23">
        <v>41773</v>
      </c>
      <c r="H917" s="18" t="s">
        <v>1513</v>
      </c>
      <c r="I917" s="18" t="s">
        <v>593</v>
      </c>
      <c r="J917" s="24" t="s">
        <v>689</v>
      </c>
      <c r="K917" s="30">
        <v>385870</v>
      </c>
      <c r="AC917" s="3"/>
      <c r="AD917" s="3"/>
      <c r="AE917" s="4"/>
      <c r="AF917" s="4"/>
    </row>
    <row r="918" spans="1:32" s="2" customFormat="1" ht="30">
      <c r="A918" s="17" t="s">
        <v>1446</v>
      </c>
      <c r="B918" s="19" t="s">
        <v>681</v>
      </c>
      <c r="C918" s="20" t="s">
        <v>108</v>
      </c>
      <c r="D918" s="29" t="str">
        <f>+IF(C918="","",IF(C918="No Aplica","No Aplica","Ingrese Fecha"))</f>
        <v>No Aplica</v>
      </c>
      <c r="E918" s="21" t="s">
        <v>682</v>
      </c>
      <c r="F918" s="22" t="s">
        <v>1506</v>
      </c>
      <c r="G918" s="23">
        <v>41835</v>
      </c>
      <c r="H918" s="18" t="s">
        <v>1514</v>
      </c>
      <c r="I918" s="18" t="s">
        <v>1515</v>
      </c>
      <c r="J918" s="24" t="s">
        <v>1516</v>
      </c>
      <c r="K918" s="30">
        <v>35660</v>
      </c>
      <c r="AC918" s="3"/>
      <c r="AD918" s="3"/>
      <c r="AE918" s="4"/>
      <c r="AF918" s="4"/>
    </row>
    <row r="919" spans="1:32" s="2" customFormat="1" ht="30">
      <c r="A919" s="17" t="s">
        <v>1588</v>
      </c>
      <c r="B919" s="19" t="s">
        <v>681</v>
      </c>
      <c r="C919" s="20" t="s">
        <v>726</v>
      </c>
      <c r="D919" s="29" t="s">
        <v>726</v>
      </c>
      <c r="E919" s="21" t="s">
        <v>737</v>
      </c>
      <c r="F919" s="22" t="s">
        <v>1517</v>
      </c>
      <c r="G919" s="23">
        <v>41799</v>
      </c>
      <c r="H919" s="18" t="s">
        <v>1518</v>
      </c>
      <c r="I919" s="18" t="s">
        <v>1519</v>
      </c>
      <c r="J919" s="24" t="s">
        <v>1520</v>
      </c>
      <c r="K919" s="30">
        <v>486968</v>
      </c>
      <c r="AC919" s="3"/>
      <c r="AD919" s="3"/>
      <c r="AE919" s="4"/>
      <c r="AF919" s="4"/>
    </row>
    <row r="920" spans="1:32" s="2" customFormat="1" ht="30">
      <c r="A920" s="17" t="s">
        <v>1588</v>
      </c>
      <c r="B920" s="19" t="s">
        <v>681</v>
      </c>
      <c r="C920" s="20" t="s">
        <v>726</v>
      </c>
      <c r="D920" s="29" t="s">
        <v>726</v>
      </c>
      <c r="E920" s="21" t="s">
        <v>737</v>
      </c>
      <c r="F920" s="22">
        <v>7984030</v>
      </c>
      <c r="G920" s="23">
        <v>41803</v>
      </c>
      <c r="H920" s="18" t="s">
        <v>1521</v>
      </c>
      <c r="I920" s="18" t="s">
        <v>1522</v>
      </c>
      <c r="J920" s="24" t="s">
        <v>1243</v>
      </c>
      <c r="K920" s="30">
        <v>210482</v>
      </c>
      <c r="AC920" s="3"/>
      <c r="AD920" s="3"/>
      <c r="AE920" s="4"/>
      <c r="AF920" s="4"/>
    </row>
    <row r="921" spans="1:32" s="2" customFormat="1" ht="30">
      <c r="A921" s="17" t="s">
        <v>1588</v>
      </c>
      <c r="B921" s="19" t="s">
        <v>681</v>
      </c>
      <c r="C921" s="20" t="s">
        <v>726</v>
      </c>
      <c r="D921" s="29" t="s">
        <v>726</v>
      </c>
      <c r="E921" s="21" t="s">
        <v>737</v>
      </c>
      <c r="F921" s="22">
        <v>3317866</v>
      </c>
      <c r="G921" s="23">
        <v>41815</v>
      </c>
      <c r="H921" s="18" t="s">
        <v>1523</v>
      </c>
      <c r="I921" s="18" t="s">
        <v>1519</v>
      </c>
      <c r="J921" s="24" t="s">
        <v>1520</v>
      </c>
      <c r="K921" s="30">
        <v>66732</v>
      </c>
      <c r="AC921" s="3"/>
      <c r="AD921" s="3"/>
      <c r="AE921" s="4"/>
      <c r="AF921" s="4"/>
    </row>
    <row r="922" spans="1:32" s="2" customFormat="1">
      <c r="A922" s="17" t="s">
        <v>1588</v>
      </c>
      <c r="B922" s="19" t="s">
        <v>681</v>
      </c>
      <c r="C922" s="20" t="s">
        <v>726</v>
      </c>
      <c r="D922" s="29" t="s">
        <v>726</v>
      </c>
      <c r="E922" s="21" t="s">
        <v>737</v>
      </c>
      <c r="F922" s="22">
        <v>1845312</v>
      </c>
      <c r="G922" s="23">
        <v>41820</v>
      </c>
      <c r="H922" s="18" t="s">
        <v>1524</v>
      </c>
      <c r="I922" s="18" t="s">
        <v>688</v>
      </c>
      <c r="J922" s="24" t="s">
        <v>689</v>
      </c>
      <c r="K922" s="30">
        <v>479912</v>
      </c>
      <c r="AC922" s="3"/>
      <c r="AD922" s="3"/>
      <c r="AE922" s="4"/>
      <c r="AF922" s="4"/>
    </row>
    <row r="923" spans="1:32" s="2" customFormat="1" ht="30">
      <c r="A923" s="17" t="s">
        <v>1588</v>
      </c>
      <c r="B923" s="19" t="s">
        <v>681</v>
      </c>
      <c r="C923" s="20" t="s">
        <v>726</v>
      </c>
      <c r="D923" s="29" t="s">
        <v>726</v>
      </c>
      <c r="E923" s="21" t="s">
        <v>737</v>
      </c>
      <c r="F923" s="22" t="s">
        <v>1525</v>
      </c>
      <c r="G923" s="23">
        <v>41820</v>
      </c>
      <c r="H923" s="18" t="s">
        <v>1526</v>
      </c>
      <c r="I923" s="18" t="s">
        <v>1519</v>
      </c>
      <c r="J923" s="24" t="s">
        <v>1520</v>
      </c>
      <c r="K923" s="30">
        <v>238229</v>
      </c>
      <c r="AC923" s="3"/>
      <c r="AD923" s="3"/>
      <c r="AE923" s="4"/>
      <c r="AF923" s="4"/>
    </row>
    <row r="924" spans="1:32" s="2" customFormat="1" ht="30">
      <c r="A924" s="17" t="s">
        <v>1588</v>
      </c>
      <c r="B924" s="19" t="s">
        <v>681</v>
      </c>
      <c r="C924" s="20" t="s">
        <v>726</v>
      </c>
      <c r="D924" s="29" t="s">
        <v>726</v>
      </c>
      <c r="E924" s="21" t="s">
        <v>737</v>
      </c>
      <c r="F924" s="22">
        <v>10296185</v>
      </c>
      <c r="G924" s="23">
        <v>41821</v>
      </c>
      <c r="H924" s="18" t="s">
        <v>1527</v>
      </c>
      <c r="I924" s="18" t="s">
        <v>1528</v>
      </c>
      <c r="J924" s="24" t="s">
        <v>1529</v>
      </c>
      <c r="K924" s="30">
        <v>113785</v>
      </c>
      <c r="AC924" s="3"/>
      <c r="AD924" s="3"/>
      <c r="AE924" s="4"/>
      <c r="AF924" s="4"/>
    </row>
    <row r="925" spans="1:32" s="2" customFormat="1">
      <c r="A925" s="17" t="s">
        <v>1588</v>
      </c>
      <c r="B925" s="19" t="s">
        <v>681</v>
      </c>
      <c r="C925" s="20" t="s">
        <v>726</v>
      </c>
      <c r="D925" s="29" t="s">
        <v>726</v>
      </c>
      <c r="E925" s="21" t="s">
        <v>793</v>
      </c>
      <c r="F925" s="22">
        <v>7717280</v>
      </c>
      <c r="G925" s="23">
        <v>41822</v>
      </c>
      <c r="H925" s="18" t="s">
        <v>1530</v>
      </c>
      <c r="I925" s="18" t="s">
        <v>1531</v>
      </c>
      <c r="J925" s="24" t="s">
        <v>1532</v>
      </c>
      <c r="K925" s="30">
        <v>32700</v>
      </c>
      <c r="AC925" s="3"/>
      <c r="AD925" s="3"/>
      <c r="AE925" s="4"/>
      <c r="AF925" s="4"/>
    </row>
    <row r="926" spans="1:32" s="2" customFormat="1" ht="30">
      <c r="A926" s="17" t="s">
        <v>1588</v>
      </c>
      <c r="B926" s="19" t="s">
        <v>678</v>
      </c>
      <c r="C926" s="20" t="s">
        <v>726</v>
      </c>
      <c r="D926" s="29" t="s">
        <v>726</v>
      </c>
      <c r="E926" s="21" t="s">
        <v>1533</v>
      </c>
      <c r="F926" s="22">
        <v>20140051</v>
      </c>
      <c r="G926" s="23">
        <v>41822</v>
      </c>
      <c r="H926" s="18" t="s">
        <v>1534</v>
      </c>
      <c r="I926" s="18" t="s">
        <v>1535</v>
      </c>
      <c r="J926" s="24" t="s">
        <v>1536</v>
      </c>
      <c r="K926" s="30">
        <v>75000</v>
      </c>
      <c r="AC926" s="3"/>
      <c r="AD926" s="3"/>
      <c r="AE926" s="4"/>
      <c r="AF926" s="4"/>
    </row>
    <row r="927" spans="1:32" s="2" customFormat="1" ht="30">
      <c r="A927" s="17" t="s">
        <v>1588</v>
      </c>
      <c r="B927" s="19" t="s">
        <v>678</v>
      </c>
      <c r="C927" s="20" t="s">
        <v>726</v>
      </c>
      <c r="D927" s="29" t="s">
        <v>726</v>
      </c>
      <c r="E927" s="21" t="s">
        <v>1533</v>
      </c>
      <c r="F927" s="22">
        <v>20140052</v>
      </c>
      <c r="G927" s="23">
        <v>41822</v>
      </c>
      <c r="H927" s="18" t="s">
        <v>1537</v>
      </c>
      <c r="I927" s="18" t="s">
        <v>1538</v>
      </c>
      <c r="J927" s="24" t="s">
        <v>1539</v>
      </c>
      <c r="K927" s="30">
        <v>79968</v>
      </c>
      <c r="AC927" s="3"/>
      <c r="AD927" s="3"/>
      <c r="AE927" s="4"/>
      <c r="AF927" s="4"/>
    </row>
    <row r="928" spans="1:32" s="2" customFormat="1" ht="30">
      <c r="A928" s="17" t="s">
        <v>1588</v>
      </c>
      <c r="B928" s="19" t="s">
        <v>49</v>
      </c>
      <c r="C928" s="20" t="s">
        <v>970</v>
      </c>
      <c r="D928" s="29">
        <v>41656</v>
      </c>
      <c r="E928" s="21" t="s">
        <v>727</v>
      </c>
      <c r="F928" s="22">
        <v>20140129</v>
      </c>
      <c r="G928" s="23">
        <v>41823</v>
      </c>
      <c r="H928" s="18" t="s">
        <v>1540</v>
      </c>
      <c r="I928" s="18" t="s">
        <v>297</v>
      </c>
      <c r="J928" s="24" t="s">
        <v>1115</v>
      </c>
      <c r="K928" s="30">
        <v>142214</v>
      </c>
      <c r="AC928" s="3"/>
      <c r="AD928" s="3"/>
      <c r="AE928" s="4"/>
      <c r="AF928" s="4"/>
    </row>
    <row r="929" spans="1:32" s="2" customFormat="1" ht="30">
      <c r="A929" s="17" t="s">
        <v>1588</v>
      </c>
      <c r="B929" s="19" t="s">
        <v>49</v>
      </c>
      <c r="C929" s="20" t="s">
        <v>970</v>
      </c>
      <c r="D929" s="29">
        <v>41656</v>
      </c>
      <c r="E929" s="21" t="s">
        <v>727</v>
      </c>
      <c r="F929" s="22">
        <v>20140130</v>
      </c>
      <c r="G929" s="23">
        <v>41823</v>
      </c>
      <c r="H929" s="18" t="s">
        <v>1540</v>
      </c>
      <c r="I929" s="18" t="s">
        <v>297</v>
      </c>
      <c r="J929" s="24" t="s">
        <v>1115</v>
      </c>
      <c r="K929" s="30">
        <v>106614</v>
      </c>
      <c r="AC929" s="3"/>
      <c r="AD929" s="3"/>
      <c r="AE929" s="4"/>
      <c r="AF929" s="4"/>
    </row>
    <row r="930" spans="1:32" s="2" customFormat="1" ht="30">
      <c r="A930" s="17" t="s">
        <v>1588</v>
      </c>
      <c r="B930" s="19" t="s">
        <v>678</v>
      </c>
      <c r="C930" s="20" t="s">
        <v>726</v>
      </c>
      <c r="D930" s="29" t="s">
        <v>726</v>
      </c>
      <c r="E930" s="21" t="s">
        <v>1533</v>
      </c>
      <c r="F930" s="22">
        <v>20140053</v>
      </c>
      <c r="G930" s="23">
        <v>41824</v>
      </c>
      <c r="H930" s="18" t="s">
        <v>1541</v>
      </c>
      <c r="I930" s="18" t="s">
        <v>1542</v>
      </c>
      <c r="J930" s="24" t="s">
        <v>908</v>
      </c>
      <c r="K930" s="30">
        <v>73001</v>
      </c>
      <c r="AC930" s="3"/>
      <c r="AD930" s="3"/>
      <c r="AE930" s="4"/>
      <c r="AF930" s="4"/>
    </row>
    <row r="931" spans="1:32" s="2" customFormat="1" ht="30">
      <c r="A931" s="17" t="s">
        <v>1588</v>
      </c>
      <c r="B931" s="19" t="s">
        <v>678</v>
      </c>
      <c r="C931" s="20" t="s">
        <v>726</v>
      </c>
      <c r="D931" s="29" t="s">
        <v>726</v>
      </c>
      <c r="E931" s="21" t="s">
        <v>1533</v>
      </c>
      <c r="F931" s="22">
        <v>20140054</v>
      </c>
      <c r="G931" s="23">
        <v>41827</v>
      </c>
      <c r="H931" s="18" t="s">
        <v>1543</v>
      </c>
      <c r="I931" s="18" t="s">
        <v>1544</v>
      </c>
      <c r="J931" s="24" t="s">
        <v>1545</v>
      </c>
      <c r="K931" s="30">
        <v>33999</v>
      </c>
      <c r="AC931" s="3"/>
      <c r="AD931" s="3"/>
      <c r="AE931" s="4"/>
      <c r="AF931" s="4"/>
    </row>
    <row r="932" spans="1:32" s="2" customFormat="1" ht="30">
      <c r="A932" s="17" t="s">
        <v>1588</v>
      </c>
      <c r="B932" s="19" t="s">
        <v>678</v>
      </c>
      <c r="C932" s="20" t="s">
        <v>726</v>
      </c>
      <c r="D932" s="29" t="s">
        <v>726</v>
      </c>
      <c r="E932" s="21" t="s">
        <v>1533</v>
      </c>
      <c r="F932" s="22">
        <v>20140055</v>
      </c>
      <c r="G932" s="23">
        <v>41827</v>
      </c>
      <c r="H932" s="18" t="s">
        <v>1546</v>
      </c>
      <c r="I932" s="18" t="s">
        <v>1547</v>
      </c>
      <c r="J932" s="24" t="s">
        <v>1548</v>
      </c>
      <c r="K932" s="30">
        <v>38945</v>
      </c>
      <c r="AC932" s="3"/>
      <c r="AD932" s="3"/>
      <c r="AE932" s="4"/>
      <c r="AF932" s="4"/>
    </row>
    <row r="933" spans="1:32" s="2" customFormat="1" ht="30">
      <c r="A933" s="17" t="s">
        <v>1588</v>
      </c>
      <c r="B933" s="19" t="s">
        <v>678</v>
      </c>
      <c r="C933" s="20" t="s">
        <v>726</v>
      </c>
      <c r="D933" s="29" t="s">
        <v>726</v>
      </c>
      <c r="E933" s="21" t="s">
        <v>727</v>
      </c>
      <c r="F933" s="22">
        <v>20140133</v>
      </c>
      <c r="G933" s="23">
        <v>41827</v>
      </c>
      <c r="H933" s="18" t="s">
        <v>1549</v>
      </c>
      <c r="I933" s="18" t="s">
        <v>1550</v>
      </c>
      <c r="J933" s="24" t="s">
        <v>1551</v>
      </c>
      <c r="K933" s="30">
        <v>180000</v>
      </c>
      <c r="AC933" s="3"/>
      <c r="AD933" s="3"/>
      <c r="AE933" s="4"/>
      <c r="AF933" s="4"/>
    </row>
    <row r="934" spans="1:32" s="2" customFormat="1" ht="30">
      <c r="A934" s="17" t="s">
        <v>1588</v>
      </c>
      <c r="B934" s="19" t="s">
        <v>681</v>
      </c>
      <c r="C934" s="20" t="s">
        <v>726</v>
      </c>
      <c r="D934" s="29" t="s">
        <v>726</v>
      </c>
      <c r="E934" s="21" t="s">
        <v>737</v>
      </c>
      <c r="F934" s="22">
        <v>95367</v>
      </c>
      <c r="G934" s="23">
        <v>41828</v>
      </c>
      <c r="H934" s="18" t="s">
        <v>1552</v>
      </c>
      <c r="I934" s="18" t="s">
        <v>1553</v>
      </c>
      <c r="J934" s="24" t="s">
        <v>404</v>
      </c>
      <c r="K934" s="30">
        <v>106328</v>
      </c>
      <c r="AC934" s="3"/>
      <c r="AD934" s="3"/>
      <c r="AE934" s="4"/>
      <c r="AF934" s="4"/>
    </row>
    <row r="935" spans="1:32" s="2" customFormat="1">
      <c r="A935" s="17" t="s">
        <v>1588</v>
      </c>
      <c r="B935" s="19" t="s">
        <v>681</v>
      </c>
      <c r="C935" s="20" t="s">
        <v>726</v>
      </c>
      <c r="D935" s="29" t="s">
        <v>726</v>
      </c>
      <c r="E935" s="21" t="s">
        <v>793</v>
      </c>
      <c r="F935" s="22">
        <v>7729187</v>
      </c>
      <c r="G935" s="23">
        <v>41829</v>
      </c>
      <c r="H935" s="18" t="s">
        <v>1554</v>
      </c>
      <c r="I935" s="18" t="s">
        <v>1531</v>
      </c>
      <c r="J935" s="24" t="s">
        <v>1532</v>
      </c>
      <c r="K935" s="30">
        <v>70200</v>
      </c>
      <c r="AC935" s="3"/>
      <c r="AD935" s="3"/>
      <c r="AE935" s="4"/>
      <c r="AF935" s="4"/>
    </row>
    <row r="936" spans="1:32" s="2" customFormat="1" ht="30">
      <c r="A936" s="17" t="s">
        <v>1588</v>
      </c>
      <c r="B936" s="19" t="s">
        <v>681</v>
      </c>
      <c r="C936" s="20" t="s">
        <v>726</v>
      </c>
      <c r="D936" s="29" t="s">
        <v>726</v>
      </c>
      <c r="E936" s="21" t="s">
        <v>737</v>
      </c>
      <c r="F936" s="22">
        <v>95367</v>
      </c>
      <c r="G936" s="23">
        <v>41829</v>
      </c>
      <c r="H936" s="18" t="s">
        <v>1555</v>
      </c>
      <c r="I936" s="18" t="s">
        <v>1556</v>
      </c>
      <c r="J936" s="24" t="s">
        <v>404</v>
      </c>
      <c r="K936" s="30">
        <v>106328</v>
      </c>
      <c r="AC936" s="3"/>
      <c r="AD936" s="3"/>
      <c r="AE936" s="4"/>
      <c r="AF936" s="4"/>
    </row>
    <row r="937" spans="1:32" s="2" customFormat="1" ht="30">
      <c r="A937" s="17" t="s">
        <v>1588</v>
      </c>
      <c r="B937" s="19" t="s">
        <v>49</v>
      </c>
      <c r="C937" s="20" t="s">
        <v>970</v>
      </c>
      <c r="D937" s="29">
        <v>41656</v>
      </c>
      <c r="E937" s="21" t="s">
        <v>727</v>
      </c>
      <c r="F937" s="22">
        <v>20140134</v>
      </c>
      <c r="G937" s="23">
        <v>41829</v>
      </c>
      <c r="H937" s="18" t="s">
        <v>1540</v>
      </c>
      <c r="I937" s="18" t="s">
        <v>297</v>
      </c>
      <c r="J937" s="24" t="s">
        <v>1115</v>
      </c>
      <c r="K937" s="30">
        <v>198177</v>
      </c>
      <c r="AC937" s="3"/>
      <c r="AD937" s="3"/>
      <c r="AE937" s="4"/>
      <c r="AF937" s="4"/>
    </row>
    <row r="938" spans="1:32" s="2" customFormat="1" ht="30">
      <c r="A938" s="17" t="s">
        <v>1588</v>
      </c>
      <c r="B938" s="19" t="s">
        <v>678</v>
      </c>
      <c r="C938" s="20" t="s">
        <v>726</v>
      </c>
      <c r="D938" s="29" t="s">
        <v>726</v>
      </c>
      <c r="E938" s="21" t="s">
        <v>727</v>
      </c>
      <c r="F938" s="22">
        <v>20140135</v>
      </c>
      <c r="G938" s="23">
        <v>41830</v>
      </c>
      <c r="H938" s="18" t="s">
        <v>1557</v>
      </c>
      <c r="I938" s="18" t="s">
        <v>1558</v>
      </c>
      <c r="J938" s="24" t="s">
        <v>1559</v>
      </c>
      <c r="K938" s="30">
        <v>214200</v>
      </c>
      <c r="AC938" s="3"/>
      <c r="AD938" s="3"/>
      <c r="AE938" s="4"/>
      <c r="AF938" s="4"/>
    </row>
    <row r="939" spans="1:32" s="2" customFormat="1" ht="30">
      <c r="A939" s="17" t="s">
        <v>1588</v>
      </c>
      <c r="B939" s="19" t="s">
        <v>681</v>
      </c>
      <c r="C939" s="20" t="s">
        <v>726</v>
      </c>
      <c r="D939" s="29" t="s">
        <v>726</v>
      </c>
      <c r="E939" s="21" t="s">
        <v>737</v>
      </c>
      <c r="F939" s="22" t="s">
        <v>1560</v>
      </c>
      <c r="G939" s="23">
        <v>41831</v>
      </c>
      <c r="H939" s="18" t="s">
        <v>1561</v>
      </c>
      <c r="I939" s="18" t="s">
        <v>1522</v>
      </c>
      <c r="J939" s="24" t="s">
        <v>1243</v>
      </c>
      <c r="K939" s="30">
        <v>527538</v>
      </c>
      <c r="AC939" s="3"/>
      <c r="AD939" s="3"/>
      <c r="AE939" s="4"/>
      <c r="AF939" s="4"/>
    </row>
    <row r="940" spans="1:32" s="2" customFormat="1" ht="30">
      <c r="A940" s="17" t="s">
        <v>1588</v>
      </c>
      <c r="B940" s="19" t="s">
        <v>681</v>
      </c>
      <c r="C940" s="20" t="s">
        <v>726</v>
      </c>
      <c r="D940" s="29" t="s">
        <v>726</v>
      </c>
      <c r="E940" s="21" t="s">
        <v>737</v>
      </c>
      <c r="F940" s="22">
        <v>3340604.3342011999</v>
      </c>
      <c r="G940" s="23">
        <v>41835</v>
      </c>
      <c r="H940" s="18" t="s">
        <v>1562</v>
      </c>
      <c r="I940" s="18" t="s">
        <v>1519</v>
      </c>
      <c r="J940" s="24" t="s">
        <v>1520</v>
      </c>
      <c r="K940" s="30">
        <v>958935</v>
      </c>
      <c r="AC940" s="3"/>
      <c r="AD940" s="3"/>
      <c r="AE940" s="4"/>
      <c r="AF940" s="4"/>
    </row>
    <row r="941" spans="1:32" s="2" customFormat="1" ht="30">
      <c r="A941" s="17" t="s">
        <v>1588</v>
      </c>
      <c r="B941" s="19" t="s">
        <v>678</v>
      </c>
      <c r="C941" s="20" t="s">
        <v>726</v>
      </c>
      <c r="D941" s="29" t="s">
        <v>726</v>
      </c>
      <c r="E941" s="21" t="s">
        <v>1533</v>
      </c>
      <c r="F941" s="22">
        <v>20140056</v>
      </c>
      <c r="G941" s="23">
        <v>41835</v>
      </c>
      <c r="H941" s="18" t="s">
        <v>1563</v>
      </c>
      <c r="I941" s="18" t="s">
        <v>746</v>
      </c>
      <c r="J941" s="24" t="s">
        <v>747</v>
      </c>
      <c r="K941" s="30">
        <v>1408722</v>
      </c>
      <c r="AC941" s="3"/>
      <c r="AD941" s="3"/>
      <c r="AE941" s="4"/>
      <c r="AF941" s="4"/>
    </row>
    <row r="942" spans="1:32" s="2" customFormat="1" ht="30">
      <c r="A942" s="17" t="s">
        <v>1588</v>
      </c>
      <c r="B942" s="19" t="s">
        <v>678</v>
      </c>
      <c r="C942" s="20" t="s">
        <v>726</v>
      </c>
      <c r="D942" s="29" t="s">
        <v>726</v>
      </c>
      <c r="E942" s="21" t="s">
        <v>1533</v>
      </c>
      <c r="F942" s="22">
        <v>20140057</v>
      </c>
      <c r="G942" s="23">
        <v>41835</v>
      </c>
      <c r="H942" s="18" t="s">
        <v>1564</v>
      </c>
      <c r="I942" s="18" t="s">
        <v>222</v>
      </c>
      <c r="J942" s="24" t="s">
        <v>223</v>
      </c>
      <c r="K942" s="30">
        <v>647063</v>
      </c>
      <c r="AC942" s="3"/>
      <c r="AD942" s="3"/>
      <c r="AE942" s="4"/>
      <c r="AF942" s="4"/>
    </row>
    <row r="943" spans="1:32" s="2" customFormat="1" ht="30">
      <c r="A943" s="17" t="s">
        <v>1588</v>
      </c>
      <c r="B943" s="19" t="s">
        <v>678</v>
      </c>
      <c r="C943" s="20" t="s">
        <v>726</v>
      </c>
      <c r="D943" s="29" t="s">
        <v>726</v>
      </c>
      <c r="E943" s="21" t="s">
        <v>1533</v>
      </c>
      <c r="F943" s="22">
        <v>20140058</v>
      </c>
      <c r="G943" s="23">
        <v>41837</v>
      </c>
      <c r="H943" s="18" t="s">
        <v>1565</v>
      </c>
      <c r="I943" s="18" t="s">
        <v>1566</v>
      </c>
      <c r="J943" s="24" t="s">
        <v>1567</v>
      </c>
      <c r="K943" s="30">
        <v>933680</v>
      </c>
      <c r="AC943" s="3"/>
      <c r="AD943" s="3"/>
      <c r="AE943" s="4"/>
      <c r="AF943" s="4"/>
    </row>
    <row r="944" spans="1:32" s="2" customFormat="1" ht="30">
      <c r="A944" s="17" t="s">
        <v>1588</v>
      </c>
      <c r="B944" s="19" t="s">
        <v>681</v>
      </c>
      <c r="C944" s="20" t="s">
        <v>726</v>
      </c>
      <c r="D944" s="29" t="s">
        <v>726</v>
      </c>
      <c r="E944" s="21" t="s">
        <v>737</v>
      </c>
      <c r="F944" s="22">
        <v>3343169</v>
      </c>
      <c r="G944" s="23">
        <v>41838</v>
      </c>
      <c r="H944" s="18" t="s">
        <v>1568</v>
      </c>
      <c r="I944" s="18" t="s">
        <v>1519</v>
      </c>
      <c r="J944" s="24" t="s">
        <v>1520</v>
      </c>
      <c r="K944" s="30">
        <v>610854</v>
      </c>
      <c r="AC944" s="3"/>
      <c r="AD944" s="3"/>
      <c r="AE944" s="4"/>
      <c r="AF944" s="4"/>
    </row>
    <row r="945" spans="1:32" s="2" customFormat="1" ht="30">
      <c r="A945" s="17" t="s">
        <v>1588</v>
      </c>
      <c r="B945" s="19" t="s">
        <v>678</v>
      </c>
      <c r="C945" s="20" t="s">
        <v>726</v>
      </c>
      <c r="D945" s="29" t="s">
        <v>726</v>
      </c>
      <c r="E945" s="21" t="s">
        <v>1533</v>
      </c>
      <c r="F945" s="22">
        <v>20140059</v>
      </c>
      <c r="G945" s="23">
        <v>41838</v>
      </c>
      <c r="H945" s="18" t="s">
        <v>1569</v>
      </c>
      <c r="I945" s="18" t="s">
        <v>1570</v>
      </c>
      <c r="J945" s="24" t="s">
        <v>1363</v>
      </c>
      <c r="K945" s="30">
        <v>98776</v>
      </c>
      <c r="AC945" s="3"/>
      <c r="AD945" s="3"/>
      <c r="AE945" s="4"/>
      <c r="AF945" s="4"/>
    </row>
    <row r="946" spans="1:32" s="2" customFormat="1" ht="30">
      <c r="A946" s="17" t="s">
        <v>1588</v>
      </c>
      <c r="B946" s="19" t="s">
        <v>49</v>
      </c>
      <c r="C946" s="20" t="s">
        <v>970</v>
      </c>
      <c r="D946" s="29">
        <v>41656</v>
      </c>
      <c r="E946" s="21" t="s">
        <v>727</v>
      </c>
      <c r="F946" s="22">
        <v>20140137</v>
      </c>
      <c r="G946" s="23">
        <v>41841</v>
      </c>
      <c r="H946" s="18" t="s">
        <v>1540</v>
      </c>
      <c r="I946" s="18" t="s">
        <v>297</v>
      </c>
      <c r="J946" s="24" t="s">
        <v>1115</v>
      </c>
      <c r="K946" s="30">
        <v>89016</v>
      </c>
      <c r="AC946" s="3"/>
      <c r="AD946" s="3"/>
      <c r="AE946" s="4"/>
      <c r="AF946" s="4"/>
    </row>
    <row r="947" spans="1:32" s="2" customFormat="1" ht="30">
      <c r="A947" s="17" t="s">
        <v>1588</v>
      </c>
      <c r="B947" s="19" t="s">
        <v>49</v>
      </c>
      <c r="C947" s="20" t="s">
        <v>970</v>
      </c>
      <c r="D947" s="29">
        <v>41656</v>
      </c>
      <c r="E947" s="21" t="s">
        <v>727</v>
      </c>
      <c r="F947" s="22">
        <v>20140138</v>
      </c>
      <c r="G947" s="23">
        <v>41842</v>
      </c>
      <c r="H947" s="18" t="s">
        <v>1540</v>
      </c>
      <c r="I947" s="18" t="s">
        <v>297</v>
      </c>
      <c r="J947" s="24" t="s">
        <v>1115</v>
      </c>
      <c r="K947" s="30">
        <v>75617</v>
      </c>
      <c r="AC947" s="3"/>
      <c r="AD947" s="3"/>
      <c r="AE947" s="4"/>
      <c r="AF947" s="4"/>
    </row>
    <row r="948" spans="1:32" s="2" customFormat="1" ht="30">
      <c r="A948" s="17" t="s">
        <v>1588</v>
      </c>
      <c r="B948" s="19" t="s">
        <v>678</v>
      </c>
      <c r="C948" s="20" t="s">
        <v>726</v>
      </c>
      <c r="D948" s="29" t="s">
        <v>726</v>
      </c>
      <c r="E948" s="21" t="s">
        <v>1533</v>
      </c>
      <c r="F948" s="22">
        <v>20140060</v>
      </c>
      <c r="G948" s="23">
        <v>41842</v>
      </c>
      <c r="H948" s="18" t="s">
        <v>1571</v>
      </c>
      <c r="I948" s="18" t="s">
        <v>1572</v>
      </c>
      <c r="J948" s="24" t="s">
        <v>1573</v>
      </c>
      <c r="K948" s="30">
        <v>27500</v>
      </c>
      <c r="AC948" s="3"/>
      <c r="AD948" s="3"/>
      <c r="AE948" s="4"/>
      <c r="AF948" s="4"/>
    </row>
    <row r="949" spans="1:32" s="2" customFormat="1" ht="30">
      <c r="A949" s="17" t="s">
        <v>1588</v>
      </c>
      <c r="B949" s="19" t="s">
        <v>49</v>
      </c>
      <c r="C949" s="20" t="s">
        <v>970</v>
      </c>
      <c r="D949" s="29">
        <v>41656</v>
      </c>
      <c r="E949" s="21" t="s">
        <v>727</v>
      </c>
      <c r="F949" s="22">
        <v>20140139</v>
      </c>
      <c r="G949" s="23">
        <v>41842</v>
      </c>
      <c r="H949" s="18" t="s">
        <v>1540</v>
      </c>
      <c r="I949" s="18" t="s">
        <v>297</v>
      </c>
      <c r="J949" s="24" t="s">
        <v>1115</v>
      </c>
      <c r="K949" s="30">
        <v>89016</v>
      </c>
      <c r="AC949" s="3"/>
      <c r="AD949" s="3"/>
      <c r="AE949" s="4"/>
      <c r="AF949" s="4"/>
    </row>
    <row r="950" spans="1:32" s="2" customFormat="1" ht="30">
      <c r="A950" s="17" t="s">
        <v>1588</v>
      </c>
      <c r="B950" s="19" t="s">
        <v>49</v>
      </c>
      <c r="C950" s="20" t="s">
        <v>970</v>
      </c>
      <c r="D950" s="29">
        <v>41656</v>
      </c>
      <c r="E950" s="21" t="s">
        <v>727</v>
      </c>
      <c r="F950" s="22">
        <v>20140140</v>
      </c>
      <c r="G950" s="23">
        <v>41843</v>
      </c>
      <c r="H950" s="18" t="s">
        <v>1540</v>
      </c>
      <c r="I950" s="18" t="s">
        <v>297</v>
      </c>
      <c r="J950" s="24" t="s">
        <v>1115</v>
      </c>
      <c r="K950" s="30">
        <v>234006</v>
      </c>
      <c r="AC950" s="3"/>
      <c r="AD950" s="3"/>
      <c r="AE950" s="4"/>
      <c r="AF950" s="4"/>
    </row>
    <row r="951" spans="1:32" s="2" customFormat="1" ht="45">
      <c r="A951" s="17" t="s">
        <v>1588</v>
      </c>
      <c r="B951" s="19" t="s">
        <v>678</v>
      </c>
      <c r="C951" s="20" t="s">
        <v>726</v>
      </c>
      <c r="D951" s="29" t="s">
        <v>726</v>
      </c>
      <c r="E951" s="21" t="s">
        <v>727</v>
      </c>
      <c r="F951" s="22">
        <v>20140141</v>
      </c>
      <c r="G951" s="23">
        <v>41843</v>
      </c>
      <c r="H951" s="34" t="s">
        <v>1720</v>
      </c>
      <c r="I951" s="18" t="s">
        <v>1574</v>
      </c>
      <c r="J951" s="24" t="s">
        <v>1575</v>
      </c>
      <c r="K951" s="30">
        <v>260000</v>
      </c>
      <c r="AC951" s="3"/>
      <c r="AD951" s="3"/>
      <c r="AE951" s="4"/>
      <c r="AF951" s="4"/>
    </row>
    <row r="952" spans="1:32" s="2" customFormat="1" ht="30">
      <c r="A952" s="17" t="s">
        <v>1588</v>
      </c>
      <c r="B952" s="19" t="s">
        <v>49</v>
      </c>
      <c r="C952" s="20" t="s">
        <v>970</v>
      </c>
      <c r="D952" s="29">
        <v>41656</v>
      </c>
      <c r="E952" s="21" t="s">
        <v>727</v>
      </c>
      <c r="F952" s="22">
        <v>20140142</v>
      </c>
      <c r="G952" s="23">
        <v>41844</v>
      </c>
      <c r="H952" s="34" t="s">
        <v>1576</v>
      </c>
      <c r="I952" s="18" t="s">
        <v>297</v>
      </c>
      <c r="J952" s="24" t="s">
        <v>1115</v>
      </c>
      <c r="K952" s="30">
        <v>25210</v>
      </c>
      <c r="AC952" s="3"/>
      <c r="AD952" s="3"/>
      <c r="AE952" s="4"/>
      <c r="AF952" s="4"/>
    </row>
    <row r="953" spans="1:32" s="2" customFormat="1" ht="45">
      <c r="A953" s="17" t="s">
        <v>1588</v>
      </c>
      <c r="B953" s="19" t="s">
        <v>1306</v>
      </c>
      <c r="C953" s="20" t="s">
        <v>726</v>
      </c>
      <c r="D953" s="29" t="s">
        <v>726</v>
      </c>
      <c r="E953" s="21" t="s">
        <v>1533</v>
      </c>
      <c r="F953" s="22">
        <v>20140061</v>
      </c>
      <c r="G953" s="23">
        <v>41845</v>
      </c>
      <c r="H953" s="18" t="s">
        <v>1577</v>
      </c>
      <c r="I953" s="18" t="s">
        <v>1578</v>
      </c>
      <c r="J953" s="24" t="s">
        <v>1579</v>
      </c>
      <c r="K953" s="30">
        <v>2744000</v>
      </c>
      <c r="AC953" s="3"/>
      <c r="AD953" s="3"/>
      <c r="AE953" s="4"/>
      <c r="AF953" s="4"/>
    </row>
    <row r="954" spans="1:32" s="2" customFormat="1" ht="30">
      <c r="A954" s="17" t="s">
        <v>1588</v>
      </c>
      <c r="B954" s="19" t="s">
        <v>678</v>
      </c>
      <c r="C954" s="20" t="s">
        <v>726</v>
      </c>
      <c r="D954" s="29" t="s">
        <v>726</v>
      </c>
      <c r="E954" s="21" t="s">
        <v>727</v>
      </c>
      <c r="F954" s="22">
        <v>20140144</v>
      </c>
      <c r="G954" s="23">
        <v>41845</v>
      </c>
      <c r="H954" s="34" t="s">
        <v>1721</v>
      </c>
      <c r="I954" s="18" t="s">
        <v>1580</v>
      </c>
      <c r="J954" s="24" t="s">
        <v>1581</v>
      </c>
      <c r="K954" s="30">
        <v>15000</v>
      </c>
      <c r="AC954" s="3"/>
      <c r="AD954" s="3"/>
      <c r="AE954" s="4"/>
      <c r="AF954" s="4"/>
    </row>
    <row r="955" spans="1:32" s="2" customFormat="1" ht="30">
      <c r="A955" s="17" t="s">
        <v>1588</v>
      </c>
      <c r="B955" s="19" t="s">
        <v>678</v>
      </c>
      <c r="C955" s="20" t="s">
        <v>726</v>
      </c>
      <c r="D955" s="29" t="s">
        <v>726</v>
      </c>
      <c r="E955" s="21" t="s">
        <v>727</v>
      </c>
      <c r="F955" s="22">
        <v>20140146</v>
      </c>
      <c r="G955" s="23">
        <v>41850</v>
      </c>
      <c r="H955" s="18" t="s">
        <v>1582</v>
      </c>
      <c r="I955" s="18" t="s">
        <v>1583</v>
      </c>
      <c r="J955" s="24" t="s">
        <v>1584</v>
      </c>
      <c r="K955" s="30">
        <v>1987300</v>
      </c>
      <c r="AC955" s="3"/>
      <c r="AD955" s="3"/>
      <c r="AE955" s="4"/>
      <c r="AF955" s="4"/>
    </row>
    <row r="956" spans="1:32" s="2" customFormat="1" ht="30">
      <c r="A956" s="17" t="s">
        <v>1588</v>
      </c>
      <c r="B956" s="19" t="s">
        <v>678</v>
      </c>
      <c r="C956" s="20" t="s">
        <v>726</v>
      </c>
      <c r="D956" s="29" t="s">
        <v>726</v>
      </c>
      <c r="E956" s="21" t="s">
        <v>727</v>
      </c>
      <c r="F956" s="22">
        <v>20140147</v>
      </c>
      <c r="G956" s="23">
        <v>41851</v>
      </c>
      <c r="H956" s="18" t="s">
        <v>1585</v>
      </c>
      <c r="I956" s="18" t="s">
        <v>1586</v>
      </c>
      <c r="J956" s="24" t="s">
        <v>1587</v>
      </c>
      <c r="K956" s="30">
        <v>357000</v>
      </c>
      <c r="AC956" s="3"/>
      <c r="AD956" s="3"/>
      <c r="AE956" s="4"/>
      <c r="AF956" s="4"/>
    </row>
    <row r="957" spans="1:32" s="2" customFormat="1" ht="30">
      <c r="A957" s="17" t="s">
        <v>1590</v>
      </c>
      <c r="B957" s="19" t="s">
        <v>678</v>
      </c>
      <c r="C957" s="20" t="s">
        <v>336</v>
      </c>
      <c r="D957" s="29" t="s">
        <v>336</v>
      </c>
      <c r="E957" s="21" t="s">
        <v>1591</v>
      </c>
      <c r="F957" s="22">
        <v>21302</v>
      </c>
      <c r="G957" s="23">
        <v>41843</v>
      </c>
      <c r="H957" s="18" t="s">
        <v>1592</v>
      </c>
      <c r="I957" s="18" t="s">
        <v>839</v>
      </c>
      <c r="J957" s="24" t="s">
        <v>1593</v>
      </c>
      <c r="K957" s="30">
        <v>41600</v>
      </c>
      <c r="AC957" s="3"/>
      <c r="AD957" s="3"/>
      <c r="AE957" s="4"/>
      <c r="AF957" s="4"/>
    </row>
    <row r="958" spans="1:32" s="2" customFormat="1" ht="45">
      <c r="A958" s="17" t="s">
        <v>1590</v>
      </c>
      <c r="B958" s="19" t="s">
        <v>205</v>
      </c>
      <c r="C958" s="20" t="s">
        <v>336</v>
      </c>
      <c r="D958" s="29" t="s">
        <v>336</v>
      </c>
      <c r="E958" s="21" t="s">
        <v>1591</v>
      </c>
      <c r="F958" s="22">
        <v>21334</v>
      </c>
      <c r="G958" s="23">
        <v>41835</v>
      </c>
      <c r="H958" s="18" t="s">
        <v>1594</v>
      </c>
      <c r="I958" s="18" t="s">
        <v>1595</v>
      </c>
      <c r="J958" s="24" t="s">
        <v>1596</v>
      </c>
      <c r="K958" s="30">
        <v>41006</v>
      </c>
      <c r="AC958" s="3"/>
      <c r="AD958" s="3"/>
      <c r="AE958" s="4"/>
      <c r="AF958" s="4"/>
    </row>
    <row r="959" spans="1:32" s="2" customFormat="1" ht="45">
      <c r="A959" s="17" t="s">
        <v>1590</v>
      </c>
      <c r="B959" s="19" t="s">
        <v>49</v>
      </c>
      <c r="C959" s="20" t="s">
        <v>336</v>
      </c>
      <c r="D959" s="29" t="s">
        <v>336</v>
      </c>
      <c r="E959" s="21" t="s">
        <v>1591</v>
      </c>
      <c r="F959" s="22">
        <v>21339</v>
      </c>
      <c r="G959" s="23">
        <v>41831</v>
      </c>
      <c r="H959" s="18" t="s">
        <v>1597</v>
      </c>
      <c r="I959" s="18" t="s">
        <v>297</v>
      </c>
      <c r="J959" s="24" t="s">
        <v>1165</v>
      </c>
      <c r="K959" s="30">
        <v>119269</v>
      </c>
      <c r="AC959" s="3"/>
      <c r="AD959" s="3"/>
      <c r="AE959" s="4"/>
      <c r="AF959" s="4"/>
    </row>
    <row r="960" spans="1:32" s="2" customFormat="1" ht="30">
      <c r="A960" s="17" t="s">
        <v>1590</v>
      </c>
      <c r="B960" s="19" t="s">
        <v>205</v>
      </c>
      <c r="C960" s="20" t="s">
        <v>336</v>
      </c>
      <c r="D960" s="29" t="s">
        <v>336</v>
      </c>
      <c r="E960" s="21" t="s">
        <v>1591</v>
      </c>
      <c r="F960" s="22">
        <v>21342</v>
      </c>
      <c r="G960" s="23">
        <v>41829</v>
      </c>
      <c r="H960" s="18" t="s">
        <v>1598</v>
      </c>
      <c r="I960" s="18" t="s">
        <v>1599</v>
      </c>
      <c r="J960" s="24" t="s">
        <v>1600</v>
      </c>
      <c r="K960" s="30">
        <v>69531</v>
      </c>
      <c r="AC960" s="3"/>
      <c r="AD960" s="3"/>
      <c r="AE960" s="4"/>
      <c r="AF960" s="4"/>
    </row>
    <row r="961" spans="1:32" s="2" customFormat="1" ht="30">
      <c r="A961" s="17" t="s">
        <v>1590</v>
      </c>
      <c r="B961" s="19"/>
      <c r="C961" s="20" t="s">
        <v>336</v>
      </c>
      <c r="D961" s="29" t="s">
        <v>336</v>
      </c>
      <c r="E961" s="21" t="s">
        <v>1591</v>
      </c>
      <c r="F961" s="22">
        <v>21343</v>
      </c>
      <c r="G961" s="23">
        <v>41841</v>
      </c>
      <c r="H961" s="18" t="s">
        <v>1601</v>
      </c>
      <c r="I961" s="18" t="s">
        <v>161</v>
      </c>
      <c r="J961" s="24" t="s">
        <v>1602</v>
      </c>
      <c r="K961" s="30">
        <v>5879163</v>
      </c>
      <c r="AC961" s="3"/>
      <c r="AD961" s="3"/>
      <c r="AE961" s="4"/>
      <c r="AF961" s="4"/>
    </row>
    <row r="962" spans="1:32" s="2" customFormat="1" ht="30">
      <c r="A962" s="17" t="s">
        <v>1590</v>
      </c>
      <c r="B962" s="19"/>
      <c r="C962" s="20" t="s">
        <v>336</v>
      </c>
      <c r="D962" s="29" t="s">
        <v>336</v>
      </c>
      <c r="E962" s="21" t="s">
        <v>1591</v>
      </c>
      <c r="F962" s="22">
        <v>21136</v>
      </c>
      <c r="G962" s="23">
        <v>41832</v>
      </c>
      <c r="H962" s="18" t="s">
        <v>1603</v>
      </c>
      <c r="I962" s="18" t="s">
        <v>12</v>
      </c>
      <c r="J962" s="24" t="s">
        <v>1604</v>
      </c>
      <c r="K962" s="30">
        <v>1601169</v>
      </c>
      <c r="AC962" s="3"/>
      <c r="AD962" s="3"/>
      <c r="AE962" s="4"/>
      <c r="AF962" s="4"/>
    </row>
    <row r="963" spans="1:32" s="2" customFormat="1" ht="30">
      <c r="A963" s="17" t="s">
        <v>1590</v>
      </c>
      <c r="B963" s="19" t="s">
        <v>681</v>
      </c>
      <c r="C963" s="20" t="s">
        <v>336</v>
      </c>
      <c r="D963" s="29" t="s">
        <v>336</v>
      </c>
      <c r="E963" s="21" t="s">
        <v>1591</v>
      </c>
      <c r="F963" s="22">
        <v>21060</v>
      </c>
      <c r="G963" s="23">
        <v>41822</v>
      </c>
      <c r="H963" s="18" t="s">
        <v>1722</v>
      </c>
      <c r="I963" s="18" t="s">
        <v>251</v>
      </c>
      <c r="J963" s="24" t="s">
        <v>1605</v>
      </c>
      <c r="K963" s="30">
        <v>524900</v>
      </c>
      <c r="AC963" s="3"/>
      <c r="AD963" s="3"/>
      <c r="AE963" s="4"/>
      <c r="AF963" s="4"/>
    </row>
    <row r="964" spans="1:32" s="2" customFormat="1" ht="30">
      <c r="A964" s="17" t="s">
        <v>1590</v>
      </c>
      <c r="B964" s="19" t="s">
        <v>681</v>
      </c>
      <c r="C964" s="20" t="s">
        <v>336</v>
      </c>
      <c r="D964" s="29" t="s">
        <v>336</v>
      </c>
      <c r="E964" s="21" t="s">
        <v>1591</v>
      </c>
      <c r="F964" s="22">
        <v>21062</v>
      </c>
      <c r="G964" s="23">
        <v>41821</v>
      </c>
      <c r="H964" s="18" t="s">
        <v>1723</v>
      </c>
      <c r="I964" s="18" t="s">
        <v>251</v>
      </c>
      <c r="J964" s="24" t="s">
        <v>1605</v>
      </c>
      <c r="K964" s="30">
        <v>790300</v>
      </c>
      <c r="AC964" s="3"/>
      <c r="AD964" s="3"/>
      <c r="AE964" s="4"/>
      <c r="AF964" s="4"/>
    </row>
    <row r="965" spans="1:32" s="2" customFormat="1" ht="30">
      <c r="A965" s="17" t="s">
        <v>1590</v>
      </c>
      <c r="B965" s="19" t="s">
        <v>681</v>
      </c>
      <c r="C965" s="20" t="s">
        <v>336</v>
      </c>
      <c r="D965" s="29" t="s">
        <v>336</v>
      </c>
      <c r="E965" s="21" t="s">
        <v>1591</v>
      </c>
      <c r="F965" s="22">
        <v>21061</v>
      </c>
      <c r="G965" s="23">
        <v>41821</v>
      </c>
      <c r="H965" s="18" t="s">
        <v>1724</v>
      </c>
      <c r="I965" s="18" t="s">
        <v>251</v>
      </c>
      <c r="J965" s="24" t="s">
        <v>1605</v>
      </c>
      <c r="K965" s="30">
        <v>2239600</v>
      </c>
      <c r="AC965" s="3"/>
      <c r="AD965" s="3"/>
      <c r="AE965" s="4"/>
      <c r="AF965" s="4"/>
    </row>
    <row r="966" spans="1:32" s="2" customFormat="1" ht="30">
      <c r="A966" s="17" t="s">
        <v>1590</v>
      </c>
      <c r="B966" s="19" t="s">
        <v>666</v>
      </c>
      <c r="C966" s="20" t="s">
        <v>1606</v>
      </c>
      <c r="D966" s="29" t="s">
        <v>1607</v>
      </c>
      <c r="E966" s="21" t="s">
        <v>741</v>
      </c>
      <c r="F966" s="22">
        <v>21138</v>
      </c>
      <c r="G966" s="23">
        <v>41838</v>
      </c>
      <c r="H966" s="18" t="s">
        <v>1608</v>
      </c>
      <c r="I966" s="18" t="s">
        <v>1609</v>
      </c>
      <c r="J966" s="24" t="s">
        <v>1610</v>
      </c>
      <c r="K966" s="30">
        <v>44130</v>
      </c>
      <c r="AC966" s="3"/>
      <c r="AD966" s="3"/>
      <c r="AE966" s="4"/>
      <c r="AF966" s="4"/>
    </row>
    <row r="967" spans="1:32" s="2" customFormat="1" ht="30">
      <c r="A967" s="17" t="s">
        <v>1590</v>
      </c>
      <c r="B967" s="19" t="s">
        <v>666</v>
      </c>
      <c r="C967" s="20" t="s">
        <v>1606</v>
      </c>
      <c r="D967" s="29" t="s">
        <v>1607</v>
      </c>
      <c r="E967" s="21" t="s">
        <v>741</v>
      </c>
      <c r="F967" s="22">
        <v>21313</v>
      </c>
      <c r="G967" s="23">
        <v>41851</v>
      </c>
      <c r="H967" s="18" t="s">
        <v>1611</v>
      </c>
      <c r="I967" s="18" t="s">
        <v>1612</v>
      </c>
      <c r="J967" s="24" t="s">
        <v>1613</v>
      </c>
      <c r="K967" s="30">
        <v>34384</v>
      </c>
      <c r="AC967" s="3"/>
      <c r="AD967" s="3"/>
      <c r="AE967" s="4"/>
      <c r="AF967" s="4"/>
    </row>
    <row r="968" spans="1:32" s="2" customFormat="1" ht="30">
      <c r="A968" s="17" t="s">
        <v>1590</v>
      </c>
      <c r="B968" s="19" t="s">
        <v>666</v>
      </c>
      <c r="C968" s="20" t="s">
        <v>1606</v>
      </c>
      <c r="D968" s="29" t="s">
        <v>1607</v>
      </c>
      <c r="E968" s="21" t="s">
        <v>741</v>
      </c>
      <c r="F968" s="22">
        <v>21177</v>
      </c>
      <c r="G968" s="23">
        <v>41842</v>
      </c>
      <c r="H968" s="18" t="s">
        <v>1614</v>
      </c>
      <c r="I968" s="18" t="s">
        <v>1615</v>
      </c>
      <c r="J968" s="24" t="s">
        <v>1616</v>
      </c>
      <c r="K968" s="30">
        <v>121152</v>
      </c>
      <c r="AC968" s="3"/>
      <c r="AD968" s="3"/>
      <c r="AE968" s="4"/>
      <c r="AF968" s="4"/>
    </row>
    <row r="969" spans="1:32" s="2" customFormat="1" ht="30">
      <c r="A969" s="17" t="s">
        <v>1590</v>
      </c>
      <c r="B969" s="19" t="s">
        <v>666</v>
      </c>
      <c r="C969" s="20" t="s">
        <v>1606</v>
      </c>
      <c r="D969" s="29" t="s">
        <v>1607</v>
      </c>
      <c r="E969" s="21" t="s">
        <v>741</v>
      </c>
      <c r="F969" s="22">
        <v>21328</v>
      </c>
      <c r="G969" s="23">
        <v>41851</v>
      </c>
      <c r="H969" s="18" t="s">
        <v>1614</v>
      </c>
      <c r="I969" s="18" t="s">
        <v>1615</v>
      </c>
      <c r="J969" s="24" t="s">
        <v>1616</v>
      </c>
      <c r="K969" s="30">
        <v>135088</v>
      </c>
      <c r="AC969" s="3"/>
      <c r="AD969" s="3"/>
      <c r="AE969" s="4"/>
      <c r="AF969" s="4"/>
    </row>
    <row r="970" spans="1:32" s="2" customFormat="1" ht="30">
      <c r="A970" s="17" t="s">
        <v>1590</v>
      </c>
      <c r="B970" s="19" t="s">
        <v>666</v>
      </c>
      <c r="C970" s="20" t="s">
        <v>1606</v>
      </c>
      <c r="D970" s="29" t="s">
        <v>1607</v>
      </c>
      <c r="E970" s="21" t="s">
        <v>741</v>
      </c>
      <c r="F970" s="22">
        <v>21324</v>
      </c>
      <c r="G970" s="23">
        <v>41851</v>
      </c>
      <c r="H970" s="18" t="s">
        <v>1617</v>
      </c>
      <c r="I970" s="18" t="s">
        <v>47</v>
      </c>
      <c r="J970" s="24" t="s">
        <v>1618</v>
      </c>
      <c r="K970" s="30">
        <v>44283</v>
      </c>
      <c r="AC970" s="3"/>
      <c r="AD970" s="3"/>
      <c r="AE970" s="4"/>
      <c r="AF970" s="4"/>
    </row>
    <row r="971" spans="1:32" s="2" customFormat="1" ht="30">
      <c r="A971" s="17" t="s">
        <v>1590</v>
      </c>
      <c r="B971" s="19" t="s">
        <v>666</v>
      </c>
      <c r="C971" s="20" t="s">
        <v>1606</v>
      </c>
      <c r="D971" s="29" t="s">
        <v>1607</v>
      </c>
      <c r="E971" s="21" t="s">
        <v>741</v>
      </c>
      <c r="F971" s="22">
        <v>21167</v>
      </c>
      <c r="G971" s="23">
        <v>41838</v>
      </c>
      <c r="H971" s="18" t="s">
        <v>1619</v>
      </c>
      <c r="I971" s="18" t="s">
        <v>1620</v>
      </c>
      <c r="J971" s="24" t="s">
        <v>1621</v>
      </c>
      <c r="K971" s="30">
        <v>61176</v>
      </c>
      <c r="AC971" s="3"/>
      <c r="AD971" s="3"/>
      <c r="AE971" s="4"/>
      <c r="AF971" s="4"/>
    </row>
    <row r="972" spans="1:32" s="2" customFormat="1" ht="30">
      <c r="A972" s="17" t="s">
        <v>1590</v>
      </c>
      <c r="B972" s="19" t="s">
        <v>666</v>
      </c>
      <c r="C972" s="20" t="s">
        <v>1606</v>
      </c>
      <c r="D972" s="29" t="s">
        <v>1607</v>
      </c>
      <c r="E972" s="21" t="s">
        <v>741</v>
      </c>
      <c r="F972" s="22">
        <v>21171</v>
      </c>
      <c r="G972" s="23">
        <v>41842</v>
      </c>
      <c r="H972" s="18" t="s">
        <v>1622</v>
      </c>
      <c r="I972" s="18" t="s">
        <v>1620</v>
      </c>
      <c r="J972" s="24" t="s">
        <v>1621</v>
      </c>
      <c r="K972" s="30">
        <v>69030</v>
      </c>
      <c r="AC972" s="3"/>
      <c r="AD972" s="3"/>
      <c r="AE972" s="4"/>
      <c r="AF972" s="4"/>
    </row>
    <row r="973" spans="1:32" s="2" customFormat="1" ht="30">
      <c r="A973" s="17" t="s">
        <v>1590</v>
      </c>
      <c r="B973" s="19" t="s">
        <v>666</v>
      </c>
      <c r="C973" s="20" t="s">
        <v>1606</v>
      </c>
      <c r="D973" s="29" t="s">
        <v>1607</v>
      </c>
      <c r="E973" s="21" t="s">
        <v>741</v>
      </c>
      <c r="F973" s="22">
        <v>21173</v>
      </c>
      <c r="G973" s="23">
        <v>41842</v>
      </c>
      <c r="H973" s="18" t="s">
        <v>1614</v>
      </c>
      <c r="I973" s="18" t="s">
        <v>907</v>
      </c>
      <c r="J973" s="24" t="s">
        <v>1623</v>
      </c>
      <c r="K973" s="30">
        <v>46847</v>
      </c>
      <c r="AC973" s="3"/>
      <c r="AD973" s="3"/>
      <c r="AE973" s="4"/>
      <c r="AF973" s="4"/>
    </row>
    <row r="974" spans="1:32" s="2" customFormat="1" ht="30">
      <c r="A974" s="17" t="s">
        <v>1590</v>
      </c>
      <c r="B974" s="19" t="s">
        <v>666</v>
      </c>
      <c r="C974" s="20" t="s">
        <v>1606</v>
      </c>
      <c r="D974" s="29" t="s">
        <v>1607</v>
      </c>
      <c r="E974" s="21" t="s">
        <v>741</v>
      </c>
      <c r="F974" s="22">
        <v>21305</v>
      </c>
      <c r="G974" s="23">
        <v>41851</v>
      </c>
      <c r="H974" s="18" t="s">
        <v>1614</v>
      </c>
      <c r="I974" s="18" t="s">
        <v>907</v>
      </c>
      <c r="J974" s="24" t="s">
        <v>1623</v>
      </c>
      <c r="K974" s="30">
        <v>8775</v>
      </c>
      <c r="AC974" s="3"/>
      <c r="AD974" s="3"/>
      <c r="AE974" s="4"/>
      <c r="AF974" s="4"/>
    </row>
    <row r="975" spans="1:32" s="2" customFormat="1" ht="30">
      <c r="A975" s="17" t="s">
        <v>1590</v>
      </c>
      <c r="B975" s="19" t="s">
        <v>666</v>
      </c>
      <c r="C975" s="20" t="s">
        <v>1606</v>
      </c>
      <c r="D975" s="29" t="s">
        <v>1607</v>
      </c>
      <c r="E975" s="21" t="s">
        <v>741</v>
      </c>
      <c r="F975" s="22">
        <v>21311</v>
      </c>
      <c r="G975" s="23">
        <v>41851</v>
      </c>
      <c r="H975" s="18" t="s">
        <v>1624</v>
      </c>
      <c r="I975" s="18" t="s">
        <v>907</v>
      </c>
      <c r="J975" s="24" t="s">
        <v>1623</v>
      </c>
      <c r="K975" s="30">
        <v>12851</v>
      </c>
      <c r="AC975" s="3"/>
      <c r="AD975" s="3"/>
      <c r="AE975" s="4"/>
      <c r="AF975" s="4"/>
    </row>
    <row r="976" spans="1:32" s="2" customFormat="1" ht="30">
      <c r="A976" s="17" t="s">
        <v>1590</v>
      </c>
      <c r="B976" s="19" t="s">
        <v>666</v>
      </c>
      <c r="C976" s="20" t="s">
        <v>1606</v>
      </c>
      <c r="D976" s="29" t="s">
        <v>1607</v>
      </c>
      <c r="E976" s="21" t="s">
        <v>741</v>
      </c>
      <c r="F976" s="22">
        <v>21170</v>
      </c>
      <c r="G976" s="23">
        <v>41842</v>
      </c>
      <c r="H976" s="18" t="s">
        <v>1625</v>
      </c>
      <c r="I976" s="18" t="s">
        <v>175</v>
      </c>
      <c r="J976" s="24" t="s">
        <v>1626</v>
      </c>
      <c r="K976" s="30">
        <v>21474</v>
      </c>
      <c r="AC976" s="3"/>
      <c r="AD976" s="3"/>
      <c r="AE976" s="4"/>
      <c r="AF976" s="4"/>
    </row>
    <row r="977" spans="1:32" s="2" customFormat="1" ht="30">
      <c r="A977" s="17" t="s">
        <v>1590</v>
      </c>
      <c r="B977" s="19" t="s">
        <v>666</v>
      </c>
      <c r="C977" s="20" t="s">
        <v>1606</v>
      </c>
      <c r="D977" s="29" t="s">
        <v>1607</v>
      </c>
      <c r="E977" s="21" t="s">
        <v>741</v>
      </c>
      <c r="F977" s="22">
        <v>21185</v>
      </c>
      <c r="G977" s="23">
        <v>41842</v>
      </c>
      <c r="H977" s="18" t="s">
        <v>1627</v>
      </c>
      <c r="I977" s="18" t="s">
        <v>175</v>
      </c>
      <c r="J977" s="24" t="s">
        <v>1626</v>
      </c>
      <c r="K977" s="30">
        <v>106581</v>
      </c>
      <c r="AC977" s="3"/>
      <c r="AD977" s="3"/>
      <c r="AE977" s="4"/>
      <c r="AF977" s="4"/>
    </row>
    <row r="978" spans="1:32" s="2" customFormat="1" ht="30">
      <c r="A978" s="17" t="s">
        <v>1590</v>
      </c>
      <c r="B978" s="19" t="s">
        <v>666</v>
      </c>
      <c r="C978" s="20" t="s">
        <v>1606</v>
      </c>
      <c r="D978" s="29" t="s">
        <v>1607</v>
      </c>
      <c r="E978" s="21" t="s">
        <v>741</v>
      </c>
      <c r="F978" s="22">
        <v>21319</v>
      </c>
      <c r="G978" s="23">
        <v>41851</v>
      </c>
      <c r="H978" s="18" t="s">
        <v>1628</v>
      </c>
      <c r="I978" s="18" t="s">
        <v>175</v>
      </c>
      <c r="J978" s="24" t="s">
        <v>1626</v>
      </c>
      <c r="K978" s="30">
        <v>5532</v>
      </c>
      <c r="AC978" s="3"/>
      <c r="AD978" s="3"/>
      <c r="AE978" s="4"/>
      <c r="AF978" s="4"/>
    </row>
    <row r="979" spans="1:32" s="2" customFormat="1" ht="30">
      <c r="A979" s="17" t="s">
        <v>1590</v>
      </c>
      <c r="B979" s="19" t="s">
        <v>666</v>
      </c>
      <c r="C979" s="20" t="s">
        <v>1606</v>
      </c>
      <c r="D979" s="29" t="s">
        <v>1607</v>
      </c>
      <c r="E979" s="21" t="s">
        <v>741</v>
      </c>
      <c r="F979" s="22">
        <v>21122</v>
      </c>
      <c r="G979" s="23">
        <v>41838</v>
      </c>
      <c r="H979" s="18" t="s">
        <v>1629</v>
      </c>
      <c r="I979" s="18" t="s">
        <v>872</v>
      </c>
      <c r="J979" s="24" t="s">
        <v>1145</v>
      </c>
      <c r="K979" s="30">
        <v>896298</v>
      </c>
      <c r="AC979" s="3"/>
      <c r="AD979" s="3"/>
      <c r="AE979" s="4"/>
      <c r="AF979" s="4"/>
    </row>
    <row r="980" spans="1:32" s="2" customFormat="1" ht="30">
      <c r="A980" s="17" t="s">
        <v>1590</v>
      </c>
      <c r="B980" s="19" t="s">
        <v>666</v>
      </c>
      <c r="C980" s="20" t="s">
        <v>1606</v>
      </c>
      <c r="D980" s="29" t="s">
        <v>1607</v>
      </c>
      <c r="E980" s="21" t="s">
        <v>741</v>
      </c>
      <c r="F980" s="22">
        <v>21139</v>
      </c>
      <c r="G980" s="23">
        <v>41838</v>
      </c>
      <c r="H980" s="18" t="s">
        <v>1608</v>
      </c>
      <c r="I980" s="18" t="s">
        <v>872</v>
      </c>
      <c r="J980" s="24" t="s">
        <v>1145</v>
      </c>
      <c r="K980" s="30">
        <v>134056</v>
      </c>
      <c r="AC980" s="3"/>
      <c r="AD980" s="3"/>
      <c r="AE980" s="4"/>
      <c r="AF980" s="4"/>
    </row>
    <row r="981" spans="1:32" s="2" customFormat="1" ht="30">
      <c r="A981" s="17" t="s">
        <v>1590</v>
      </c>
      <c r="B981" s="19" t="s">
        <v>666</v>
      </c>
      <c r="C981" s="20" t="s">
        <v>1606</v>
      </c>
      <c r="D981" s="29" t="s">
        <v>1607</v>
      </c>
      <c r="E981" s="21" t="s">
        <v>741</v>
      </c>
      <c r="F981" s="22">
        <v>21151</v>
      </c>
      <c r="G981" s="23">
        <v>41838</v>
      </c>
      <c r="H981" s="18" t="s">
        <v>1630</v>
      </c>
      <c r="I981" s="18" t="s">
        <v>872</v>
      </c>
      <c r="J981" s="24" t="s">
        <v>1145</v>
      </c>
      <c r="K981" s="30">
        <v>20801</v>
      </c>
      <c r="AC981" s="3"/>
      <c r="AD981" s="3"/>
      <c r="AE981" s="4"/>
      <c r="AF981" s="4"/>
    </row>
    <row r="982" spans="1:32" s="2" customFormat="1" ht="30">
      <c r="A982" s="17" t="s">
        <v>1590</v>
      </c>
      <c r="B982" s="19" t="s">
        <v>666</v>
      </c>
      <c r="C982" s="20" t="s">
        <v>1606</v>
      </c>
      <c r="D982" s="29" t="s">
        <v>1607</v>
      </c>
      <c r="E982" s="21" t="s">
        <v>741</v>
      </c>
      <c r="F982" s="22">
        <v>21165</v>
      </c>
      <c r="G982" s="23">
        <v>41838</v>
      </c>
      <c r="H982" s="18" t="s">
        <v>1631</v>
      </c>
      <c r="I982" s="18" t="s">
        <v>872</v>
      </c>
      <c r="J982" s="24" t="s">
        <v>1145</v>
      </c>
      <c r="K982" s="30">
        <v>356573</v>
      </c>
      <c r="AC982" s="3"/>
      <c r="AD982" s="3"/>
      <c r="AE982" s="4"/>
      <c r="AF982" s="4"/>
    </row>
    <row r="983" spans="1:32" s="2" customFormat="1" ht="30">
      <c r="A983" s="17" t="s">
        <v>1590</v>
      </c>
      <c r="B983" s="19" t="s">
        <v>666</v>
      </c>
      <c r="C983" s="20" t="s">
        <v>1606</v>
      </c>
      <c r="D983" s="29" t="s">
        <v>1607</v>
      </c>
      <c r="E983" s="21" t="s">
        <v>741</v>
      </c>
      <c r="F983" s="22">
        <v>21165</v>
      </c>
      <c r="G983" s="23">
        <v>41838</v>
      </c>
      <c r="H983" s="18" t="s">
        <v>1631</v>
      </c>
      <c r="I983" s="18" t="s">
        <v>872</v>
      </c>
      <c r="J983" s="24" t="s">
        <v>1145</v>
      </c>
      <c r="K983" s="30">
        <v>66388</v>
      </c>
      <c r="AC983" s="3"/>
      <c r="AD983" s="3"/>
      <c r="AE983" s="4"/>
      <c r="AF983" s="4"/>
    </row>
    <row r="984" spans="1:32" s="2" customFormat="1" ht="30">
      <c r="A984" s="17" t="s">
        <v>1590</v>
      </c>
      <c r="B984" s="19" t="s">
        <v>666</v>
      </c>
      <c r="C984" s="20" t="s">
        <v>1606</v>
      </c>
      <c r="D984" s="29" t="s">
        <v>1607</v>
      </c>
      <c r="E984" s="21" t="s">
        <v>741</v>
      </c>
      <c r="F984" s="22">
        <v>21169</v>
      </c>
      <c r="G984" s="23">
        <v>41842</v>
      </c>
      <c r="H984" s="18" t="s">
        <v>1632</v>
      </c>
      <c r="I984" s="18" t="s">
        <v>872</v>
      </c>
      <c r="J984" s="24" t="s">
        <v>1145</v>
      </c>
      <c r="K984" s="30">
        <v>402612</v>
      </c>
      <c r="AC984" s="3"/>
      <c r="AD984" s="3"/>
      <c r="AE984" s="4"/>
      <c r="AF984" s="4"/>
    </row>
    <row r="985" spans="1:32" s="2" customFormat="1" ht="30">
      <c r="A985" s="17" t="s">
        <v>1590</v>
      </c>
      <c r="B985" s="19" t="s">
        <v>666</v>
      </c>
      <c r="C985" s="20" t="s">
        <v>1606</v>
      </c>
      <c r="D985" s="29" t="s">
        <v>1607</v>
      </c>
      <c r="E985" s="21" t="s">
        <v>741</v>
      </c>
      <c r="F985" s="22">
        <v>21172</v>
      </c>
      <c r="G985" s="23">
        <v>41842</v>
      </c>
      <c r="H985" s="18" t="s">
        <v>1614</v>
      </c>
      <c r="I985" s="18" t="s">
        <v>872</v>
      </c>
      <c r="J985" s="24" t="s">
        <v>1145</v>
      </c>
      <c r="K985" s="30">
        <v>74809</v>
      </c>
      <c r="AC985" s="3"/>
      <c r="AD985" s="3"/>
      <c r="AE985" s="4"/>
      <c r="AF985" s="4"/>
    </row>
    <row r="986" spans="1:32" s="2" customFormat="1" ht="30">
      <c r="A986" s="17" t="s">
        <v>1590</v>
      </c>
      <c r="B986" s="19" t="s">
        <v>666</v>
      </c>
      <c r="C986" s="20" t="s">
        <v>1606</v>
      </c>
      <c r="D986" s="29" t="s">
        <v>1607</v>
      </c>
      <c r="E986" s="21" t="s">
        <v>741</v>
      </c>
      <c r="F986" s="22">
        <v>21183</v>
      </c>
      <c r="G986" s="23">
        <v>41842</v>
      </c>
      <c r="H986" s="18" t="s">
        <v>1633</v>
      </c>
      <c r="I986" s="18" t="s">
        <v>872</v>
      </c>
      <c r="J986" s="24" t="s">
        <v>1145</v>
      </c>
      <c r="K986" s="30">
        <v>46553</v>
      </c>
      <c r="AC986" s="3"/>
      <c r="AD986" s="3"/>
      <c r="AE986" s="4"/>
      <c r="AF986" s="4"/>
    </row>
    <row r="987" spans="1:32" s="2" customFormat="1" ht="30">
      <c r="A987" s="17" t="s">
        <v>1590</v>
      </c>
      <c r="B987" s="19" t="s">
        <v>666</v>
      </c>
      <c r="C987" s="20" t="s">
        <v>1606</v>
      </c>
      <c r="D987" s="29" t="s">
        <v>1607</v>
      </c>
      <c r="E987" s="21" t="s">
        <v>741</v>
      </c>
      <c r="F987" s="22">
        <v>21184</v>
      </c>
      <c r="G987" s="23">
        <v>41842</v>
      </c>
      <c r="H987" s="18" t="s">
        <v>1624</v>
      </c>
      <c r="I987" s="18" t="s">
        <v>872</v>
      </c>
      <c r="J987" s="24" t="s">
        <v>1145</v>
      </c>
      <c r="K987" s="30">
        <v>306252</v>
      </c>
      <c r="AC987" s="3"/>
      <c r="AD987" s="3"/>
      <c r="AE987" s="4"/>
      <c r="AF987" s="4"/>
    </row>
    <row r="988" spans="1:32" s="2" customFormat="1" ht="30">
      <c r="A988" s="17" t="s">
        <v>1590</v>
      </c>
      <c r="B988" s="19" t="s">
        <v>666</v>
      </c>
      <c r="C988" s="20" t="s">
        <v>1606</v>
      </c>
      <c r="D988" s="29" t="s">
        <v>1607</v>
      </c>
      <c r="E988" s="21" t="s">
        <v>741</v>
      </c>
      <c r="F988" s="22">
        <v>21308</v>
      </c>
      <c r="G988" s="23">
        <v>41851</v>
      </c>
      <c r="H988" s="18" t="s">
        <v>1634</v>
      </c>
      <c r="I988" s="18" t="s">
        <v>872</v>
      </c>
      <c r="J988" s="24" t="s">
        <v>1145</v>
      </c>
      <c r="K988" s="30">
        <v>110176</v>
      </c>
      <c r="AC988" s="3"/>
      <c r="AD988" s="3"/>
      <c r="AE988" s="4"/>
      <c r="AF988" s="4"/>
    </row>
    <row r="989" spans="1:32" s="2" customFormat="1" ht="30">
      <c r="A989" s="17" t="s">
        <v>1590</v>
      </c>
      <c r="B989" s="19" t="s">
        <v>666</v>
      </c>
      <c r="C989" s="20" t="s">
        <v>1606</v>
      </c>
      <c r="D989" s="29" t="s">
        <v>1607</v>
      </c>
      <c r="E989" s="21" t="s">
        <v>741</v>
      </c>
      <c r="F989" s="22">
        <v>21310</v>
      </c>
      <c r="G989" s="23">
        <v>41851</v>
      </c>
      <c r="H989" s="18" t="s">
        <v>1614</v>
      </c>
      <c r="I989" s="18" t="s">
        <v>872</v>
      </c>
      <c r="J989" s="24" t="s">
        <v>1145</v>
      </c>
      <c r="K989" s="30">
        <v>896298</v>
      </c>
      <c r="AC989" s="3"/>
      <c r="AD989" s="3"/>
      <c r="AE989" s="4"/>
      <c r="AF989" s="4"/>
    </row>
    <row r="990" spans="1:32" s="2" customFormat="1" ht="30">
      <c r="A990" s="17" t="s">
        <v>1590</v>
      </c>
      <c r="B990" s="19" t="s">
        <v>666</v>
      </c>
      <c r="C990" s="20" t="s">
        <v>1606</v>
      </c>
      <c r="D990" s="29" t="s">
        <v>1607</v>
      </c>
      <c r="E990" s="21" t="s">
        <v>741</v>
      </c>
      <c r="F990" s="22">
        <v>21312</v>
      </c>
      <c r="G990" s="23">
        <v>41851</v>
      </c>
      <c r="H990" s="18" t="s">
        <v>1635</v>
      </c>
      <c r="I990" s="18" t="s">
        <v>872</v>
      </c>
      <c r="J990" s="24" t="s">
        <v>1145</v>
      </c>
      <c r="K990" s="30">
        <v>173604</v>
      </c>
      <c r="AC990" s="3"/>
      <c r="AD990" s="3"/>
      <c r="AE990" s="4"/>
      <c r="AF990" s="4"/>
    </row>
    <row r="991" spans="1:32" s="2" customFormat="1" ht="30">
      <c r="A991" s="17" t="s">
        <v>1590</v>
      </c>
      <c r="B991" s="19" t="s">
        <v>666</v>
      </c>
      <c r="C991" s="20" t="s">
        <v>1606</v>
      </c>
      <c r="D991" s="29" t="s">
        <v>1607</v>
      </c>
      <c r="E991" s="21" t="s">
        <v>741</v>
      </c>
      <c r="F991" s="22">
        <v>21318</v>
      </c>
      <c r="G991" s="23">
        <v>41851</v>
      </c>
      <c r="H991" s="18" t="s">
        <v>1611</v>
      </c>
      <c r="I991" s="18" t="s">
        <v>872</v>
      </c>
      <c r="J991" s="24" t="s">
        <v>1145</v>
      </c>
      <c r="K991" s="30">
        <v>286935</v>
      </c>
      <c r="AC991" s="3"/>
      <c r="AD991" s="3"/>
      <c r="AE991" s="4"/>
      <c r="AF991" s="4"/>
    </row>
    <row r="992" spans="1:32" s="2" customFormat="1" ht="30">
      <c r="A992" s="17" t="s">
        <v>1590</v>
      </c>
      <c r="B992" s="19" t="s">
        <v>666</v>
      </c>
      <c r="C992" s="20" t="s">
        <v>1606</v>
      </c>
      <c r="D992" s="29" t="s">
        <v>1607</v>
      </c>
      <c r="E992" s="21" t="s">
        <v>741</v>
      </c>
      <c r="F992" s="22">
        <v>21322</v>
      </c>
      <c r="G992" s="23">
        <v>41851</v>
      </c>
      <c r="H992" s="18" t="s">
        <v>1617</v>
      </c>
      <c r="I992" s="18" t="s">
        <v>872</v>
      </c>
      <c r="J992" s="24" t="s">
        <v>1145</v>
      </c>
      <c r="K992" s="30">
        <v>285289</v>
      </c>
      <c r="AC992" s="3"/>
      <c r="AD992" s="3"/>
      <c r="AE992" s="4"/>
      <c r="AF992" s="4"/>
    </row>
    <row r="993" spans="1:32" s="2" customFormat="1" ht="30">
      <c r="A993" s="17" t="s">
        <v>1590</v>
      </c>
      <c r="B993" s="19" t="s">
        <v>666</v>
      </c>
      <c r="C993" s="20" t="s">
        <v>1606</v>
      </c>
      <c r="D993" s="29" t="s">
        <v>1607</v>
      </c>
      <c r="E993" s="21" t="s">
        <v>741</v>
      </c>
      <c r="F993" s="22">
        <v>21337</v>
      </c>
      <c r="G993" s="23">
        <v>41851</v>
      </c>
      <c r="H993" s="18" t="s">
        <v>1614</v>
      </c>
      <c r="I993" s="18" t="s">
        <v>872</v>
      </c>
      <c r="J993" s="24" t="s">
        <v>1145</v>
      </c>
      <c r="K993" s="30">
        <v>272455</v>
      </c>
      <c r="AC993" s="3"/>
      <c r="AD993" s="3"/>
      <c r="AE993" s="4"/>
      <c r="AF993" s="4"/>
    </row>
    <row r="994" spans="1:32" s="2" customFormat="1" ht="30">
      <c r="A994" s="17" t="s">
        <v>1590</v>
      </c>
      <c r="B994" s="19" t="s">
        <v>678</v>
      </c>
      <c r="C994" s="20" t="s">
        <v>1606</v>
      </c>
      <c r="D994" s="29" t="s">
        <v>1607</v>
      </c>
      <c r="E994" s="21" t="s">
        <v>741</v>
      </c>
      <c r="F994" s="22">
        <v>21140</v>
      </c>
      <c r="G994" s="23">
        <v>41838</v>
      </c>
      <c r="H994" s="18" t="s">
        <v>1608</v>
      </c>
      <c r="I994" s="18" t="s">
        <v>222</v>
      </c>
      <c r="J994" s="24" t="s">
        <v>1498</v>
      </c>
      <c r="K994" s="30">
        <v>32898</v>
      </c>
      <c r="AC994" s="3"/>
      <c r="AD994" s="3"/>
      <c r="AE994" s="4"/>
      <c r="AF994" s="4"/>
    </row>
    <row r="995" spans="1:32" s="2" customFormat="1" ht="30">
      <c r="A995" s="17" t="s">
        <v>1590</v>
      </c>
      <c r="B995" s="19" t="s">
        <v>678</v>
      </c>
      <c r="C995" s="20" t="s">
        <v>1606</v>
      </c>
      <c r="D995" s="29" t="s">
        <v>1607</v>
      </c>
      <c r="E995" s="21" t="s">
        <v>741</v>
      </c>
      <c r="F995" s="22">
        <v>21164</v>
      </c>
      <c r="G995" s="23">
        <v>41838</v>
      </c>
      <c r="H995" s="18" t="s">
        <v>1636</v>
      </c>
      <c r="I995" s="18" t="s">
        <v>222</v>
      </c>
      <c r="J995" s="24" t="s">
        <v>1498</v>
      </c>
      <c r="K995" s="30">
        <v>212968</v>
      </c>
      <c r="AC995" s="3"/>
      <c r="AD995" s="3"/>
      <c r="AE995" s="4"/>
      <c r="AF995" s="4"/>
    </row>
    <row r="996" spans="1:32" s="2" customFormat="1" ht="30">
      <c r="A996" s="17" t="s">
        <v>1590</v>
      </c>
      <c r="B996" s="19" t="s">
        <v>678</v>
      </c>
      <c r="C996" s="20" t="s">
        <v>1606</v>
      </c>
      <c r="D996" s="29" t="s">
        <v>1607</v>
      </c>
      <c r="E996" s="21" t="s">
        <v>741</v>
      </c>
      <c r="F996" s="22">
        <v>21168</v>
      </c>
      <c r="G996" s="23">
        <v>41842</v>
      </c>
      <c r="H996" s="18" t="s">
        <v>1632</v>
      </c>
      <c r="I996" s="18" t="s">
        <v>222</v>
      </c>
      <c r="J996" s="24" t="s">
        <v>1498</v>
      </c>
      <c r="K996" s="30">
        <v>552388</v>
      </c>
      <c r="AC996" s="3"/>
      <c r="AD996" s="3"/>
      <c r="AE996" s="4"/>
      <c r="AF996" s="4"/>
    </row>
    <row r="997" spans="1:32" s="2" customFormat="1" ht="30">
      <c r="A997" s="17" t="s">
        <v>1590</v>
      </c>
      <c r="B997" s="19" t="s">
        <v>678</v>
      </c>
      <c r="C997" s="20" t="s">
        <v>1606</v>
      </c>
      <c r="D997" s="29" t="s">
        <v>1607</v>
      </c>
      <c r="E997" s="21" t="s">
        <v>741</v>
      </c>
      <c r="F997" s="22">
        <v>21180</v>
      </c>
      <c r="G997" s="23">
        <v>41842</v>
      </c>
      <c r="H997" s="18" t="s">
        <v>1614</v>
      </c>
      <c r="I997" s="18" t="s">
        <v>222</v>
      </c>
      <c r="J997" s="24" t="s">
        <v>1498</v>
      </c>
      <c r="K997" s="30">
        <v>377523</v>
      </c>
      <c r="AC997" s="3"/>
      <c r="AD997" s="3"/>
      <c r="AE997" s="4"/>
      <c r="AF997" s="4"/>
    </row>
    <row r="998" spans="1:32" s="2" customFormat="1" ht="30">
      <c r="A998" s="17" t="s">
        <v>1590</v>
      </c>
      <c r="B998" s="19" t="s">
        <v>678</v>
      </c>
      <c r="C998" s="20" t="s">
        <v>1606</v>
      </c>
      <c r="D998" s="29" t="s">
        <v>1607</v>
      </c>
      <c r="E998" s="21" t="s">
        <v>741</v>
      </c>
      <c r="F998" s="22">
        <v>21182</v>
      </c>
      <c r="G998" s="23">
        <v>41842</v>
      </c>
      <c r="H998" s="18" t="s">
        <v>1633</v>
      </c>
      <c r="I998" s="18" t="s">
        <v>222</v>
      </c>
      <c r="J998" s="24" t="s">
        <v>1498</v>
      </c>
      <c r="K998" s="30">
        <v>21777</v>
      </c>
      <c r="AC998" s="3"/>
      <c r="AD998" s="3"/>
      <c r="AE998" s="4"/>
      <c r="AF998" s="4"/>
    </row>
    <row r="999" spans="1:32" s="2" customFormat="1" ht="30">
      <c r="A999" s="17" t="s">
        <v>1590</v>
      </c>
      <c r="B999" s="19" t="s">
        <v>678</v>
      </c>
      <c r="C999" s="20" t="s">
        <v>1606</v>
      </c>
      <c r="D999" s="29" t="s">
        <v>1607</v>
      </c>
      <c r="E999" s="21" t="s">
        <v>741</v>
      </c>
      <c r="F999" s="22">
        <v>21187</v>
      </c>
      <c r="G999" s="23">
        <v>41842</v>
      </c>
      <c r="H999" s="18" t="s">
        <v>1637</v>
      </c>
      <c r="I999" s="18" t="s">
        <v>222</v>
      </c>
      <c r="J999" s="24" t="s">
        <v>1498</v>
      </c>
      <c r="K999" s="30">
        <v>114008</v>
      </c>
      <c r="AC999" s="3"/>
      <c r="AD999" s="3"/>
      <c r="AE999" s="4"/>
      <c r="AF999" s="4"/>
    </row>
    <row r="1000" spans="1:32" s="2" customFormat="1" ht="30">
      <c r="A1000" s="17" t="s">
        <v>1590</v>
      </c>
      <c r="B1000" s="19" t="s">
        <v>678</v>
      </c>
      <c r="C1000" s="20" t="s">
        <v>1606</v>
      </c>
      <c r="D1000" s="29" t="s">
        <v>1607</v>
      </c>
      <c r="E1000" s="21" t="s">
        <v>741</v>
      </c>
      <c r="F1000" s="22">
        <v>21321</v>
      </c>
      <c r="G1000" s="23">
        <v>41851</v>
      </c>
      <c r="H1000" s="18" t="s">
        <v>1638</v>
      </c>
      <c r="I1000" s="18" t="s">
        <v>222</v>
      </c>
      <c r="J1000" s="24" t="s">
        <v>1498</v>
      </c>
      <c r="K1000" s="30">
        <v>92067</v>
      </c>
      <c r="AC1000" s="3"/>
      <c r="AD1000" s="3"/>
      <c r="AE1000" s="4"/>
      <c r="AF1000" s="4"/>
    </row>
    <row r="1001" spans="1:32" s="2" customFormat="1" ht="30">
      <c r="A1001" s="17" t="s">
        <v>1590</v>
      </c>
      <c r="B1001" s="19" t="s">
        <v>678</v>
      </c>
      <c r="C1001" s="20" t="s">
        <v>1606</v>
      </c>
      <c r="D1001" s="29" t="s">
        <v>1607</v>
      </c>
      <c r="E1001" s="21" t="s">
        <v>741</v>
      </c>
      <c r="F1001" s="22">
        <v>21326</v>
      </c>
      <c r="G1001" s="23">
        <v>41851</v>
      </c>
      <c r="H1001" s="18" t="s">
        <v>1639</v>
      </c>
      <c r="I1001" s="18" t="s">
        <v>222</v>
      </c>
      <c r="J1001" s="24" t="s">
        <v>1498</v>
      </c>
      <c r="K1001" s="30">
        <v>69915</v>
      </c>
      <c r="AC1001" s="3"/>
      <c r="AD1001" s="3"/>
      <c r="AE1001" s="4"/>
      <c r="AF1001" s="4"/>
    </row>
    <row r="1002" spans="1:32" s="2" customFormat="1" ht="30">
      <c r="A1002" s="17" t="s">
        <v>1590</v>
      </c>
      <c r="B1002" s="19" t="s">
        <v>678</v>
      </c>
      <c r="C1002" s="20" t="s">
        <v>1606</v>
      </c>
      <c r="D1002" s="29" t="s">
        <v>1607</v>
      </c>
      <c r="E1002" s="21" t="s">
        <v>741</v>
      </c>
      <c r="F1002" s="22">
        <v>21335</v>
      </c>
      <c r="G1002" s="23">
        <v>41851</v>
      </c>
      <c r="H1002" s="18" t="s">
        <v>1614</v>
      </c>
      <c r="I1002" s="18" t="s">
        <v>222</v>
      </c>
      <c r="J1002" s="24" t="s">
        <v>1498</v>
      </c>
      <c r="K1002" s="30">
        <v>248211</v>
      </c>
      <c r="AC1002" s="3"/>
      <c r="AD1002" s="3"/>
      <c r="AE1002" s="4"/>
      <c r="AF1002" s="4"/>
    </row>
    <row r="1003" spans="1:32" s="2" customFormat="1" ht="30">
      <c r="A1003" s="17" t="s">
        <v>1590</v>
      </c>
      <c r="B1003" s="19" t="s">
        <v>678</v>
      </c>
      <c r="C1003" s="20" t="s">
        <v>1606</v>
      </c>
      <c r="D1003" s="29" t="s">
        <v>1607</v>
      </c>
      <c r="E1003" s="21" t="s">
        <v>741</v>
      </c>
      <c r="F1003" s="22">
        <v>21174</v>
      </c>
      <c r="G1003" s="23">
        <v>41842</v>
      </c>
      <c r="H1003" s="18" t="s">
        <v>1640</v>
      </c>
      <c r="I1003" s="18" t="s">
        <v>1641</v>
      </c>
      <c r="J1003" s="24" t="s">
        <v>1642</v>
      </c>
      <c r="K1003" s="30">
        <v>79246</v>
      </c>
      <c r="AC1003" s="3"/>
      <c r="AD1003" s="3"/>
      <c r="AE1003" s="4"/>
      <c r="AF1003" s="4"/>
    </row>
    <row r="1004" spans="1:32" s="2" customFormat="1" ht="30">
      <c r="A1004" s="17" t="s">
        <v>1590</v>
      </c>
      <c r="B1004" s="19" t="s">
        <v>205</v>
      </c>
      <c r="C1004" s="20" t="s">
        <v>336</v>
      </c>
      <c r="D1004" s="29" t="s">
        <v>336</v>
      </c>
      <c r="E1004" s="21" t="s">
        <v>741</v>
      </c>
      <c r="F1004" s="22">
        <v>21095</v>
      </c>
      <c r="G1004" s="23">
        <v>41831</v>
      </c>
      <c r="H1004" s="18" t="s">
        <v>1643</v>
      </c>
      <c r="I1004" s="18" t="s">
        <v>237</v>
      </c>
      <c r="J1004" s="24" t="s">
        <v>1644</v>
      </c>
      <c r="K1004" s="30">
        <v>2700000</v>
      </c>
      <c r="AC1004" s="3"/>
      <c r="AD1004" s="3"/>
      <c r="AE1004" s="4"/>
      <c r="AF1004" s="4"/>
    </row>
    <row r="1005" spans="1:32" s="2" customFormat="1" ht="30">
      <c r="A1005" s="17" t="s">
        <v>1590</v>
      </c>
      <c r="B1005" s="19" t="s">
        <v>678</v>
      </c>
      <c r="C1005" s="20" t="s">
        <v>336</v>
      </c>
      <c r="D1005" s="29" t="s">
        <v>336</v>
      </c>
      <c r="E1005" s="21" t="s">
        <v>727</v>
      </c>
      <c r="F1005" s="22">
        <v>21032</v>
      </c>
      <c r="G1005" s="23">
        <v>41845</v>
      </c>
      <c r="H1005" s="18" t="s">
        <v>1645</v>
      </c>
      <c r="I1005" s="18" t="s">
        <v>1646</v>
      </c>
      <c r="J1005" s="24" t="s">
        <v>1647</v>
      </c>
      <c r="K1005" s="30">
        <v>214200</v>
      </c>
      <c r="AC1005" s="3"/>
      <c r="AD1005" s="3"/>
      <c r="AE1005" s="4"/>
      <c r="AF1005" s="4"/>
    </row>
    <row r="1006" spans="1:32" s="2" customFormat="1" ht="30">
      <c r="A1006" s="17" t="s">
        <v>1590</v>
      </c>
      <c r="B1006" s="19" t="s">
        <v>678</v>
      </c>
      <c r="C1006" s="20" t="s">
        <v>336</v>
      </c>
      <c r="D1006" s="29" t="s">
        <v>336</v>
      </c>
      <c r="E1006" s="21" t="s">
        <v>727</v>
      </c>
      <c r="F1006" s="22">
        <v>21038</v>
      </c>
      <c r="G1006" s="23">
        <v>41829</v>
      </c>
      <c r="H1006" s="18" t="s">
        <v>1648</v>
      </c>
      <c r="I1006" s="18" t="s">
        <v>1649</v>
      </c>
      <c r="J1006" s="24" t="s">
        <v>1650</v>
      </c>
      <c r="K1006" s="30">
        <v>67830</v>
      </c>
      <c r="AC1006" s="3"/>
      <c r="AD1006" s="3"/>
      <c r="AE1006" s="4"/>
      <c r="AF1006" s="4"/>
    </row>
    <row r="1007" spans="1:32" s="2" customFormat="1" ht="30">
      <c r="A1007" s="17" t="s">
        <v>1590</v>
      </c>
      <c r="B1007" s="19"/>
      <c r="C1007" s="20" t="s">
        <v>336</v>
      </c>
      <c r="D1007" s="29" t="s">
        <v>336</v>
      </c>
      <c r="E1007" s="21" t="s">
        <v>727</v>
      </c>
      <c r="F1007" s="22">
        <v>21096</v>
      </c>
      <c r="G1007" s="23">
        <v>41835</v>
      </c>
      <c r="H1007" s="18" t="s">
        <v>1651</v>
      </c>
      <c r="I1007" s="18" t="s">
        <v>1652</v>
      </c>
      <c r="J1007" s="24" t="s">
        <v>1653</v>
      </c>
      <c r="K1007" s="30">
        <v>618800</v>
      </c>
      <c r="AC1007" s="3"/>
      <c r="AD1007" s="3"/>
      <c r="AE1007" s="4"/>
      <c r="AF1007" s="4"/>
    </row>
    <row r="1008" spans="1:32" s="2" customFormat="1" ht="30">
      <c r="A1008" s="17" t="s">
        <v>1590</v>
      </c>
      <c r="B1008" s="19" t="s">
        <v>678</v>
      </c>
      <c r="C1008" s="20" t="s">
        <v>336</v>
      </c>
      <c r="D1008" s="29" t="s">
        <v>336</v>
      </c>
      <c r="E1008" s="21" t="s">
        <v>727</v>
      </c>
      <c r="F1008" s="22">
        <v>21190</v>
      </c>
      <c r="G1008" s="23">
        <v>41844</v>
      </c>
      <c r="H1008" s="18" t="s">
        <v>1654</v>
      </c>
      <c r="I1008" s="18" t="s">
        <v>1655</v>
      </c>
      <c r="J1008" s="24" t="s">
        <v>1656</v>
      </c>
      <c r="K1008" s="30">
        <v>238000</v>
      </c>
      <c r="AC1008" s="3"/>
      <c r="AD1008" s="3"/>
      <c r="AE1008" s="4"/>
      <c r="AF1008" s="4"/>
    </row>
    <row r="1009" spans="1:32" s="2" customFormat="1" ht="45">
      <c r="A1009" s="17" t="s">
        <v>1590</v>
      </c>
      <c r="B1009" s="19" t="s">
        <v>205</v>
      </c>
      <c r="C1009" s="20" t="s">
        <v>1657</v>
      </c>
      <c r="D1009" s="29">
        <v>41834</v>
      </c>
      <c r="E1009" s="21" t="s">
        <v>727</v>
      </c>
      <c r="F1009" s="22">
        <v>21120</v>
      </c>
      <c r="G1009" s="23">
        <v>41848</v>
      </c>
      <c r="H1009" s="18" t="s">
        <v>1658</v>
      </c>
      <c r="I1009" s="18" t="s">
        <v>1659</v>
      </c>
      <c r="J1009" s="24" t="s">
        <v>1660</v>
      </c>
      <c r="K1009" s="30">
        <v>706360</v>
      </c>
      <c r="AC1009" s="3"/>
      <c r="AD1009" s="3"/>
      <c r="AE1009" s="4"/>
      <c r="AF1009" s="4"/>
    </row>
    <row r="1010" spans="1:32" s="2" customFormat="1" ht="30">
      <c r="A1010" s="17" t="s">
        <v>1590</v>
      </c>
      <c r="B1010" s="19" t="s">
        <v>678</v>
      </c>
      <c r="C1010" s="20" t="s">
        <v>336</v>
      </c>
      <c r="D1010" s="29" t="s">
        <v>336</v>
      </c>
      <c r="E1010" s="21" t="s">
        <v>727</v>
      </c>
      <c r="F1010" s="22">
        <v>21051</v>
      </c>
      <c r="G1010" s="23">
        <v>41829</v>
      </c>
      <c r="H1010" s="18" t="s">
        <v>1661</v>
      </c>
      <c r="I1010" s="18" t="s">
        <v>1662</v>
      </c>
      <c r="J1010" s="24" t="s">
        <v>1663</v>
      </c>
      <c r="K1010" s="30">
        <v>593263</v>
      </c>
      <c r="AC1010" s="3"/>
      <c r="AD1010" s="3"/>
      <c r="AE1010" s="4"/>
      <c r="AF1010" s="4"/>
    </row>
    <row r="1011" spans="1:32" s="2" customFormat="1" ht="45">
      <c r="A1011" s="17" t="s">
        <v>1590</v>
      </c>
      <c r="B1011" s="19" t="s">
        <v>678</v>
      </c>
      <c r="C1011" s="20" t="s">
        <v>336</v>
      </c>
      <c r="D1011" s="29" t="s">
        <v>336</v>
      </c>
      <c r="E1011" s="21" t="s">
        <v>727</v>
      </c>
      <c r="F1011" s="22">
        <v>21088</v>
      </c>
      <c r="G1011" s="23">
        <v>41829</v>
      </c>
      <c r="H1011" s="18" t="s">
        <v>1664</v>
      </c>
      <c r="I1011" s="18" t="s">
        <v>1662</v>
      </c>
      <c r="J1011" s="24" t="s">
        <v>1663</v>
      </c>
      <c r="K1011" s="30">
        <v>344255</v>
      </c>
      <c r="AC1011" s="3"/>
      <c r="AD1011" s="3"/>
      <c r="AE1011" s="4"/>
      <c r="AF1011" s="4"/>
    </row>
    <row r="1012" spans="1:32" s="2" customFormat="1" ht="30">
      <c r="A1012" s="17" t="s">
        <v>1590</v>
      </c>
      <c r="B1012" s="19" t="s">
        <v>678</v>
      </c>
      <c r="C1012" s="20" t="s">
        <v>336</v>
      </c>
      <c r="D1012" s="29" t="s">
        <v>336</v>
      </c>
      <c r="E1012" s="21" t="s">
        <v>727</v>
      </c>
      <c r="F1012" s="22">
        <v>21103</v>
      </c>
      <c r="G1012" s="23">
        <v>41835</v>
      </c>
      <c r="H1012" s="18" t="s">
        <v>1665</v>
      </c>
      <c r="I1012" s="18" t="s">
        <v>1662</v>
      </c>
      <c r="J1012" s="24" t="s">
        <v>1663</v>
      </c>
      <c r="K1012" s="30">
        <v>313387</v>
      </c>
      <c r="AC1012" s="3"/>
      <c r="AD1012" s="3"/>
      <c r="AE1012" s="4"/>
      <c r="AF1012" s="4"/>
    </row>
    <row r="1013" spans="1:32" s="2" customFormat="1" ht="30">
      <c r="A1013" s="17" t="s">
        <v>1590</v>
      </c>
      <c r="B1013" s="19" t="s">
        <v>205</v>
      </c>
      <c r="C1013" s="20" t="s">
        <v>1666</v>
      </c>
      <c r="D1013" s="29" t="s">
        <v>1667</v>
      </c>
      <c r="E1013" s="21" t="s">
        <v>727</v>
      </c>
      <c r="F1013" s="22">
        <v>21072</v>
      </c>
      <c r="G1013" s="23">
        <v>41829</v>
      </c>
      <c r="H1013" s="18" t="s">
        <v>1668</v>
      </c>
      <c r="I1013" s="18" t="s">
        <v>1669</v>
      </c>
      <c r="J1013" s="24" t="s">
        <v>1670</v>
      </c>
      <c r="K1013" s="30">
        <v>554540</v>
      </c>
      <c r="AC1013" s="3"/>
      <c r="AD1013" s="3"/>
      <c r="AE1013" s="4"/>
      <c r="AF1013" s="4"/>
    </row>
    <row r="1014" spans="1:32" s="2" customFormat="1" ht="30">
      <c r="A1014" s="17" t="s">
        <v>1590</v>
      </c>
      <c r="B1014" s="19" t="s">
        <v>678</v>
      </c>
      <c r="C1014" s="20" t="s">
        <v>336</v>
      </c>
      <c r="D1014" s="29" t="s">
        <v>336</v>
      </c>
      <c r="E1014" s="21" t="s">
        <v>727</v>
      </c>
      <c r="F1014" s="22">
        <v>21199</v>
      </c>
      <c r="G1014" s="23">
        <v>41844</v>
      </c>
      <c r="H1014" s="18" t="s">
        <v>1671</v>
      </c>
      <c r="I1014" s="18" t="s">
        <v>1672</v>
      </c>
      <c r="J1014" s="24" t="s">
        <v>1673</v>
      </c>
      <c r="K1014" s="30">
        <v>1094800</v>
      </c>
      <c r="AC1014" s="3"/>
      <c r="AD1014" s="3"/>
      <c r="AE1014" s="4"/>
      <c r="AF1014" s="4"/>
    </row>
    <row r="1015" spans="1:32" s="2" customFormat="1" ht="45">
      <c r="A1015" s="17" t="s">
        <v>1590</v>
      </c>
      <c r="B1015" s="19" t="s">
        <v>205</v>
      </c>
      <c r="C1015" s="20" t="s">
        <v>1674</v>
      </c>
      <c r="D1015" s="29">
        <v>41829</v>
      </c>
      <c r="E1015" s="21" t="s">
        <v>727</v>
      </c>
      <c r="F1015" s="22">
        <v>21109</v>
      </c>
      <c r="G1015" s="23">
        <v>41837</v>
      </c>
      <c r="H1015" s="18" t="s">
        <v>1675</v>
      </c>
      <c r="I1015" s="18" t="s">
        <v>1676</v>
      </c>
      <c r="J1015" s="24" t="s">
        <v>1677</v>
      </c>
      <c r="K1015" s="30">
        <v>124950</v>
      </c>
      <c r="AC1015" s="3"/>
      <c r="AD1015" s="3"/>
      <c r="AE1015" s="4"/>
      <c r="AF1015" s="4"/>
    </row>
    <row r="1016" spans="1:32" s="2" customFormat="1" ht="30">
      <c r="A1016" s="17" t="s">
        <v>1590</v>
      </c>
      <c r="B1016" s="19" t="s">
        <v>666</v>
      </c>
      <c r="C1016" s="20" t="s">
        <v>1606</v>
      </c>
      <c r="D1016" s="29" t="s">
        <v>1607</v>
      </c>
      <c r="E1016" s="21" t="s">
        <v>727</v>
      </c>
      <c r="F1016" s="22">
        <v>21186</v>
      </c>
      <c r="G1016" s="23">
        <v>41842</v>
      </c>
      <c r="H1016" s="18" t="s">
        <v>1678</v>
      </c>
      <c r="I1016" s="18" t="s">
        <v>225</v>
      </c>
      <c r="J1016" s="24" t="s">
        <v>1679</v>
      </c>
      <c r="K1016" s="30">
        <v>770758</v>
      </c>
      <c r="AC1016" s="3"/>
      <c r="AD1016" s="3"/>
      <c r="AE1016" s="4"/>
      <c r="AF1016" s="4"/>
    </row>
    <row r="1017" spans="1:32" s="2" customFormat="1" ht="30">
      <c r="A1017" s="17" t="s">
        <v>1590</v>
      </c>
      <c r="B1017" s="19" t="s">
        <v>678</v>
      </c>
      <c r="C1017" s="20" t="s">
        <v>336</v>
      </c>
      <c r="D1017" s="29" t="s">
        <v>336</v>
      </c>
      <c r="E1017" s="21" t="s">
        <v>727</v>
      </c>
      <c r="F1017" s="22">
        <v>21065</v>
      </c>
      <c r="G1017" s="23">
        <v>41829</v>
      </c>
      <c r="H1017" s="18" t="s">
        <v>1680</v>
      </c>
      <c r="I1017" s="18" t="s">
        <v>934</v>
      </c>
      <c r="J1017" s="24">
        <v>96754450</v>
      </c>
      <c r="K1017" s="30">
        <v>24895</v>
      </c>
      <c r="AC1017" s="3"/>
      <c r="AD1017" s="3"/>
      <c r="AE1017" s="4"/>
      <c r="AF1017" s="4"/>
    </row>
    <row r="1018" spans="1:32" s="2" customFormat="1" ht="30">
      <c r="A1018" s="17" t="s">
        <v>1590</v>
      </c>
      <c r="B1018" s="19" t="s">
        <v>678</v>
      </c>
      <c r="C1018" s="20" t="s">
        <v>336</v>
      </c>
      <c r="D1018" s="29" t="s">
        <v>336</v>
      </c>
      <c r="E1018" s="21" t="s">
        <v>727</v>
      </c>
      <c r="F1018" s="22">
        <v>21104</v>
      </c>
      <c r="G1018" s="23">
        <v>41835</v>
      </c>
      <c r="H1018" s="18" t="s">
        <v>1681</v>
      </c>
      <c r="I1018" s="18" t="s">
        <v>934</v>
      </c>
      <c r="J1018" s="24">
        <v>96754450</v>
      </c>
      <c r="K1018" s="30">
        <v>24895</v>
      </c>
      <c r="AC1018" s="3"/>
      <c r="AD1018" s="3"/>
      <c r="AE1018" s="4"/>
      <c r="AF1018" s="4"/>
    </row>
    <row r="1019" spans="1:32" s="2" customFormat="1" ht="30">
      <c r="A1019" s="17" t="s">
        <v>1590</v>
      </c>
      <c r="B1019" s="19" t="s">
        <v>681</v>
      </c>
      <c r="C1019" s="20" t="s">
        <v>336</v>
      </c>
      <c r="D1019" s="29" t="s">
        <v>336</v>
      </c>
      <c r="E1019" s="21" t="s">
        <v>1591</v>
      </c>
      <c r="F1019" s="22">
        <v>21160</v>
      </c>
      <c r="G1019" s="23">
        <v>41823</v>
      </c>
      <c r="H1019" s="18" t="s">
        <v>1682</v>
      </c>
      <c r="I1019" s="18" t="s">
        <v>957</v>
      </c>
      <c r="J1019" s="24" t="s">
        <v>1683</v>
      </c>
      <c r="K1019" s="30">
        <v>154850</v>
      </c>
      <c r="AC1019" s="3"/>
      <c r="AD1019" s="3"/>
      <c r="AE1019" s="4"/>
      <c r="AF1019" s="4"/>
    </row>
    <row r="1020" spans="1:32" s="2" customFormat="1" ht="30">
      <c r="A1020" s="17" t="s">
        <v>1590</v>
      </c>
      <c r="B1020" s="19" t="s">
        <v>681</v>
      </c>
      <c r="C1020" s="20" t="s">
        <v>336</v>
      </c>
      <c r="D1020" s="29" t="s">
        <v>336</v>
      </c>
      <c r="E1020" s="21" t="s">
        <v>1591</v>
      </c>
      <c r="F1020" s="22">
        <v>21091</v>
      </c>
      <c r="G1020" s="23">
        <v>41823</v>
      </c>
      <c r="H1020" s="18" t="s">
        <v>1684</v>
      </c>
      <c r="I1020" s="18" t="s">
        <v>245</v>
      </c>
      <c r="J1020" s="24" t="s">
        <v>1685</v>
      </c>
      <c r="K1020" s="30">
        <v>3700</v>
      </c>
      <c r="AC1020" s="3"/>
      <c r="AD1020" s="3"/>
      <c r="AE1020" s="4"/>
      <c r="AF1020" s="4"/>
    </row>
    <row r="1021" spans="1:32" s="2" customFormat="1" ht="30">
      <c r="A1021" s="17" t="s">
        <v>1590</v>
      </c>
      <c r="B1021" s="19" t="s">
        <v>681</v>
      </c>
      <c r="C1021" s="20" t="s">
        <v>336</v>
      </c>
      <c r="D1021" s="29" t="s">
        <v>336</v>
      </c>
      <c r="E1021" s="21" t="s">
        <v>1591</v>
      </c>
      <c r="F1021" s="22">
        <v>21351</v>
      </c>
      <c r="G1021" s="23">
        <v>41837</v>
      </c>
      <c r="H1021" s="18" t="s">
        <v>1686</v>
      </c>
      <c r="I1021" s="18" t="s">
        <v>957</v>
      </c>
      <c r="J1021" s="24" t="s">
        <v>1683</v>
      </c>
      <c r="K1021" s="30">
        <v>78100</v>
      </c>
      <c r="AC1021" s="3"/>
      <c r="AD1021" s="3"/>
      <c r="AE1021" s="4"/>
      <c r="AF1021" s="4"/>
    </row>
    <row r="1022" spans="1:32" s="2" customFormat="1" ht="30">
      <c r="A1022" s="17" t="s">
        <v>1590</v>
      </c>
      <c r="B1022" s="19" t="s">
        <v>681</v>
      </c>
      <c r="C1022" s="20" t="s">
        <v>336</v>
      </c>
      <c r="D1022" s="29" t="s">
        <v>336</v>
      </c>
      <c r="E1022" s="21" t="s">
        <v>1591</v>
      </c>
      <c r="F1022" s="22">
        <v>21355</v>
      </c>
      <c r="G1022" s="23">
        <v>41843</v>
      </c>
      <c r="H1022" s="18" t="s">
        <v>1687</v>
      </c>
      <c r="I1022" s="18" t="s">
        <v>957</v>
      </c>
      <c r="J1022" s="24" t="s">
        <v>1683</v>
      </c>
      <c r="K1022" s="30">
        <v>12850</v>
      </c>
      <c r="AC1022" s="3"/>
      <c r="AD1022" s="3"/>
      <c r="AE1022" s="4"/>
      <c r="AF1022" s="4"/>
    </row>
    <row r="1023" spans="1:32" s="2" customFormat="1" ht="30">
      <c r="A1023" s="17" t="s">
        <v>1590</v>
      </c>
      <c r="B1023" s="19" t="s">
        <v>681</v>
      </c>
      <c r="C1023" s="20" t="s">
        <v>336</v>
      </c>
      <c r="D1023" s="29" t="s">
        <v>336</v>
      </c>
      <c r="E1023" s="21" t="s">
        <v>1591</v>
      </c>
      <c r="F1023" s="22">
        <v>21354</v>
      </c>
      <c r="G1023" s="23">
        <v>41843</v>
      </c>
      <c r="H1023" s="18" t="s">
        <v>1688</v>
      </c>
      <c r="I1023" s="18" t="s">
        <v>957</v>
      </c>
      <c r="J1023" s="24" t="s">
        <v>1683</v>
      </c>
      <c r="K1023" s="30">
        <v>2100</v>
      </c>
      <c r="AC1023" s="3"/>
      <c r="AD1023" s="3"/>
      <c r="AE1023" s="4"/>
      <c r="AF1023" s="4"/>
    </row>
    <row r="1024" spans="1:32" s="2" customFormat="1" ht="30">
      <c r="A1024" s="17" t="s">
        <v>1590</v>
      </c>
      <c r="B1024" s="19" t="s">
        <v>681</v>
      </c>
      <c r="C1024" s="20" t="s">
        <v>336</v>
      </c>
      <c r="D1024" s="29" t="s">
        <v>336</v>
      </c>
      <c r="E1024" s="21" t="s">
        <v>1591</v>
      </c>
      <c r="F1024" s="22">
        <v>21350</v>
      </c>
      <c r="G1024" s="23">
        <v>41827</v>
      </c>
      <c r="H1024" s="18" t="s">
        <v>1689</v>
      </c>
      <c r="I1024" s="18" t="s">
        <v>957</v>
      </c>
      <c r="J1024" s="24" t="s">
        <v>1683</v>
      </c>
      <c r="K1024" s="30">
        <v>312696</v>
      </c>
      <c r="AC1024" s="3"/>
      <c r="AD1024" s="3"/>
      <c r="AE1024" s="4"/>
      <c r="AF1024" s="4"/>
    </row>
    <row r="1025" spans="1:32" s="2" customFormat="1" ht="30">
      <c r="A1025" s="17" t="s">
        <v>1590</v>
      </c>
      <c r="B1025" s="19" t="s">
        <v>205</v>
      </c>
      <c r="C1025" s="20" t="s">
        <v>1690</v>
      </c>
      <c r="D1025" s="29">
        <v>41835</v>
      </c>
      <c r="E1025" s="21"/>
      <c r="F1025" s="22"/>
      <c r="G1025" s="23"/>
      <c r="H1025" s="18" t="s">
        <v>1691</v>
      </c>
      <c r="I1025" s="18" t="s">
        <v>1595</v>
      </c>
      <c r="J1025" s="24" t="s">
        <v>1596</v>
      </c>
      <c r="K1025" s="30">
        <v>220000</v>
      </c>
      <c r="AC1025" s="3"/>
      <c r="AD1025" s="3"/>
      <c r="AE1025" s="4"/>
      <c r="AF1025" s="4"/>
    </row>
    <row r="1026" spans="1:32" s="2" customFormat="1" ht="30">
      <c r="A1026" s="17" t="s">
        <v>1590</v>
      </c>
      <c r="B1026" s="19" t="s">
        <v>205</v>
      </c>
      <c r="C1026" s="20" t="s">
        <v>1690</v>
      </c>
      <c r="D1026" s="29">
        <v>41835</v>
      </c>
      <c r="E1026" s="21"/>
      <c r="F1026" s="22"/>
      <c r="G1026" s="23"/>
      <c r="H1026" s="18" t="s">
        <v>1691</v>
      </c>
      <c r="I1026" s="18" t="s">
        <v>1692</v>
      </c>
      <c r="J1026" s="24" t="s">
        <v>1693</v>
      </c>
      <c r="K1026" s="30">
        <v>2595281</v>
      </c>
      <c r="AC1026" s="3"/>
      <c r="AD1026" s="3"/>
      <c r="AE1026" s="4"/>
      <c r="AF1026" s="4"/>
    </row>
  </sheetData>
  <mergeCells count="2">
    <mergeCell ref="A2:K2"/>
    <mergeCell ref="A3:K3"/>
  </mergeCells>
  <phoneticPr fontId="3" type="noConversion"/>
  <dataValidations xWindow="512" yWindow="95" count="48"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E629:E630 C576:C630 G576 D576:D595 G590:G609 D597:D628 C744:D744 D865 C869:D878 C880:D881 C858:D864 C819:D856 C793:C818 D793:D816 D891:D914 C891:C918 C924:D925 C931:D931 C934:D934 C928:D929 C920:D921 C940:D950 C952:D952 C741:D741 C632:D633 C692:D694 C662:D666 C936:D938 G919:G956 C957:C1026 C480:D484 C476:C479 C473:D475 C472 C465:D471 C456:C464 C485:C520 C324:C327 C310:C322 C6:D35 C5 C37:D64 C76:D77 C157:D158 C159:C237 C152:C156 D140 C143:D143 C151:D151 C144:C150 C132:C142 E179:F179 C238:D240 D241:D289 D206:D236 C290:D296 C298:D309 F291 C297 C281:C289 C350:D370 C323:D323"/>
    <dataValidation type="list" allowBlank="1" showInputMessage="1" showErrorMessage="1" sqref="E614:E615 E618 E620:E624 E626:E627">
      <formula1>$HQ$65084:$HQ$65088</formula1>
    </dataValidation>
    <dataValidation type="list" allowBlank="1" showInputMessage="1" showErrorMessage="1" sqref="E628 E616:E617 E619 E625 E588:E613">
      <formula1>$Y$6:$Y$7</formula1>
    </dataValidation>
    <dataValidation type="list" allowBlank="1" showInputMessage="1" showErrorMessage="1" sqref="D698:D699 D678:D679 C703:D703 C684:C687 D695 D684:D685 C706:D707 C695:C699 C689:D691 C678:C682 C709:D709 A678:A735 E688 E691 A6:B22 E6:E22 B132:B154 B181:B195 B197 B168:B169 B172 B159:B165 B177:B178">
      <formula1>#REF!</formula1>
    </dataValidation>
    <dataValidation type="list" allowBlank="1" showInputMessage="1" showErrorMessage="1" sqref="B518:B520">
      <formula1>$IP$65256:$IP$65265</formula1>
    </dataValidation>
    <dataValidation type="list" allowBlank="1" showInputMessage="1" showErrorMessage="1" sqref="E521:E575">
      <formula1>$T$6:$T$15</formula1>
    </dataValidation>
    <dataValidation type="list" allowBlank="1" showInputMessage="1" showErrorMessage="1" sqref="B521:B522 B570:B571 B530:B531">
      <formula1>$Q$6:$Q$16</formula1>
    </dataValidation>
    <dataValidation type="list" allowBlank="1" showInputMessage="1" showErrorMessage="1" sqref="A521:A575">
      <formula1>$P$6:$P$561</formula1>
    </dataValidation>
    <dataValidation type="list" allowBlank="1" showInputMessage="1" showErrorMessage="1" sqref="B566 B549 B541:B546 B539 B532:B534 B572 B561:B564 B557:B558 B552:B555 B574 B523:B529">
      <formula1>$Q$6:$Q$17</formula1>
    </dataValidation>
    <dataValidation type="list" allowBlank="1" showInputMessage="1" showErrorMessage="1" sqref="E576:E587">
      <formula1>$Y$6:$Y$24</formula1>
    </dataValidation>
    <dataValidation type="list" allowBlank="1" showInputMessage="1" showErrorMessage="1" sqref="A576:A630">
      <formula1>$W$6:$W$24</formula1>
    </dataValidation>
    <dataValidation type="list" allowBlank="1" showInputMessage="1" showErrorMessage="1" sqref="B576:B630">
      <formula1>$X$6:$X$7</formula1>
    </dataValidation>
    <dataValidation type="list" allowBlank="1" showInputMessage="1" showErrorMessage="1" sqref="B710:B730">
      <formula1>$O$5:$O$36</formula1>
    </dataValidation>
    <dataValidation type="list" allowBlank="1" showInputMessage="1" showErrorMessage="1" sqref="C710:C730">
      <formula1>$P$5:$P$36</formula1>
    </dataValidation>
    <dataValidation type="list" allowBlank="1" showInputMessage="1" showErrorMessage="1" sqref="E710:E730">
      <formula1>$Q$5:$Q$21</formula1>
    </dataValidation>
    <dataValidation type="list" allowBlank="1" showInputMessage="1" showErrorMessage="1" sqref="B709 B705:B707 B683:B685 B678:B679 B688:B691 B701:B703 B695:B699 B731:B735 E678:E687 E689:E690 E692:E709">
      <formula1>#REF!</formula1>
    </dataValidation>
    <dataValidation type="textLength" allowBlank="1" showInputMessage="1" showErrorMessage="1" sqref="J733:J735">
      <formula1>11</formula1>
      <formula2>12</formula2>
    </dataValidation>
    <dataValidation type="list" allowBlank="1" showInputMessage="1" showErrorMessage="1" sqref="E793:E816">
      <formula1>$IQ$65459:$IQ$65463</formula1>
    </dataValidation>
    <dataValidation type="list" allowBlank="1" showInputMessage="1" showErrorMessage="1" sqref="B793:B816">
      <formula1>$IP$65459:$IP$65467</formula1>
    </dataValidation>
    <dataValidation type="list" allowBlank="1" showInputMessage="1" showErrorMessage="1" sqref="E817:E818">
      <formula1>$IQ$65461:$IQ$65465</formula1>
    </dataValidation>
    <dataValidation type="list" allowBlank="1" showInputMessage="1" showErrorMessage="1" sqref="B817:B818">
      <formula1>$IP$65461:$IP$65470</formula1>
    </dataValidation>
    <dataValidation type="list" allowBlank="1" showInputMessage="1" showErrorMessage="1" sqref="B819:B856 E819:E856">
      <formula1>#REF!</formula1>
    </dataValidation>
    <dataValidation type="list" allowBlank="1" showInputMessage="1" showErrorMessage="1" sqref="B891:B914">
      <formula1>$IP$65463:$IP$65471</formula1>
    </dataValidation>
    <dataValidation type="list" allowBlank="1" showInputMessage="1" showErrorMessage="1" sqref="A891:A918">
      <formula1>$IO$65463:$IO$65483</formula1>
    </dataValidation>
    <dataValidation type="list" allowBlank="1" showInputMessage="1" showErrorMessage="1" sqref="B915:B917">
      <formula1>$IP$65465:$IP$65474</formula1>
    </dataValidation>
    <dataValidation type="list" allowBlank="1" showInputMessage="1" showErrorMessage="1" sqref="E915:E917">
      <formula1>$IQ$65465:$IQ$65469</formula1>
    </dataValidation>
    <dataValidation type="list" allowBlank="1" showInputMessage="1" showErrorMessage="1" sqref="E918 E891:E914">
      <formula1>$IQ$65463:$IQ$65467</formula1>
    </dataValidation>
    <dataValidation type="list" allowBlank="1" showInputMessage="1" showErrorMessage="1" sqref="B918">
      <formula1>$IP$65463:$IP$65472</formula1>
    </dataValidation>
    <dataValidation type="list" allowBlank="1" showInputMessage="1" showErrorMessage="1" sqref="E957:E1026">
      <formula1>$IQ$65369:$IQ$65374</formula1>
    </dataValidation>
    <dataValidation type="list" allowBlank="1" showInputMessage="1" showErrorMessage="1" sqref="B957:B1016">
      <formula1>$IP$65369:$IP$65380</formula1>
    </dataValidation>
    <dataValidation type="list" allowBlank="1" showInputMessage="1" showErrorMessage="1" sqref="A957:A1026">
      <formula1>$IO$65370:$IO$65390</formula1>
    </dataValidation>
    <dataValidation type="list" allowBlank="1" showInputMessage="1" showErrorMessage="1" sqref="B1017:B1026">
      <formula1>$IP$65370:$IP$65379</formula1>
    </dataValidation>
    <dataValidation type="list" allowBlank="1" showInputMessage="1" showErrorMessage="1" sqref="E237">
      <formula1>$IQ$65079:$IQ$65083</formula1>
    </dataValidation>
    <dataValidation type="list" allowBlank="1" showInputMessage="1" showErrorMessage="1" sqref="B237">
      <formula1>$IP$65079:$IP$65087</formula1>
    </dataValidation>
    <dataValidation type="list" allowBlank="1" showInputMessage="1" showErrorMessage="1" sqref="E281:E282">
      <formula1>$IQ$64743:$IQ$64747</formula1>
    </dataValidation>
    <dataValidation type="list" allowBlank="1" showInputMessage="1" showErrorMessage="1" sqref="B283:B289">
      <formula1>$IP$64785:$IP$64795</formula1>
    </dataValidation>
    <dataValidation type="list" allowBlank="1" showInputMessage="1" showErrorMessage="1" sqref="E283:E289">
      <formula1>$IQ$64785:$IQ$64789</formula1>
    </dataValidation>
    <dataValidation type="list" allowBlank="1" showInputMessage="1" showErrorMessage="1" sqref="A281:A296">
      <formula1>$IO$64743:$IO$64763</formula1>
    </dataValidation>
    <dataValidation type="list" allowBlank="1" showInputMessage="1" showErrorMessage="1" sqref="B281:B282 B290:B309">
      <formula1>$B$2:$B$7</formula1>
    </dataValidation>
    <dataValidation type="list" allowBlank="1" showInputMessage="1" showErrorMessage="1" sqref="A297:A309">
      <formula1>$IO$65067:$IO$65087</formula1>
    </dataValidation>
    <dataValidation type="list" allowBlank="1" showInputMessage="1" showErrorMessage="1" sqref="B310 B312 B319:B321 B326">
      <formula1>$IP$54984:$IP$54994</formula1>
    </dataValidation>
    <dataValidation type="list" allowBlank="1" showInputMessage="1" showErrorMessage="1" sqref="A310:A349">
      <formula1>$IO$55028:$IO$55048</formula1>
    </dataValidation>
    <dataValidation type="list" allowBlank="1" showInputMessage="1" showErrorMessage="1" sqref="B313:B317 B322 B324:B325">
      <formula1>$IP$55074:$IP$55084</formula1>
    </dataValidation>
    <dataValidation type="list" allowBlank="1" showInputMessage="1" showErrorMessage="1" sqref="E328:E349">
      <formula1>$IQ$55034:$IQ$55039</formula1>
    </dataValidation>
    <dataValidation type="list" allowBlank="1" showInputMessage="1" showErrorMessage="1" sqref="A456:A520">
      <formula1>$IO$65256:$IO$65276</formula1>
    </dataValidation>
    <dataValidation type="list" allowBlank="1" showInputMessage="1" showErrorMessage="1" sqref="B456:B464 B472 B476:B479 B485:B517">
      <formula1>$IP$65256:$IP$65266</formula1>
    </dataValidation>
    <dataValidation type="list" allowBlank="1" showInputMessage="1" showErrorMessage="1" sqref="E456:E520">
      <formula1>$IQ$65256:$IQ$65260</formula1>
    </dataValidation>
    <dataValidation type="list" allowBlank="1" showInputMessage="1" showErrorMessage="1" sqref="A350:A372">
      <formula1>$HK$63431:$HK$65536</formula1>
    </dataValidation>
  </dataValidations>
  <pageMargins left="0.74803149606299213" right="0.74803149606299213" top="0.98425196850393704" bottom="0.98425196850393704" header="0" footer="0"/>
  <pageSetup scale="57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Julio 2014</vt:lpstr>
      <vt:lpstr>'Transparencia Julio 2014'!Área_de_impresión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sdiaz</cp:lastModifiedBy>
  <cp:lastPrinted>2014-04-08T15:49:01Z</cp:lastPrinted>
  <dcterms:created xsi:type="dcterms:W3CDTF">2011-07-07T14:31:16Z</dcterms:created>
  <dcterms:modified xsi:type="dcterms:W3CDTF">2014-08-29T16:57:35Z</dcterms:modified>
</cp:coreProperties>
</file>