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90" windowWidth="11580" windowHeight="6330"/>
  </bookViews>
  <sheets>
    <sheet name="Transparencia Febrero 2015" sheetId="1" r:id="rId1"/>
  </sheets>
  <definedNames>
    <definedName name="_xlnm._FilterDatabase" localSheetId="0" hidden="1">'Transparencia Febrero 2015'!$A$5:$K$758</definedName>
    <definedName name="_xlnm.Print_Area" localSheetId="0">'Transparencia Febrero 2015'!$A$5:$K$5</definedName>
  </definedNames>
  <calcPr calcId="124519"/>
</workbook>
</file>

<file path=xl/calcChain.xml><?xml version="1.0" encoding="utf-8"?>
<calcChain xmlns="http://schemas.openxmlformats.org/spreadsheetml/2006/main">
  <c r="K417" i="1"/>
  <c r="K416"/>
  <c r="K415"/>
  <c r="K414"/>
  <c r="K413"/>
  <c r="K412"/>
  <c r="K406"/>
  <c r="K400"/>
  <c r="K395"/>
  <c r="D394"/>
  <c r="D393"/>
  <c r="K287"/>
  <c r="K281"/>
  <c r="K279"/>
  <c r="K277"/>
  <c r="K268"/>
  <c r="D200"/>
  <c r="D199"/>
  <c r="D197"/>
  <c r="D196"/>
  <c r="D195"/>
  <c r="D194"/>
  <c r="D193"/>
  <c r="D192"/>
  <c r="D191"/>
  <c r="D190"/>
  <c r="D189"/>
  <c r="D188"/>
  <c r="D187"/>
  <c r="D183"/>
  <c r="D182"/>
  <c r="D176"/>
  <c r="D175"/>
  <c r="D174"/>
  <c r="D173"/>
  <c r="D158"/>
  <c r="D157"/>
  <c r="D156"/>
  <c r="D155"/>
  <c r="D154"/>
  <c r="D146"/>
  <c r="D145"/>
  <c r="D144"/>
  <c r="D142"/>
  <c r="D141"/>
  <c r="D140"/>
  <c r="D139"/>
  <c r="D138"/>
  <c r="D137"/>
</calcChain>
</file>

<file path=xl/sharedStrings.xml><?xml version="1.0" encoding="utf-8"?>
<sst xmlns="http://schemas.openxmlformats.org/spreadsheetml/2006/main" count="5970" uniqueCount="1405">
  <si>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</si>
  <si>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</si>
  <si>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</si>
  <si>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</si>
  <si>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</si>
  <si>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</si>
  <si>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</si>
  <si>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</si>
  <si>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</si>
  <si>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</si>
  <si>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</si>
  <si>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T DOC</t>
  </si>
  <si>
    <t xml:space="preserve">Tipo </t>
  </si>
  <si>
    <t>Licitación Privada Menor</t>
  </si>
  <si>
    <t>Orden de Servicio XXX</t>
  </si>
  <si>
    <t>Servicio Básico</t>
  </si>
  <si>
    <t>Otro</t>
  </si>
  <si>
    <t>No Hay</t>
  </si>
  <si>
    <t>89.862.200-2</t>
  </si>
  <si>
    <t>99.561.010-8</t>
  </si>
  <si>
    <t>EMPRESA DE CORREOS DE CHILE</t>
  </si>
  <si>
    <t>60.503.000-9</t>
  </si>
  <si>
    <t>Franqueo convenido Fiscalía Regional</t>
  </si>
  <si>
    <t>AGUAS DEL ALTIPLANO S.A.</t>
  </si>
  <si>
    <t>LATAM AIRLINES S.A.</t>
  </si>
  <si>
    <t>Consumo de agua potable Fiscalía Local de Alto Hospicio</t>
  </si>
  <si>
    <t>01 Tarapacá</t>
  </si>
  <si>
    <t>Contratación Directa (Exceptuada Aplicación Regl. Compras)</t>
  </si>
  <si>
    <t>Consumo de electricidad Fiscalía Regional</t>
  </si>
  <si>
    <t>ELIQSA</t>
  </si>
  <si>
    <t>96.541.870-9</t>
  </si>
  <si>
    <t>Consumo de electricidad Fiscalía Local de Alto Hospicio</t>
  </si>
  <si>
    <t>Consumo de electricidad Fiscalía Local de Pozo Almonte</t>
  </si>
  <si>
    <t>EMPRESA PERIODISTICA EL NORTE S.A.</t>
  </si>
  <si>
    <t>84.295.700-1</t>
  </si>
  <si>
    <t xml:space="preserve">JOSE MARIA SILVA SPENCER </t>
  </si>
  <si>
    <t>7.953.592-3</t>
  </si>
  <si>
    <t>Habilitación de 2 estanterías tipo repisas para almacenamiento de carpetas al interior de contenedor de 20' (incluye mano de obra e insumos)</t>
  </si>
  <si>
    <t>01 pasaje aereo nacional gestionado la segunda quincena de Enero de 2015</t>
  </si>
  <si>
    <t>SKY AIRLINE S.A.</t>
  </si>
  <si>
    <t>88.417.000-1</t>
  </si>
  <si>
    <t>01 pasaje aereo internacional gestionado la segunda quincena de Enero de 2015</t>
  </si>
  <si>
    <t>TURISMO COCHA S.A.</t>
  </si>
  <si>
    <t>81.821.100-7</t>
  </si>
  <si>
    <t>12 pasajes aereos nacionales gestionados durante la segunda quincena de Enero de 2015</t>
  </si>
  <si>
    <t>Informe pericial psicológico</t>
  </si>
  <si>
    <t xml:space="preserve">XIMENA SALAZAR ALVAREZ </t>
  </si>
  <si>
    <t>13.210.822-6</t>
  </si>
  <si>
    <t xml:space="preserve">Servicio de traducción en lengua de señas para toma de declaración </t>
  </si>
  <si>
    <t>ROLANDO FABRIZZIO ANSELMI MüLCHI</t>
  </si>
  <si>
    <t>16.768.852-7</t>
  </si>
  <si>
    <t>02 pasajes aereos nacionales gestionados durante la primera quincena de Febrero de 2015</t>
  </si>
  <si>
    <t xml:space="preserve">Cableado eléctrico para equipos de climatización existentes en 3er piso de Fiscalía Regional (incluye mano de obra e insumos) </t>
  </si>
  <si>
    <t>FERNANDO ARIEL SANDOVAL QUIROGA</t>
  </si>
  <si>
    <t>8.431.752-7</t>
  </si>
  <si>
    <t xml:space="preserve">Publicación en diario regional La Estrella de Iquique llamado a concurso público para 1 cargo profesional Uravit (Psicólogo) en calidad de titular Grado XI </t>
  </si>
  <si>
    <t>Consumo de agua potable Fiscalía Regional</t>
  </si>
  <si>
    <t>Consumo de agua potable URAVIT</t>
  </si>
  <si>
    <t>Consumo de agua potable Fiscalía Local de Iquique</t>
  </si>
  <si>
    <t>Consumo de agua potable Fiscalía Local de Pozo Almonte</t>
  </si>
  <si>
    <t>INFORME MENSUAL DE COMPRAS Y CONTRATACIONES (LEY DE TRANSPARENCIA) MINISTERIO PÚBLICO - FEBRERO DE 2015</t>
  </si>
  <si>
    <t>No Aplica</t>
  </si>
  <si>
    <t>Orden de Compra</t>
  </si>
  <si>
    <t>Adquisición de material de oficina para Fiscalía Local Antofagasta</t>
  </si>
  <si>
    <t>COMERCIAL RED OFFICE NORTE LIMITADA</t>
  </si>
  <si>
    <t>77.630.820-K</t>
  </si>
  <si>
    <t>SOC. COMERCIAL EL SALITRE LTDA.</t>
  </si>
  <si>
    <t>79.638.870-6</t>
  </si>
  <si>
    <t>Adquisición de libretas anillada para RRHH</t>
  </si>
  <si>
    <t>Adquisición de perforadoras industrial para Fiscalía Local Antofagasta</t>
  </si>
  <si>
    <t>ING. Y CONSTR. RICARDO RODRÍGUEZ Y CIA.</t>
  </si>
  <si>
    <t>89.912.300-K</t>
  </si>
  <si>
    <t>Adquisición de CD para Fiscalía Local Antofagasta</t>
  </si>
  <si>
    <t>Materiales de oficina para stock mínimo Fiscalía Regional</t>
  </si>
  <si>
    <t>PROVEEDORES INTEGRALES PRISA S.A.</t>
  </si>
  <si>
    <t>96.556.940-5</t>
  </si>
  <si>
    <t>Materiales de oficina para stock mínimo Fiscalía Local Antofagasta</t>
  </si>
  <si>
    <t>Materiales de Aseo para stock mínimo Fiscalía Regional</t>
  </si>
  <si>
    <t>Materiales de Aseo para stock mínimo Fiscalía Local Antofagasta</t>
  </si>
  <si>
    <t>Factura</t>
  </si>
  <si>
    <t>Traslado de funcionarios en comisión de servicio</t>
  </si>
  <si>
    <t>EMPRESA TRANSPORTES RURALES TUR BUS LTDA</t>
  </si>
  <si>
    <t>80.314.700-0</t>
  </si>
  <si>
    <t>Orden de Servicio</t>
  </si>
  <si>
    <t>Pasaje aéreo para funcionarios en comisión de servicio</t>
  </si>
  <si>
    <t>SKY AIRLINE S A</t>
  </si>
  <si>
    <t>LATAM AIRLINES GROUP S.A.</t>
  </si>
  <si>
    <t>Suscripción de diarios regionales para Fiscalía Regional</t>
  </si>
  <si>
    <t>EMPRESA PERIODÍSTICA EL NORTE S.A.</t>
  </si>
  <si>
    <t>Evaluación psicolaboral para postulantes cargo Auxiliar para Fiscalía Local Antofagasta</t>
  </si>
  <si>
    <t>CINCO S CONSULTORES ASOCIADOS LTDA.</t>
  </si>
  <si>
    <t>76.051.536-1</t>
  </si>
  <si>
    <t>FN Nº 1506/2012</t>
  </si>
  <si>
    <t>Pericia psicológica - Victima</t>
  </si>
  <si>
    <t>NELSON ALADINO CAVOUR VILLALOBOS</t>
  </si>
  <si>
    <t>8.890.738-8</t>
  </si>
  <si>
    <t>JAIME RIVERA RIVAS</t>
  </si>
  <si>
    <t>10.571.666-4</t>
  </si>
  <si>
    <t>Servicios Básicos</t>
  </si>
  <si>
    <t>Servicio eléctrico periodo Febrero 2015  - Fiscalía Regional, Local Antofagasta y Tocopilla</t>
  </si>
  <si>
    <t>96.541.920-9</t>
  </si>
  <si>
    <t>Boleta</t>
  </si>
  <si>
    <t>Consumo agua potable Febrero 2015 - Fiscalía Regional y Locales de Antofagasta, Calama, Tocopilla y Taltal</t>
  </si>
  <si>
    <t>99.540.870-8</t>
  </si>
  <si>
    <t>02 Antofagasta</t>
  </si>
  <si>
    <t>Adquisición de bolsas institucionales para RRHH</t>
  </si>
  <si>
    <t>EMPRESA ELÉCTRICA DE ANTOFAGASTA S.A.</t>
  </si>
  <si>
    <t>AGUAS DE ANTOFAGASTA S.A.</t>
  </si>
  <si>
    <t>Licitación Pública</t>
  </si>
  <si>
    <t>Pago de Energía eléctrica periodo 24/12/2014 al 26/01/2015, Nº de Cliente 4320534, correspondiente a Fiscalía Local de Vallenar (2064 KWT)</t>
  </si>
  <si>
    <t>EMELAT S.A.</t>
  </si>
  <si>
    <t>87.601.500-5</t>
  </si>
  <si>
    <t>Entel Telefonía Local / Rentas mensuales enlaces de telecomunicaciones periodo Enero 2015, Contrato de plataforma integral de comunicaciones del Ministerio Publico</t>
  </si>
  <si>
    <t>ENTEL TELEFONÍA LOCAL S.A.</t>
  </si>
  <si>
    <t>96.697.410-9</t>
  </si>
  <si>
    <t>TELEFÓNICA CHILE S.A.</t>
  </si>
  <si>
    <t>90.635.000-9</t>
  </si>
  <si>
    <t>AGUAS CHAÑAR S.A..</t>
  </si>
  <si>
    <t>99.542.570-K</t>
  </si>
  <si>
    <t>Materiales de oficina para la F.R. de Atacama.</t>
  </si>
  <si>
    <t>PROVEEDORES INTEGRALES PRISA S.A</t>
  </si>
  <si>
    <t>Materiales de oficina para las F.Ls de Chañaral y Freirina.</t>
  </si>
  <si>
    <t xml:space="preserve">Orden de Servicio </t>
  </si>
  <si>
    <t>Servicio mantención sistema eléctrico sector aire acondicionado, según norma SEC, confección e instalación tablero eléctrico de fuerza AACC, cambio de canalización eléctrica de AACC e inscripción para certificación SEC.</t>
  </si>
  <si>
    <t>DAYSI CAROL CERDA JUÁREZ</t>
  </si>
  <si>
    <t>15.030.307-9</t>
  </si>
  <si>
    <t>Servicio de traslado de vehiculo placa patente NL1250, desde la F.L. de Freirina a DICREP Copiapó, para su remate.</t>
  </si>
  <si>
    <t>SILVA E HIJOS LIMITADA</t>
  </si>
  <si>
    <t>76.286.079-1</t>
  </si>
  <si>
    <t>Contratación Directa (Excep. Reglamento)</t>
  </si>
  <si>
    <t>Pasaje aéreo para participación victima en juicio oral el día 6 de febrero.</t>
  </si>
  <si>
    <t>ÁNGELA GISELA KUHNOW FAJARDO</t>
  </si>
  <si>
    <t>5.044.709-K</t>
  </si>
  <si>
    <t>Pasaje aéreo Testigo participación en juicio oral el día 11 de febrero 2015.</t>
  </si>
  <si>
    <t>Servicio Pericial, Fiscalía Local de Copiapó, Fiscal Christian Gonzalez Carriel.</t>
  </si>
  <si>
    <t>KATIA MARABOLI GALLMEYER</t>
  </si>
  <si>
    <t>15.830.232-2</t>
  </si>
  <si>
    <t>03 Atacama</t>
  </si>
  <si>
    <t>Cargo Fijo fono 214789 (TOP) para la Fiscalía Regional-  mes de Febrero 2015.</t>
  </si>
  <si>
    <t>Agua Potable periodo 31/12/2014 al 31/01/2015, Nº de Servicio 609623-9 correspondiente a la Fiscalía Local de Caldera (31 M3)</t>
  </si>
  <si>
    <t>Agua Potable periodo 05/01/2015 al 04/02/2015, Nº de Servicio 182525-9 correspondiente a la Fiscalía Regional de Atacama (16 M3)</t>
  </si>
  <si>
    <t>Agua Potable periodo 07/01/2015 al 06/02/2015, Nº de Servicio 129472-5 correspondiente a la Fiscalía Local de Vallenar (21 M3)</t>
  </si>
  <si>
    <t>Agua Potable periodo 03/01/2015 al 03/02/2015, Nº de Servicio 151767-8 correspondiente a la Fiscalía Local de Freirina (22 M3)</t>
  </si>
  <si>
    <t>Agua Potable periodo 13/01/2015 (1841 m3) al 12/02/2015 (1856 m3), Nº de Servicio 318353-K correspondiente a la Fiscalía Local de Chañaral (15 M3)</t>
  </si>
  <si>
    <t>Agua Potable periodo 06/01/2015 al 05/02/2015, Nº de Servicio 58128 correspondiente a la Fiscalía Local de Copiapó (74 M3)</t>
  </si>
  <si>
    <t>Valija Comercial y Franqueo convenido para la Fiscalía Local de Caldera, mes de Enero 2015,  18 Courrier Nacional, Resol. Nº 4 y Nº 185 del 19/01/2001 y 13/08/2001.</t>
  </si>
  <si>
    <t>Valija Comercial y Franqueo convenido para la Fiscalía Local de Chañaral,  Enero 2015, 20 Courrier Nacional , Resol. Nº 4 y Nº 185 del 19/01/2001 y 13/08/2001.</t>
  </si>
  <si>
    <t>Valija Comercial y Franqueo convenido para la Fiscalía Local de Diego de Almagro, mes de Enero de 2015,  16 Courrier , Resol. Nº 4 y Nº 185 del 19/01/2001 y 13/08/2001.</t>
  </si>
  <si>
    <t>Valija Comercial y Franqueo convenido para la Fiscalía Local de Caldera,  Enero 2014, (203 cartas) , Resol. Nº 4 y Nº 185 del 19/01/2001 y 13/08/2001.</t>
  </si>
  <si>
    <t>Valija Comercial y Franqueo convenido para la Fiscalía Local de Chañaral,  Enero 2015, (30 cartas) , Resol. Nº 4 y Nº 185 del 19/01/2001 y 13/08/2001.</t>
  </si>
  <si>
    <t>Valija Comercial y Franqueo convenido para la Fiscalía Local de Diego de Almagro, mes de Enero de 2015,  (74 cartas), Resol. Nº 4 y Nº 185 del 19/01/2001 y 13/08/2001.</t>
  </si>
  <si>
    <t>Valija Comercial y Franqueo convenido para la Fiscalía Local de Freirina, Enero 2015, (104 cartas) , Resol. Nº 4 y Nº 185 del 19/01/2001 y 13/08/2001</t>
  </si>
  <si>
    <t>Valija Comercial y Franqueo convenido para la Fiscalía Local de Vallenar, mes de Enero de 2015,  (183 cartas) , Resol. Nº 4 y Nº 185 del 19/01/2001 y 13/08/2001.</t>
  </si>
  <si>
    <t xml:space="preserve">Solicitud N° </t>
  </si>
  <si>
    <t>Gasto en Agua Potable, consumo del 23/12/2014 al 23/01/2015 de FL Coquimbo.</t>
  </si>
  <si>
    <t>AGUAS DEL VALLE S.A.</t>
  </si>
  <si>
    <t>99.541.380-9</t>
  </si>
  <si>
    <t>Gasto en Agua Potable, consumo del 23/12/2014 al 23/01/2015 de FL Andacollo.</t>
  </si>
  <si>
    <t>Gasto en Agua Potable, consumo del 26/12/2014 al 26/01/2015 de FL Vicuña.</t>
  </si>
  <si>
    <t>Gasto en Agua Potable, consumo del 29/12/2014 al 28/01/2015 de FL Ovalle.</t>
  </si>
  <si>
    <t>Gasto en Agua Potable, consumo del 02/01/2015 al 02/02/2015 de FL Illapel.</t>
  </si>
  <si>
    <t>Gasto en Agua Potable, consumo del 06/01/2015 al 04/02/2015 de FL Combarbalá.</t>
  </si>
  <si>
    <t>Gasto en Electricidad, consumo del 30/12/2014 al 27/01/2015 de Fiscalía Regional.</t>
  </si>
  <si>
    <t>CIA.NACIONAL DE FUERZA ELÉCTRICA S.A.</t>
  </si>
  <si>
    <t>91.143.000-2</t>
  </si>
  <si>
    <t>Gasto en Electricidad, consumo del 25/12/2014 al 23/01/2015 de FL Los Vilos.</t>
  </si>
  <si>
    <t>Gasto en Electricidad, consumo del 30/12/2014 al 27/01/2015 de FL Vicuña.</t>
  </si>
  <si>
    <t>Gasto en Electricidad, consumo del 30/12/2014 al 27/01/2015 de FL Ovalle.</t>
  </si>
  <si>
    <t>Gasto en Electricidad, consumo del 30/12/2014 al 27/01/2015 de Fiscalía local La Serena.</t>
  </si>
  <si>
    <t>Gasto en Electricidad, consumo del 03/01/2015 al 02/02/2015 de FLCombarbalá.</t>
  </si>
  <si>
    <t>Gasto en Electricidad, consumo del 30/12/2014 al 27/01/2015 de FL Coquimbo.</t>
  </si>
  <si>
    <t>Gasto en Electricidad, consumo del 03/01/2015 al 03/02/2015 de FL Andacollo.</t>
  </si>
  <si>
    <t>Gasto en Electricidad, consumo del 03/01/2015 al 02/02/2015 de FL Illapel.</t>
  </si>
  <si>
    <t>Gasto en Agua Potable, consumo del 27/12/2014 al 27/01/2015 de Fiscalía Regional.</t>
  </si>
  <si>
    <t>Gasto en Telefonía Fija de FL de Ovalle y Tribunal, consumo mes de Enero 2015.</t>
  </si>
  <si>
    <t>Gasto en Telefonía Fija de FL de Illapel, consumo mes de Enero 2015.</t>
  </si>
  <si>
    <t>Gasto en Telefonía Fija de FL de Los Vilos, consumo mes de Enero 2015.</t>
  </si>
  <si>
    <t>Gasto en Agua Potable, consumo del 09/01/2015 al 09/02/2015 de FL Los Vilos.</t>
  </si>
  <si>
    <t>Gasto en Telefonía Fija de FL de Vicuña, consumo mes de Enero 2015.</t>
  </si>
  <si>
    <t>Gasto en Telefonía Fija de Tribunal y FR, consumo mes de Enero 2015.</t>
  </si>
  <si>
    <t>Gasto en Telefonía Fija de FL de Combarbalá, consumo mes de Enero 2015.</t>
  </si>
  <si>
    <t>Gasto en Telefonía Fija de FL de Coquimbo, consumo mes de Enero 2015.</t>
  </si>
  <si>
    <t>Gasto en Telefonía Fija de FL de Andacollo, consumo mes de Enero 2015.</t>
  </si>
  <si>
    <t>Servicio de Banda Ancha, Consumo del Mes de Enero 2015 Fiscalía Regional.</t>
  </si>
  <si>
    <t>ENTEL PCS TELECOMUNICACIONES S.A.</t>
  </si>
  <si>
    <t>96.806.980-2</t>
  </si>
  <si>
    <t>Contratación directa</t>
  </si>
  <si>
    <t>04-FR Nº 070</t>
  </si>
  <si>
    <t>O/Servicio</t>
  </si>
  <si>
    <t>Reparación Portón acceso vehícular Fiscalía Local de Ovalle.</t>
  </si>
  <si>
    <t>ASISTEL LIMITADA</t>
  </si>
  <si>
    <t>76.071.269-8</t>
  </si>
  <si>
    <t>04-FR Nº 071</t>
  </si>
  <si>
    <t>Mantenimiento preventivo de cámaras de CCTV, Fiscalía Local de Ovalle.</t>
  </si>
  <si>
    <t>Reposición de equipo regulador de presión en sala de bombas de agua potable de la Fiscalía local de Coquimbo.</t>
  </si>
  <si>
    <t>SERGIO HERNÁN CARRASCO CARRASCO</t>
  </si>
  <si>
    <t>7.953.491-9</t>
  </si>
  <si>
    <t>O/Compra</t>
  </si>
  <si>
    <t>Compra de Galvano base nogal de 27x33 cms.</t>
  </si>
  <si>
    <t>PUBLIFOTO LIMITADA</t>
  </si>
  <si>
    <t>76.179.804-9</t>
  </si>
  <si>
    <t>Contratación Directa (Exceptuado Aplicación Regl. Compras)</t>
  </si>
  <si>
    <t>Renovación de suscripción Diario El Mercurio para Fiscalía Regional, periodo del 18/02/2015 al 18/02/2016.</t>
  </si>
  <si>
    <t>EMPRESA EL MERCURIO S.A.P</t>
  </si>
  <si>
    <t>90.193.000-7</t>
  </si>
  <si>
    <t>Renovación de suscripción Diario El Día para Fiscalía Regional y Fiscalías Locales de La Serena, Coquimbo, Ovalle, Andacollo, Vicuña, Illapel, y Los Vilos periodo 2015.</t>
  </si>
  <si>
    <t>ANTONIO PUGA Y COMPAÑÍA LIMITADA</t>
  </si>
  <si>
    <t>80.764.900-0</t>
  </si>
  <si>
    <t>Renovación de suscripción Diario El Ovallino para Fiscalía Regional, periodo 2015.</t>
  </si>
  <si>
    <t>PRENSA DEL LIMARÍ LIMITADA</t>
  </si>
  <si>
    <t>78.864.010-2</t>
  </si>
  <si>
    <t>Servicio Fotográfico de 17 fotos adicionales de la cuenta publica, para Fiscalía Regional.</t>
  </si>
  <si>
    <t>VLADIMIR PABLO BIGORRA GOLES</t>
  </si>
  <si>
    <t>13.830.663-1</t>
  </si>
  <si>
    <t>Servicio de correspondencia del mes de Enero de 2015, de las Fiscalías de la IV Región.</t>
  </si>
  <si>
    <t>60.503.300-9</t>
  </si>
  <si>
    <t>Provisión e Instalación de protecciones metálicas en estacionamiento de la Fiscalía Local de Ovalle.</t>
  </si>
  <si>
    <t>HUGO MIRANDA GARRIDO</t>
  </si>
  <si>
    <t>7.502.370-7</t>
  </si>
  <si>
    <t>Retiro de celosías metálicas en área de acceso al edificio de la Fiscalía Local de Coquimbo.</t>
  </si>
  <si>
    <t>JAVIER ROJAS LEYTON</t>
  </si>
  <si>
    <t>6.959.294-5</t>
  </si>
  <si>
    <t>Contratación Directa (Exceptuada del Regl. Compras)</t>
  </si>
  <si>
    <t>Pasaje Aéreo La Serena - Santiago - Coyhaique - Santiago - La Serena para Fiscal Jefe de Ovalle quien viaja a Jornadas Patagónicas de Derecho Penal Contemporáneo.</t>
  </si>
  <si>
    <t>Pasaje Aéreo La Serena - Santiago - Coyhaique - Santiago - La Serena para Fiscal Jefe de Coquimbo quien viaja a Jornadas Patagónicas de Derecho Penal Contemporáneo.</t>
  </si>
  <si>
    <t>Pasaje Aéreo La Serena - Santiago - Coyhaique - Santiago - La Serena para Fiscal Regional y Asesora quienes viajan a Jornadas Patagónicas de Derecho Penal Contemporáneo.</t>
  </si>
  <si>
    <t>Licitación Privada Mayor</t>
  </si>
  <si>
    <t>04-DER Nº 250</t>
  </si>
  <si>
    <t>Servicio de Radiotaxi del mes de Enero de 2015, Fiscalía Local de Ovalle.</t>
  </si>
  <si>
    <t>OSCAR ALFREDO OLATE OLATE</t>
  </si>
  <si>
    <t>7.922.238-0</t>
  </si>
  <si>
    <t>04-FR Nº 028</t>
  </si>
  <si>
    <t>Mantención de extintores de la Fiscalía Local de Coquimbo.</t>
  </si>
  <si>
    <t>ARTÍCULOS DE SEGURIDAD WILUG LIMITADA</t>
  </si>
  <si>
    <t>79.894.400-2</t>
  </si>
  <si>
    <t>Renovación de suscripción Diario El Día para Fiscalía Local de Combarbalá, periodo del 04/03/2015 al 04/03/2016.-</t>
  </si>
  <si>
    <t>Renovación de suscripción Diario El Ovallino para Fiscalía Local de Ovalle, periodo 2015.</t>
  </si>
  <si>
    <t>Servicio de Transporte de Valija F. Regional del mes de Febrero 2015.</t>
  </si>
  <si>
    <t>SOC. DISTRIB. CANJE Y MENSAJERÍA LIMITADA</t>
  </si>
  <si>
    <t>77.262.170-1</t>
  </si>
  <si>
    <t>04-FR Nº 594</t>
  </si>
  <si>
    <t>Ratificación Informe Pericial Psicológico en juicio oral, Fiscalía Local de Andacollo.</t>
  </si>
  <si>
    <t>MARÍA ALEJANDRA MENARES</t>
  </si>
  <si>
    <t>12.487.072-0</t>
  </si>
  <si>
    <t>Inasistencia a Entrevista Informe Pericial Psicológico, Fiscalía Local de Ovalle.</t>
  </si>
  <si>
    <t>Informe Pericial Psicológico, Fiscalía Local de La Serena.</t>
  </si>
  <si>
    <t>17-FN Nº 1506</t>
  </si>
  <si>
    <t>Ratificación de Informe pericial psicológico en juicio oral,  Fiscalía Local de Coquimbo.</t>
  </si>
  <si>
    <t>FRANCISCO CABALLERO ZEPEDA</t>
  </si>
  <si>
    <t>12.804.779-4</t>
  </si>
  <si>
    <t>Pasaje Aéreo La Serena - Santiago - La Serena para Director Ejecutivo Regional, quien viaja a Jornada de Tópicos relevantes de Gestión 2015.</t>
  </si>
  <si>
    <t>Pasaje Aéreo La Serena - Santiago - Valdivia - Santiago - La Serena, para Fiscal Regional quien viaja a Consejo General de Fiscales.</t>
  </si>
  <si>
    <t>Informe pericial psicológico, Fiscalía Local de La Serena.</t>
  </si>
  <si>
    <t>PABLO OBREGÓN MONTOYA</t>
  </si>
  <si>
    <t>12.263.186-9</t>
  </si>
  <si>
    <t>Informe pericial psicológico, Fiscalía Local de Ovalle.</t>
  </si>
  <si>
    <t>Informe pericial psicológico, Fiscalía Local de Coquimbo.</t>
  </si>
  <si>
    <t>Informe Pericial Psicológico, Fiscalía Local de Vicuña.</t>
  </si>
  <si>
    <t>04-FR Nº 108</t>
  </si>
  <si>
    <t>Informe Pericial Psiquiátrico, Fiscalía Local de Ovalle.</t>
  </si>
  <si>
    <t>MARIO ALEJANDRO BUSTOS PALMA</t>
  </si>
  <si>
    <t>7.393.002-2</t>
  </si>
  <si>
    <t>Reembolso de Gastos por viaje a entrevistas de Informe Pericial, Fiscalía Local de La Serena.</t>
  </si>
  <si>
    <t>04 Coquimbo</t>
  </si>
  <si>
    <t>No aplica</t>
  </si>
  <si>
    <t>Consumo de electricidad de Fiscalía Local de Limache, periodo 22/12/2014 al 20/01/2015</t>
  </si>
  <si>
    <t>CHILQUINTA ENERGIA S.A.</t>
  </si>
  <si>
    <t>96.813.520-1</t>
  </si>
  <si>
    <t xml:space="preserve">Consumo de electricidad de Fiscalía Local de La Calera, periodo 20/12/2014 al 20/01/2015. </t>
  </si>
  <si>
    <t xml:space="preserve">Consumo de agua potable Fiscalia Local de Limache, periodo de facturación del 19/12/2014 al 20/01/2015 </t>
  </si>
  <si>
    <t>ESVAL S.A.</t>
  </si>
  <si>
    <t>76.000.739-0</t>
  </si>
  <si>
    <t xml:space="preserve">Consumo de electricidad de Fiscalía Local de Los Andes, periodo desde 19/12/2014 al 21/01/2015. </t>
  </si>
  <si>
    <t xml:space="preserve">Consumo de Agua de Fiscalía Local de Los Andes, periodo desde 15/12/2014 al 15/01/2015 </t>
  </si>
  <si>
    <t>Consumo de agua de Fiscalía Local de Viña del Mar,  periodo 16/12/2014 al 16/01/2015.</t>
  </si>
  <si>
    <t>Orden de compra</t>
  </si>
  <si>
    <t>Adquisición de materiales de oficina: compra de 240 pad mouse para Fiscalías Locales y Regional de Valparaíso</t>
  </si>
  <si>
    <t>ILOP S.A.</t>
  </si>
  <si>
    <t>80.478.200-1</t>
  </si>
  <si>
    <t>Consumo de electricidad de Fiscalía Local de Quintero, periodo 23/12/2014 al 25/01/2015 .</t>
  </si>
  <si>
    <t>Consumo de electricidad de Fiscalía Local de Villa Alemana, periodo desde 26/12/2014 al 28/01/2015</t>
  </si>
  <si>
    <t>Consumo de electricidad de Fiscalía Local de San Antonio, periodo 23/12/2014 al 23/01/2015</t>
  </si>
  <si>
    <t>Adquisición de materiales de oficina: confección de formularios</t>
  </si>
  <si>
    <t>SCHULZE Y CIA LTDA</t>
  </si>
  <si>
    <t>80.870.700-4</t>
  </si>
  <si>
    <t>Orden de servicio</t>
  </si>
  <si>
    <t>Contratación de servicio de traslado de materiales y mobiliario desde la Fiscalía Regional hacia Fiscalías Locales</t>
  </si>
  <si>
    <t>CARLOS MANUEL SALGADO ACEITUNO</t>
  </si>
  <si>
    <t>6.792.274-3</t>
  </si>
  <si>
    <t>Evaluación pericial psicológica</t>
  </si>
  <si>
    <t>UNIVERSIDAD DE CHILE</t>
  </si>
  <si>
    <t>60.910.000-1</t>
  </si>
  <si>
    <t>Contratación Directa</t>
  </si>
  <si>
    <t>Renovación de suscripción Diario El Mercurio - Fiscalía Regional</t>
  </si>
  <si>
    <t>EMPRESA EL MERCURIO S.A.P.</t>
  </si>
  <si>
    <t>Renovación de suscripción Diario EL Trabajo - Fiscalía Local de San Felipe</t>
  </si>
  <si>
    <t>SOC. DE COMUNICACIONES EL TRABAJO LTDA.</t>
  </si>
  <si>
    <t>76.066.363-8</t>
  </si>
  <si>
    <t>Renovación de suscripción Diario El Andino - Fiscalía Local de Los Andes</t>
  </si>
  <si>
    <t>SOCIEDAD PERIODISTICA EL ANDINO Y CIA. L</t>
  </si>
  <si>
    <t>85.482.500-3</t>
  </si>
  <si>
    <t>ANA MARIA BACIGALUPO FALCON</t>
  </si>
  <si>
    <t>14.282.636-4</t>
  </si>
  <si>
    <t>Consumo de electricidad de Fiscalía Local de Isla de Pascua, periodo 28/12/2014 al 30/01/2015</t>
  </si>
  <si>
    <t>AGRICOLA Y SERVICIOS ISLA DE PASCUA LTDA</t>
  </si>
  <si>
    <t>87.634.600-1</t>
  </si>
  <si>
    <t xml:space="preserve">Consumo de Agua de Fiscalía Local de Quintero, periodo 23/12/2014 al 23/01/2015 </t>
  </si>
  <si>
    <t xml:space="preserve">Consumo de agua potable Fiscalia Local de La Ligua, periodo de facturación del 23/12/2014 al 23/01/2015 </t>
  </si>
  <si>
    <t xml:space="preserve">Consumo de Agua de Fiscalía Local de Quillota, periodo 23/12/2014 al 23/01/2015 </t>
  </si>
  <si>
    <t>Servicio de telefonía red fija de Fiscalía Local de Isla de Pascua, periodo desde 01/12/2014  al  31/12/2014.</t>
  </si>
  <si>
    <t>ENTEL TELEFONIA LOCAL S.A.</t>
  </si>
  <si>
    <t>GIOVANNA CAROLINA ARANCIBIA PARRA</t>
  </si>
  <si>
    <t>9.639.027-0</t>
  </si>
  <si>
    <t>Contratación de servicio de desratizado en la Fiscalía Local de San Felipe</t>
  </si>
  <si>
    <t>MAURICIO ARRIOLA OLMOS INGENIERIA EIRL</t>
  </si>
  <si>
    <t>76.260.032-3</t>
  </si>
  <si>
    <t>Contratación de servicio de mantención de sistema de aire acondicionado en la Fiscalía Local de Los Andes</t>
  </si>
  <si>
    <t>LUIS ALBERTO MOLINA FRITZ</t>
  </si>
  <si>
    <t>8.261.586-5</t>
  </si>
  <si>
    <t>PATRICIA EUGENIA PEREIRA AVILA</t>
  </si>
  <si>
    <t>7.988.068-K</t>
  </si>
  <si>
    <t>LORETO SOLANGE STAPLEFIELD SEPULVEDA</t>
  </si>
  <si>
    <t>11.722.103-2</t>
  </si>
  <si>
    <t>Contratación de servicio de reparación de caja de seguridad</t>
  </si>
  <si>
    <t>SERVICIO TECNICO TEJO Y COMPANIA LTDA</t>
  </si>
  <si>
    <t>77.799.240-6</t>
  </si>
  <si>
    <t>Consumo de electricidad de Fiscalía Local de Quillota, periodo desde 02/01/2015 al 02/02/2015</t>
  </si>
  <si>
    <t>Servicio envío de correspondencia, Fiscalía Local de Los Andes y Fiscalía Regional, Enero 2015.</t>
  </si>
  <si>
    <t>CHILEXPRESS S.A.</t>
  </si>
  <si>
    <t>96.756.430-3</t>
  </si>
  <si>
    <t xml:space="preserve">Consumo de electricidad de Oficina de Atención Petorca,periodo desde 03/01/2015 al 03/02/2015. </t>
  </si>
  <si>
    <t>COMPAÑÍA NACIONAL DE FUERZA ELECTRICA S.A.</t>
  </si>
  <si>
    <t xml:space="preserve">Consumo de electricidad Fiscalia Local de Quilpue.entre el periodo del 06/01/2015 al 04/02/2015, </t>
  </si>
  <si>
    <t>Servicio de correos de Fiscalía Regional y Fiscalías Locales, mes de Enero 2015</t>
  </si>
  <si>
    <t>Consumo electricidad  de Fiscalia Regional y Fiscalía Local de Valparaíso, periodo desde el 06/01/2015 al 05/02/2015</t>
  </si>
  <si>
    <t>Adquisición de menaje para oficinas: compra de hervidor eléctrico para Fiscalía Local de Limache</t>
  </si>
  <si>
    <t>GUILLERMO AHUMADA S.A.</t>
  </si>
  <si>
    <t>86.847.300-2</t>
  </si>
  <si>
    <t>Compra de pasaje aéreo Santiago-Coyhaique-Santiago - Asistencia de Fiscal Adjunta a Jornadas de Derecho Penal</t>
  </si>
  <si>
    <t>LATAM AIRLINES GROUP S.A</t>
  </si>
  <si>
    <t xml:space="preserve">Consumo de agua potable Fiscalia Local Casablanca, periodo de facturación del 14/01/2015 al 12/02/2015 </t>
  </si>
  <si>
    <t xml:space="preserve">Consumo de agua potable Fiscalia Local de La Calera, periodo de facturación del 30/12/2014 al 30/01/2015 </t>
  </si>
  <si>
    <t>Consumo de electricidad de Fiscalía Local Viña del Mar, periodo desde 16/01/2015 al 16/02/2015</t>
  </si>
  <si>
    <t>Consumo de agua de Fiscalía Local de San Felipe, periodo desde 30/12/2014 al 30/01/2015</t>
  </si>
  <si>
    <t>Consumo de electricidad de Fiscalía Local de San Felipe, periodo desde 16/01/2015 al 16/02/2015.</t>
  </si>
  <si>
    <t>Consumo de agua de Fiscalía Local de Villa Alemana,  periodo desde 12/01/2015 al 10/02/2015.</t>
  </si>
  <si>
    <t>Consumo de Agua de Fiscalía Local de San Antonio, periodo desde 12/01/2015 al 10/02/2015.</t>
  </si>
  <si>
    <t>Consumo de Agua de Fiscalía Local de Valparaiso y Fiscalía Regional, periodo desde 12/01/2015 al 10//02/2015.</t>
  </si>
  <si>
    <t>Servicio telefonía red fija, Fiscalías Locales  y Fiscalía Regional período 01/02/2015 al 28/02/2015</t>
  </si>
  <si>
    <t>CIA. DE TELECOMUNICACIONES DE CHILE S.A.</t>
  </si>
  <si>
    <t>Servicio de RDSI utilizado por U.A.V.T. (para conexión desde Quillota, Los Andes, San Felipe, San Antonio, Viña del Mar y Fiscalia Regional), 01/02/2015 al 28/02/2015</t>
  </si>
  <si>
    <t>Consumo de Agua de Fiscalía Local de Quilpué, periodo desde 14/01/2015 al 12/02/2015.</t>
  </si>
  <si>
    <t>Contratación de servicio de mantención de vehículo asignado a la Fiscalía Regional</t>
  </si>
  <si>
    <t>COMERCIAL A Y R MOTORS LIMITADA</t>
  </si>
  <si>
    <t>79.917.760-9</t>
  </si>
  <si>
    <t>Consumo de electricidad de Fiscalía Local La Ligua, periodo desde 15/01/2015 al 13/02/2015</t>
  </si>
  <si>
    <t xml:space="preserve">Consumo agua potable Oficina Atención Petorca, periodo desde 12/01/2015 al 10/02/2015.  </t>
  </si>
  <si>
    <t>Adquisición de materiales para mantención de inmuebles: compra de 70 gradas de goma 1.2x0.30 mts 6mm espesor para reparación de escala - Fiscalía Regional</t>
  </si>
  <si>
    <t>SOC COM E IND JOSE REYES E HIJOS LTDA</t>
  </si>
  <si>
    <t>76.831.960-K</t>
  </si>
  <si>
    <t>Adquisición de insumos: compra de repelente de insectos para Fiscalía Local de Isla de Pascua</t>
  </si>
  <si>
    <t>FARMACIAS CRUZ VERDE S.A</t>
  </si>
  <si>
    <t>89.807.200-2</t>
  </si>
  <si>
    <t>Contratación de servicio de instalación de gradas de goma en escala de edificio que alberga a la Fiscalía Local y Regional de Valparaíso</t>
  </si>
  <si>
    <t>FRANCISCA ITURRA ENEI</t>
  </si>
  <si>
    <t>14.583.738-3</t>
  </si>
  <si>
    <t>05 Valparaíso</t>
  </si>
  <si>
    <t>Contratación Directa (Except. Aplicación Regl. Compras)</t>
  </si>
  <si>
    <t>Nº Servicio 4322732</t>
  </si>
  <si>
    <t>Servicio Eléctrico Fiscalía Local  Santa Cruz consumo mes de  ENERO</t>
  </si>
  <si>
    <t>CGE DISTRIBUCIÓN S.A.</t>
  </si>
  <si>
    <t>99.513.400-4</t>
  </si>
  <si>
    <t>Nº Servicio  1508102, 2786411, 1508114, 2769232, 1508079, 2767337.</t>
  </si>
  <si>
    <t>Servicio Eléctrico Edificio Fiscalía Regional y Local Rancagua consumo mes de   ENERO y FEBRERO</t>
  </si>
  <si>
    <t>Nº Servicio 2787429</t>
  </si>
  <si>
    <t>Servicio Eléctrico Edificio Fiscalía Local San Fernando consumo mes de  ENERO</t>
  </si>
  <si>
    <t>Nº Servicio 2784519</t>
  </si>
  <si>
    <t>Servicio Eléctrico Fiscalía Local  Graneros consumo mes de  ENERO</t>
  </si>
  <si>
    <t>Nº Servicio 2000392-8</t>
  </si>
  <si>
    <t>Servicio de Agua Potable Fiscalía Local de Rengo Consumo mes de  ENERO</t>
  </si>
  <si>
    <t>EMPRESA SERVICIOS SANITARIOS ESSBIO S.A</t>
  </si>
  <si>
    <t>76.833.300-9</t>
  </si>
  <si>
    <t>Nº Servicio 60112765-2</t>
  </si>
  <si>
    <t>Servicio de Agua Potable Fiscalía Local de Pichilemu Consumo mes de  ENERO</t>
  </si>
  <si>
    <t>Nº Servicio 4264495-1 
4264502-8 1160294-0</t>
  </si>
  <si>
    <t>Servicio de Agua Potable Fiscalía Local de San Vicente Consumo mes de ENERO</t>
  </si>
  <si>
    <t>Nº Servicio 5841369</t>
  </si>
  <si>
    <t>Servicio Eléctrico Fiscalía Local  Pichilemu consumo mes de ENERO y FEBRERO</t>
  </si>
  <si>
    <t xml:space="preserve">Nº Servicio 1492514-7 </t>
  </si>
  <si>
    <t>Servicio de Agua Potable Fiscalía Local de San Fernando Consumo mes de  ENERO</t>
  </si>
  <si>
    <t>Nº Servicio 1565957</t>
  </si>
  <si>
    <t>Servicio Eléctrico Edificio Fiscalía Local San Vicente consumo mes de ENERO y FEBRERO</t>
  </si>
  <si>
    <t xml:space="preserve">Nº Servicio 1367613-5; 1367620-8; 1367627-5; 1367655-0; 1367662-3; 1367669-0; 1367676-3; 1367606-2; 1367634-8; 1367641-0; 1367648-8; </t>
  </si>
  <si>
    <t>Servicio de Agua Potable Fiscalía Regional y Fiscalía Local de Rancagua Consumo mes de ENERO</t>
  </si>
  <si>
    <t>Nº Servicio 1500452-5</t>
  </si>
  <si>
    <t>Servicio de Agua Potable Fiscalía Local de Santa Cruz Consumo mes de ENERO</t>
  </si>
  <si>
    <t>Nº Servicio 2784989, 2785018, 2785024, 2785030, 2785000, 2785006, 2784994, 2785012,
2784983</t>
  </si>
  <si>
    <t>Servicio Eléctrico Fiscalía Local Rengo consumo mes de ENERO y FEBRERO</t>
  </si>
  <si>
    <t>Nº Servicio 1942551-7</t>
  </si>
  <si>
    <t>Servicio de Agua Potable  Oficina Auxiliar de Peralillo Consumo mes de FEBRERO</t>
  </si>
  <si>
    <t>06-FR Nº 017/2015</t>
  </si>
  <si>
    <t>Contrato</t>
  </si>
  <si>
    <t>Renovación de contrato de arrendamiento de inmueble para funcionamiento de la FL de Rengo, por un año a partir del 1 de junio de 2015</t>
  </si>
  <si>
    <t>WILFREDO FERNANDO IBÁÑEZ REYES</t>
  </si>
  <si>
    <t>2.601.834-K</t>
  </si>
  <si>
    <t>UF 115 mensual</t>
  </si>
  <si>
    <t>Renovación de contrato de arrendamiento de inmueble para funcionamiento de la FL de  Graneros, por un año a partir del 1 de junio de 2015</t>
  </si>
  <si>
    <t>EDUARDO JOSÉ GREGORIO JOAQUÍN PRIETO CORREA</t>
  </si>
  <si>
    <t>5.351.023-K</t>
  </si>
  <si>
    <t>UF 17 mensual</t>
  </si>
  <si>
    <t>Adquisición de etiquetas cáscara de huevo</t>
  </si>
  <si>
    <t>DEMARKA S.A.</t>
  </si>
  <si>
    <t>86.132.100-2</t>
  </si>
  <si>
    <t xml:space="preserve">Etiquetas transparentes medidas 60x30mm. </t>
  </si>
  <si>
    <t>MARIANELA DEL PILAR CASTRO PAVEZ</t>
  </si>
  <si>
    <t>12.275.598-3</t>
  </si>
  <si>
    <t>Compra de 8 timbres, 3 tintas. Unidad de gestión e infraestructura y UAF.</t>
  </si>
  <si>
    <t>LIBRERIA Y TIMBRES CHILE SPA</t>
  </si>
  <si>
    <t>76.125.128-7</t>
  </si>
  <si>
    <t>Flete por envio de timbres  OC 6150000003</t>
  </si>
  <si>
    <t>06-FR Nº 012/2015</t>
  </si>
  <si>
    <t xml:space="preserve">Pericia social ruc 1500054xxx-x Fiscalía Graneros. </t>
  </si>
  <si>
    <t>DANIELA PAZ MIGLIARO MARTINEZ</t>
  </si>
  <si>
    <t>15.555.021-k</t>
  </si>
  <si>
    <t>06-FR Nº 014/2015</t>
  </si>
  <si>
    <t>Servicio de reparación aire acondicionado ubicado en recepción FL San Fernando</t>
  </si>
  <si>
    <t>ALEJANDRO PINTO GALAZ ACONDIC EDIF EIRL</t>
  </si>
  <si>
    <t>76.332.262-9</t>
  </si>
  <si>
    <t>06-FR Nº 015/2015</t>
  </si>
  <si>
    <t xml:space="preserve">Pericia social ruc 1500039xxx-x Fiscalía San Vicente TT. </t>
  </si>
  <si>
    <t>06-FR Nº 20/2015</t>
  </si>
  <si>
    <t xml:space="preserve">Pericia social ruc 1200375xxx-x  Fiscalía Graneros. </t>
  </si>
  <si>
    <t>06-FR Nº 21/2015</t>
  </si>
  <si>
    <t>06-FR Nº 018/2015</t>
  </si>
  <si>
    <t>Tarjeta de prepago para teléfono satelital N º 870776405XXX de 100 minutos con vigencia de 180 días. Valor US $ 175,48 IVA Incl. t/c $ 616,86 al 23/02/2015.</t>
  </si>
  <si>
    <t>TESAM CHILE S.A.</t>
  </si>
  <si>
    <t>96.880.440-5</t>
  </si>
  <si>
    <t>Pericia psicológica ruc 1500102xxx-x Fiscalía Local de Rengo</t>
  </si>
  <si>
    <t>MACARENA ANDREA DUARTE ARRIAGADA</t>
  </si>
  <si>
    <t>15.447.054-9</t>
  </si>
  <si>
    <t>UF 6</t>
  </si>
  <si>
    <t>06-FR Nº 013/2015</t>
  </si>
  <si>
    <t xml:space="preserve">Pericia psicológica ruc 1400976xxx-x Fiscalía Rancagua. </t>
  </si>
  <si>
    <t>VERÓNICA ALIAGA LATORRE</t>
  </si>
  <si>
    <t>15.806.999-7</t>
  </si>
  <si>
    <t xml:space="preserve">Pericia psicológica ruc 1401194xxx-x Fiscalía Rancagua. </t>
  </si>
  <si>
    <t>MARCELA FLOR MARGARITA TRONCOSO ESCOBAR</t>
  </si>
  <si>
    <t>10.337.536-3</t>
  </si>
  <si>
    <t>Servicio de desratización FL Santa Cruz por el período de tres meses</t>
  </si>
  <si>
    <t>JUAN IGNACIO BANDA MIRANDA</t>
  </si>
  <si>
    <t>11.672.633-5</t>
  </si>
  <si>
    <t xml:space="preserve">Pericia psicológica ruc 1500039xxx-x  Fiscalía San Vicente TT. </t>
  </si>
  <si>
    <t xml:space="preserve">Pasaje a Temuco IDA  23/03 LA0239 y Regreso 27/03 LA0236. </t>
  </si>
  <si>
    <t xml:space="preserve">Pasaje a La Serena IDA  11/03 LA0344 y Regreso 13/03 LA0303. </t>
  </si>
  <si>
    <t>Pericia psicológica ruc 1400339xxx-x Fiscalía Graneros.</t>
  </si>
  <si>
    <t xml:space="preserve">Pericia psicológica ruc 1400893xxx-x Fiscalía Graneros. </t>
  </si>
  <si>
    <t xml:space="preserve">Pericia psicológica ruc 1500055xxx-x Fiscalía Rengo. </t>
  </si>
  <si>
    <t xml:space="preserve">Pericia psicológica ruc 1401152xxx-x Fiscalía Rengo. </t>
  </si>
  <si>
    <t xml:space="preserve">Pericia psicológica ruc 1200375xxx-x Fiscalía Graneros. </t>
  </si>
  <si>
    <t xml:space="preserve">Pericia psicológica ruc 1400859xxx-x Fiscalía Rengo. </t>
  </si>
  <si>
    <t xml:space="preserve">Pericia psicológica ruc 1400907xxx-x Fiscalía Rengo. </t>
  </si>
  <si>
    <t>Adquisición de dos discos duro interno Sata 3</t>
  </si>
  <si>
    <t>PC FACTORY S.A.</t>
  </si>
  <si>
    <t>78.885.550-8</t>
  </si>
  <si>
    <t>Publicación cargo Auxiliar FL Rancagua. Orden 697057-2-CM15 mercadopublico</t>
  </si>
  <si>
    <t>06-FR Nº 019/2015</t>
  </si>
  <si>
    <t xml:space="preserve">Pericia psicológica ruc 1400782xxx-x  Fiscalía San Fernando. </t>
  </si>
  <si>
    <t>MARIA NATALIA ARCE DIAZ</t>
  </si>
  <si>
    <t>16.007.750-6</t>
  </si>
  <si>
    <t>06 Libertador Bernardo O'Higgins</t>
  </si>
  <si>
    <t>INANSISTENCIA  PERITAJE</t>
  </si>
  <si>
    <t>IVANNA BATTAGLIA ALJARO</t>
  </si>
  <si>
    <t>10.676.258-9</t>
  </si>
  <si>
    <t>Servicio limpieza de terreno, F.L. Molina</t>
  </si>
  <si>
    <t>JOSE PEREZ MONDACA</t>
  </si>
  <si>
    <t>8522173-6</t>
  </si>
  <si>
    <t>Pasaje aereo Santiago - Pereira (Colombia), F.L. Talca</t>
  </si>
  <si>
    <t>81821100-7</t>
  </si>
  <si>
    <t>Evaluaciones sicologicas, F. Regional</t>
  </si>
  <si>
    <t>INVERSIONES EN LINEA LTDA.</t>
  </si>
  <si>
    <t>76015173-4</t>
  </si>
  <si>
    <t>Cables electricos PC, F. Regional</t>
  </si>
  <si>
    <t>SOC. COM. COMPUSERVICE</t>
  </si>
  <si>
    <t>76039328-2</t>
  </si>
  <si>
    <t>Reparacion sistema aire acondicionado, F.L. Curico</t>
  </si>
  <si>
    <t>ANGELA CABEZAS PEREZ</t>
  </si>
  <si>
    <t>13351058-3</t>
  </si>
  <si>
    <t>Rollos de papel termico, F.L. Linares</t>
  </si>
  <si>
    <t>PROYEXION SERVICIOS S.A.</t>
  </si>
  <si>
    <t>96928760-9</t>
  </si>
  <si>
    <t>Materiales de oficina, F.L. Talca</t>
  </si>
  <si>
    <t>PRISA S.A.</t>
  </si>
  <si>
    <t>96556940-5</t>
  </si>
  <si>
    <t>Cajas de archivo Storbox, F. Regional y Locales</t>
  </si>
  <si>
    <t>STORBOX S.A.</t>
  </si>
  <si>
    <t>96700620-3</t>
  </si>
  <si>
    <t>4 Peritajes de veracidad y daño, Delito Abuso RUC 1400909050-k FL Talca Ivan Vidal</t>
  </si>
  <si>
    <t>Pericia Privada Daño y Veracidad Delito Violacion RUC 150113132-7 FL Talca Fiscal Ivan Vidal</t>
  </si>
  <si>
    <t>Pericia Privada Daño y Veracidad Delito Violacion RUC 1300911444-5 FL Talca Fiscal Camen Manriquez</t>
  </si>
  <si>
    <t>Peritaje SOCIAL , Delito Abuso Sexual RUC 1500060229-6 FL Talca Fiscal Ivan Vidal</t>
  </si>
  <si>
    <t>MARIA OYARZUN FARIAS</t>
  </si>
  <si>
    <t>13077929-8</t>
  </si>
  <si>
    <t>Papel fotocopia carta y oficio, F. Regional</t>
  </si>
  <si>
    <t>DIMERC S.A.</t>
  </si>
  <si>
    <t>96670840-9</t>
  </si>
  <si>
    <t>Dos Pericias Privadas Daño y Veracidad Delito Violacion RUC 1401014010-3 FL Parral Fiscal Alvaro Muñ</t>
  </si>
  <si>
    <t>Reparacion puerta de acceso, F.L. Parral</t>
  </si>
  <si>
    <t>CONST. CRISTIAN CARREÑO RIVERA</t>
  </si>
  <si>
    <t>76373561-3</t>
  </si>
  <si>
    <t>Consumo de energia electrica Enero 2015, F. L. Linares</t>
  </si>
  <si>
    <t>CGE DISTRIBUCION S.A.</t>
  </si>
  <si>
    <t>Consumo agua Potable Enero 2015, F. L. Curico</t>
  </si>
  <si>
    <t>AGUAS NUEVO SUR MAULE</t>
  </si>
  <si>
    <t>96.963.440-6</t>
  </si>
  <si>
    <t>Consumo agua Potable Enero 2015, F. L. Constitucion</t>
  </si>
  <si>
    <t>Consumo agua Potable Enero 2015, F. L. Molina</t>
  </si>
  <si>
    <t>Consumo de energia electrica Enero 2015, F.L. Constitucion</t>
  </si>
  <si>
    <t>EMELECTRIC</t>
  </si>
  <si>
    <t>96.763.010-1</t>
  </si>
  <si>
    <t>Consumo de energia electrica Enero 2015, F. L. Molina</t>
  </si>
  <si>
    <t>Consumo de energia electrica Enero 2015, F.L. Cauquenes</t>
  </si>
  <si>
    <t>Consumo de energia electrica Enero 2015, F.L. Licanten</t>
  </si>
  <si>
    <t>Consumo agua Potable Enero 2015, F. L. Licanten</t>
  </si>
  <si>
    <t>Consumo agua Potable Enero 2015, F. L. Linares</t>
  </si>
  <si>
    <t>Consumo de energia electrica Enero 2015, F. Regional</t>
  </si>
  <si>
    <t>Consumo de energia electrica Enero 2015, F. L. Talca</t>
  </si>
  <si>
    <t>Consumo de energia electrica Enero 2015, F. L. Curico</t>
  </si>
  <si>
    <t>Consumo agua Potable Enero 2015, F. L. Talca</t>
  </si>
  <si>
    <t>Consumo agua Potable Enero 2015, F. L. Parral</t>
  </si>
  <si>
    <t>Consumo agua Potable Enero 2015, F. Regional</t>
  </si>
  <si>
    <t>Consumo agua Potable Enero 2015, F. L. Cauquenes</t>
  </si>
  <si>
    <t>Consumo agua Potable Enero 2015, F. L. San Javier</t>
  </si>
  <si>
    <t>Consumo de energia electrica Enero 2015, F. L. San Javier</t>
  </si>
  <si>
    <t>Consumo de energia electrica Enero 2015, F.L. Parral</t>
  </si>
  <si>
    <t>07 Maule</t>
  </si>
  <si>
    <t>Licitación Privada</t>
  </si>
  <si>
    <t>Agua, FL Nacimiento,  periodo del 23/12 al 23/01/15  2  m3 s</t>
  </si>
  <si>
    <t>Agua, FL Coronel,  periodo del 24/12 al 24/01/15  99  m3 ser</t>
  </si>
  <si>
    <t xml:space="preserve">Agua, FL Talcahuano,  periodo del 26/12 al 26/01/15  24  m3 </t>
  </si>
  <si>
    <t xml:space="preserve">Agua, FL Curanilahue,  periodo del 27/12 al 27/01/15  3  m3 </t>
  </si>
  <si>
    <t>Agua, FL Arauco,  periodo del 27/12 al 27/01/15  20  m3 serv</t>
  </si>
  <si>
    <t xml:space="preserve">Electricidad,  FL Tome, periodo del 01/01 al 03/02-15 . 547 </t>
  </si>
  <si>
    <t>Electricidad,  FL Los Angeles, periodo del 30/12 al 29/01-15</t>
  </si>
  <si>
    <t xml:space="preserve">Electricidad,  FL San Carlos, periodo del 31/12 al 30/01-15 </t>
  </si>
  <si>
    <t>Agua, FL San Carlos,  periodo del 29/12 al 28/01/15  8  m3 s</t>
  </si>
  <si>
    <t>Agua, FL Tome,  periodo del 30/12 al 29/01/15  0  m3 servici</t>
  </si>
  <si>
    <t>Agua, FL Tome,  periodo del 30/12 al 29/01/15  4  m3 servici</t>
  </si>
  <si>
    <t xml:space="preserve">Agua, FR Concepción, periodo del 29/12 al 28/01/15  344  m3 </t>
  </si>
  <si>
    <t>Agua, FL Yumbel,  periodo del 29/12 al 28/01/15  14  m3 serv</t>
  </si>
  <si>
    <t>Electricidad,  FL Thno, periodo del 06/01 al 04/02-15 . 2554</t>
  </si>
  <si>
    <t>Boleta Honorario</t>
  </si>
  <si>
    <t>Finiquito pago notarial karina Astete y veronica Sandoval</t>
  </si>
  <si>
    <t>RAMON OCTAVIO GARCIA CARRASCO</t>
  </si>
  <si>
    <t>Evaluacion psicologica estamento auxiliar para FL Talcahuano</t>
  </si>
  <si>
    <t>SOC.MARTA AMESTICA BELMAR Y CIA.LTDA</t>
  </si>
  <si>
    <t>Agua, FL Yungay,  periodo del 31/12 al 30/01/15  2 m3 servic</t>
  </si>
  <si>
    <t>Agua, FL Yungay,  periodo del 31/12 al 30/01/15  10  m3 serv</t>
  </si>
  <si>
    <t>Compra de 70 tubos, 70 partidores y 20 ampolletas para repar</t>
  </si>
  <si>
    <t>CASA MUSA ELECTROTECNICA SOCIEDAD LTDA.</t>
  </si>
  <si>
    <t>Agua, FLs,  periodo del 30/01 al 31/12/2015,  0  m3 servicio</t>
  </si>
  <si>
    <t>Electricidad,  FLs periodo del 15/01 al 15/11/2015. 0 kw. se</t>
  </si>
  <si>
    <t>Electricidad,  FL Lebu, periodo del 08/01 al  09/02/2015. 188 kw. servicio  nº 113143044480</t>
  </si>
  <si>
    <t>EMPRESA ELECTRICA DE LA FRONTERA S.A.</t>
  </si>
  <si>
    <t>Electricidad,  FL Yumbel, periodo del 07/01 al 06/02/2015. 0 kw. servicio  nº 400000156081</t>
  </si>
  <si>
    <t>Electricidad,  FL Lebu, periodo del  08/01 al 09/02/2015. 460 kw. servicio  nº 113143066050</t>
  </si>
  <si>
    <t>Finiquito y 2 poderes para isapre</t>
  </si>
  <si>
    <t>Servicio de valija, courier y franqueo mes de Enero 2015 Chi</t>
  </si>
  <si>
    <t>Reserva de pasaje aéreo del 11 al 14/03/2015  a Santiago e I</t>
  </si>
  <si>
    <t>Electricidad,  FL Arauco, periodo del 16/01 al 17/02/2015. 919 kw. servicio  nº 111053015981</t>
  </si>
  <si>
    <t>Electricidad,  FL Yungay, periodo del 13/01 al 12/02/2015. 364 kw. servicio  nº 104200041238</t>
  </si>
  <si>
    <t>Electricidad,  FL Nacimiento, periodo del 14/01 al 13/02/2015. 293 kw. servicio  nº 400000125380</t>
  </si>
  <si>
    <t>Electricidad,  FLs Mulchen, periodo del 14/01 al 13/02/2015. 321 kw. servicio  nº 231322223731</t>
  </si>
  <si>
    <t>Electricidad,  FL Yungay, periodo del 13/01 al 12/02/2015. 430 kw. servicio  nº 104200041240</t>
  </si>
  <si>
    <t>Electricidad,  FL Chillan,  periodo del 17/01 al 16/02/2015. 0 kw. servicio  nº 2790570</t>
  </si>
  <si>
    <t>Contratación directa para traslado e instalación Módulo SIAU</t>
  </si>
  <si>
    <t>08 Bío Bío</t>
  </si>
  <si>
    <t>Pasaje aéreo para fiscal en comisión de servicio, trayecto Temuco-Stgo.-Temuco</t>
  </si>
  <si>
    <t>Latam Airlines Group S.A.</t>
  </si>
  <si>
    <t>Servicio de Mantención de Jardines para Fiscalía Local de Villarrica</t>
  </si>
  <si>
    <t>Ramón Puchi Muñoz</t>
  </si>
  <si>
    <t>4.385.584-0</t>
  </si>
  <si>
    <t xml:space="preserve">Peritajes psiquiátricos para causa de la Fiscalía Local de Villarrica </t>
  </si>
  <si>
    <t>Evelyn Sepúlveda Martínez</t>
  </si>
  <si>
    <t>10.854.761-8</t>
  </si>
  <si>
    <t>Pasaje aéreo para fiscal en comisión de servicio, trayecto Temuco-La Serena.-Temuco</t>
  </si>
  <si>
    <t>Representaciones Aéreas del Sur Ltda.</t>
  </si>
  <si>
    <t>77.540.110-9</t>
  </si>
  <si>
    <t>Servicio de desratización y Desinsectación para Fiscalía Regional de la Araucanía</t>
  </si>
  <si>
    <t>Rodrigo Barrera Moreno</t>
  </si>
  <si>
    <t>10.614.548-2</t>
  </si>
  <si>
    <t>Servicio de peritaje relacionado con tasación comercial de predios para causa de la Fiscalía de Alta Complejidad</t>
  </si>
  <si>
    <t>Universidad de la Frontera</t>
  </si>
  <si>
    <t>87.912.900-1</t>
  </si>
  <si>
    <t>Servicio de suministro e instalación de puntos de red para Fiscalía Local de Angol</t>
  </si>
  <si>
    <t>Sociedad Servicios Computacionales Aska Ltda</t>
  </si>
  <si>
    <t>77.088.350-4</t>
  </si>
  <si>
    <t>Servicio de reparación de instalaciones sanitarias para la Fiscalía Regional</t>
  </si>
  <si>
    <t>Fernando Burgos Cofré</t>
  </si>
  <si>
    <t>10.861.579-6</t>
  </si>
  <si>
    <t>otro</t>
  </si>
  <si>
    <t>Consumo energía eléctrica Fiscalía Local de Temuco y Fiscalía Regional, periodo 30-12-14 al  29/01/2015</t>
  </si>
  <si>
    <t>CGE Distribución S.A.</t>
  </si>
  <si>
    <t>Servicio de franqueo convenido para la Fiscalía Regional, mes de enero 2015</t>
  </si>
  <si>
    <t>Empresa de Correos de Chile</t>
  </si>
  <si>
    <t>Servicio de franqueo convenido para las fiscalías de la región, mes de enero 2015</t>
  </si>
  <si>
    <t>Servicio de courier para las fiscalías de la región, mes de enero 2015</t>
  </si>
  <si>
    <t>Consumo energía eléctrica Fiscalía Local de Lautaro, periodo 02-01-15 al 03/02/2015</t>
  </si>
  <si>
    <t>Empresa Eléctrica de la Frontera S.A.</t>
  </si>
  <si>
    <t>76.073.164-1</t>
  </si>
  <si>
    <t>Consumo energía eléctrica Fiscalía Local de Villarrica, periodo del 31-12-14 al 30-01-15</t>
  </si>
  <si>
    <t>Consumo agua potable Fiscalía Local de Villarrica, periodo del 24-12-14 al 21-01-15</t>
  </si>
  <si>
    <t>Aguas Araucanía S.A.</t>
  </si>
  <si>
    <t>76.215.637-7</t>
  </si>
  <si>
    <t>Servicio telefónico línea correspondiente a la Fiscalía Local de Temuco, mes de diciembre 2014</t>
  </si>
  <si>
    <t>Telefónica Chile S.A.</t>
  </si>
  <si>
    <t>Servicio telefónico línea correspondiente a la Fiscalía Local de Villarrica, mes de diciembre 2014</t>
  </si>
  <si>
    <t>Servicio telefónico línea correspondiente a la Fiscalía Regional, mes de diciembre 2014</t>
  </si>
  <si>
    <t>Servicio telefónico línea correspondiente a la Fiscalía Regional, mes de enero 2015</t>
  </si>
  <si>
    <t>Servicio telefónico línea correspondiente a la Fiscalía Local de Villarrica, mes de enero 2015</t>
  </si>
  <si>
    <t>Servicio telefónico línea correspondiente a la Fiscalía Local de Temuco, mes de enero 2015</t>
  </si>
  <si>
    <t>Servicio telefónico correspondiente a líneas de las alarmas de las fiscalías de la región, mes de diciembre 2014</t>
  </si>
  <si>
    <t>Servicio telefónico correspondiente a líneas de las alarmas de las fiscalías de la región, mes de enero 2015</t>
  </si>
  <si>
    <t>Servicio de courier para la Fiscalía Local de Nueva Imperial, mes de diciembre 2014</t>
  </si>
  <si>
    <t>Consumo agua potable Fiscalía Local de Angol, periodo del 26-12-14 al 26-01-15</t>
  </si>
  <si>
    <t>Consumo energía eléctrica Fiscalía Local de Pitrufquén, periodo del 03-01-15 al 02-02-15</t>
  </si>
  <si>
    <t>Consumo agua potable Fiscalía Local de Victoria, periodo del 27-12-14 al 27-01-15</t>
  </si>
  <si>
    <t>Consumo agua potable Fiscalía Local de Collipulli, periodo del 27-12-14 al 27-01-15</t>
  </si>
  <si>
    <t>Consumo agua potable Fiscalía Local de Loncoche, periodo del 05-01-15 al 04-02-15</t>
  </si>
  <si>
    <t>Consumo agua potable Fiscalía Local de Carahue, periodo del 03-01-15 al 03-02-15</t>
  </si>
  <si>
    <t>Consumo agua potable Fiscalía Local de Curacautín, periodo del 09-01-15 al 10-02-15</t>
  </si>
  <si>
    <t>Consumo agua potable Fiscalía Local de Purén, periodo del 05-01-15 al 04-02-15</t>
  </si>
  <si>
    <t>Consumo agua potable Fiscalía Regional y Fiscalía Local Temuco, periodo del 06-01-15 al 05-02-15</t>
  </si>
  <si>
    <t>Consumo agua potable Fiscalía Local de Traiguén, periodo del 08-01-15 al 09-02-15</t>
  </si>
  <si>
    <t>Consumo agua potable Fiscalía Local de Nueva Imperial, periodo del 08-01-15 al 09-02-15</t>
  </si>
  <si>
    <t>Consumo agua potable Fiscalía Local de Loncoche, periodo del 15-01-15 al 14-02-15</t>
  </si>
  <si>
    <t>Consumo energía eléctrica Fiscalía Local de Loncoche, periodo 21-01-15 al 20/02/2015</t>
  </si>
  <si>
    <t>Sociedad Austral de Electricidad S.A.</t>
  </si>
  <si>
    <t>76.073.162-5</t>
  </si>
  <si>
    <t>FR N° 73</t>
  </si>
  <si>
    <t>Renovación contrato de arrendamiento del inmueble de la Fiscalía Local de Carahue, periodo 10-06-2015 al 10-12-2015</t>
  </si>
  <si>
    <t>Sociedad Agricola, Ganadera y Forestal Río Damas Ltda.</t>
  </si>
  <si>
    <t>78.222.460-3</t>
  </si>
  <si>
    <t>UF 26 (mensual)</t>
  </si>
  <si>
    <t>09 Araucanía</t>
  </si>
  <si>
    <t>10 Los Lagos</t>
  </si>
  <si>
    <t>no aplica</t>
  </si>
  <si>
    <t>Mesa 80x73x40 para equipos en Tribunal</t>
  </si>
  <si>
    <t>Comercial El Alamo Ltda.</t>
  </si>
  <si>
    <t>77.566.140-2</t>
  </si>
  <si>
    <t>1 mesa lateral 2 escritorio lateral FL P.Varas</t>
  </si>
  <si>
    <t>Sodimac S.A.</t>
  </si>
  <si>
    <t>96.792.430-K</t>
  </si>
  <si>
    <t>1 kit herramientas y set de herramientas</t>
  </si>
  <si>
    <t>96.792.430-k</t>
  </si>
  <si>
    <t>3000 kilos pellets FL Osorno</t>
  </si>
  <si>
    <t>EQ.De Cal.Fernando Retamal E.I.R.L</t>
  </si>
  <si>
    <t>76.301.066-K</t>
  </si>
  <si>
    <t>1 Letrero institucional con logo</t>
  </si>
  <si>
    <t>Genial Diseño y Publicidad Ltda.</t>
  </si>
  <si>
    <t>78.252.700-2</t>
  </si>
  <si>
    <t>3000 tarjetas tamaño americano con logo</t>
  </si>
  <si>
    <t>Luis Nelson Lavin</t>
  </si>
  <si>
    <t>4.012.639-2</t>
  </si>
  <si>
    <t>500 calendarios escritorio planificador</t>
  </si>
  <si>
    <t>Sociedad Gráfica Andina Ltda.</t>
  </si>
  <si>
    <t>77.246.270-0</t>
  </si>
  <si>
    <t>300 llaveros acrílicos</t>
  </si>
  <si>
    <t>4 timbres automáticos</t>
  </si>
  <si>
    <t>Samuel Brito Jorquera</t>
  </si>
  <si>
    <t>6.919.934-8</t>
  </si>
  <si>
    <t>Compra de transformador CCTV para cámaras de seguridad F.Regional</t>
  </si>
  <si>
    <t>Gunther José Willer Opitz</t>
  </si>
  <si>
    <t>15.299.306-4</t>
  </si>
  <si>
    <t>Instalación 3 sensores de movimiento FL Calbuco</t>
  </si>
  <si>
    <t>ADT Security Services S.A.</t>
  </si>
  <si>
    <t>96.719.620-7</t>
  </si>
  <si>
    <t>Visita técnica para revisión y diagnóstico de cámara  de seguridad F.Regional</t>
  </si>
  <si>
    <t>Ingeniería Codeso Ltda.</t>
  </si>
  <si>
    <t>76.458.981-5</t>
  </si>
  <si>
    <t>Arriendo de carpa y sillas vestidas. Inauguración FL Osorno</t>
  </si>
  <si>
    <t>Jorge Rodríguez Cortés</t>
  </si>
  <si>
    <t>7.903.082-1</t>
  </si>
  <si>
    <t>Concurso público 22-02-15 en los diarios Austral de Osorno, El Llanquihue de P.Montt y La Estrella de Chiloé. Abog.Asistente FL Hualaihué</t>
  </si>
  <si>
    <t>Sociedad Periodística Araucanía S.A.</t>
  </si>
  <si>
    <t>87.778.800-8</t>
  </si>
  <si>
    <t>Pasaje aéreo P.Montt-La Serena-P.Montt del 11-03 al 13-03-15</t>
  </si>
  <si>
    <t>Turismo Cocha S.A.</t>
  </si>
  <si>
    <t>Servicio de amplificación Inauguración FL Osorno</t>
  </si>
  <si>
    <t>Soto y Avila Compañía Ltda.</t>
  </si>
  <si>
    <t>76.037.050-9</t>
  </si>
  <si>
    <t>Servicio fotográfico Inauguración FL Osorno</t>
  </si>
  <si>
    <t>Víctor Mendoza Cabrera</t>
  </si>
  <si>
    <t>10.333.385-7</t>
  </si>
  <si>
    <t>Consumo de electricidad FL Futaleufú</t>
  </si>
  <si>
    <t>Edelaysen S.A.</t>
  </si>
  <si>
    <t>88.272.600-2</t>
  </si>
  <si>
    <t>Consumo de electricidad FL P.Varas</t>
  </si>
  <si>
    <t>Consumo de electricidad F.Regional</t>
  </si>
  <si>
    <t>Consumo de electricidad FL Calbuco</t>
  </si>
  <si>
    <t>Consumo de electricidad FL R.Negro</t>
  </si>
  <si>
    <t>Consumo de electricidad FL Quinchao</t>
  </si>
  <si>
    <t>Consumo de electricidad FL Ancud</t>
  </si>
  <si>
    <t>Consumo de electricidad FL Osorno</t>
  </si>
  <si>
    <t>Consumo de electricidad FL P.Montt</t>
  </si>
  <si>
    <t>Consumo de electricidad FL Hualaihué</t>
  </si>
  <si>
    <t>Consumo de electricidad FL Castro</t>
  </si>
  <si>
    <t>Consumo de electricidad FL Los Muermos</t>
  </si>
  <si>
    <t>Consumo de agua FL Castro</t>
  </si>
  <si>
    <t>Empresa de Servicios Sanitarios de Los Lagos S.A.</t>
  </si>
  <si>
    <t>96.579.800-5</t>
  </si>
  <si>
    <t>Consumo de agua FL Ancud</t>
  </si>
  <si>
    <t>Consumo de agua FL P.Montt</t>
  </si>
  <si>
    <t>Consumo de agua FL Los Muermos</t>
  </si>
  <si>
    <t>Consumo de agua FL R.Negro</t>
  </si>
  <si>
    <t>Consumo de agua FL Hualaihué</t>
  </si>
  <si>
    <t>Comité Agua Potable Rural Río Negro</t>
  </si>
  <si>
    <t>71.385.700-9</t>
  </si>
  <si>
    <t>Consumo de agua FL P.Varas</t>
  </si>
  <si>
    <t>Consumo de agua FL Futalefú</t>
  </si>
  <si>
    <t>Consumo de agua FL Osorno</t>
  </si>
  <si>
    <t>Consumo de agua FL Maullín</t>
  </si>
  <si>
    <t>Consumo de agua FL Calbuco</t>
  </si>
  <si>
    <t>Consumo de agua F.Regional</t>
  </si>
  <si>
    <t>Consumo de agua FL Quellón</t>
  </si>
  <si>
    <t>Consumo de agua FL Quinchao</t>
  </si>
  <si>
    <t>Consumo de agua FL Chaitén</t>
  </si>
  <si>
    <t>Consumo de gas FL Castro</t>
  </si>
  <si>
    <t>Abastible S.A.</t>
  </si>
  <si>
    <t>91.806.000-6</t>
  </si>
  <si>
    <t>Franqueo convenido, courier nacional, consumo mes de diciembre 2014.</t>
  </si>
  <si>
    <t>Empresa de Correos de Chile S.A.</t>
  </si>
  <si>
    <t>Franqueo convenido,  consumo mes de diciembre 2014.</t>
  </si>
  <si>
    <t>Corte de pasto y mantención jardín Fiscalía Regional de Aysén y Fiscalía Local de Coyhaique.</t>
  </si>
  <si>
    <t>Arnaldo Fabián Tobar Ramírez</t>
  </si>
  <si>
    <t>13.504.547-0</t>
  </si>
  <si>
    <t>Riego de pasto jardín Fiscalía Regional de Aysén y Fiscalía Local de Coyhaique.</t>
  </si>
  <si>
    <t>Franqueo convenido,  consumo mes de enero 2015</t>
  </si>
  <si>
    <t>Franqueo convenido, courier nacional, consumo mes de enero 2015.</t>
  </si>
  <si>
    <t>Por línea telefónica para videoconferencia Fiscalía Regional de Aysén</t>
  </si>
  <si>
    <t>Servicio telefonía fija, telefonía móvil y monitoreo de alarma Fiscalía Regional de Aysén, período 01.01.15 al 31.01.15.</t>
  </si>
  <si>
    <t>Compañía de Teléfonos de Coyhaique S.A.</t>
  </si>
  <si>
    <t>92.047.000-9</t>
  </si>
  <si>
    <t>Agua potable y alcantarillado Fiscalía Región de Aysén y Fiscalía Local  Coyhaique, periodo 22.12.14 al 22.01.15</t>
  </si>
  <si>
    <t>Aguas Patagonia de Aysén S.A.</t>
  </si>
  <si>
    <t>99.501.280-4</t>
  </si>
  <si>
    <t>Agua potable y alcantarillado Fiscalía Local  de Cisnes, periodo 23.12.14 al 23.01.15</t>
  </si>
  <si>
    <t>20 Servicios de cóctel adicionales para Cuenta Pública Fiscalía Regional de Aysén.</t>
  </si>
  <si>
    <t>Jenny E. Ortiz Torres</t>
  </si>
  <si>
    <t>9.111.225-6</t>
  </si>
  <si>
    <t>Espejo panorámico para estacionamiento de Fiscalía Regional de Aysén.</t>
  </si>
  <si>
    <t>Carlos Alberto Soto Núñez</t>
  </si>
  <si>
    <t>4.107.464-7</t>
  </si>
  <si>
    <t>FN/MP  Nº 2072/2014</t>
  </si>
  <si>
    <t>Servicio de Guardias de Seguridad para la Fiscalía Regional y Fiscalías Locales de la XI Región Aysén, contrato por 24 meses a partir del 09/01/2015, monto total máximo de $ 185.637.288.-</t>
  </si>
  <si>
    <t>G4S Austral S.A.</t>
  </si>
  <si>
    <t>96.985.520-8</t>
  </si>
  <si>
    <t>Agua potable y alcantarillado Fiscalía Local  de Cochrane, periodo 26.12.14 al 26.01.15</t>
  </si>
  <si>
    <t>Agua potable y alcantarillado Fiscalía Local  de Chile Chico, periodo 27.12.14 al 27.01.15</t>
  </si>
  <si>
    <t>Agua potable (cargo fijo) Fiscalía Local  de Chile Chico, periodo 27.12.14 al 27.01.15</t>
  </si>
  <si>
    <t>99.501.280-5</t>
  </si>
  <si>
    <t>Agua potable y alcantarillado Fiscalía Local  de Aysén, periodo 30.12.14 al 29.01.15</t>
  </si>
  <si>
    <t>Renovación de contrato fruto de Licitación Privada Mayor</t>
  </si>
  <si>
    <t>FR Nº 154</t>
  </si>
  <si>
    <t xml:space="preserve">Servicio de compra directa e instalación de automático tripolar en Fiscalía Regional de Aysén. </t>
  </si>
  <si>
    <t>Repuestos Richard Candia Muñoz E.I.R.L.</t>
  </si>
  <si>
    <t>76.104.728-0</t>
  </si>
  <si>
    <t>Pasajes aéreos vía Lan Airlines a Santiago para Fiscal Regional. Participación en Reunión Modelo Distribución Dotación PFMP</t>
  </si>
  <si>
    <t>Transbordo vehículo y pasajes ida y vuelta en barcaza para Jefe UGI. Visita Fiscalías Locales de Chile Chico y Cochrane</t>
  </si>
  <si>
    <t>Sotramín S.A.</t>
  </si>
  <si>
    <t>77.396.680-K</t>
  </si>
  <si>
    <t>Consumo energía eléctrica Fiscalía Regional y Fiscalía Local de Coyhaique, periodo 06/01/15 al 05/02/15.</t>
  </si>
  <si>
    <t>Empresa Eléctrica de Aysén S.A.</t>
  </si>
  <si>
    <t>Timbre según modelo cotizado (CI 5543), para Fiscalía Local de Cochrane.</t>
  </si>
  <si>
    <t>Timbrexpres SPA</t>
  </si>
  <si>
    <t>76.122.058-6</t>
  </si>
  <si>
    <t>Calzado varón  para Auxiliar Estafeta de la Fiscalía Regional de Aysén</t>
  </si>
  <si>
    <t>Comercial Casa Alicia</t>
  </si>
  <si>
    <t>96.732.380-2</t>
  </si>
  <si>
    <t>Pasaje expositor Jornadas Patagónicas  viaje desde Madrid a Balmaceda ida y vuelta.</t>
  </si>
  <si>
    <t>Adquisición de 09 timbres para la Fiscalía Local de Coyhaique.</t>
  </si>
  <si>
    <t>Pasaje expositor Jornadas Patagónicas  viaje desde Santiago a Balmaceda ida y vuelta.</t>
  </si>
  <si>
    <t>Pasajes para Director Ejecutivo Regional Balmaceda - La Serena ida y vuelta.  Reunión DERs en La Serena.</t>
  </si>
  <si>
    <t>Por servicio telefonía fija, renta mensual, período enero 2015.</t>
  </si>
  <si>
    <t>Entel Telefonía Local S.A.</t>
  </si>
  <si>
    <t>Consumo energía eléctrica Fiscalía Local de Cisnes, período 24.12.14 al 25.02.15.</t>
  </si>
  <si>
    <t>11 Aysén</t>
  </si>
  <si>
    <t>Materiales de oficina URAVIT</t>
  </si>
  <si>
    <t>Com.Redoffice Magallanes Ltda.</t>
  </si>
  <si>
    <t>78.307.990-9</t>
  </si>
  <si>
    <t>Cámara Fotográfica Modelo D-5200 Nikon</t>
  </si>
  <si>
    <t>Prem Mayani Dayanani</t>
  </si>
  <si>
    <t>7.134.185-2</t>
  </si>
  <si>
    <t>Aromatizadores para Fiscalía Regional</t>
  </si>
  <si>
    <t>Rosa Jimena Barría López</t>
  </si>
  <si>
    <t>7.341.606-k</t>
  </si>
  <si>
    <t>25 tubos fluorescentes para fiscalía regional</t>
  </si>
  <si>
    <t>Enrique Schadenberg y Cia.Ltda.</t>
  </si>
  <si>
    <t>78.554.960-0</t>
  </si>
  <si>
    <t>10 empastes en vinilo tamaño oficio documentación RRHH</t>
  </si>
  <si>
    <t>Ana Isabel Aguila Subiabre</t>
  </si>
  <si>
    <t>9.042.935-3</t>
  </si>
  <si>
    <t>Suscripción anual diario El Pingüino para Fiscalía Regional y fiscalías Locales año 2015</t>
  </si>
  <si>
    <t>Patagonica Publicaciones S.A.</t>
  </si>
  <si>
    <t>76.000.759-5</t>
  </si>
  <si>
    <t>Pasaje Porvenir/Pta.Arenas/Porvenir  días 19 y 20/02/15 por comisión de servicio</t>
  </si>
  <si>
    <t>Aerovías DAP S.A.</t>
  </si>
  <si>
    <t>89.428.000-k</t>
  </si>
  <si>
    <t>Pasaja Pta.Arenas/Santiago/Pta.Arenas días 29/03 y 01/04 por comisión de servicio</t>
  </si>
  <si>
    <t>Pasaje Pta.Arenas/Pto.Williams/Pta.Arenas 19 y 20/02/15 por comisión de servicio(2 funcionarios)</t>
  </si>
  <si>
    <t>Lavado manteles fiscalía local Punta Arenas</t>
  </si>
  <si>
    <t>Juana de Lourdes Cabero Huinao</t>
  </si>
  <si>
    <t>9.874.389-8</t>
  </si>
  <si>
    <t>50 empastes en vinilo tamaño oficio documentación RRHH</t>
  </si>
  <si>
    <t>Pasaje Porvenir/Pta.Arenas  día 02/03/15 por comisión de servicio</t>
  </si>
  <si>
    <t>Pasaje maritimo P.Arenas / Porvenir  04/03/15 por comisión de servicio</t>
  </si>
  <si>
    <t>Transbordadora Austral Broom S.A.</t>
  </si>
  <si>
    <t>82.074.900-6</t>
  </si>
  <si>
    <t>Traslado Pta.Arenas / Hotel Llanuras de Diana /Pta.Arenas días 19 y 21/03/15 por reunión coordinación regional</t>
  </si>
  <si>
    <t>Buses Fernández Ltda.</t>
  </si>
  <si>
    <t>77.492.710-7</t>
  </si>
  <si>
    <t>Consumo electricidad Fiscalía Regional desde el  31/12/14 al 29/01/15</t>
  </si>
  <si>
    <t>Edelmag S.A.</t>
  </si>
  <si>
    <t>88.221.200-9</t>
  </si>
  <si>
    <t>Consumo electricidad Fiscalía Local Pta.Arenas y URAVIT desde el  31/12/14 al 30/01/15</t>
  </si>
  <si>
    <t>Consumo electricidad Fiscalía Local Puerto Natales  desde el  05/01/15 al 05/02/15</t>
  </si>
  <si>
    <t>Consumo electricidad Fiscalía Local Porvenir  desde el  07/01/15 al 06/02/15</t>
  </si>
  <si>
    <t>Servicio franqueo convenido  Fiscalía Regional y Fiscalías Locales Enero 2015</t>
  </si>
  <si>
    <t>Servicio franqueo convenido Fiscalía Regional ,F.L.Pta.Arenas y F.L.Pto.Natales Enero 2015</t>
  </si>
  <si>
    <t>Consumo agua potable  Fiscalía Regional desde el  06/01/15 al 05/02/15</t>
  </si>
  <si>
    <t>Aguas Magallanes S.A.</t>
  </si>
  <si>
    <t>76.215.628-8</t>
  </si>
  <si>
    <t>Consumo agua potable  Fiscalía Local Punta Arenas  desde el  09/01/15 al 10/02/15</t>
  </si>
  <si>
    <t>Consumo agua potable  Fiscalía Local Porvenir   desde el  09/01/15 al 10/02/15</t>
  </si>
  <si>
    <t>Consumo agua potable  Fiscalía Local Pto.Natales    desde el  15/01/15 al 14/02/15</t>
  </si>
  <si>
    <t>Servicio telefónico Fiscalía Regional, fono 2245679</t>
  </si>
  <si>
    <t>Telefonica Chile S.A.</t>
  </si>
  <si>
    <t>Servicio telefónico Fiscalía Local Punta Arenas, fono 2224852</t>
  </si>
  <si>
    <t>Servicio telefónico Fiscalía Local Punta Arenas, fono 2235926</t>
  </si>
  <si>
    <t>Servicio telefónico Fiscalía Local Porvenir, fono 2581563</t>
  </si>
  <si>
    <t>Consumo gas Fiscalía Local Porvenir  desde el  06/01/15 al 04/02/15</t>
  </si>
  <si>
    <t>Gasco S.A.</t>
  </si>
  <si>
    <t>90.310.000-1</t>
  </si>
  <si>
    <t>Consumo gas Fiscalía Local Pta.Arenas desde el  09/01/15 al 09/02/15</t>
  </si>
  <si>
    <t>Consumo gas Fiscalía Local Pto.Natales  desde el 04/01/15 al 05/02/15</t>
  </si>
  <si>
    <t>Consumo gas Fiscalía Regional  desde el  21/01/15 al 18/02/15</t>
  </si>
  <si>
    <t>12 Magallanes</t>
  </si>
  <si>
    <t>13 Metropolitana Centro Norte</t>
  </si>
  <si>
    <t>Adquisición de (4.500) Carpetas de Causas para FL de Chacabuco</t>
  </si>
  <si>
    <t>BARRA ZAMBRA IMPRESORES LIMITADA</t>
  </si>
  <si>
    <t>76.216.845-6</t>
  </si>
  <si>
    <t>Contratación Directa (exceptuado Aplic. Regl. Compras)</t>
  </si>
  <si>
    <t>Suscripción a Diario el Mercurio</t>
  </si>
  <si>
    <t>FR N° 011</t>
  </si>
  <si>
    <t>Servicio de Interpretación Inglés-Español para causa RUC 1500132610-1</t>
  </si>
  <si>
    <t>ISABEL MORENO SILVA</t>
  </si>
  <si>
    <t>10.034.612-5</t>
  </si>
  <si>
    <t xml:space="preserve">Adquisición de Ropa de trabajo para (3) funcionarios de Custodia </t>
  </si>
  <si>
    <t>COMERCIALIZADORA, IMPORTADORA Y EXPORTADORA FULL SAFETY COMPANY LIMITADA</t>
  </si>
  <si>
    <t>76.095.376-8</t>
  </si>
  <si>
    <t>Adquisición de (6) Timbres para FL CJS</t>
  </si>
  <si>
    <t>JAIME RIQUELME GONZÁLEZ</t>
  </si>
  <si>
    <t>4.687.938-4</t>
  </si>
  <si>
    <t>Servicio de Interpretación en lengua de señas para causas RUC 1200791776-5 Y 1400620973-5</t>
  </si>
  <si>
    <t>ANDREA GONZÁLEZ VERGARA</t>
  </si>
  <si>
    <t>9.829.233-0</t>
  </si>
  <si>
    <t>Servicio de Interpretación en lengua de señas para causa RUC 1500107025-5</t>
  </si>
  <si>
    <t>FUNDACIÓN SORDOS CHILENOS</t>
  </si>
  <si>
    <t>65.061.762-2</t>
  </si>
  <si>
    <t>Servicio de Interpretación en lengua de señas para causa RUC 1500126195-6</t>
  </si>
  <si>
    <t>Servicio de Interpretación Chino-Español para causa RUC 1401225004-6</t>
  </si>
  <si>
    <t>REPRESENTACIONES TURÍSTICAS Y COMERCIALES ASIA REPS LIMITADA</t>
  </si>
  <si>
    <t>77.600.970-9</t>
  </si>
  <si>
    <t>FN/MP N°1261</t>
  </si>
  <si>
    <t xml:space="preserve">Arriendo de (6) Teléfonos Digitales por seis meses </t>
  </si>
  <si>
    <t>Adquisición de Insumos de Cafetería para reuniones del Fiscal Regional</t>
  </si>
  <si>
    <t>96.670.840-9</t>
  </si>
  <si>
    <t>Adquisición de (30) Resmas de Papel Fotocopia Color</t>
  </si>
  <si>
    <t>DISTRIBUIDORA DIAZOL S.A.</t>
  </si>
  <si>
    <t>96.800.440-9</t>
  </si>
  <si>
    <t>FR N° 013</t>
  </si>
  <si>
    <t>Servicio de Interpretación Italiano-Español para causa RUC 1500150859-5</t>
  </si>
  <si>
    <t>JOSÉ BRAVO MIRANDA</t>
  </si>
  <si>
    <t>5.199.628-3</t>
  </si>
  <si>
    <t xml:space="preserve">Pasaje Aéreo por Consejo de Fiscales para A.Montes. </t>
  </si>
  <si>
    <t xml:space="preserve">Servicio de Coffee Breaks (30) para Capacitación "Ley de Control de Armas" </t>
  </si>
  <si>
    <t>MARÍA PAIS ARAVENA</t>
  </si>
  <si>
    <t>4.010.476-3</t>
  </si>
  <si>
    <t>Adquisición de (1) Amplificador y (1) Micrófono de Solapa para Auditorio Institucional</t>
  </si>
  <si>
    <t>MARIO NÚÑEZ Y COMPAÑÍA LIMITADA</t>
  </si>
  <si>
    <t>77.433.770-9</t>
  </si>
  <si>
    <t>Mantención de los 30.000 Km del Vehículo Institucional del Fiscal Regional</t>
  </si>
  <si>
    <t>AUTOMOTRIZ CORDILLERA S.A.</t>
  </si>
  <si>
    <t>79.853.470-K</t>
  </si>
  <si>
    <t>FR N° 014</t>
  </si>
  <si>
    <t>Trabajos de Obras Menores en Fiscalía Local de Chacabuco</t>
  </si>
  <si>
    <t>JUAN LOBOS SOTO</t>
  </si>
  <si>
    <t>15.366.454-4</t>
  </si>
  <si>
    <t>Adquisición de (6.000) Sobres Blancos para Cds</t>
  </si>
  <si>
    <t>FN/MP N°1506</t>
  </si>
  <si>
    <t>Informe Pericial Causa RUC 1400538487-8</t>
  </si>
  <si>
    <t>ANDREA RUIZ HERRERA</t>
  </si>
  <si>
    <t>11.730.167-2</t>
  </si>
  <si>
    <t>Aviso Concurso Público Domingo 22 de Febrero de 2015</t>
  </si>
  <si>
    <t>Renovación de contrato fruto de Licitación Privada Menor</t>
  </si>
  <si>
    <t>FR N° 009</t>
  </si>
  <si>
    <t>Renovación de arriendo de bodegas por seis meses</t>
  </si>
  <si>
    <t>INVERSIONES NORTE SUR LIMITADA</t>
  </si>
  <si>
    <t>77.625.980-2</t>
  </si>
  <si>
    <t>FR N° 015</t>
  </si>
  <si>
    <t>BODEGAS SAN FRANCISCO LIMITADA</t>
  </si>
  <si>
    <t>76.098.820-0</t>
  </si>
  <si>
    <t>Servicio de electricidad FL Colina - del 27/01/2015 al 25/02/2015</t>
  </si>
  <si>
    <t>EMPRESA ELÉCTRICA DE COLINA LTDA.</t>
  </si>
  <si>
    <t>96.783.910-8</t>
  </si>
  <si>
    <t>Servicio de electricidad CJS - del 26/01/2015 al 25/02/2015</t>
  </si>
  <si>
    <t>CHILECTRA S.A.</t>
  </si>
  <si>
    <t>96.800.570-7</t>
  </si>
  <si>
    <t>Servicio de agua potable Fiscalía Local de Chacabuco Periodo 13/01/2015 al 12/02/2015</t>
  </si>
  <si>
    <t>SEMBCORP AGUAS CHACABUCO S.A.</t>
  </si>
  <si>
    <t>86.915.400-8</t>
  </si>
  <si>
    <t>30341 - 33834    30751</t>
  </si>
  <si>
    <t>Servicio de correspondencia período Enero 2015</t>
  </si>
  <si>
    <t xml:space="preserve">Contratación Directa </t>
  </si>
  <si>
    <t>Res. FN 135-2015</t>
  </si>
  <si>
    <t>Cierres con malla metálica entre celosía y estructura del edificio La Florida, para evitar el ingreso de Palomas</t>
  </si>
  <si>
    <t>ALEX REYES VARGAS</t>
  </si>
  <si>
    <t>13.081.903-6</t>
  </si>
  <si>
    <t>Impresión de 5500 Formularios Cadena de Custodia para las Fiscalías Locales.</t>
  </si>
  <si>
    <t>ARTEGRAF IMPRESORES LIMITADA</t>
  </si>
  <si>
    <t>76.145.280-0</t>
  </si>
  <si>
    <t>Compra de carro metálico para transporte de carpetas, solicitado por FL Ñuñoa.</t>
  </si>
  <si>
    <t>CARLOS DIAZ BAEZ</t>
  </si>
  <si>
    <t>7.313.043-3</t>
  </si>
  <si>
    <t>Suministro en instalación de Válvula de descarga para WC en baño de discapacitados de FL Ñuñoa.</t>
  </si>
  <si>
    <t>Servicio de coffee para 20 personas en 3 tiempos, a las 9:00 y 11:00 hrs en Fiscalía Regional y 16:0h hrs. en FL La Florida, para atención de autoridades.</t>
  </si>
  <si>
    <t>EVENTOS GASTRONOMICOS HECTOR DANIEL QUINTANA E.I.R.L.</t>
  </si>
  <si>
    <t>76.135.076-5</t>
  </si>
  <si>
    <t>Publicación aviso llamado a concurso, el domingo 15 de febrero en diario El Mercurio, en conjunto con FRM Sur y FR Tarapacá</t>
  </si>
  <si>
    <t>EMPRESA EL MERCURIO SAP</t>
  </si>
  <si>
    <t>Servicio de reparación mampara de vidrio de acceso a funcionarios y oficina de partes de edificio La Florida</t>
  </si>
  <si>
    <t>JOSE FELICINDO MEDINA CID</t>
  </si>
  <si>
    <t>7.332.610-9</t>
  </si>
  <si>
    <t>Servicio de Interpretación en lengua de señas para toma de declaración con mamá sordomuda de víctima infantil, FL La Florida</t>
  </si>
  <si>
    <t>JUANITA GONZÁLEZ VERGARA</t>
  </si>
  <si>
    <t>9.617.206-0</t>
  </si>
  <si>
    <t>Servicio de suministro y reemplazo de luminaria en recepción de público FL Las Condes.</t>
  </si>
  <si>
    <t>Servicio de pintura de oficina de sub adminitsrador de FL Ñuñoa.</t>
  </si>
  <si>
    <t>PATRICIO MIGUEL FRITZ TERRAZA</t>
  </si>
  <si>
    <t>7.108.575-9</t>
  </si>
  <si>
    <t>Adquisición de dos discos duros para reposición de discos duros dañados en DVR de Fiscalía Regional.</t>
  </si>
  <si>
    <t>SOCIEDAD COMERCIAL FORTEZA Y CIA. LTDA.</t>
  </si>
  <si>
    <t>76.367.430-4</t>
  </si>
  <si>
    <t xml:space="preserve">Compra de dos escaner para FL Las Condes y Fiscalía Regional.  </t>
  </si>
  <si>
    <t>BLUE PEAKS SPA</t>
  </si>
  <si>
    <t>52.002.100-0</t>
  </si>
  <si>
    <t>Res. FR 8-2015</t>
  </si>
  <si>
    <t>Suministro e instalación de sistema de alarma de bomba de aguas servidas y bomba de agua potable de edificio La Florida.</t>
  </si>
  <si>
    <t>HIDROTECNICA LTDA.</t>
  </si>
  <si>
    <t>80.463.600-5</t>
  </si>
  <si>
    <t>Publicación de Aviso de Licitación Pública Adquisición de Materiales de Oficina, para el domingo 01/03/2015</t>
  </si>
  <si>
    <t>Agua Potable Edificio Vespucio, 09/01 al 09/02</t>
  </si>
  <si>
    <t>AGUAS ANDINA S.A.</t>
  </si>
  <si>
    <t>61.808.000-5</t>
  </si>
  <si>
    <t>Agua Potable Edificio Irarrázabal, 29/12 al 28/01</t>
  </si>
  <si>
    <t>Energía eléctrica Edificio San Jorge  21/01 al 20/02</t>
  </si>
  <si>
    <t>Energía eléctrica Edificio Los Militares 15/01 al 16/02</t>
  </si>
  <si>
    <t>Energía eléctrica Edificio Vespucio 15/01 al 16/02</t>
  </si>
  <si>
    <t>Servicio de Correos enero Fiscalía Regional</t>
  </si>
  <si>
    <t>Servicio de Curier enero Fiscalía Regional</t>
  </si>
  <si>
    <t>Servicio de Correos enero FL Las Condes</t>
  </si>
  <si>
    <t>Servicio de Correos enero FL Ñuñoa</t>
  </si>
  <si>
    <t>Servicio de Correos enero FL La Florida</t>
  </si>
  <si>
    <t>Servicio de Correos enero FL Peñalolen Macul</t>
  </si>
  <si>
    <t>Servicio de Encomienda enero FL Peñalolen Macul</t>
  </si>
  <si>
    <t>Servicio de Correo Privado enero FL Las Condes</t>
  </si>
  <si>
    <t>CHILEPOST S.A.</t>
  </si>
  <si>
    <t>96.950.080-9</t>
  </si>
  <si>
    <t>Servicio de Correo Privado enero FL Ñuñoa</t>
  </si>
  <si>
    <t>Servicio de Correo Privado enero FL Peñalolen Macul</t>
  </si>
  <si>
    <t>Servicio de Correo Privado enero FL La Florida</t>
  </si>
  <si>
    <t>Servicio de Correo Privado enero FL Flagrancia</t>
  </si>
  <si>
    <t>Res DER/OR Nº005-2015</t>
  </si>
  <si>
    <t xml:space="preserve">1 Informe Pericial </t>
  </si>
  <si>
    <t>FRANCISCO JAVIER ALVAREZ BELLO</t>
  </si>
  <si>
    <t>12053365-7</t>
  </si>
  <si>
    <t>Res DER/OR Nº026-2014</t>
  </si>
  <si>
    <t xml:space="preserve">2 Informe Pericial </t>
  </si>
  <si>
    <t>EVELYN CRISTINA LIZANA VERGARA</t>
  </si>
  <si>
    <t>14143261-3</t>
  </si>
  <si>
    <t>Res DER/OR Nº010-2015</t>
  </si>
  <si>
    <t xml:space="preserve">3 Informe Pericial </t>
  </si>
  <si>
    <t>Res DER/OR Nº033-2014</t>
  </si>
  <si>
    <t>1 Informe Pericia Psicológica</t>
  </si>
  <si>
    <t>PATRICIA EUGENIA PEREIRA</t>
  </si>
  <si>
    <t>7988068-K</t>
  </si>
  <si>
    <t>14 Metropolitana Oriente</t>
  </si>
  <si>
    <t>15-FR Nº 19</t>
  </si>
  <si>
    <t>Servicio de reparación e instalación de elementos de seguridad en Bodega de Especies.</t>
  </si>
  <si>
    <t>SOC. CONS. E INM. ROJAS Y SALIT LTDA.</t>
  </si>
  <si>
    <t>77.996.790-5</t>
  </si>
  <si>
    <t>Servicio de mantención y reparación de dos máquinas dispensadoras de agua purificada.</t>
  </si>
  <si>
    <t>ZEAL CHILE S.A.</t>
  </si>
  <si>
    <t>96.841.390-2</t>
  </si>
  <si>
    <t>Compra de combustible para vehículos arrendados de uso fiscal (Equipo Caso Bombas). Periodo Febrero a Junio 2015.</t>
  </si>
  <si>
    <t>COMPAÑIA DE PETROLEOS DE CHILE COPEC S.A</t>
  </si>
  <si>
    <t>99.520.000-7</t>
  </si>
  <si>
    <t>15-FR Nº 21</t>
  </si>
  <si>
    <t>Compra de tarjeta de 100 minutos para teléfono satelital simcard 898709910416107680.</t>
  </si>
  <si>
    <t>Compra de pasajes aéreos.</t>
  </si>
  <si>
    <t>Renovación de suscripciones El Mercurio.</t>
  </si>
  <si>
    <t>Servicio técnico vehículo institucional Hyundai Azera (60.000 KM). Se considera valor de lista infor</t>
  </si>
  <si>
    <t>AUTOMOTORES GILDEMEISTER S.A.</t>
  </si>
  <si>
    <t>79.649.140-K</t>
  </si>
  <si>
    <t>Convenio Marco (Chilecompra)</t>
  </si>
  <si>
    <t>17-FN Nº 748</t>
  </si>
  <si>
    <t>Compra de materiales de oficina para unidades y fiscalías de San Miguel. Chilecompra 696212-4-CM15.</t>
  </si>
  <si>
    <t>Compra de 3 ventiladores Somela 165N gris. Chilecompra 696212-7-CM15.-</t>
  </si>
  <si>
    <t>COMERCIAL RED OFFICE LIMITADA</t>
  </si>
  <si>
    <t>77.012.870-6</t>
  </si>
  <si>
    <t>Compra de 7 discos duros (5 UGI + 1 RRHH + 1 UAF). Chilecompra 696212-6-CM15.-</t>
  </si>
  <si>
    <t>ESPEX SOLUCIONES TECNOLOGICAS SPA</t>
  </si>
  <si>
    <t>76.142.134-4</t>
  </si>
  <si>
    <t>17-FN Nº 1726</t>
  </si>
  <si>
    <t xml:space="preserve">Compra de 400 cajas storbox solicitadas por FL Puente Alto. </t>
  </si>
  <si>
    <t>96.700.620-3</t>
  </si>
  <si>
    <t xml:space="preserve">Compra de 300 cajas storbox para Carpetas Terminadas y Bodega UAF. </t>
  </si>
  <si>
    <t>Compra de 160 cajas storbox (100u Custodia San Miguel + 60u FL Vif).</t>
  </si>
  <si>
    <t>Compra de 150 alarmas personales URAVIT.</t>
  </si>
  <si>
    <t>ELECTRONICA TODO ESPIA LTDA</t>
  </si>
  <si>
    <t>76.150.735-4</t>
  </si>
  <si>
    <t>Compra de 14 tarjetas de identificación para funcionarios de la FRMS.</t>
  </si>
  <si>
    <t>MICROCONTROL CHILE S.A.</t>
  </si>
  <si>
    <t>99.591.380-1</t>
  </si>
  <si>
    <t>Compra de toner hp c9720a para impresora de Custodia San Miguel.</t>
  </si>
  <si>
    <t>ING. Y CONSTR. RICARDO RODRIGUEZ Y CIA.</t>
  </si>
  <si>
    <t>Compra de 7 credenciales de identificación para funcionarios de la FRMS.</t>
  </si>
  <si>
    <t>Compra de visores plásticos portaleyenda para Bodega UAF.</t>
  </si>
  <si>
    <t>Complementa Orden de Servicio Nº 1515000011 por diferencia en tonelaje destruido.</t>
  </si>
  <si>
    <t>K D M S.A.</t>
  </si>
  <si>
    <t>96.754.450-7</t>
  </si>
  <si>
    <t>Servicio de reemplazo de luminaria led, Gabinete Fiscal Regional.</t>
  </si>
  <si>
    <t>LUIS PATRICIO ORELLANA VELASQUEZ</t>
  </si>
  <si>
    <t>10.339.134-2</t>
  </si>
  <si>
    <t>Suministro e instalación de punto de red solicitado para habilitar un segundo puesto de trabajo en oficina de segundo piso (URAVIT) Gran Avenida.</t>
  </si>
  <si>
    <t>Servicio de traslado de equipo de aire acondicionado en oficina de ingreso de partes de San Miguel.</t>
  </si>
  <si>
    <t>POLICLIMAS S.A.</t>
  </si>
  <si>
    <t>76.327.400-4</t>
  </si>
  <si>
    <t>Servicio de traslado de especies a KDM Til Til para destrucción. Servicio solicitado por Custodia de San Miguel para el 26/02/2015.</t>
  </si>
  <si>
    <t>PEDRO VEGA LARA</t>
  </si>
  <si>
    <t>8.636.391-7</t>
  </si>
  <si>
    <t>Servicio de destrucción de especies en KDM Til Til. Solicitado por Custodia de San Miguel para el 26/02/2015.</t>
  </si>
  <si>
    <t>17-FN Nº 614</t>
  </si>
  <si>
    <t>Servicio de corte y abono de prados, desmalezamiento y poda de arboles Pirámide. Valores de acuerdo a clausula cuarta del contrato vigente.</t>
  </si>
  <si>
    <t>MAS ASEO SOCIEDAD ANONIMA</t>
  </si>
  <si>
    <t>76.320.590-8</t>
  </si>
  <si>
    <t xml:space="preserve">Servicio de pericia psicológica privada en causa RUC 1300757901-7. </t>
  </si>
  <si>
    <t>ROSSANA JANET GREZ MAUNA</t>
  </si>
  <si>
    <t>11.227.975-K</t>
  </si>
  <si>
    <t>17-FN Nº 1001</t>
  </si>
  <si>
    <t xml:space="preserve">Servicio de evaluación Psicolaboral estamento TECNICO (x3). </t>
  </si>
  <si>
    <t>BGM CONSULTORES ASOCIADOS LTDA</t>
  </si>
  <si>
    <t>77.277.220-3</t>
  </si>
  <si>
    <t>Electricidad Gran Avenida 3814 - Mes de Febrero</t>
  </si>
  <si>
    <t>Electricidad Gran Avenida 3840 - Mes de Febrero</t>
  </si>
  <si>
    <t>Electricidad Pirámide - Mes de Febrero</t>
  </si>
  <si>
    <t>Electricidad Puente Alto - Mes de Febrero</t>
  </si>
  <si>
    <t>EMPRESA ELECTRICA PUENTE ALTO LIMITADA</t>
  </si>
  <si>
    <t>80.313.300-K</t>
  </si>
  <si>
    <t>Agua Gran Avenida 3814 - Mes de Febrero</t>
  </si>
  <si>
    <t>AGUAS ANDINAS S.A.</t>
  </si>
  <si>
    <t>Agua Gran Avenida 3840 - Mes de Febrero</t>
  </si>
  <si>
    <t>Agua Pirámide - Mes de Febrero</t>
  </si>
  <si>
    <t>Agua Puente Alto - Mes de Febrero</t>
  </si>
  <si>
    <t>15 Metropolitana Sur</t>
  </si>
  <si>
    <t>16 Metropolitana Occidente</t>
  </si>
  <si>
    <t>Res. FN Nº748/2012</t>
  </si>
  <si>
    <t>25.05.2012</t>
  </si>
  <si>
    <t>Cámara Fotográfica para la F.L Melipilla, según compra autorizada por Res. FN Nº 748 de 25.05.2012 Convenio Marco del sistema Chilecompra.</t>
  </si>
  <si>
    <t>MARCOTEC SERVICIOS COMPUTACIONALES LIMIT</t>
  </si>
  <si>
    <t>76.068.574-7</t>
  </si>
  <si>
    <t>Material de Aseo F.L San Bernardo, según compra autorizada por Res. FN Nº 748 de 25.05.2012 Convenio Marco del sistema Chilecompra.</t>
  </si>
  <si>
    <t>COMERCIAL AGUSTIN LTDA.</t>
  </si>
  <si>
    <t>76.287.853-4</t>
  </si>
  <si>
    <t>Material de Oficina Edificio Bandera, según compra autorizada por Res. FN Nº 748 de 25.05.2012 Convenio Marco del sistema Chilecompra.</t>
  </si>
  <si>
    <t>SURTI VENTAS LIMITADA</t>
  </si>
  <si>
    <t>76.462.500-5</t>
  </si>
  <si>
    <t>Material de Oficina F.L Melipilla, según compra autorizada por Res. FN Nº 748 de 25.05.2012 Convenio Marco del sistema Chilecompra.</t>
  </si>
  <si>
    <t>Material de Oficina F.L Talagante, según compra autorizada por Res. FN Nº 748 de 25.05.2012 Convenio Marco del sistema Chilecompra.</t>
  </si>
  <si>
    <t>Compra de Toners Impresora Laser HP 4700 (LPM).</t>
  </si>
  <si>
    <t>CARLOS ALBERTO PALMA RIVERA Y OTROS LIMI</t>
  </si>
  <si>
    <t>76.596.570-5</t>
  </si>
  <si>
    <t>Adquisición de 5 maletas Vento 488, para la F.L. de San Bernardo y Fiscalía Regional (LPM).</t>
  </si>
  <si>
    <t>SAMSONITE CHILE S.A.</t>
  </si>
  <si>
    <t>76.811.980-5</t>
  </si>
  <si>
    <t>Compra de catridge BCI -6 Magenta (LPM).</t>
  </si>
  <si>
    <t>ROLAND VORWERK Y COMPAÑIA LIMITADA</t>
  </si>
  <si>
    <t>78.178.530-K</t>
  </si>
  <si>
    <t>Material de Oficina F.L San Bernardo, según compra autorizada por Res. FN Nº 748 de 25.05.2012 Convenio Marco del sistema Chilecompra.</t>
  </si>
  <si>
    <t>XEROX DE CHILE S.A.</t>
  </si>
  <si>
    <t>93.360.000-9</t>
  </si>
  <si>
    <t>Material de Aseo Edificio Bandera, según compra autorizada por Res. FN Nº 748 de 25.05.2012 Convenio Marco del sistema Chilecompra.</t>
  </si>
  <si>
    <t>Insumos Reuniones UGI, según compra autorizada por Res. FN Nº 748 de 25.05.2012 Convenio Marco del sistema Chilecompra.</t>
  </si>
  <si>
    <t>Material de Aseo F.L Melipilla, según compra autorizada por Res. FN Nº 748 de 25.05.2012 Convenio Marco del sistema Chilecompra.</t>
  </si>
  <si>
    <t>Material de Aseo F.L Talagante, según compra autorizada por Res. FN Nº 748 de 25.05.2012 Convenio Marco del sistema Chilecompra.</t>
  </si>
  <si>
    <t>Compra de catridge BCI Negro, Cyan y Yellow (LPM).</t>
  </si>
  <si>
    <t>Res. FN/MP Nº1506/2012</t>
  </si>
  <si>
    <t>01.10.2012</t>
  </si>
  <si>
    <t>Peritaje de la F.L. de San Bernardo.</t>
  </si>
  <si>
    <t>ANDREA DEL CARMEN RUIZ HERRERA</t>
  </si>
  <si>
    <t>Inasistencia II Periciado, de la F.L. de San Bernardo.</t>
  </si>
  <si>
    <t>Peritaje de la F.L. de Pudahuel.</t>
  </si>
  <si>
    <t>SANHDRA NEVENKA VERGARA MARINOVIC</t>
  </si>
  <si>
    <t>12.858.891-4</t>
  </si>
  <si>
    <t>PAULINA PAZ SANCHEZ ALIAGA</t>
  </si>
  <si>
    <t>15.315.925-4</t>
  </si>
  <si>
    <t>Peritaje de la F.L. de Melipilla.</t>
  </si>
  <si>
    <t>Res. FN/MP Nº225/2015</t>
  </si>
  <si>
    <t>11.02.2015</t>
  </si>
  <si>
    <t>Resolución Contratación directa FN/MP Nº225/2015 de fecha 11.02.2015, por el servicio de reparaciónes menores en el sistema de clima del edificio de calle Bandera Nº655, Santiago Centro.</t>
  </si>
  <si>
    <t>COMERCIAL SERV. TEC. DE AIRES LTDA.</t>
  </si>
  <si>
    <t>76.148.249-1</t>
  </si>
  <si>
    <t>Licitación privada menor, para el servicio de provisión e instalación de alarma antirobo en la Fiscalía local de Melipilla.</t>
  </si>
  <si>
    <t>SMA SEGURIDAD S.A.</t>
  </si>
  <si>
    <t>77.711.030-6</t>
  </si>
  <si>
    <t>Res. FR(4) Nº066/2015</t>
  </si>
  <si>
    <t>Contratación Directa FR(4) Nº066/2015 de fecha 11.02.2015 para el servicio de revisión del cableado y equipos de detección de incendios F.L. de Talagante.</t>
  </si>
  <si>
    <t>Jornada de Trabajo, según compra autorizada por Res. FN Nº 748 de 25.05.2012 Convenio Marco del sistema Chilecompra.</t>
  </si>
  <si>
    <t>SOC. INV. E INMOBILIARIA G &amp; P LTDA</t>
  </si>
  <si>
    <t>78.810.260-7</t>
  </si>
  <si>
    <t>Aviso Concurso Público, según compra autorizada por Res. FN Nº 748 de 25.05.2012 Convenio Marco del sistema Chilecompra.</t>
  </si>
  <si>
    <t>Documento de Compra y N°</t>
  </si>
  <si>
    <t>Franqueo convenido consumo del mes de Febrero de la F.L. de San Bernardo.</t>
  </si>
  <si>
    <t>Franqueo convenido consumo del mes de Febrero de la F.Regional.</t>
  </si>
  <si>
    <t>Consumo de Electricidad de edificio Bandera 655 del periodo del 28.01.2015 al 26.02.2015 Cliente Nº 856170-2.</t>
  </si>
  <si>
    <t>Consumo de Electricidad de edificio Bandera 655 del periodo del 28.01.2015 al 26.02.2015 Cliente Nº 2940337-6.</t>
  </si>
  <si>
    <t>Consumo de electricidad de la F.L. de Curacavi del periodo del 31.12.2014 al 30.01.2015.</t>
  </si>
  <si>
    <t>Consumo de electricidad de la F.L. de San Bernardo del periodo del 31.12.2014 al 30.01.2015.</t>
  </si>
  <si>
    <t>Consumo de electricidad de la F.L. de Talagante del periodo del 30.12.2014 al 29.01.2015.</t>
  </si>
  <si>
    <t>Consumo de agua potable de edificio Bandera 655 del periodo del 24.12.2014 al 22.01.2015.</t>
  </si>
  <si>
    <t>Consumo de Agua Potable de la F.L. de San Bernardo del periodo del 09.01.2015 al 09.02.2015.</t>
  </si>
  <si>
    <t>Consumo de Agua Potable de la F.L. de Melipilla del periodo del 16.01.2015 al 14.02.2015.</t>
  </si>
  <si>
    <t>Consumo de Agua Potable de edificio Tte. Cruz 770 del periodo del 14.01.2015 al 14.02.2015.</t>
  </si>
  <si>
    <t>Consumo de electricidad de la F.L. de Melipilla del periodo del 27.12.2014 al 28.01.2015 Nº Cliente 4062501.</t>
  </si>
  <si>
    <t>Consumo de electricidad de la F.L. de Melipilla periodo del 03.01.2015 al 02.02.2015 Nº Cliente 3003443.</t>
  </si>
  <si>
    <t>FN/MP Nº 410</t>
  </si>
  <si>
    <t>Proveedores Integrales Prisa S.A.</t>
  </si>
  <si>
    <t>FN/MP Nº 111</t>
  </si>
  <si>
    <t xml:space="preserve">Pasaje aéreo nacional para el Sra. María Angélica San Martín Ponce. Santiago/Lima-Perú/Santiago. 23 de febrero al 01 de marzo de 2015. </t>
  </si>
  <si>
    <t>Contratación Directa Exceptuada Reglamento de Compras</t>
  </si>
  <si>
    <t>Renovación suscripción anual a Diario La Tercera. plan normal. de lunes a domingo en calle Manuel Aldunate Nº 6395. Las Condes. Usuario: Sabas Chahuán Sarrás. folio 1344158. 28/02/2015 al 28/02/2016.</t>
  </si>
  <si>
    <t>Promoservice S.A.</t>
  </si>
  <si>
    <t>96.669.790-3</t>
  </si>
  <si>
    <t>Adquisición de 500 resmas de papel fotocopia Equalit carta láser.</t>
  </si>
  <si>
    <t>Edipac S.A.</t>
  </si>
  <si>
    <t>88.566.900-K</t>
  </si>
  <si>
    <t>Comercial Red Office Ltda.</t>
  </si>
  <si>
    <t>Dimerc S.A.</t>
  </si>
  <si>
    <t>FN/MP N° 194</t>
  </si>
  <si>
    <t>Servicio de mantención de 8 licencias Toad por el periodo 31/12/2014 al 31/12/2015.</t>
  </si>
  <si>
    <t>Soc. de Serv. Microserv Ltda.</t>
  </si>
  <si>
    <t>79.642.560-1</t>
  </si>
  <si>
    <t>Contratación de 01 salón y 02 servicios de coffe break. Jornada de Coordinación de la Unidad de Comunicaciones el día 24 de febrero del 2015.</t>
  </si>
  <si>
    <t>Hotel Acacias de Vitacura S.A.</t>
  </si>
  <si>
    <t>96.620.830-9</t>
  </si>
  <si>
    <t>Adquisición de 200 juegos de separadores. colores institucionales.</t>
  </si>
  <si>
    <t>Araukaria Impresores Ltda.</t>
  </si>
  <si>
    <t>78.441.650-K</t>
  </si>
  <si>
    <t>Contratación Directa (Exceptuada del Reglamento de Compras)</t>
  </si>
  <si>
    <t>Compra de Gasolina 95 Octanos. carga de "Cupón Electrónico COPEC" para uso en vehículos institucionales placas patentes YK - 7108 y CK CY -96</t>
  </si>
  <si>
    <t>Compañía de Petróleos de Chile COPEC S.A.</t>
  </si>
  <si>
    <t>Compra de Petróleo Diesel. carga de "Cupón Electrónico COPEC" para uso en vehículo institucional placa patente DB XP - 48</t>
  </si>
  <si>
    <t xml:space="preserve">Contratación de 52 servicios de coffee break para reunión con delegación del MP Federal de Brasil  Actividad a desarrollarse los días 10 y 11 de febrero del 2015. </t>
  </si>
  <si>
    <t>Tobar y Bachler Ltda.</t>
  </si>
  <si>
    <t>78.433.850-9</t>
  </si>
  <si>
    <t xml:space="preserve">Pasaje aéreo nacional para el Fiscal Nacional Sr. Sabas Chahuán Sarrás. Santiago/Osorno/Santiago. 04 al 05 de marzo de 2015. </t>
  </si>
  <si>
    <t xml:space="preserve">Pasaje aéreo nacional para el Sr. Juan Olivares Pérez. Santiago/Osorno/Santiago. 04 al 05 de marzo de 2015. </t>
  </si>
  <si>
    <t>Compra Directa</t>
  </si>
  <si>
    <t>FN/MP Nº 259</t>
  </si>
  <si>
    <t>Compra de 4 tarjetas de prepago para llamadas en teléfonos satelitales de propiedad de la Fiscalía Nacional. números 870776405153. 870776405154. 870776405155 y 870776405156. con 100 unidades c/u vigentes por 180 días. (USD 147.46 + IVA c/u x $600 valor referencial)</t>
  </si>
  <si>
    <t>Tesam Chile S.A.</t>
  </si>
  <si>
    <t>Adquisición de 25 perforadoras Torre t-8 pequeña metálica; 02 pizarras Arcovi blanca 1.00 x 1.20 mts.. y 300 carpetas Torre oficio cartulina c/elástico azul.</t>
  </si>
  <si>
    <t>Librería Rey-Ser y Cía. Ltda.</t>
  </si>
  <si>
    <t>89.293.800-8</t>
  </si>
  <si>
    <t>Adquisición de 5 perforadoras Rapid grande capacidad 65 hojas; 160 archivadores Rehin oficio angosto; 36 minas Faber Castell 0.7mm 2B y 36 minas Pilot 0.5 mm HB.</t>
  </si>
  <si>
    <t xml:space="preserve">Pasaje aéreo internacional para el Sr. Hernán Fernández Aracena. Santiago/Paris-Francia/Santiago. 07 al 14 de marzo de 2015. </t>
  </si>
  <si>
    <t xml:space="preserve">Pasaje aéreo internacional para la Sra. Solange Huerta Reyes. Santiago/Oslo-Noruega/Santiago. 27 de febrero al 07 de marzo de 2015. </t>
  </si>
  <si>
    <t>FN/MP Nº 152</t>
  </si>
  <si>
    <t>Suscripción al servicio de actualización mensual de Códigos computarizados de la República de Chile. Periodo febrero 2015 a enero 2016.</t>
  </si>
  <si>
    <t>Editorial Jurídica de Chile - Editorial Andrés Bello</t>
  </si>
  <si>
    <t>82.273.200-3</t>
  </si>
  <si>
    <t>Renovación de suscripción a Diario Estrategia. Usuario: ULDDECO. Periodo entre el 10/02/2015 al 10/02/2016.</t>
  </si>
  <si>
    <t>Editorial Gestión Limitada</t>
  </si>
  <si>
    <t>84.335.100-K</t>
  </si>
  <si>
    <t>Publicación aviso llamado a Licitación Pública "PROVISIÓN DE SERVICIOS PLATAFORMA INTEGRAL DE COMUNICACIONES DEL MINISTERIO PÚBLICO AÑO 2015". El domingo 15 de febrero en el Diario El Mercurio. cuerpo E par. MOD 4x2.</t>
  </si>
  <si>
    <t>Empresa El Mercurio S.A.P.</t>
  </si>
  <si>
    <t>FN/MP Nº 930</t>
  </si>
  <si>
    <t>Contratación servicio de traducción del español al inglés. requerimiento internacional causa RUC Nº 1301111533-5.</t>
  </si>
  <si>
    <t>Irene De Marchi Zaharija</t>
  </si>
  <si>
    <t>7.190.721-K</t>
  </si>
  <si>
    <t>Compra de 1 talonario de 30/5 Facturas de Compra. tamaño carta. en quintuplicado. papel autocopiativo. impresos en tinta negra y foliados del 101 al 130. con vigencia de emisión al 31/12/2016.</t>
  </si>
  <si>
    <t>Araneda y Compañía Limitada</t>
  </si>
  <si>
    <t>78.429.010-7</t>
  </si>
  <si>
    <t>Compra de 10.000 hojas sueltas para contabilidad. tamaño carta. en papel bond de 90 grs. Con impresión a 1 color y foliadas desde el 80.001 al 90.000; para impresión de libros contables de la FN.</t>
  </si>
  <si>
    <t>Contratación servicio de traducción del español al inglés. requerimiento internacional causa RUC Nº 1500013878-6. FRMCN. Fiscal José Morales.</t>
  </si>
  <si>
    <t>FN/MP Nº 93</t>
  </si>
  <si>
    <t>Mantención de equipos de comunicación de seguridad de la FN (Radios portátiles)</t>
  </si>
  <si>
    <t>MKS S.A.</t>
  </si>
  <si>
    <t>96.670.540-K</t>
  </si>
  <si>
    <t>Pasaje aéreo nacional para la Sr. Jorge Abbott Charme. Santiago/Osorno/Santiago. 04 al 05 de marzo de 2015.</t>
  </si>
  <si>
    <t>Pasaje aéreo nacional para la Sr. Sabas Chahuán Sarrás. La Serena/Santiago/La Serena. 19 al 20 de febrero de 2015.</t>
  </si>
  <si>
    <t>Pasaje aéreo nacional para Rodrigo Rios Álvarez. Santiago/Puerto Montt/Santiago. 26 al 29 de marzo de 2015. (cambio de vuelo)</t>
  </si>
  <si>
    <t>Pasaje aéreo nacional para Rodrigo Rios Álvarez. Santiago/Concepción/Santiago. 09 al 10 de junio de 2015. (Cambio de vuelo)</t>
  </si>
  <si>
    <t>Pasaje aéreo nacional para Daniel Soto Betancourt. Santiago/Antofagasta/Santiago. 13 al 14 de mayo de 2015. (Cambio de vuelo)</t>
  </si>
  <si>
    <t>Pasaje aéreo nacional para Eduardo Picand Albónico. Santiago/Puerto Montt/Santiago. 26 al 29 de marzo de 2015. (cambio de vuelo)</t>
  </si>
  <si>
    <t>Pasaje aéreo nacional para Eduardo Picand Albónico. Santiago/Concepción/Santiago. 09 al 10 de junio de 2015. (cambio de vuelo)</t>
  </si>
  <si>
    <t>Pasaje aéreo nacional para Eduardo Picand Albónico. Santiago/Antofagasta/Santiago. 13 al 14 de mayo de 2015. (Cambio de vuelo)</t>
  </si>
  <si>
    <t>Renovación suscripción anual a Revista Chilena de Ciencias Penales. Usuario: Biblioteca. Desde el 28/02/2015 al 28/02/2016.</t>
  </si>
  <si>
    <t>Legal Publihing Chile Ltda.</t>
  </si>
  <si>
    <t>77.532.650-6</t>
  </si>
  <si>
    <t>Publicación aviso llamado a Licitación Pública "CONTRATACIÓN DE UN ESTUDIO PARA EVALUAR EL PLAN ESTRATÉGICO 2009 - 2015 DEL MINISTERIO PÚBLICO". El domingo 01 de marzo en el Diario El Mercurio. cuerpo Generales. MOD 3x2.</t>
  </si>
  <si>
    <t>Traslado en minibus. de 10 pasajeros con equipaje desde la FN a Olmué. para Jornada de la División Contraloría Interna. los días 04 y 06 de marzo respectivamente.</t>
  </si>
  <si>
    <t>Transportes González Limitada</t>
  </si>
  <si>
    <t>77.330.440-8</t>
  </si>
  <si>
    <t>Pasaje aéreo nacional para Daniel Soto Betancourt. Santiago/Arica/Santiago. 10 al 11 de marzo de 2015. (Cambio de vuelo)</t>
  </si>
  <si>
    <t>Pasaje aéreo nacional para Rodrigo Ríos Álvarez. Santiago/Balmaceda/Santiago. 19 al 22 de marzo de 2015. (Cambio de vuelo)</t>
  </si>
  <si>
    <t>Pasaje aéreo nacional para Rodrigo Ríos Álvarez. Santiago/Punta Arenas/Santiago. 09 al 12 de abril de 2015.</t>
  </si>
  <si>
    <t>Pasaje aéreo nacional para Daniel Soto Betancourt. Santiago/Copiapó/Santiago. 19 al 20 de mayo de 2015. (Cambio de vuelo)</t>
  </si>
  <si>
    <t>Pasaje aéreo nacional para Daniel Soto Betancourt. Santiago/Valdivia/Santiago. 23 al 24 de junio de 2015. (Cambio de vuelo)</t>
  </si>
  <si>
    <t>Pasaje aéreo nacional para Eduardo Picand. Santiago/Arica/Santiago. 10 al 11 de marzo de 2015. (Cambio de vuelo)</t>
  </si>
  <si>
    <t>Pasaje aéreo nacional para Eduardo Picand. Santiago/Balmaceda/Santiago. 19 al 22 de marzo de 2015. (Cambio de vuelo)</t>
  </si>
  <si>
    <t>Pasaje aéreo nacional para Eduardo Picand. Santiago/Copiapó/Santiago. 19 al 20 de mayo de 2015. (Cambio de vuelo)</t>
  </si>
  <si>
    <t>Pasaje aéreo nacional para Eduardo Picad. Santiago/Valdivia/Santiago. 23 al 24 de junio de 2015. (Cambio de vuelo)</t>
  </si>
  <si>
    <t>Pasaje aéreo nacional para Eduardo Picand A. Santiago/Punta Arenas/Santiago. 09 al 12 de abril de 2015.</t>
  </si>
  <si>
    <t>Pasaje aéreo nacional para Sr. Sabas Chahuán. Santiago/Valdivia/Santiago. 23 al 26 de marzo de 2015.</t>
  </si>
  <si>
    <t>Pasaje aéreo nacional para Juan Olivares. Santiago/Valdivia/Santiago. 23 al 26 de marzo de 2015.</t>
  </si>
  <si>
    <t>Pasaje aéreo nacional para Sr. Jorge Abbott. Santiago/Puerto Montt/Santiago. 08 al 09 de marzo de 2015.</t>
  </si>
  <si>
    <t>Pasaje aéreo nacional para Marta Herrera Seguel. Santiago/Osorno/Temuco/Santiago. 24 al 26 de marzo de 2015.</t>
  </si>
  <si>
    <t>Pasaje aéreo nacional para Mauricio Fernández. Santiago/Balmaceda/Santiago. 18 al 21 de marzo de 2015.</t>
  </si>
  <si>
    <t>Pasaje aéreo nacional para Daniel Soto. Santiago/Iquique/Santiago. 06 al 07 de mayo de 2015.</t>
  </si>
  <si>
    <t>Pasaje aéreo nacional para Rodrigo Rios. Santiago/La Serena/Santiago. 27 al 28 de mayo de 2015. (Cambio de vuelo)</t>
  </si>
  <si>
    <t>Pasaje aéreo nacional para María Elena Leiva. Santiago/Puerto Montt/Santiago. 08 al 10 de marzo de 2015.</t>
  </si>
  <si>
    <t>Pasaje aéreo nacional para Maruzzella Pavan. Santiago/Puerto Montt/Santiago. 08 al 10 de marzo de 2015.</t>
  </si>
  <si>
    <t>Pasaje aéreo nacional para Eduardo Picand A. Santiago/Iquique/Santiago. 06 al 07 de mayo de 2015.</t>
  </si>
  <si>
    <t>Pasaje aéreo nacional para Eduardo Picand A. Santiago/La Serena/Santiago. 27 al 28 de mayo de 2015. (Cambio de vuelo).</t>
  </si>
  <si>
    <t>Pasaje aéreo nacional para Samuel Malamud Herrera. Santiago/Balmaceda/Santiago. 18 al 21 de marzo de 2015. (Cambio de vuelo).</t>
  </si>
  <si>
    <t>Pasaje aéreo nacional para Eduardo Picand. Santiago/Puerto Montt/Santiago. 27 al 29 de marzo de 2015. (Cambio de vuelo).</t>
  </si>
  <si>
    <t>Pasaje aéreo nacional para Sr. Sabas Chahuán Sarrás. Santiago/Puerto Montt/Santiago. 08 al 09 de marzo de 2015.(cambio de vuelo. reemplaza al viaje a Osorno)</t>
  </si>
  <si>
    <t>Pasaje aéreo nacional para Sr. Juan Olivares Pérez. Santiago/Puerto Montt/Santiago. 08 al 09 de marzo de 2015.(cambio de vuelo. reemplaza al viaje a Osorno)</t>
  </si>
  <si>
    <t>Pasaje aéreo nacional para Daniel Soto. Santiago/Osorno/Santiago. 24 al 26 de junio de 2015.</t>
  </si>
  <si>
    <t>Pasaje aéreo nacional para Eduardo Picand. Santiago/Osorno/Santiago. 24 al 26 de junio de 2015.</t>
  </si>
  <si>
    <t>Pasaje aéreo nacional para Daniel Soto. Santiago/Temuco/Santiago. 16 al 17 de junio de 2015.</t>
  </si>
  <si>
    <t>Pasaje aéreo nacional para Eduardo Picand. Santiago/Temuco/Santiago. 16 al 17 de junio de 2015.</t>
  </si>
  <si>
    <t>FN/MP Nº 192</t>
  </si>
  <si>
    <t>-</t>
  </si>
  <si>
    <t>Contratación de servicios adicionales de modificación al proyecto de arquitectura y especialidades de clima, control centralizado e instalaciones eléctricas y corrientes débiles, mediante ampliación del contrato vigente de servicios de supervisión técnica de arquitectura en obras del Proyecto "Construcción Edificio Institucional Fiscalía Nacional".</t>
  </si>
  <si>
    <t>Luis Gonzalo Corvalán Véliz</t>
  </si>
  <si>
    <t>6.557.675-9</t>
  </si>
  <si>
    <t>FN/MP Nº 195</t>
  </si>
  <si>
    <t>Extensión del contrato de la Plataforma Tecnológica Usuaria del Ministerio Público, para el componente 1, desde el 12/02/2015 la 10/04/2015.</t>
  </si>
  <si>
    <t>ESPEX Ingeniería Limitada</t>
  </si>
  <si>
    <t>77.683.370-3</t>
  </si>
  <si>
    <t>FN/MP Nº 261</t>
  </si>
  <si>
    <t>Contratación de servicios de diseño y diagramación de la Revista Institucional "FISCALÍA", en sus ediciones 15° y 16° que se elaborarán durante el año 2015.</t>
  </si>
  <si>
    <t>José Alfonso Gálvez Caroca</t>
  </si>
  <si>
    <t>11.479.508-9</t>
  </si>
  <si>
    <t>17 Fiscalía Nacional</t>
  </si>
  <si>
    <t xml:space="preserve">Varias facturas </t>
  </si>
  <si>
    <t>13431383-1384-1385-1386-1387-1388-1389-1390-1391-1392-1393-1394-1400</t>
  </si>
  <si>
    <t>Gasto en electricidad para la Fiscalía Nacional, correspondiente a las dependencias de General Mackenna 1369, Pisos 2, 3 y 4, Santiago, para el período comprendido entre el 11 de Febrero al 12 de Marzo de 2015.</t>
  </si>
  <si>
    <t>Chilectra S.A.</t>
  </si>
  <si>
    <t>13370115-70151-70152-70153-70154-70155-70156-70157-70158-70159-70167-70168</t>
  </si>
  <si>
    <t>Gasto en electricidad para la Fiscalía Nacional, correspondiente a las dependencias Agustinas 1.070, Piso 5, Santiago, para el período comprendido entre el 28 de Enero de 2015 y el 26 de Febrero de 2015.</t>
  </si>
  <si>
    <t>1501337-1335-1334-1333-1331-1328-1326-1324-1323-1322-1319-1316-1974.</t>
  </si>
  <si>
    <t>Gasto en agua potable y alcantarillado para la Fiscalía Nacional, correspondiente a las dependencias de General Mackenna 1369, Pisos 2, 3 y 4, Santiago, para el período comprendido entre el 22 de Enero de 2015 y el 23 de Febrero de 2015.</t>
  </si>
  <si>
    <t>Aguas Andinas S.A.</t>
  </si>
  <si>
    <t xml:space="preserve">Facturas </t>
  </si>
  <si>
    <t>35079801-35079822</t>
  </si>
  <si>
    <t>Servicio telefónico correspondiente a tráfico de larga distancia nacional, internacional, líneas de respaldo y líneas RDSI para la Fiscalía Nacional, instaladas en General Mackenna 1369, para el período de Febrero de 2015.</t>
  </si>
  <si>
    <t>UF 1,39/mes, por equipo</t>
  </si>
  <si>
    <t>Renovación suscripción anual a Diario El Mercurio. Usuario: Fiscal Nacional, desde el 11/03/2015 al 11/03/2016.</t>
  </si>
  <si>
    <t>Renovación suscripción anual a Diario El Mercurio. Usuario: Jefe de gabinete FN,  desde el 11/03/2015 al 11/03/2016.</t>
  </si>
  <si>
    <t>Adquisición de materiales de oficina e insumos atención de reuniones.</t>
  </si>
  <si>
    <t>Adquisición de insumos atención de reuniones.</t>
  </si>
  <si>
    <t>Arriendo de salón por cambio en la fecha de realización de jornada de la Unidad de Comunicaciones. desde el martes 24 de febrero al viernes 06 de marzo. según lo estipulado en cotización enviada por el hotel.</t>
  </si>
  <si>
    <t>Adquisición de 100 cuadernos 1/4 of. 100 hojas matemáticas 7mm.</t>
  </si>
  <si>
    <t>18 Arica y Parinacota</t>
  </si>
  <si>
    <t>18-FR XV Nº06</t>
  </si>
  <si>
    <t xml:space="preserve">Servicio Telefonia Satelital </t>
  </si>
  <si>
    <t>TESAM CHILE S.A</t>
  </si>
  <si>
    <t>96880440-5</t>
  </si>
  <si>
    <t>Adq. Pasaje aereo a STGO- Testigo Uravit</t>
    <phoneticPr fontId="0" type="noConversion"/>
  </si>
  <si>
    <t>Sky Airlines S.A</t>
  </si>
  <si>
    <t>88417000-K</t>
  </si>
  <si>
    <t>18-FR XV Nº166</t>
  </si>
  <si>
    <t>Servicio de traduccion en causa RUC 1510003565-8</t>
    <phoneticPr fontId="0" type="noConversion"/>
  </si>
  <si>
    <t>Nora Segovia Alvarez</t>
    <phoneticPr fontId="0" type="noConversion"/>
  </si>
  <si>
    <t>9084304-4</t>
  </si>
  <si>
    <t>Aqq. Pasajes JLO STGO_Consejo Fiscales</t>
    <phoneticPr fontId="0" type="noConversion"/>
  </si>
  <si>
    <t>Latam Airlines Group</t>
  </si>
  <si>
    <t>89862200-2</t>
  </si>
  <si>
    <t>Aqq. Pasajes JLO Valdivia_Consejo Fiscales</t>
    <phoneticPr fontId="0" type="noConversion"/>
  </si>
  <si>
    <t>Adq. Resmas de papel oficio y Carta</t>
    <phoneticPr fontId="0" type="noConversion"/>
  </si>
  <si>
    <t>ADELCO</t>
    <phoneticPr fontId="0" type="noConversion"/>
  </si>
  <si>
    <t>84348700-9</t>
    <phoneticPr fontId="0" type="noConversion"/>
  </si>
  <si>
    <t>18-FR XV Nº 04</t>
  </si>
  <si>
    <t xml:space="preserve">Servicio de empaste </t>
    <phoneticPr fontId="0" type="noConversion"/>
  </si>
  <si>
    <t>Francisco Luza Flores</t>
    <phoneticPr fontId="0" type="noConversion"/>
  </si>
  <si>
    <t>8572529-7</t>
  </si>
  <si>
    <t>Servicio de Muzanda victima RUC 14003788-3</t>
    <phoneticPr fontId="0" type="noConversion"/>
  </si>
  <si>
    <t>Trangenesis Cargo</t>
    <phoneticPr fontId="0" type="noConversion"/>
  </si>
  <si>
    <t>76303641-3</t>
  </si>
  <si>
    <t>Adq. Materiales de Oficna</t>
    <phoneticPr fontId="0" type="noConversion"/>
  </si>
  <si>
    <t>Yanulaque y CIA Ltda</t>
    <phoneticPr fontId="0" type="noConversion"/>
  </si>
  <si>
    <t>81056900-K</t>
    <phoneticPr fontId="0" type="noConversion"/>
  </si>
  <si>
    <t>Adq. Trituradoras de papel</t>
    <phoneticPr fontId="0" type="noConversion"/>
  </si>
  <si>
    <t>Ing. Y Contr. Ricardo Rodriguez</t>
    <phoneticPr fontId="0" type="noConversion"/>
  </si>
  <si>
    <t>89912300-K</t>
  </si>
  <si>
    <t>Adq. Scaner portatil</t>
    <phoneticPr fontId="0" type="noConversion"/>
  </si>
  <si>
    <t xml:space="preserve">Adq. Repuestos Air Wick </t>
    <phoneticPr fontId="0" type="noConversion"/>
  </si>
  <si>
    <t>ADELCO</t>
    <phoneticPr fontId="0" type="noConversion"/>
  </si>
  <si>
    <t>84348700-9</t>
    <phoneticPr fontId="0" type="noConversion"/>
  </si>
  <si>
    <t>Servicio evaluacion Psicolaboral</t>
    <phoneticPr fontId="0" type="noConversion"/>
  </si>
  <si>
    <t>Gabriela Miño Pizarro</t>
    <phoneticPr fontId="0" type="noConversion"/>
  </si>
  <si>
    <t>13005700-4</t>
  </si>
  <si>
    <t>Servicio de Sala Cuna</t>
    <phoneticPr fontId="0" type="noConversion"/>
  </si>
  <si>
    <t>Soc. Cultural y Educ. Mateito</t>
    <phoneticPr fontId="0" type="noConversion"/>
  </si>
  <si>
    <t>76762790-4</t>
  </si>
  <si>
    <t>Adq. Pasajes full flexible DER y FR XV</t>
    <phoneticPr fontId="0" type="noConversion"/>
  </si>
  <si>
    <t>Latam Airlines Group</t>
    <phoneticPr fontId="0" type="noConversion"/>
  </si>
  <si>
    <t>89862000-2</t>
    <phoneticPr fontId="0" type="noConversion"/>
  </si>
  <si>
    <t>Arriendo Contenedor Oficina</t>
    <phoneticPr fontId="0" type="noConversion"/>
  </si>
  <si>
    <t>SAAM S.A</t>
    <phoneticPr fontId="0" type="noConversion"/>
  </si>
  <si>
    <t>92048000-4</t>
  </si>
  <si>
    <t>Consumo Agua Potable</t>
  </si>
  <si>
    <t>Aguas del Altiplano S.A</t>
  </si>
  <si>
    <t>76215634-2</t>
  </si>
  <si>
    <t>Consumo Energía Electrica</t>
  </si>
  <si>
    <t>EMELARI S.A/ Coopersol Ltda.</t>
  </si>
  <si>
    <t>96542120-3</t>
  </si>
  <si>
    <t>Correspondencia</t>
  </si>
  <si>
    <t>Esa de Correos de Chile</t>
  </si>
  <si>
    <t>60503000-9</t>
  </si>
  <si>
    <t>Consumo de electricidad de la Fiscalía Local de la Union</t>
  </si>
  <si>
    <t>SOCIEDAD AUSTRAL DE ELECTRICIDAD</t>
  </si>
  <si>
    <t>Consumo de electricidad de la Fiscalía Regional de los Ríos.</t>
  </si>
  <si>
    <t>3563025,3563026,3563027,3563028,3563029,3563030,3563031,3563032</t>
  </si>
  <si>
    <t>Consumo de electricidad de la Fiscalía Regional, Local de los Lagos</t>
  </si>
  <si>
    <t>Franqueo convenido mes de Enero  2015 Fiscalía Region de los Ríos.</t>
  </si>
  <si>
    <t>Consumo telefónico de banda ancha y telefonia fija del mes de Enero de la Fiscalía Regional</t>
  </si>
  <si>
    <t>TELEFONICA DEL SUR S.A.</t>
  </si>
  <si>
    <t>90.299.000-3</t>
  </si>
  <si>
    <t>Adquisición de pasaje aéreo para comisión de servicio de funcionario XIV Región</t>
  </si>
  <si>
    <t>Consumo de Agua  de la Fiscalía Regional de los Ríos</t>
  </si>
  <si>
    <t>AGUAS DECIMAS</t>
  </si>
  <si>
    <t>96.703.230-1</t>
  </si>
  <si>
    <t>Servicio de limpieza de techos y estructuras de la Fiscalia Local de Rio Bueno</t>
  </si>
  <si>
    <t>SOC. COM.Y DE SERV. EXTERMINADOR LTDA</t>
  </si>
  <si>
    <t>76.817.290-0</t>
  </si>
  <si>
    <t>19-FR Nº 04</t>
  </si>
  <si>
    <t>Adquisición de cheques continuos para la Fiscalia Regional de los Ríos.</t>
  </si>
  <si>
    <t>BANCO ESTADO</t>
  </si>
  <si>
    <t>97.030.000-7</t>
  </si>
  <si>
    <t>Servicio de mantención varias en techo de la Fisalia Local de los Lagos</t>
  </si>
  <si>
    <t>CONSTRUCCIONES H.V.LIMITADA</t>
  </si>
  <si>
    <t>76.017.545-5</t>
  </si>
  <si>
    <t>RES.  DER Nº 4</t>
  </si>
  <si>
    <t>Servicio de valijas para la Fiscalia XIV Region de los Ríos</t>
  </si>
  <si>
    <t>SOC. DE DISTRIB. CANJE Y MENSAJERIA LTDA.</t>
  </si>
  <si>
    <t>Servicio de retiro de aire acondicionado dañado y posterior instalación de aire acondicionado F.L.Valdivia</t>
  </si>
  <si>
    <t xml:space="preserve">OSCAR IBAR QUEZADA </t>
  </si>
  <si>
    <t>11.703.138-1</t>
  </si>
  <si>
    <t>Publicacion de llamado a licitacion publica de servicio de guardias de seguridad XIV Region</t>
  </si>
  <si>
    <t>SOCIEDAD PERIODISTICA ARAUCANIA S.A.</t>
  </si>
  <si>
    <t>3576558,23816881,3580081,3580079,3580080,3580625,3580622</t>
  </si>
  <si>
    <t>Consumo de electricidad de la Fiscalía Local de Panguipulli, Paillaco y Rio Bueno</t>
  </si>
  <si>
    <t>Consumo de Agua  de la Fiscalía Local de Valdivia</t>
  </si>
  <si>
    <t>Adquisiciones de varios timbres necesarios para la Fiscalia Local de San José</t>
  </si>
  <si>
    <t>MARIA TERESA BUSTOS GATICA</t>
  </si>
  <si>
    <t>9.544.311-7</t>
  </si>
  <si>
    <t>Consumo de electricidad de la Fiscalía Local de Valdivia y La Union</t>
  </si>
  <si>
    <t>Servicio de reparaciones menores en la Fiscalia Regional de los Rios</t>
  </si>
  <si>
    <t>EXEQUIEL DELGADO GUZMAN</t>
  </si>
  <si>
    <t>8.765.198-3</t>
  </si>
  <si>
    <t>Servicio de cambio de citofono en la Fiscalia Local de Paillaco</t>
  </si>
  <si>
    <t>PRESTACIÓN DE SERVICIOS VALDIVIA</t>
  </si>
  <si>
    <t>77.904.700-8</t>
  </si>
  <si>
    <t>Adquisción de toalla de papel interfoliado para el Ministerio Publico XIV Region</t>
  </si>
  <si>
    <t>Adquisción de Fascimil automatico para funcionario de la Fiscalia XIV Region</t>
  </si>
  <si>
    <t>SOCIEDAD MUÑOZ Y OSSES LTDA.</t>
  </si>
  <si>
    <t>76.061.175-1</t>
  </si>
  <si>
    <t>Adquisición de materiales de oficina varios para la Fiscalia XIV Region</t>
  </si>
  <si>
    <t>JAIME VILLARROEL BELTRAN</t>
  </si>
  <si>
    <t>9.015.462-1</t>
  </si>
  <si>
    <t>Adquisición de timbres de recepcion y partes de la Fiscalia Local de Valdivia</t>
  </si>
  <si>
    <t>TODO TIMBRE LIMITADO</t>
  </si>
  <si>
    <t>78.951.600-6</t>
  </si>
  <si>
    <t>Servicio de fumigacion para la Fiscalia Local de Valdivia</t>
  </si>
  <si>
    <t>FUMISERVI  SUR LTDA.</t>
  </si>
  <si>
    <t>77.997.300-K</t>
  </si>
  <si>
    <t xml:space="preserve">Servicio de cancelacion de marco de madera para sobreponer letras con logo </t>
  </si>
  <si>
    <t>FN/MP N° 258</t>
  </si>
  <si>
    <t>Servicio de instalacion de ventanas dañadas de siniestro afectado de la Fiscalia Local de Rio Bueno</t>
  </si>
  <si>
    <t>SOC. COMERCIAL  DE VENTANA DE PVC Y TERMOPANELES LTDA.</t>
  </si>
  <si>
    <t>76.077.387-5</t>
  </si>
  <si>
    <t>19 Los Ríos</t>
  </si>
</sst>
</file>

<file path=xl/styles.xml><?xml version="1.0" encoding="utf-8"?>
<styleSheet xmlns="http://schemas.openxmlformats.org/spreadsheetml/2006/main">
  <numFmts count="4">
    <numFmt numFmtId="164" formatCode="dd/mm/yy;@"/>
    <numFmt numFmtId="165" formatCode="&quot;$&quot;\ #,##0"/>
    <numFmt numFmtId="166" formatCode="dd\-mm\-yy;@"/>
    <numFmt numFmtId="167" formatCode="[$$-340A]\ #,##0"/>
  </numFmts>
  <fonts count="7">
    <font>
      <sz val="10"/>
      <name val="Arial"/>
    </font>
    <font>
      <b/>
      <sz val="8"/>
      <name val="Trebuchet MS"/>
      <family val="2"/>
    </font>
    <font>
      <sz val="8"/>
      <name val="Trebuchet MS"/>
      <family val="2"/>
    </font>
    <font>
      <sz val="8"/>
      <name val="Arial"/>
      <family val="2"/>
    </font>
    <font>
      <sz val="10"/>
      <name val="Trebuchet MS"/>
      <family val="2"/>
    </font>
    <font>
      <b/>
      <sz val="12"/>
      <name val="Trebuchet MS"/>
      <family val="2"/>
    </font>
    <font>
      <sz val="8"/>
      <color indexed="30"/>
      <name val="Trebuchet MS"/>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s>
  <cellStyleXfs count="1">
    <xf numFmtId="0" fontId="0" fillId="0" borderId="0"/>
  </cellStyleXfs>
  <cellXfs count="37">
    <xf numFmtId="0" fontId="0" fillId="0" borderId="0" xfId="0"/>
    <xf numFmtId="0" fontId="1" fillId="2" borderId="1" xfId="0" applyFont="1" applyFill="1" applyBorder="1" applyAlignment="1">
      <alignment horizontal="center" vertical="top" wrapText="1"/>
    </xf>
    <xf numFmtId="0" fontId="2" fillId="0" borderId="0" xfId="0" applyFont="1" applyBorder="1" applyAlignment="1">
      <alignment horizontal="center" vertical="top" wrapText="1"/>
    </xf>
    <xf numFmtId="0" fontId="1" fillId="2" borderId="0" xfId="0" applyFont="1" applyFill="1" applyBorder="1" applyAlignment="1">
      <alignment horizontal="center" vertical="top" wrapText="1"/>
    </xf>
    <xf numFmtId="0" fontId="1" fillId="0" borderId="0" xfId="0" applyFont="1" applyBorder="1" applyAlignment="1">
      <alignment horizontal="center" vertical="top" wrapText="1"/>
    </xf>
    <xf numFmtId="0" fontId="4" fillId="0" borderId="0" xfId="0" applyFont="1"/>
    <xf numFmtId="0" fontId="5" fillId="0" borderId="0" xfId="0" applyFont="1" applyBorder="1" applyAlignment="1">
      <alignment horizontal="center"/>
    </xf>
    <xf numFmtId="0" fontId="5" fillId="0" borderId="0" xfId="0" applyFont="1" applyBorder="1" applyAlignment="1">
      <alignment horizontal="left"/>
    </xf>
    <xf numFmtId="0" fontId="4" fillId="0" borderId="0" xfId="0" applyFont="1" applyAlignment="1">
      <alignment horizontal="left"/>
    </xf>
    <xf numFmtId="165" fontId="4" fillId="0" borderId="0" xfId="0" applyNumberFormat="1" applyFont="1"/>
    <xf numFmtId="0" fontId="1" fillId="2" borderId="4" xfId="0" applyFont="1" applyFill="1" applyBorder="1" applyAlignment="1">
      <alignment horizontal="center" vertical="top" wrapText="1"/>
    </xf>
    <xf numFmtId="0" fontId="1" fillId="0" borderId="1" xfId="0" applyFont="1" applyBorder="1" applyAlignment="1">
      <alignment horizontal="center" vertical="top" wrapText="1"/>
    </xf>
    <xf numFmtId="166" fontId="1" fillId="0" borderId="5" xfId="0" applyNumberFormat="1" applyFont="1" applyBorder="1" applyAlignment="1">
      <alignment horizontal="center" vertical="top" wrapText="1"/>
    </xf>
    <xf numFmtId="164" fontId="1" fillId="0" borderId="1" xfId="0" applyNumberFormat="1" applyFont="1" applyBorder="1" applyAlignment="1">
      <alignment horizontal="center" vertical="top" wrapText="1"/>
    </xf>
    <xf numFmtId="0" fontId="1" fillId="0" borderId="6" xfId="0" applyFont="1" applyBorder="1" applyAlignment="1">
      <alignment horizontal="center" vertical="top" wrapText="1"/>
    </xf>
    <xf numFmtId="165" fontId="1" fillId="0" borderId="1" xfId="0" applyNumberFormat="1" applyFont="1" applyBorder="1" applyAlignment="1">
      <alignment horizontal="center" vertical="top" wrapText="1"/>
    </xf>
    <xf numFmtId="164" fontId="4" fillId="0" borderId="0" xfId="0" applyNumberFormat="1" applyFont="1" applyAlignment="1">
      <alignment horizontal="center"/>
    </xf>
    <xf numFmtId="0" fontId="6" fillId="0" borderId="0" xfId="0" applyFont="1" applyBorder="1" applyAlignment="1">
      <alignment horizontal="center" vertical="top" wrapText="1"/>
    </xf>
    <xf numFmtId="1" fontId="5" fillId="0" borderId="0" xfId="0" applyNumberFormat="1" applyFont="1" applyBorder="1" applyAlignment="1">
      <alignment horizontal="center"/>
    </xf>
    <xf numFmtId="1" fontId="4" fillId="0" borderId="0" xfId="0" applyNumberFormat="1" applyFont="1" applyAlignment="1">
      <alignment horizontal="center"/>
    </xf>
    <xf numFmtId="1" fontId="1" fillId="2" borderId="6" xfId="0" applyNumberFormat="1" applyFont="1" applyFill="1" applyBorder="1" applyAlignment="1">
      <alignment horizontal="center" vertical="top" wrapText="1"/>
    </xf>
    <xf numFmtId="0" fontId="4" fillId="0" borderId="3" xfId="0" applyFont="1" applyFill="1" applyBorder="1" applyAlignment="1">
      <alignment horizontal="justify" vertical="top" wrapText="1"/>
    </xf>
    <xf numFmtId="0" fontId="4" fillId="0" borderId="2" xfId="0" applyFont="1" applyFill="1" applyBorder="1" applyAlignment="1">
      <alignment horizontal="justify" vertical="top" wrapText="1"/>
    </xf>
    <xf numFmtId="14" fontId="4" fillId="0" borderId="2" xfId="0" applyNumberFormat="1" applyFont="1" applyFill="1" applyBorder="1" applyAlignment="1">
      <alignment horizontal="center" vertical="top" wrapText="1"/>
    </xf>
    <xf numFmtId="0" fontId="4" fillId="0" borderId="3" xfId="0" applyFont="1" applyBorder="1" applyAlignment="1">
      <alignment horizontal="justify" vertical="top" wrapText="1"/>
    </xf>
    <xf numFmtId="1" fontId="4" fillId="0" borderId="2" xfId="0" applyNumberFormat="1" applyFont="1" applyBorder="1" applyAlignment="1">
      <alignment horizontal="right" vertical="top" indent="1"/>
    </xf>
    <xf numFmtId="14" fontId="4" fillId="0" borderId="2" xfId="0" applyNumberFormat="1" applyFont="1" applyBorder="1" applyAlignment="1">
      <alignment horizontal="center" vertical="top"/>
    </xf>
    <xf numFmtId="0" fontId="4" fillId="0" borderId="2" xfId="0" applyFont="1" applyBorder="1" applyAlignment="1">
      <alignment horizontal="justify" vertical="top" wrapText="1"/>
    </xf>
    <xf numFmtId="0" fontId="4" fillId="0" borderId="7" xfId="0" applyFont="1" applyBorder="1" applyAlignment="1">
      <alignment horizontal="justify" vertical="top"/>
    </xf>
    <xf numFmtId="167" fontId="4" fillId="0" borderId="2" xfId="0" applyNumberFormat="1" applyFont="1" applyBorder="1" applyAlignment="1">
      <alignment horizontal="right" vertical="top" indent="1"/>
    </xf>
    <xf numFmtId="0" fontId="5" fillId="0" borderId="8" xfId="0" applyFont="1" applyBorder="1" applyAlignment="1">
      <alignment horizontal="center"/>
    </xf>
    <xf numFmtId="0" fontId="4" fillId="0" borderId="0" xfId="0" applyFont="1" applyAlignment="1"/>
    <xf numFmtId="0" fontId="5" fillId="0" borderId="0" xfId="0" applyFont="1" applyBorder="1" applyAlignment="1"/>
    <xf numFmtId="0" fontId="4" fillId="0" borderId="2" xfId="0" applyFont="1" applyBorder="1" applyAlignment="1">
      <alignment vertical="top"/>
    </xf>
    <xf numFmtId="0" fontId="4" fillId="0" borderId="3" xfId="0" applyFont="1" applyFill="1" applyBorder="1" applyAlignment="1">
      <alignment horizontal="justify" wrapText="1"/>
    </xf>
    <xf numFmtId="0" fontId="4" fillId="0" borderId="2" xfId="0" applyFont="1" applyFill="1" applyBorder="1" applyAlignment="1">
      <alignment horizontal="justify" wrapText="1"/>
    </xf>
    <xf numFmtId="14" fontId="4" fillId="0" borderId="2" xfId="0" applyNumberFormat="1"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2:AF758"/>
  <sheetViews>
    <sheetView tabSelected="1" zoomScale="80" zoomScaleNormal="80" workbookViewId="0">
      <pane xSplit="1" ySplit="5" topLeftCell="B6" activePane="bottomRight" state="frozen"/>
      <selection pane="topRight" activeCell="B1" sqref="B1"/>
      <selection pane="bottomLeft" activeCell="A6" sqref="A6"/>
      <selection pane="bottomRight" activeCell="A7" sqref="A7"/>
    </sheetView>
  </sheetViews>
  <sheetFormatPr baseColWidth="10" defaultRowHeight="15"/>
  <cols>
    <col min="1" max="1" width="18.28515625" style="5" customWidth="1"/>
    <col min="2" max="2" width="32" style="5" customWidth="1"/>
    <col min="3" max="3" width="12.7109375" style="5" customWidth="1"/>
    <col min="4" max="4" width="12.140625" style="5" customWidth="1"/>
    <col min="5" max="5" width="14" style="5" customWidth="1"/>
    <col min="6" max="6" width="14.7109375" style="19" customWidth="1"/>
    <col min="7" max="7" width="11.5703125" style="16" customWidth="1"/>
    <col min="8" max="8" width="57.5703125" style="5" customWidth="1"/>
    <col min="9" max="9" width="29" style="8" customWidth="1"/>
    <col min="10" max="10" width="14.42578125" style="31" customWidth="1"/>
    <col min="11" max="11" width="19.28515625" style="9" customWidth="1"/>
    <col min="12" max="28" width="11.42578125" style="5"/>
    <col min="29" max="29" width="17.7109375" style="5" customWidth="1"/>
    <col min="30" max="30" width="14.7109375" style="5" customWidth="1"/>
    <col min="31" max="16384" width="11.42578125" style="5"/>
  </cols>
  <sheetData>
    <row r="2" spans="1:32" ht="18.75" thickBot="1">
      <c r="A2" s="30" t="s">
        <v>60</v>
      </c>
      <c r="B2" s="30"/>
      <c r="C2" s="30"/>
      <c r="D2" s="30"/>
      <c r="E2" s="30"/>
      <c r="F2" s="30"/>
      <c r="G2" s="30"/>
      <c r="H2" s="30"/>
      <c r="I2" s="30"/>
      <c r="J2" s="30"/>
      <c r="K2" s="30"/>
    </row>
    <row r="3" spans="1:32" ht="18">
      <c r="A3" s="6"/>
      <c r="B3" s="6"/>
      <c r="C3" s="6"/>
      <c r="D3" s="6"/>
      <c r="E3" s="6"/>
      <c r="F3" s="18"/>
      <c r="G3" s="6"/>
      <c r="H3" s="6"/>
      <c r="I3" s="7"/>
      <c r="J3" s="32"/>
      <c r="K3" s="5"/>
    </row>
    <row r="4" spans="1:32" ht="15.75" thickBot="1"/>
    <row r="5" spans="1:32" s="2" customFormat="1" ht="68.25" thickBot="1">
      <c r="A5" s="1" t="s">
        <v>0</v>
      </c>
      <c r="B5" s="10" t="s">
        <v>1</v>
      </c>
      <c r="C5" s="11" t="s">
        <v>2</v>
      </c>
      <c r="D5" s="12" t="s">
        <v>3</v>
      </c>
      <c r="E5" s="1" t="s">
        <v>4</v>
      </c>
      <c r="F5" s="20" t="s">
        <v>5</v>
      </c>
      <c r="G5" s="13" t="s">
        <v>6</v>
      </c>
      <c r="H5" s="14" t="s">
        <v>7</v>
      </c>
      <c r="I5" s="11" t="s">
        <v>8</v>
      </c>
      <c r="J5" s="11" t="s">
        <v>9</v>
      </c>
      <c r="K5" s="15" t="s">
        <v>10</v>
      </c>
      <c r="AC5" s="3" t="s">
        <v>0</v>
      </c>
      <c r="AD5" s="3" t="s">
        <v>1</v>
      </c>
      <c r="AE5" s="4" t="s">
        <v>11</v>
      </c>
      <c r="AF5" s="4" t="s">
        <v>12</v>
      </c>
    </row>
    <row r="6" spans="1:32" s="17" customFormat="1">
      <c r="A6" s="21" t="s">
        <v>26</v>
      </c>
      <c r="B6" s="21" t="s">
        <v>15</v>
      </c>
      <c r="C6" s="22" t="s">
        <v>17</v>
      </c>
      <c r="D6" s="23" t="s">
        <v>17</v>
      </c>
      <c r="E6" s="24" t="s">
        <v>16</v>
      </c>
      <c r="F6" s="25">
        <v>72</v>
      </c>
      <c r="G6" s="26">
        <v>42041</v>
      </c>
      <c r="H6" s="27" t="s">
        <v>56</v>
      </c>
      <c r="I6" s="28" t="s">
        <v>23</v>
      </c>
      <c r="J6" s="33" t="s">
        <v>19</v>
      </c>
      <c r="K6" s="29">
        <v>40900</v>
      </c>
    </row>
    <row r="7" spans="1:32" s="17" customFormat="1">
      <c r="A7" s="21" t="s">
        <v>26</v>
      </c>
      <c r="B7" s="21" t="s">
        <v>15</v>
      </c>
      <c r="C7" s="22" t="s">
        <v>17</v>
      </c>
      <c r="D7" s="23" t="s">
        <v>17</v>
      </c>
      <c r="E7" s="24" t="s">
        <v>16</v>
      </c>
      <c r="F7" s="25">
        <v>72</v>
      </c>
      <c r="G7" s="26">
        <v>42041</v>
      </c>
      <c r="H7" s="27" t="s">
        <v>57</v>
      </c>
      <c r="I7" s="28" t="s">
        <v>23</v>
      </c>
      <c r="J7" s="33" t="s">
        <v>19</v>
      </c>
      <c r="K7" s="29">
        <v>33950</v>
      </c>
    </row>
    <row r="8" spans="1:32" s="17" customFormat="1">
      <c r="A8" s="21" t="s">
        <v>26</v>
      </c>
      <c r="B8" s="21" t="s">
        <v>15</v>
      </c>
      <c r="C8" s="22" t="s">
        <v>17</v>
      </c>
      <c r="D8" s="23" t="s">
        <v>17</v>
      </c>
      <c r="E8" s="24" t="s">
        <v>16</v>
      </c>
      <c r="F8" s="25">
        <v>72</v>
      </c>
      <c r="G8" s="26">
        <v>42041</v>
      </c>
      <c r="H8" s="27" t="s">
        <v>58</v>
      </c>
      <c r="I8" s="28" t="s">
        <v>23</v>
      </c>
      <c r="J8" s="33" t="s">
        <v>19</v>
      </c>
      <c r="K8" s="29">
        <v>47850</v>
      </c>
    </row>
    <row r="9" spans="1:32" s="17" customFormat="1">
      <c r="A9" s="21" t="s">
        <v>26</v>
      </c>
      <c r="B9" s="21" t="s">
        <v>15</v>
      </c>
      <c r="C9" s="22" t="s">
        <v>17</v>
      </c>
      <c r="D9" s="23" t="s">
        <v>17</v>
      </c>
      <c r="E9" s="24" t="s">
        <v>16</v>
      </c>
      <c r="F9" s="25">
        <v>72</v>
      </c>
      <c r="G9" s="26">
        <v>42041</v>
      </c>
      <c r="H9" s="27" t="s">
        <v>59</v>
      </c>
      <c r="I9" s="28" t="s">
        <v>23</v>
      </c>
      <c r="J9" s="33" t="s">
        <v>19</v>
      </c>
      <c r="K9" s="29">
        <v>40900</v>
      </c>
    </row>
    <row r="10" spans="1:32" s="17" customFormat="1">
      <c r="A10" s="21" t="s">
        <v>26</v>
      </c>
      <c r="B10" s="21" t="s">
        <v>15</v>
      </c>
      <c r="C10" s="22" t="s">
        <v>17</v>
      </c>
      <c r="D10" s="23" t="s">
        <v>17</v>
      </c>
      <c r="E10" s="24" t="s">
        <v>16</v>
      </c>
      <c r="F10" s="25">
        <v>77</v>
      </c>
      <c r="G10" s="26">
        <v>42044</v>
      </c>
      <c r="H10" s="27" t="s">
        <v>28</v>
      </c>
      <c r="I10" s="28" t="s">
        <v>29</v>
      </c>
      <c r="J10" s="33" t="s">
        <v>30</v>
      </c>
      <c r="K10" s="29">
        <v>238900</v>
      </c>
    </row>
    <row r="11" spans="1:32" s="17" customFormat="1">
      <c r="A11" s="21" t="s">
        <v>26</v>
      </c>
      <c r="B11" s="21" t="s">
        <v>15</v>
      </c>
      <c r="C11" s="22" t="s">
        <v>17</v>
      </c>
      <c r="D11" s="23" t="s">
        <v>17</v>
      </c>
      <c r="E11" s="24" t="s">
        <v>16</v>
      </c>
      <c r="F11" s="25">
        <v>77</v>
      </c>
      <c r="G11" s="26">
        <v>42044</v>
      </c>
      <c r="H11" s="27" t="s">
        <v>31</v>
      </c>
      <c r="I11" s="28" t="s">
        <v>29</v>
      </c>
      <c r="J11" s="33" t="s">
        <v>30</v>
      </c>
      <c r="K11" s="29">
        <v>309900</v>
      </c>
    </row>
    <row r="12" spans="1:32" s="17" customFormat="1">
      <c r="A12" s="21" t="s">
        <v>26</v>
      </c>
      <c r="B12" s="21" t="s">
        <v>15</v>
      </c>
      <c r="C12" s="22" t="s">
        <v>17</v>
      </c>
      <c r="D12" s="23" t="s">
        <v>17</v>
      </c>
      <c r="E12" s="24" t="s">
        <v>16</v>
      </c>
      <c r="F12" s="25">
        <v>77</v>
      </c>
      <c r="G12" s="26">
        <v>42044</v>
      </c>
      <c r="H12" s="27" t="s">
        <v>32</v>
      </c>
      <c r="I12" s="28" t="s">
        <v>29</v>
      </c>
      <c r="J12" s="33" t="s">
        <v>30</v>
      </c>
      <c r="K12" s="29">
        <v>165700</v>
      </c>
    </row>
    <row r="13" spans="1:32" s="17" customFormat="1" ht="45">
      <c r="A13" s="21" t="s">
        <v>26</v>
      </c>
      <c r="B13" s="21" t="s">
        <v>13</v>
      </c>
      <c r="C13" s="22" t="s">
        <v>17</v>
      </c>
      <c r="D13" s="23" t="s">
        <v>17</v>
      </c>
      <c r="E13" s="24" t="s">
        <v>14</v>
      </c>
      <c r="F13" s="25">
        <v>1150000006</v>
      </c>
      <c r="G13" s="26">
        <v>42045</v>
      </c>
      <c r="H13" s="27" t="s">
        <v>37</v>
      </c>
      <c r="I13" s="28" t="s">
        <v>35</v>
      </c>
      <c r="J13" s="33" t="s">
        <v>36</v>
      </c>
      <c r="K13" s="29">
        <v>2082500</v>
      </c>
    </row>
    <row r="14" spans="1:32" s="17" customFormat="1" ht="30">
      <c r="A14" s="21" t="s">
        <v>26</v>
      </c>
      <c r="B14" s="21" t="s">
        <v>27</v>
      </c>
      <c r="C14" s="22" t="s">
        <v>17</v>
      </c>
      <c r="D14" s="23" t="s">
        <v>17</v>
      </c>
      <c r="E14" s="24" t="s">
        <v>14</v>
      </c>
      <c r="F14" s="25">
        <v>1150000007</v>
      </c>
      <c r="G14" s="26">
        <v>42047</v>
      </c>
      <c r="H14" s="27" t="s">
        <v>38</v>
      </c>
      <c r="I14" s="28" t="s">
        <v>39</v>
      </c>
      <c r="J14" s="33" t="s">
        <v>40</v>
      </c>
      <c r="K14" s="29">
        <v>44780</v>
      </c>
    </row>
    <row r="15" spans="1:32" s="17" customFormat="1" ht="30">
      <c r="A15" s="21" t="s">
        <v>26</v>
      </c>
      <c r="B15" s="21" t="s">
        <v>108</v>
      </c>
      <c r="C15" s="22" t="s">
        <v>1146</v>
      </c>
      <c r="D15" s="23">
        <v>41656</v>
      </c>
      <c r="E15" s="24" t="s">
        <v>14</v>
      </c>
      <c r="F15" s="25">
        <v>1150000008</v>
      </c>
      <c r="G15" s="26">
        <v>42047</v>
      </c>
      <c r="H15" s="27" t="s">
        <v>41</v>
      </c>
      <c r="I15" s="28" t="s">
        <v>42</v>
      </c>
      <c r="J15" s="33" t="s">
        <v>43</v>
      </c>
      <c r="K15" s="29">
        <v>1093507</v>
      </c>
    </row>
    <row r="16" spans="1:32" s="17" customFormat="1" ht="30">
      <c r="A16" s="21" t="s">
        <v>26</v>
      </c>
      <c r="B16" s="21" t="s">
        <v>27</v>
      </c>
      <c r="C16" s="22" t="s">
        <v>17</v>
      </c>
      <c r="D16" s="23" t="s">
        <v>17</v>
      </c>
      <c r="E16" s="24" t="s">
        <v>14</v>
      </c>
      <c r="F16" s="25">
        <v>1150000009</v>
      </c>
      <c r="G16" s="26">
        <v>42054</v>
      </c>
      <c r="H16" s="27" t="s">
        <v>44</v>
      </c>
      <c r="I16" s="28" t="s">
        <v>24</v>
      </c>
      <c r="J16" s="33" t="s">
        <v>18</v>
      </c>
      <c r="K16" s="29">
        <v>4034346</v>
      </c>
    </row>
    <row r="17" spans="1:11" s="17" customFormat="1" ht="30">
      <c r="A17" s="21" t="s">
        <v>26</v>
      </c>
      <c r="B17" s="21" t="s">
        <v>13</v>
      </c>
      <c r="C17" s="22" t="s">
        <v>17</v>
      </c>
      <c r="D17" s="23" t="s">
        <v>17</v>
      </c>
      <c r="E17" s="24" t="s">
        <v>14</v>
      </c>
      <c r="F17" s="25">
        <v>1150000010</v>
      </c>
      <c r="G17" s="26">
        <v>42054</v>
      </c>
      <c r="H17" s="27" t="s">
        <v>48</v>
      </c>
      <c r="I17" s="28" t="s">
        <v>49</v>
      </c>
      <c r="J17" s="33" t="s">
        <v>50</v>
      </c>
      <c r="K17" s="29">
        <v>55000</v>
      </c>
    </row>
    <row r="18" spans="1:11" s="17" customFormat="1" ht="30">
      <c r="A18" s="21" t="s">
        <v>26</v>
      </c>
      <c r="B18" s="21" t="s">
        <v>27</v>
      </c>
      <c r="C18" s="22" t="s">
        <v>17</v>
      </c>
      <c r="D18" s="23" t="s">
        <v>17</v>
      </c>
      <c r="E18" s="24" t="s">
        <v>14</v>
      </c>
      <c r="F18" s="25">
        <v>1150000011</v>
      </c>
      <c r="G18" s="26">
        <v>42054</v>
      </c>
      <c r="H18" s="27" t="s">
        <v>45</v>
      </c>
      <c r="I18" s="28" t="s">
        <v>46</v>
      </c>
      <c r="J18" s="33" t="s">
        <v>47</v>
      </c>
      <c r="K18" s="29">
        <v>147224</v>
      </c>
    </row>
    <row r="19" spans="1:11" s="17" customFormat="1" ht="30">
      <c r="A19" s="21" t="s">
        <v>26</v>
      </c>
      <c r="B19" s="21" t="s">
        <v>27</v>
      </c>
      <c r="C19" s="22" t="s">
        <v>17</v>
      </c>
      <c r="D19" s="23" t="s">
        <v>17</v>
      </c>
      <c r="E19" s="24" t="s">
        <v>14</v>
      </c>
      <c r="F19" s="25">
        <v>1150000012</v>
      </c>
      <c r="G19" s="26">
        <v>42054</v>
      </c>
      <c r="H19" s="27" t="s">
        <v>45</v>
      </c>
      <c r="I19" s="28" t="s">
        <v>46</v>
      </c>
      <c r="J19" s="33" t="s">
        <v>47</v>
      </c>
      <c r="K19" s="29">
        <v>147224</v>
      </c>
    </row>
    <row r="20" spans="1:11" s="17" customFormat="1" ht="30">
      <c r="A20" s="21" t="s">
        <v>26</v>
      </c>
      <c r="B20" s="21" t="s">
        <v>27</v>
      </c>
      <c r="C20" s="22" t="s">
        <v>17</v>
      </c>
      <c r="D20" s="23" t="s">
        <v>17</v>
      </c>
      <c r="E20" s="24" t="s">
        <v>14</v>
      </c>
      <c r="F20" s="25">
        <v>1150000013</v>
      </c>
      <c r="G20" s="26">
        <v>42054</v>
      </c>
      <c r="H20" s="27" t="s">
        <v>45</v>
      </c>
      <c r="I20" s="28" t="s">
        <v>46</v>
      </c>
      <c r="J20" s="33" t="s">
        <v>47</v>
      </c>
      <c r="K20" s="29">
        <v>147224</v>
      </c>
    </row>
    <row r="21" spans="1:11" s="17" customFormat="1" ht="30">
      <c r="A21" s="21" t="s">
        <v>26</v>
      </c>
      <c r="B21" s="21" t="s">
        <v>27</v>
      </c>
      <c r="C21" s="22" t="s">
        <v>17</v>
      </c>
      <c r="D21" s="23" t="s">
        <v>17</v>
      </c>
      <c r="E21" s="24" t="s">
        <v>14</v>
      </c>
      <c r="F21" s="25">
        <v>1150000014</v>
      </c>
      <c r="G21" s="26">
        <v>42054</v>
      </c>
      <c r="H21" s="27" t="s">
        <v>45</v>
      </c>
      <c r="I21" s="28" t="s">
        <v>46</v>
      </c>
      <c r="J21" s="33" t="s">
        <v>47</v>
      </c>
      <c r="K21" s="29">
        <v>147224</v>
      </c>
    </row>
    <row r="22" spans="1:11" s="17" customFormat="1">
      <c r="A22" s="21" t="s">
        <v>26</v>
      </c>
      <c r="B22" s="21" t="s">
        <v>15</v>
      </c>
      <c r="C22" s="22" t="s">
        <v>17</v>
      </c>
      <c r="D22" s="23" t="s">
        <v>17</v>
      </c>
      <c r="E22" s="24" t="s">
        <v>16</v>
      </c>
      <c r="F22" s="25">
        <v>94</v>
      </c>
      <c r="G22" s="26">
        <v>42055</v>
      </c>
      <c r="H22" s="27" t="s">
        <v>25</v>
      </c>
      <c r="I22" s="28" t="s">
        <v>23</v>
      </c>
      <c r="J22" s="33" t="s">
        <v>19</v>
      </c>
      <c r="K22" s="29">
        <v>23100</v>
      </c>
    </row>
    <row r="23" spans="1:11" s="17" customFormat="1">
      <c r="A23" s="21" t="s">
        <v>26</v>
      </c>
      <c r="B23" s="21" t="s">
        <v>15</v>
      </c>
      <c r="C23" s="22" t="s">
        <v>17</v>
      </c>
      <c r="D23" s="23" t="s">
        <v>17</v>
      </c>
      <c r="E23" s="24" t="s">
        <v>16</v>
      </c>
      <c r="F23" s="25">
        <v>96</v>
      </c>
      <c r="G23" s="26">
        <v>42055</v>
      </c>
      <c r="H23" s="27" t="s">
        <v>22</v>
      </c>
      <c r="I23" s="28" t="s">
        <v>20</v>
      </c>
      <c r="J23" s="33" t="s">
        <v>21</v>
      </c>
      <c r="K23" s="29">
        <v>20973</v>
      </c>
    </row>
    <row r="24" spans="1:11" s="17" customFormat="1" ht="30">
      <c r="A24" s="21" t="s">
        <v>26</v>
      </c>
      <c r="B24" s="21" t="s">
        <v>13</v>
      </c>
      <c r="C24" s="22" t="s">
        <v>17</v>
      </c>
      <c r="D24" s="23" t="s">
        <v>17</v>
      </c>
      <c r="E24" s="24" t="s">
        <v>14</v>
      </c>
      <c r="F24" s="25">
        <v>1150000015</v>
      </c>
      <c r="G24" s="26">
        <v>42055</v>
      </c>
      <c r="H24" s="27" t="s">
        <v>48</v>
      </c>
      <c r="I24" s="28" t="s">
        <v>49</v>
      </c>
      <c r="J24" s="33" t="s">
        <v>50</v>
      </c>
      <c r="K24" s="29">
        <v>55000</v>
      </c>
    </row>
    <row r="25" spans="1:11" s="17" customFormat="1" ht="30">
      <c r="A25" s="21" t="s">
        <v>26</v>
      </c>
      <c r="B25" s="21" t="s">
        <v>27</v>
      </c>
      <c r="C25" s="22" t="s">
        <v>17</v>
      </c>
      <c r="D25" s="23" t="s">
        <v>17</v>
      </c>
      <c r="E25" s="24" t="s">
        <v>14</v>
      </c>
      <c r="F25" s="25">
        <v>1150000016</v>
      </c>
      <c r="G25" s="26">
        <v>42055</v>
      </c>
      <c r="H25" s="27" t="s">
        <v>51</v>
      </c>
      <c r="I25" s="28" t="s">
        <v>24</v>
      </c>
      <c r="J25" s="33" t="s">
        <v>18</v>
      </c>
      <c r="K25" s="29">
        <v>820336</v>
      </c>
    </row>
    <row r="26" spans="1:11" s="17" customFormat="1" ht="30">
      <c r="A26" s="21" t="s">
        <v>26</v>
      </c>
      <c r="B26" s="21" t="s">
        <v>13</v>
      </c>
      <c r="C26" s="22" t="s">
        <v>17</v>
      </c>
      <c r="D26" s="23" t="s">
        <v>17</v>
      </c>
      <c r="E26" s="24" t="s">
        <v>14</v>
      </c>
      <c r="F26" s="25">
        <v>1150000017</v>
      </c>
      <c r="G26" s="26">
        <v>42058</v>
      </c>
      <c r="H26" s="27" t="s">
        <v>52</v>
      </c>
      <c r="I26" s="28" t="s">
        <v>53</v>
      </c>
      <c r="J26" s="33" t="s">
        <v>54</v>
      </c>
      <c r="K26" s="29">
        <v>589050</v>
      </c>
    </row>
    <row r="27" spans="1:11" s="17" customFormat="1" ht="45">
      <c r="A27" s="21" t="s">
        <v>26</v>
      </c>
      <c r="B27" s="21" t="s">
        <v>27</v>
      </c>
      <c r="C27" s="22" t="s">
        <v>17</v>
      </c>
      <c r="D27" s="23" t="s">
        <v>17</v>
      </c>
      <c r="E27" s="24" t="s">
        <v>14</v>
      </c>
      <c r="F27" s="25">
        <v>1150000007</v>
      </c>
      <c r="G27" s="26">
        <v>42060</v>
      </c>
      <c r="H27" s="27" t="s">
        <v>55</v>
      </c>
      <c r="I27" s="28" t="s">
        <v>33</v>
      </c>
      <c r="J27" s="33" t="s">
        <v>34</v>
      </c>
      <c r="K27" s="29">
        <v>412152</v>
      </c>
    </row>
    <row r="28" spans="1:11" s="17" customFormat="1" ht="30">
      <c r="A28" s="21" t="s">
        <v>104</v>
      </c>
      <c r="B28" s="21" t="s">
        <v>13</v>
      </c>
      <c r="C28" s="22" t="s">
        <v>61</v>
      </c>
      <c r="D28" s="23" t="s">
        <v>61</v>
      </c>
      <c r="E28" s="24" t="s">
        <v>62</v>
      </c>
      <c r="F28" s="25">
        <v>2150000011</v>
      </c>
      <c r="G28" s="26">
        <v>42060</v>
      </c>
      <c r="H28" s="27" t="s">
        <v>63</v>
      </c>
      <c r="I28" s="28" t="s">
        <v>64</v>
      </c>
      <c r="J28" s="33" t="s">
        <v>65</v>
      </c>
      <c r="K28" s="29">
        <v>608652</v>
      </c>
    </row>
    <row r="29" spans="1:11" s="17" customFormat="1" ht="30">
      <c r="A29" s="21" t="s">
        <v>104</v>
      </c>
      <c r="B29" s="21" t="s">
        <v>13</v>
      </c>
      <c r="C29" s="22" t="s">
        <v>61</v>
      </c>
      <c r="D29" s="23" t="s">
        <v>61</v>
      </c>
      <c r="E29" s="24" t="s">
        <v>62</v>
      </c>
      <c r="F29" s="25">
        <v>2150000012</v>
      </c>
      <c r="G29" s="26">
        <v>42061</v>
      </c>
      <c r="H29" s="27" t="s">
        <v>105</v>
      </c>
      <c r="I29" s="28" t="s">
        <v>66</v>
      </c>
      <c r="J29" s="33" t="s">
        <v>67</v>
      </c>
      <c r="K29" s="29">
        <v>314160</v>
      </c>
    </row>
    <row r="30" spans="1:11" s="17" customFormat="1" ht="30">
      <c r="A30" s="21" t="s">
        <v>104</v>
      </c>
      <c r="B30" s="21" t="s">
        <v>13</v>
      </c>
      <c r="C30" s="22" t="s">
        <v>61</v>
      </c>
      <c r="D30" s="23" t="s">
        <v>61</v>
      </c>
      <c r="E30" s="24" t="s">
        <v>62</v>
      </c>
      <c r="F30" s="25">
        <v>2150000013</v>
      </c>
      <c r="G30" s="26">
        <v>42061</v>
      </c>
      <c r="H30" s="27" t="s">
        <v>68</v>
      </c>
      <c r="I30" s="28" t="s">
        <v>66</v>
      </c>
      <c r="J30" s="33" t="s">
        <v>67</v>
      </c>
      <c r="K30" s="29">
        <v>1392300</v>
      </c>
    </row>
    <row r="31" spans="1:11" s="17" customFormat="1" ht="30">
      <c r="A31" s="21" t="s">
        <v>104</v>
      </c>
      <c r="B31" s="21" t="s">
        <v>13</v>
      </c>
      <c r="C31" s="22" t="s">
        <v>61</v>
      </c>
      <c r="D31" s="23" t="s">
        <v>61</v>
      </c>
      <c r="E31" s="24" t="s">
        <v>62</v>
      </c>
      <c r="F31" s="25">
        <v>2150000009</v>
      </c>
      <c r="G31" s="26">
        <v>42060</v>
      </c>
      <c r="H31" s="27" t="s">
        <v>69</v>
      </c>
      <c r="I31" s="28" t="s">
        <v>70</v>
      </c>
      <c r="J31" s="33" t="s">
        <v>71</v>
      </c>
      <c r="K31" s="29">
        <v>138880</v>
      </c>
    </row>
    <row r="32" spans="1:11" s="17" customFormat="1" ht="30">
      <c r="A32" s="21" t="s">
        <v>104</v>
      </c>
      <c r="B32" s="21" t="s">
        <v>13</v>
      </c>
      <c r="C32" s="22" t="s">
        <v>61</v>
      </c>
      <c r="D32" s="23" t="s">
        <v>61</v>
      </c>
      <c r="E32" s="24" t="s">
        <v>62</v>
      </c>
      <c r="F32" s="25">
        <v>2150000010</v>
      </c>
      <c r="G32" s="26">
        <v>42060</v>
      </c>
      <c r="H32" s="27" t="s">
        <v>72</v>
      </c>
      <c r="I32" s="28" t="s">
        <v>70</v>
      </c>
      <c r="J32" s="33" t="s">
        <v>71</v>
      </c>
      <c r="K32" s="29">
        <v>126702</v>
      </c>
    </row>
    <row r="33" spans="1:11" s="17" customFormat="1" ht="30">
      <c r="A33" s="21" t="s">
        <v>104</v>
      </c>
      <c r="B33" s="21" t="s">
        <v>13</v>
      </c>
      <c r="C33" s="22" t="s">
        <v>61</v>
      </c>
      <c r="D33" s="23" t="s">
        <v>61</v>
      </c>
      <c r="E33" s="24" t="s">
        <v>62</v>
      </c>
      <c r="F33" s="25">
        <v>2150000007</v>
      </c>
      <c r="G33" s="26">
        <v>42046</v>
      </c>
      <c r="H33" s="27" t="s">
        <v>73</v>
      </c>
      <c r="I33" s="28" t="s">
        <v>74</v>
      </c>
      <c r="J33" s="33" t="s">
        <v>75</v>
      </c>
      <c r="K33" s="29">
        <v>362822</v>
      </c>
    </row>
    <row r="34" spans="1:11" s="17" customFormat="1" ht="30">
      <c r="A34" s="21" t="s">
        <v>104</v>
      </c>
      <c r="B34" s="21" t="s">
        <v>13</v>
      </c>
      <c r="C34" s="22" t="s">
        <v>61</v>
      </c>
      <c r="D34" s="23" t="s">
        <v>61</v>
      </c>
      <c r="E34" s="24" t="s">
        <v>62</v>
      </c>
      <c r="F34" s="25">
        <v>2150000008</v>
      </c>
      <c r="G34" s="26">
        <v>42060</v>
      </c>
      <c r="H34" s="27" t="s">
        <v>76</v>
      </c>
      <c r="I34" s="28" t="s">
        <v>74</v>
      </c>
      <c r="J34" s="33" t="s">
        <v>75</v>
      </c>
      <c r="K34" s="29">
        <v>292695</v>
      </c>
    </row>
    <row r="35" spans="1:11" s="17" customFormat="1" ht="30">
      <c r="A35" s="21" t="s">
        <v>104</v>
      </c>
      <c r="B35" s="21" t="s">
        <v>13</v>
      </c>
      <c r="C35" s="22" t="s">
        <v>61</v>
      </c>
      <c r="D35" s="23" t="s">
        <v>61</v>
      </c>
      <c r="E35" s="24" t="s">
        <v>62</v>
      </c>
      <c r="F35" s="25">
        <v>2150000007</v>
      </c>
      <c r="G35" s="26">
        <v>42046</v>
      </c>
      <c r="H35" s="27" t="s">
        <v>77</v>
      </c>
      <c r="I35" s="28" t="s">
        <v>74</v>
      </c>
      <c r="J35" s="33" t="s">
        <v>75</v>
      </c>
      <c r="K35" s="29">
        <v>73112</v>
      </c>
    </row>
    <row r="36" spans="1:11" s="17" customFormat="1" ht="30">
      <c r="A36" s="21" t="s">
        <v>104</v>
      </c>
      <c r="B36" s="21" t="s">
        <v>13</v>
      </c>
      <c r="C36" s="22" t="s">
        <v>61</v>
      </c>
      <c r="D36" s="23" t="s">
        <v>61</v>
      </c>
      <c r="E36" s="24" t="s">
        <v>62</v>
      </c>
      <c r="F36" s="25">
        <v>2150000008</v>
      </c>
      <c r="G36" s="26">
        <v>42060</v>
      </c>
      <c r="H36" s="27" t="s">
        <v>78</v>
      </c>
      <c r="I36" s="28" t="s">
        <v>74</v>
      </c>
      <c r="J36" s="33" t="s">
        <v>75</v>
      </c>
      <c r="K36" s="29">
        <v>685143</v>
      </c>
    </row>
    <row r="37" spans="1:11" s="17" customFormat="1" ht="30">
      <c r="A37" s="21" t="s">
        <v>104</v>
      </c>
      <c r="B37" s="21" t="s">
        <v>13</v>
      </c>
      <c r="C37" s="22" t="s">
        <v>61</v>
      </c>
      <c r="D37" s="23" t="s">
        <v>61</v>
      </c>
      <c r="E37" s="24" t="s">
        <v>79</v>
      </c>
      <c r="F37" s="25">
        <v>7091503</v>
      </c>
      <c r="G37" s="26">
        <v>42058</v>
      </c>
      <c r="H37" s="27" t="s">
        <v>80</v>
      </c>
      <c r="I37" s="28" t="s">
        <v>81</v>
      </c>
      <c r="J37" s="33" t="s">
        <v>82</v>
      </c>
      <c r="K37" s="29">
        <v>30000</v>
      </c>
    </row>
    <row r="38" spans="1:11" s="17" customFormat="1" ht="30">
      <c r="A38" s="21" t="s">
        <v>104</v>
      </c>
      <c r="B38" s="21" t="s">
        <v>13</v>
      </c>
      <c r="C38" s="22" t="s">
        <v>61</v>
      </c>
      <c r="D38" s="23" t="s">
        <v>61</v>
      </c>
      <c r="E38" s="24" t="s">
        <v>79</v>
      </c>
      <c r="F38" s="25">
        <v>7091503</v>
      </c>
      <c r="G38" s="26">
        <v>42058</v>
      </c>
      <c r="H38" s="27" t="s">
        <v>80</v>
      </c>
      <c r="I38" s="28" t="s">
        <v>81</v>
      </c>
      <c r="J38" s="33" t="s">
        <v>82</v>
      </c>
      <c r="K38" s="29">
        <v>13000</v>
      </c>
    </row>
    <row r="39" spans="1:11" s="17" customFormat="1" ht="30">
      <c r="A39" s="21" t="s">
        <v>104</v>
      </c>
      <c r="B39" s="21" t="s">
        <v>13</v>
      </c>
      <c r="C39" s="22" t="s">
        <v>61</v>
      </c>
      <c r="D39" s="23" t="s">
        <v>61</v>
      </c>
      <c r="E39" s="24" t="s">
        <v>83</v>
      </c>
      <c r="F39" s="25">
        <v>2150000040</v>
      </c>
      <c r="G39" s="26">
        <v>42051</v>
      </c>
      <c r="H39" s="27" t="s">
        <v>84</v>
      </c>
      <c r="I39" s="28" t="s">
        <v>85</v>
      </c>
      <c r="J39" s="33" t="s">
        <v>40</v>
      </c>
      <c r="K39" s="29">
        <v>63568</v>
      </c>
    </row>
    <row r="40" spans="1:11" s="17" customFormat="1" ht="30">
      <c r="A40" s="21" t="s">
        <v>104</v>
      </c>
      <c r="B40" s="21" t="s">
        <v>13</v>
      </c>
      <c r="C40" s="22" t="s">
        <v>61</v>
      </c>
      <c r="D40" s="23" t="s">
        <v>61</v>
      </c>
      <c r="E40" s="24" t="s">
        <v>83</v>
      </c>
      <c r="F40" s="25">
        <v>2150000028</v>
      </c>
      <c r="G40" s="26">
        <v>42040</v>
      </c>
      <c r="H40" s="27" t="s">
        <v>84</v>
      </c>
      <c r="I40" s="28" t="s">
        <v>86</v>
      </c>
      <c r="J40" s="33" t="s">
        <v>18</v>
      </c>
      <c r="K40" s="29">
        <v>230211</v>
      </c>
    </row>
    <row r="41" spans="1:11" s="17" customFormat="1" ht="30">
      <c r="A41" s="21" t="s">
        <v>104</v>
      </c>
      <c r="B41" s="21" t="s">
        <v>13</v>
      </c>
      <c r="C41" s="22" t="s">
        <v>61</v>
      </c>
      <c r="D41" s="23" t="s">
        <v>61</v>
      </c>
      <c r="E41" s="24" t="s">
        <v>83</v>
      </c>
      <c r="F41" s="25">
        <v>2150000047</v>
      </c>
      <c r="G41" s="26">
        <v>42062</v>
      </c>
      <c r="H41" s="27" t="s">
        <v>87</v>
      </c>
      <c r="I41" s="28" t="s">
        <v>88</v>
      </c>
      <c r="J41" s="33" t="s">
        <v>34</v>
      </c>
      <c r="K41" s="29">
        <v>230400</v>
      </c>
    </row>
    <row r="42" spans="1:11" s="17" customFormat="1" ht="30">
      <c r="A42" s="21" t="s">
        <v>104</v>
      </c>
      <c r="B42" s="21" t="s">
        <v>13</v>
      </c>
      <c r="C42" s="22" t="s">
        <v>61</v>
      </c>
      <c r="D42" s="23" t="s">
        <v>61</v>
      </c>
      <c r="E42" s="24" t="s">
        <v>83</v>
      </c>
      <c r="F42" s="25">
        <v>2150000047</v>
      </c>
      <c r="G42" s="26">
        <v>42062</v>
      </c>
      <c r="H42" s="27" t="s">
        <v>87</v>
      </c>
      <c r="I42" s="28" t="s">
        <v>88</v>
      </c>
      <c r="J42" s="33" t="s">
        <v>34</v>
      </c>
      <c r="K42" s="29">
        <v>64801</v>
      </c>
    </row>
    <row r="43" spans="1:11" s="17" customFormat="1" ht="30">
      <c r="A43" s="21" t="s">
        <v>104</v>
      </c>
      <c r="B43" s="21" t="s">
        <v>13</v>
      </c>
      <c r="C43" s="22" t="s">
        <v>61</v>
      </c>
      <c r="D43" s="23" t="s">
        <v>61</v>
      </c>
      <c r="E43" s="24" t="s">
        <v>83</v>
      </c>
      <c r="F43" s="25">
        <v>2150000029</v>
      </c>
      <c r="G43" s="26">
        <v>42040</v>
      </c>
      <c r="H43" s="27" t="s">
        <v>89</v>
      </c>
      <c r="I43" s="28" t="s">
        <v>90</v>
      </c>
      <c r="J43" s="33" t="s">
        <v>91</v>
      </c>
      <c r="K43" s="29">
        <v>184248</v>
      </c>
    </row>
    <row r="44" spans="1:11" s="17" customFormat="1" ht="30">
      <c r="A44" s="21" t="s">
        <v>104</v>
      </c>
      <c r="B44" s="21" t="s">
        <v>108</v>
      </c>
      <c r="C44" s="22" t="s">
        <v>92</v>
      </c>
      <c r="D44" s="23">
        <v>41183</v>
      </c>
      <c r="E44" s="24" t="s">
        <v>83</v>
      </c>
      <c r="F44" s="25">
        <v>2150000031</v>
      </c>
      <c r="G44" s="26">
        <v>42040</v>
      </c>
      <c r="H44" s="27" t="s">
        <v>93</v>
      </c>
      <c r="I44" s="28" t="s">
        <v>94</v>
      </c>
      <c r="J44" s="33" t="s">
        <v>95</v>
      </c>
      <c r="K44" s="29">
        <v>147229</v>
      </c>
    </row>
    <row r="45" spans="1:11" s="17" customFormat="1" ht="30">
      <c r="A45" s="21" t="s">
        <v>104</v>
      </c>
      <c r="B45" s="21" t="s">
        <v>108</v>
      </c>
      <c r="C45" s="22" t="s">
        <v>92</v>
      </c>
      <c r="D45" s="23">
        <v>41183</v>
      </c>
      <c r="E45" s="24" t="s">
        <v>83</v>
      </c>
      <c r="F45" s="25">
        <v>2150000037</v>
      </c>
      <c r="G45" s="26">
        <v>42046</v>
      </c>
      <c r="H45" s="27" t="s">
        <v>93</v>
      </c>
      <c r="I45" s="28" t="s">
        <v>94</v>
      </c>
      <c r="J45" s="33" t="s">
        <v>95</v>
      </c>
      <c r="K45" s="29">
        <v>147187</v>
      </c>
    </row>
    <row r="46" spans="1:11" s="17" customFormat="1" ht="30">
      <c r="A46" s="21" t="s">
        <v>104</v>
      </c>
      <c r="B46" s="21" t="s">
        <v>108</v>
      </c>
      <c r="C46" s="22" t="s">
        <v>92</v>
      </c>
      <c r="D46" s="23">
        <v>41183</v>
      </c>
      <c r="E46" s="24" t="s">
        <v>83</v>
      </c>
      <c r="F46" s="25">
        <v>2150000032</v>
      </c>
      <c r="G46" s="26">
        <v>42040</v>
      </c>
      <c r="H46" s="27" t="s">
        <v>93</v>
      </c>
      <c r="I46" s="28" t="s">
        <v>96</v>
      </c>
      <c r="J46" s="33" t="s">
        <v>97</v>
      </c>
      <c r="K46" s="29">
        <v>294458</v>
      </c>
    </row>
    <row r="47" spans="1:11" s="17" customFormat="1" ht="30">
      <c r="A47" s="21" t="s">
        <v>104</v>
      </c>
      <c r="B47" s="21" t="s">
        <v>108</v>
      </c>
      <c r="C47" s="22" t="s">
        <v>92</v>
      </c>
      <c r="D47" s="23">
        <v>41183</v>
      </c>
      <c r="E47" s="24" t="s">
        <v>83</v>
      </c>
      <c r="F47" s="25">
        <v>2150000033</v>
      </c>
      <c r="G47" s="26">
        <v>42040</v>
      </c>
      <c r="H47" s="27" t="s">
        <v>93</v>
      </c>
      <c r="I47" s="28" t="s">
        <v>96</v>
      </c>
      <c r="J47" s="33" t="s">
        <v>97</v>
      </c>
      <c r="K47" s="29">
        <v>147229</v>
      </c>
    </row>
    <row r="48" spans="1:11" s="17" customFormat="1" ht="30">
      <c r="A48" s="21" t="s">
        <v>104</v>
      </c>
      <c r="B48" s="21" t="s">
        <v>108</v>
      </c>
      <c r="C48" s="22" t="s">
        <v>92</v>
      </c>
      <c r="D48" s="23">
        <v>41183</v>
      </c>
      <c r="E48" s="24" t="s">
        <v>83</v>
      </c>
      <c r="F48" s="25">
        <v>2150000034</v>
      </c>
      <c r="G48" s="26">
        <v>42040</v>
      </c>
      <c r="H48" s="27" t="s">
        <v>93</v>
      </c>
      <c r="I48" s="28" t="s">
        <v>96</v>
      </c>
      <c r="J48" s="33" t="s">
        <v>97</v>
      </c>
      <c r="K48" s="29">
        <v>147229</v>
      </c>
    </row>
    <row r="49" spans="1:11" s="17" customFormat="1" ht="30">
      <c r="A49" s="21" t="s">
        <v>104</v>
      </c>
      <c r="B49" s="21" t="s">
        <v>108</v>
      </c>
      <c r="C49" s="22" t="s">
        <v>92</v>
      </c>
      <c r="D49" s="23">
        <v>41183</v>
      </c>
      <c r="E49" s="24" t="s">
        <v>83</v>
      </c>
      <c r="F49" s="25">
        <v>2150000035</v>
      </c>
      <c r="G49" s="26">
        <v>42040</v>
      </c>
      <c r="H49" s="27" t="s">
        <v>93</v>
      </c>
      <c r="I49" s="28" t="s">
        <v>96</v>
      </c>
      <c r="J49" s="33" t="s">
        <v>97</v>
      </c>
      <c r="K49" s="29">
        <v>147229</v>
      </c>
    </row>
    <row r="50" spans="1:11" s="17" customFormat="1" ht="30">
      <c r="A50" s="21" t="s">
        <v>104</v>
      </c>
      <c r="B50" s="21" t="s">
        <v>108</v>
      </c>
      <c r="C50" s="22" t="s">
        <v>92</v>
      </c>
      <c r="D50" s="23">
        <v>41183</v>
      </c>
      <c r="E50" s="24" t="s">
        <v>83</v>
      </c>
      <c r="F50" s="25">
        <v>2150000041</v>
      </c>
      <c r="G50" s="26">
        <v>42051</v>
      </c>
      <c r="H50" s="27" t="s">
        <v>93</v>
      </c>
      <c r="I50" s="28" t="s">
        <v>96</v>
      </c>
      <c r="J50" s="33" t="s">
        <v>97</v>
      </c>
      <c r="K50" s="29">
        <v>441624</v>
      </c>
    </row>
    <row r="51" spans="1:11" s="17" customFormat="1" ht="30">
      <c r="A51" s="21" t="s">
        <v>104</v>
      </c>
      <c r="B51" s="21" t="s">
        <v>98</v>
      </c>
      <c r="C51" s="22" t="s">
        <v>61</v>
      </c>
      <c r="D51" s="23" t="s">
        <v>61</v>
      </c>
      <c r="E51" s="24" t="s">
        <v>79</v>
      </c>
      <c r="F51" s="25">
        <v>96541920</v>
      </c>
      <c r="G51" s="26">
        <v>42063</v>
      </c>
      <c r="H51" s="27" t="s">
        <v>99</v>
      </c>
      <c r="I51" s="28" t="s">
        <v>106</v>
      </c>
      <c r="J51" s="33" t="s">
        <v>100</v>
      </c>
      <c r="K51" s="29">
        <v>1205631</v>
      </c>
    </row>
    <row r="52" spans="1:11" s="17" customFormat="1" ht="30">
      <c r="A52" s="21" t="s">
        <v>104</v>
      </c>
      <c r="B52" s="21" t="s">
        <v>98</v>
      </c>
      <c r="C52" s="22" t="s">
        <v>61</v>
      </c>
      <c r="D52" s="23" t="s">
        <v>61</v>
      </c>
      <c r="E52" s="24" t="s">
        <v>101</v>
      </c>
      <c r="F52" s="25">
        <v>99540870</v>
      </c>
      <c r="G52" s="26">
        <v>42063</v>
      </c>
      <c r="H52" s="27" t="s">
        <v>102</v>
      </c>
      <c r="I52" s="28" t="s">
        <v>107</v>
      </c>
      <c r="J52" s="33" t="s">
        <v>103</v>
      </c>
      <c r="K52" s="29">
        <v>432900</v>
      </c>
    </row>
    <row r="53" spans="1:11" s="17" customFormat="1" ht="45">
      <c r="A53" s="21" t="s">
        <v>137</v>
      </c>
      <c r="B53" s="21" t="s">
        <v>15</v>
      </c>
      <c r="C53" s="22" t="s">
        <v>61</v>
      </c>
      <c r="D53" s="23" t="s">
        <v>61</v>
      </c>
      <c r="E53" s="24" t="s">
        <v>61</v>
      </c>
      <c r="F53" s="25" t="s">
        <v>61</v>
      </c>
      <c r="G53" s="26">
        <v>42044</v>
      </c>
      <c r="H53" s="27" t="s">
        <v>109</v>
      </c>
      <c r="I53" s="28" t="s">
        <v>110</v>
      </c>
      <c r="J53" s="33" t="s">
        <v>111</v>
      </c>
      <c r="K53" s="29">
        <v>301100</v>
      </c>
    </row>
    <row r="54" spans="1:11" s="17" customFormat="1" ht="45">
      <c r="A54" s="21" t="s">
        <v>137</v>
      </c>
      <c r="B54" s="21" t="s">
        <v>15</v>
      </c>
      <c r="C54" s="22" t="s">
        <v>61</v>
      </c>
      <c r="D54" s="23" t="s">
        <v>61</v>
      </c>
      <c r="E54" s="24" t="s">
        <v>61</v>
      </c>
      <c r="F54" s="25" t="s">
        <v>61</v>
      </c>
      <c r="G54" s="26">
        <v>42062</v>
      </c>
      <c r="H54" s="27" t="s">
        <v>112</v>
      </c>
      <c r="I54" s="28" t="s">
        <v>113</v>
      </c>
      <c r="J54" s="33" t="s">
        <v>114</v>
      </c>
      <c r="K54" s="29">
        <v>3693407</v>
      </c>
    </row>
    <row r="55" spans="1:11" s="17" customFormat="1" ht="30">
      <c r="A55" s="21" t="s">
        <v>137</v>
      </c>
      <c r="B55" s="21" t="s">
        <v>15</v>
      </c>
      <c r="C55" s="22" t="s">
        <v>61</v>
      </c>
      <c r="D55" s="23" t="s">
        <v>61</v>
      </c>
      <c r="E55" s="24" t="s">
        <v>61</v>
      </c>
      <c r="F55" s="25" t="s">
        <v>61</v>
      </c>
      <c r="G55" s="26">
        <v>42046</v>
      </c>
      <c r="H55" s="27" t="s">
        <v>138</v>
      </c>
      <c r="I55" s="28" t="s">
        <v>115</v>
      </c>
      <c r="J55" s="33" t="s">
        <v>116</v>
      </c>
      <c r="K55" s="29">
        <v>30825</v>
      </c>
    </row>
    <row r="56" spans="1:11" s="17" customFormat="1" ht="30">
      <c r="A56" s="21" t="s">
        <v>137</v>
      </c>
      <c r="B56" s="21" t="s">
        <v>15</v>
      </c>
      <c r="C56" s="22" t="s">
        <v>61</v>
      </c>
      <c r="D56" s="23" t="s">
        <v>61</v>
      </c>
      <c r="E56" s="24" t="s">
        <v>61</v>
      </c>
      <c r="F56" s="25" t="s">
        <v>61</v>
      </c>
      <c r="G56" s="26">
        <v>42051</v>
      </c>
      <c r="H56" s="27" t="s">
        <v>139</v>
      </c>
      <c r="I56" s="28" t="s">
        <v>117</v>
      </c>
      <c r="J56" s="33" t="s">
        <v>118</v>
      </c>
      <c r="K56" s="29">
        <v>52546</v>
      </c>
    </row>
    <row r="57" spans="1:11" s="17" customFormat="1" ht="45">
      <c r="A57" s="21" t="s">
        <v>137</v>
      </c>
      <c r="B57" s="21" t="s">
        <v>15</v>
      </c>
      <c r="C57" s="22" t="s">
        <v>61</v>
      </c>
      <c r="D57" s="23" t="s">
        <v>61</v>
      </c>
      <c r="E57" s="24" t="s">
        <v>61</v>
      </c>
      <c r="F57" s="25" t="s">
        <v>61</v>
      </c>
      <c r="G57" s="26">
        <v>42051</v>
      </c>
      <c r="H57" s="27" t="s">
        <v>140</v>
      </c>
      <c r="I57" s="28" t="s">
        <v>117</v>
      </c>
      <c r="J57" s="33" t="s">
        <v>118</v>
      </c>
      <c r="K57" s="29">
        <v>26264</v>
      </c>
    </row>
    <row r="58" spans="1:11" s="17" customFormat="1" ht="30">
      <c r="A58" s="21" t="s">
        <v>137</v>
      </c>
      <c r="B58" s="21" t="s">
        <v>15</v>
      </c>
      <c r="C58" s="22" t="s">
        <v>61</v>
      </c>
      <c r="D58" s="23" t="s">
        <v>61</v>
      </c>
      <c r="E58" s="24" t="s">
        <v>61</v>
      </c>
      <c r="F58" s="25" t="s">
        <v>61</v>
      </c>
      <c r="G58" s="26">
        <v>42051</v>
      </c>
      <c r="H58" s="27" t="s">
        <v>141</v>
      </c>
      <c r="I58" s="28" t="s">
        <v>117</v>
      </c>
      <c r="J58" s="33" t="s">
        <v>118</v>
      </c>
      <c r="K58" s="29">
        <v>26100</v>
      </c>
    </row>
    <row r="59" spans="1:11" s="17" customFormat="1" ht="30">
      <c r="A59" s="21" t="s">
        <v>137</v>
      </c>
      <c r="B59" s="21" t="s">
        <v>15</v>
      </c>
      <c r="C59" s="22" t="s">
        <v>61</v>
      </c>
      <c r="D59" s="23" t="s">
        <v>61</v>
      </c>
      <c r="E59" s="24" t="s">
        <v>61</v>
      </c>
      <c r="F59" s="25" t="s">
        <v>61</v>
      </c>
      <c r="G59" s="26">
        <v>42051</v>
      </c>
      <c r="H59" s="27" t="s">
        <v>142</v>
      </c>
      <c r="I59" s="28" t="s">
        <v>117</v>
      </c>
      <c r="J59" s="33" t="s">
        <v>118</v>
      </c>
      <c r="K59" s="29">
        <v>43600</v>
      </c>
    </row>
    <row r="60" spans="1:11" s="17" customFormat="1" ht="45">
      <c r="A60" s="21" t="s">
        <v>137</v>
      </c>
      <c r="B60" s="21" t="s">
        <v>15</v>
      </c>
      <c r="C60" s="22" t="s">
        <v>61</v>
      </c>
      <c r="D60" s="23" t="s">
        <v>61</v>
      </c>
      <c r="E60" s="24" t="s">
        <v>61</v>
      </c>
      <c r="F60" s="25" t="s">
        <v>61</v>
      </c>
      <c r="G60" s="26">
        <v>42062</v>
      </c>
      <c r="H60" s="27" t="s">
        <v>143</v>
      </c>
      <c r="I60" s="28" t="s">
        <v>117</v>
      </c>
      <c r="J60" s="33" t="s">
        <v>118</v>
      </c>
      <c r="K60" s="29">
        <v>29860</v>
      </c>
    </row>
    <row r="61" spans="1:11" s="17" customFormat="1" ht="30">
      <c r="A61" s="21" t="s">
        <v>137</v>
      </c>
      <c r="B61" s="21" t="s">
        <v>15</v>
      </c>
      <c r="C61" s="22" t="s">
        <v>61</v>
      </c>
      <c r="D61" s="23" t="s">
        <v>61</v>
      </c>
      <c r="E61" s="24" t="s">
        <v>61</v>
      </c>
      <c r="F61" s="25" t="s">
        <v>61</v>
      </c>
      <c r="G61" s="26">
        <v>42051</v>
      </c>
      <c r="H61" s="27" t="s">
        <v>144</v>
      </c>
      <c r="I61" s="28" t="s">
        <v>117</v>
      </c>
      <c r="J61" s="33" t="s">
        <v>118</v>
      </c>
      <c r="K61" s="29">
        <v>119070</v>
      </c>
    </row>
    <row r="62" spans="1:11" s="17" customFormat="1" ht="45">
      <c r="A62" s="21" t="s">
        <v>137</v>
      </c>
      <c r="B62" s="21" t="s">
        <v>15</v>
      </c>
      <c r="C62" s="22" t="s">
        <v>61</v>
      </c>
      <c r="D62" s="23" t="s">
        <v>61</v>
      </c>
      <c r="E62" s="24" t="s">
        <v>61</v>
      </c>
      <c r="F62" s="25" t="s">
        <v>61</v>
      </c>
      <c r="G62" s="26">
        <v>42059</v>
      </c>
      <c r="H62" s="27" t="s">
        <v>145</v>
      </c>
      <c r="I62" s="28" t="s">
        <v>20</v>
      </c>
      <c r="J62" s="33" t="s">
        <v>21</v>
      </c>
      <c r="K62" s="29">
        <v>32014</v>
      </c>
    </row>
    <row r="63" spans="1:11" s="17" customFormat="1" ht="45">
      <c r="A63" s="21" t="s">
        <v>137</v>
      </c>
      <c r="B63" s="21" t="s">
        <v>15</v>
      </c>
      <c r="C63" s="22" t="s">
        <v>61</v>
      </c>
      <c r="D63" s="23" t="s">
        <v>61</v>
      </c>
      <c r="E63" s="24" t="s">
        <v>61</v>
      </c>
      <c r="F63" s="25" t="s">
        <v>61</v>
      </c>
      <c r="G63" s="26">
        <v>42059</v>
      </c>
      <c r="H63" s="27" t="s">
        <v>146</v>
      </c>
      <c r="I63" s="28" t="s">
        <v>20</v>
      </c>
      <c r="J63" s="33" t="s">
        <v>21</v>
      </c>
      <c r="K63" s="29">
        <v>28600</v>
      </c>
    </row>
    <row r="64" spans="1:11" s="17" customFormat="1" ht="45">
      <c r="A64" s="21" t="s">
        <v>137</v>
      </c>
      <c r="B64" s="21" t="s">
        <v>15</v>
      </c>
      <c r="C64" s="22" t="s">
        <v>61</v>
      </c>
      <c r="D64" s="23" t="s">
        <v>61</v>
      </c>
      <c r="E64" s="24" t="s">
        <v>61</v>
      </c>
      <c r="F64" s="25" t="s">
        <v>61</v>
      </c>
      <c r="G64" s="26">
        <v>42059</v>
      </c>
      <c r="H64" s="27" t="s">
        <v>147</v>
      </c>
      <c r="I64" s="28" t="s">
        <v>20</v>
      </c>
      <c r="J64" s="33" t="s">
        <v>21</v>
      </c>
      <c r="K64" s="29">
        <v>27862</v>
      </c>
    </row>
    <row r="65" spans="1:11" s="17" customFormat="1" ht="45">
      <c r="A65" s="21" t="s">
        <v>137</v>
      </c>
      <c r="B65" s="21" t="s">
        <v>15</v>
      </c>
      <c r="C65" s="22" t="s">
        <v>61</v>
      </c>
      <c r="D65" s="23" t="s">
        <v>61</v>
      </c>
      <c r="E65" s="24" t="s">
        <v>61</v>
      </c>
      <c r="F65" s="25" t="s">
        <v>61</v>
      </c>
      <c r="G65" s="26">
        <v>42059</v>
      </c>
      <c r="H65" s="27" t="s">
        <v>148</v>
      </c>
      <c r="I65" s="28" t="s">
        <v>20</v>
      </c>
      <c r="J65" s="33" t="s">
        <v>21</v>
      </c>
      <c r="K65" s="29">
        <v>98889</v>
      </c>
    </row>
    <row r="66" spans="1:11" s="17" customFormat="1" ht="45">
      <c r="A66" s="21" t="s">
        <v>137</v>
      </c>
      <c r="B66" s="21" t="s">
        <v>15</v>
      </c>
      <c r="C66" s="22" t="s">
        <v>61</v>
      </c>
      <c r="D66" s="23" t="s">
        <v>61</v>
      </c>
      <c r="E66" s="24" t="s">
        <v>61</v>
      </c>
      <c r="F66" s="25" t="s">
        <v>61</v>
      </c>
      <c r="G66" s="26">
        <v>42059</v>
      </c>
      <c r="H66" s="27" t="s">
        <v>149</v>
      </c>
      <c r="I66" s="28" t="s">
        <v>20</v>
      </c>
      <c r="J66" s="33" t="s">
        <v>21</v>
      </c>
      <c r="K66" s="29">
        <v>15535</v>
      </c>
    </row>
    <row r="67" spans="1:11" s="17" customFormat="1" ht="45">
      <c r="A67" s="21" t="s">
        <v>137</v>
      </c>
      <c r="B67" s="21" t="s">
        <v>15</v>
      </c>
      <c r="C67" s="22" t="s">
        <v>61</v>
      </c>
      <c r="D67" s="23" t="s">
        <v>61</v>
      </c>
      <c r="E67" s="24" t="s">
        <v>61</v>
      </c>
      <c r="F67" s="25" t="s">
        <v>61</v>
      </c>
      <c r="G67" s="26">
        <v>42059</v>
      </c>
      <c r="H67" s="27" t="s">
        <v>150</v>
      </c>
      <c r="I67" s="28" t="s">
        <v>20</v>
      </c>
      <c r="J67" s="33" t="s">
        <v>21</v>
      </c>
      <c r="K67" s="29">
        <v>52453</v>
      </c>
    </row>
    <row r="68" spans="1:11" s="17" customFormat="1" ht="45">
      <c r="A68" s="21" t="s">
        <v>137</v>
      </c>
      <c r="B68" s="21" t="s">
        <v>15</v>
      </c>
      <c r="C68" s="22" t="s">
        <v>61</v>
      </c>
      <c r="D68" s="23" t="s">
        <v>61</v>
      </c>
      <c r="E68" s="24" t="s">
        <v>61</v>
      </c>
      <c r="F68" s="25" t="s">
        <v>61</v>
      </c>
      <c r="G68" s="26">
        <v>42059</v>
      </c>
      <c r="H68" s="27" t="s">
        <v>151</v>
      </c>
      <c r="I68" s="28" t="s">
        <v>20</v>
      </c>
      <c r="J68" s="33" t="s">
        <v>21</v>
      </c>
      <c r="K68" s="29">
        <v>66468</v>
      </c>
    </row>
    <row r="69" spans="1:11" s="17" customFormat="1" ht="45">
      <c r="A69" s="21" t="s">
        <v>137</v>
      </c>
      <c r="B69" s="21" t="s">
        <v>15</v>
      </c>
      <c r="C69" s="22" t="s">
        <v>61</v>
      </c>
      <c r="D69" s="23" t="s">
        <v>61</v>
      </c>
      <c r="E69" s="24" t="s">
        <v>61</v>
      </c>
      <c r="F69" s="25" t="s">
        <v>61</v>
      </c>
      <c r="G69" s="26">
        <v>42059</v>
      </c>
      <c r="H69" s="27" t="s">
        <v>152</v>
      </c>
      <c r="I69" s="28" t="s">
        <v>20</v>
      </c>
      <c r="J69" s="33" t="s">
        <v>21</v>
      </c>
      <c r="K69" s="29">
        <v>76713</v>
      </c>
    </row>
    <row r="70" spans="1:11" s="17" customFormat="1" ht="30">
      <c r="A70" s="21" t="s">
        <v>137</v>
      </c>
      <c r="B70" s="21" t="s">
        <v>13</v>
      </c>
      <c r="C70" s="22" t="s">
        <v>61</v>
      </c>
      <c r="D70" s="23" t="s">
        <v>61</v>
      </c>
      <c r="E70" s="24" t="s">
        <v>62</v>
      </c>
      <c r="F70" s="25">
        <v>3150000003</v>
      </c>
      <c r="G70" s="26">
        <v>42039</v>
      </c>
      <c r="H70" s="27" t="s">
        <v>119</v>
      </c>
      <c r="I70" s="28" t="s">
        <v>120</v>
      </c>
      <c r="J70" s="33" t="s">
        <v>75</v>
      </c>
      <c r="K70" s="29">
        <v>69369</v>
      </c>
    </row>
    <row r="71" spans="1:11" s="17" customFormat="1" ht="30">
      <c r="A71" s="21" t="s">
        <v>137</v>
      </c>
      <c r="B71" s="21" t="s">
        <v>13</v>
      </c>
      <c r="C71" s="22" t="s">
        <v>61</v>
      </c>
      <c r="D71" s="23" t="s">
        <v>61</v>
      </c>
      <c r="E71" s="24" t="s">
        <v>62</v>
      </c>
      <c r="F71" s="25">
        <v>3150000004</v>
      </c>
      <c r="G71" s="26">
        <v>42047</v>
      </c>
      <c r="H71" s="27" t="s">
        <v>121</v>
      </c>
      <c r="I71" s="28" t="s">
        <v>120</v>
      </c>
      <c r="J71" s="33" t="s">
        <v>75</v>
      </c>
      <c r="K71" s="29">
        <v>41892</v>
      </c>
    </row>
    <row r="72" spans="1:11" s="17" customFormat="1" ht="60">
      <c r="A72" s="21" t="s">
        <v>137</v>
      </c>
      <c r="B72" s="21" t="s">
        <v>13</v>
      </c>
      <c r="C72" s="22" t="s">
        <v>61</v>
      </c>
      <c r="D72" s="23" t="s">
        <v>61</v>
      </c>
      <c r="E72" s="24" t="s">
        <v>122</v>
      </c>
      <c r="F72" s="25">
        <v>3150000008</v>
      </c>
      <c r="G72" s="26">
        <v>42059</v>
      </c>
      <c r="H72" s="27" t="s">
        <v>123</v>
      </c>
      <c r="I72" s="28" t="s">
        <v>124</v>
      </c>
      <c r="J72" s="33" t="s">
        <v>125</v>
      </c>
      <c r="K72" s="29">
        <v>1278060</v>
      </c>
    </row>
    <row r="73" spans="1:11" s="17" customFormat="1" ht="30">
      <c r="A73" s="21" t="s">
        <v>137</v>
      </c>
      <c r="B73" s="21" t="s">
        <v>13</v>
      </c>
      <c r="C73" s="22" t="s">
        <v>61</v>
      </c>
      <c r="D73" s="23" t="s">
        <v>61</v>
      </c>
      <c r="E73" s="24" t="s">
        <v>122</v>
      </c>
      <c r="F73" s="25">
        <v>3150000007</v>
      </c>
      <c r="G73" s="26">
        <v>42039</v>
      </c>
      <c r="H73" s="27" t="s">
        <v>126</v>
      </c>
      <c r="I73" s="28" t="s">
        <v>127</v>
      </c>
      <c r="J73" s="33" t="s">
        <v>128</v>
      </c>
      <c r="K73" s="29">
        <v>166600</v>
      </c>
    </row>
    <row r="74" spans="1:11" s="17" customFormat="1" ht="30">
      <c r="A74" s="21" t="s">
        <v>137</v>
      </c>
      <c r="B74" s="21" t="s">
        <v>129</v>
      </c>
      <c r="C74" s="22" t="s">
        <v>61</v>
      </c>
      <c r="D74" s="23" t="s">
        <v>61</v>
      </c>
      <c r="E74" s="24" t="s">
        <v>122</v>
      </c>
      <c r="F74" s="25">
        <v>3150000005</v>
      </c>
      <c r="G74" s="26">
        <v>42047</v>
      </c>
      <c r="H74" s="27" t="s">
        <v>130</v>
      </c>
      <c r="I74" s="28" t="s">
        <v>131</v>
      </c>
      <c r="J74" s="33" t="s">
        <v>132</v>
      </c>
      <c r="K74" s="29">
        <v>135668</v>
      </c>
    </row>
    <row r="75" spans="1:11" s="17" customFormat="1" ht="30">
      <c r="A75" s="21" t="s">
        <v>137</v>
      </c>
      <c r="B75" s="21" t="s">
        <v>129</v>
      </c>
      <c r="C75" s="22" t="s">
        <v>61</v>
      </c>
      <c r="D75" s="23" t="s">
        <v>61</v>
      </c>
      <c r="E75" s="24" t="s">
        <v>122</v>
      </c>
      <c r="F75" s="25">
        <v>3150000006</v>
      </c>
      <c r="G75" s="26">
        <v>42047</v>
      </c>
      <c r="H75" s="27" t="s">
        <v>133</v>
      </c>
      <c r="I75" s="28" t="s">
        <v>131</v>
      </c>
      <c r="J75" s="33" t="s">
        <v>132</v>
      </c>
      <c r="K75" s="29">
        <v>188168</v>
      </c>
    </row>
    <row r="76" spans="1:11" s="17" customFormat="1" ht="30">
      <c r="A76" s="21" t="s">
        <v>137</v>
      </c>
      <c r="B76" s="21" t="s">
        <v>129</v>
      </c>
      <c r="C76" s="22" t="s">
        <v>61</v>
      </c>
      <c r="D76" s="23" t="s">
        <v>61</v>
      </c>
      <c r="E76" s="24" t="s">
        <v>61</v>
      </c>
      <c r="F76" s="25" t="s">
        <v>61</v>
      </c>
      <c r="G76" s="26">
        <v>42051</v>
      </c>
      <c r="H76" s="27" t="s">
        <v>134</v>
      </c>
      <c r="I76" s="28" t="s">
        <v>135</v>
      </c>
      <c r="J76" s="33" t="s">
        <v>136</v>
      </c>
      <c r="K76" s="29">
        <v>147267</v>
      </c>
    </row>
    <row r="77" spans="1:11" s="17" customFormat="1" ht="30">
      <c r="A77" s="21" t="s">
        <v>263</v>
      </c>
      <c r="B77" s="21" t="s">
        <v>15</v>
      </c>
      <c r="C77" s="22" t="s">
        <v>61</v>
      </c>
      <c r="D77" s="23" t="s">
        <v>61</v>
      </c>
      <c r="E77" s="24" t="s">
        <v>153</v>
      </c>
      <c r="F77" s="25">
        <v>28</v>
      </c>
      <c r="G77" s="26">
        <v>42048</v>
      </c>
      <c r="H77" s="27" t="s">
        <v>154</v>
      </c>
      <c r="I77" s="28" t="s">
        <v>155</v>
      </c>
      <c r="J77" s="33" t="s">
        <v>156</v>
      </c>
      <c r="K77" s="29">
        <v>72854</v>
      </c>
    </row>
    <row r="78" spans="1:11" s="17" customFormat="1" ht="30">
      <c r="A78" s="21" t="s">
        <v>263</v>
      </c>
      <c r="B78" s="21" t="s">
        <v>15</v>
      </c>
      <c r="C78" s="22" t="s">
        <v>61</v>
      </c>
      <c r="D78" s="23" t="s">
        <v>61</v>
      </c>
      <c r="E78" s="24" t="s">
        <v>153</v>
      </c>
      <c r="F78" s="25">
        <v>29</v>
      </c>
      <c r="G78" s="26">
        <v>42048</v>
      </c>
      <c r="H78" s="27" t="s">
        <v>157</v>
      </c>
      <c r="I78" s="28" t="s">
        <v>155</v>
      </c>
      <c r="J78" s="33" t="s">
        <v>156</v>
      </c>
      <c r="K78" s="29">
        <v>777</v>
      </c>
    </row>
    <row r="79" spans="1:11" s="17" customFormat="1" ht="30">
      <c r="A79" s="21" t="s">
        <v>263</v>
      </c>
      <c r="B79" s="21" t="s">
        <v>15</v>
      </c>
      <c r="C79" s="22" t="s">
        <v>61</v>
      </c>
      <c r="D79" s="23" t="s">
        <v>61</v>
      </c>
      <c r="E79" s="24" t="s">
        <v>153</v>
      </c>
      <c r="F79" s="25">
        <v>30</v>
      </c>
      <c r="G79" s="26">
        <v>42052</v>
      </c>
      <c r="H79" s="27" t="s">
        <v>158</v>
      </c>
      <c r="I79" s="28" t="s">
        <v>155</v>
      </c>
      <c r="J79" s="33" t="s">
        <v>156</v>
      </c>
      <c r="K79" s="29">
        <v>91196</v>
      </c>
    </row>
    <row r="80" spans="1:11" s="17" customFormat="1" ht="30">
      <c r="A80" s="21" t="s">
        <v>263</v>
      </c>
      <c r="B80" s="21" t="s">
        <v>15</v>
      </c>
      <c r="C80" s="22" t="s">
        <v>61</v>
      </c>
      <c r="D80" s="23" t="s">
        <v>61</v>
      </c>
      <c r="E80" s="24" t="s">
        <v>153</v>
      </c>
      <c r="F80" s="25">
        <v>31</v>
      </c>
      <c r="G80" s="26">
        <v>42052</v>
      </c>
      <c r="H80" s="27" t="s">
        <v>159</v>
      </c>
      <c r="I80" s="28" t="s">
        <v>155</v>
      </c>
      <c r="J80" s="33" t="s">
        <v>156</v>
      </c>
      <c r="K80" s="29">
        <v>27570</v>
      </c>
    </row>
    <row r="81" spans="1:11" s="17" customFormat="1" ht="30">
      <c r="A81" s="21" t="s">
        <v>263</v>
      </c>
      <c r="B81" s="21" t="s">
        <v>15</v>
      </c>
      <c r="C81" s="22" t="s">
        <v>61</v>
      </c>
      <c r="D81" s="23" t="s">
        <v>61</v>
      </c>
      <c r="E81" s="24" t="s">
        <v>153</v>
      </c>
      <c r="F81" s="25">
        <v>32</v>
      </c>
      <c r="G81" s="26">
        <v>42052</v>
      </c>
      <c r="H81" s="27" t="s">
        <v>160</v>
      </c>
      <c r="I81" s="28" t="s">
        <v>155</v>
      </c>
      <c r="J81" s="33" t="s">
        <v>156</v>
      </c>
      <c r="K81" s="29">
        <v>27396</v>
      </c>
    </row>
    <row r="82" spans="1:11" s="17" customFormat="1" ht="30">
      <c r="A82" s="21" t="s">
        <v>263</v>
      </c>
      <c r="B82" s="21" t="s">
        <v>15</v>
      </c>
      <c r="C82" s="22" t="s">
        <v>61</v>
      </c>
      <c r="D82" s="23" t="s">
        <v>61</v>
      </c>
      <c r="E82" s="24" t="s">
        <v>153</v>
      </c>
      <c r="F82" s="25">
        <v>33</v>
      </c>
      <c r="G82" s="26">
        <v>42052</v>
      </c>
      <c r="H82" s="27" t="s">
        <v>161</v>
      </c>
      <c r="I82" s="28" t="s">
        <v>155</v>
      </c>
      <c r="J82" s="33" t="s">
        <v>156</v>
      </c>
      <c r="K82" s="29">
        <v>27338</v>
      </c>
    </row>
    <row r="83" spans="1:11" s="17" customFormat="1" ht="30">
      <c r="A83" s="21" t="s">
        <v>263</v>
      </c>
      <c r="B83" s="21" t="s">
        <v>15</v>
      </c>
      <c r="C83" s="22" t="s">
        <v>61</v>
      </c>
      <c r="D83" s="23" t="s">
        <v>61</v>
      </c>
      <c r="E83" s="24" t="s">
        <v>153</v>
      </c>
      <c r="F83" s="25">
        <v>34</v>
      </c>
      <c r="G83" s="26">
        <v>42053</v>
      </c>
      <c r="H83" s="27" t="s">
        <v>162</v>
      </c>
      <c r="I83" s="28" t="s">
        <v>163</v>
      </c>
      <c r="J83" s="33" t="s">
        <v>164</v>
      </c>
      <c r="K83" s="29">
        <v>652400</v>
      </c>
    </row>
    <row r="84" spans="1:11" s="17" customFormat="1" ht="30">
      <c r="A84" s="21" t="s">
        <v>263</v>
      </c>
      <c r="B84" s="21" t="s">
        <v>15</v>
      </c>
      <c r="C84" s="22" t="s">
        <v>61</v>
      </c>
      <c r="D84" s="23" t="s">
        <v>61</v>
      </c>
      <c r="E84" s="24" t="s">
        <v>153</v>
      </c>
      <c r="F84" s="25">
        <v>35</v>
      </c>
      <c r="G84" s="26">
        <v>42053</v>
      </c>
      <c r="H84" s="27" t="s">
        <v>165</v>
      </c>
      <c r="I84" s="28" t="s">
        <v>163</v>
      </c>
      <c r="J84" s="33" t="s">
        <v>164</v>
      </c>
      <c r="K84" s="29">
        <v>159700</v>
      </c>
    </row>
    <row r="85" spans="1:11" s="17" customFormat="1" ht="30">
      <c r="A85" s="21" t="s">
        <v>263</v>
      </c>
      <c r="B85" s="21" t="s">
        <v>15</v>
      </c>
      <c r="C85" s="22" t="s">
        <v>61</v>
      </c>
      <c r="D85" s="23" t="s">
        <v>61</v>
      </c>
      <c r="E85" s="24" t="s">
        <v>153</v>
      </c>
      <c r="F85" s="25">
        <v>36</v>
      </c>
      <c r="G85" s="26">
        <v>42053</v>
      </c>
      <c r="H85" s="27" t="s">
        <v>166</v>
      </c>
      <c r="I85" s="28" t="s">
        <v>163</v>
      </c>
      <c r="J85" s="33" t="s">
        <v>164</v>
      </c>
      <c r="K85" s="29">
        <v>188800</v>
      </c>
    </row>
    <row r="86" spans="1:11" s="17" customFormat="1" ht="30">
      <c r="A86" s="21" t="s">
        <v>263</v>
      </c>
      <c r="B86" s="21" t="s">
        <v>15</v>
      </c>
      <c r="C86" s="22" t="s">
        <v>61</v>
      </c>
      <c r="D86" s="23" t="s">
        <v>61</v>
      </c>
      <c r="E86" s="24" t="s">
        <v>153</v>
      </c>
      <c r="F86" s="25">
        <v>37</v>
      </c>
      <c r="G86" s="26">
        <v>42053</v>
      </c>
      <c r="H86" s="27" t="s">
        <v>167</v>
      </c>
      <c r="I86" s="28" t="s">
        <v>163</v>
      </c>
      <c r="J86" s="33" t="s">
        <v>164</v>
      </c>
      <c r="K86" s="29">
        <v>425800</v>
      </c>
    </row>
    <row r="87" spans="1:11" s="17" customFormat="1" ht="30">
      <c r="A87" s="21" t="s">
        <v>263</v>
      </c>
      <c r="B87" s="21" t="s">
        <v>15</v>
      </c>
      <c r="C87" s="22" t="s">
        <v>61</v>
      </c>
      <c r="D87" s="23" t="s">
        <v>61</v>
      </c>
      <c r="E87" s="24" t="s">
        <v>153</v>
      </c>
      <c r="F87" s="25">
        <v>38</v>
      </c>
      <c r="G87" s="26">
        <v>42053</v>
      </c>
      <c r="H87" s="27" t="s">
        <v>168</v>
      </c>
      <c r="I87" s="28" t="s">
        <v>163</v>
      </c>
      <c r="J87" s="33" t="s">
        <v>164</v>
      </c>
      <c r="K87" s="29">
        <v>386600</v>
      </c>
    </row>
    <row r="88" spans="1:11" s="17" customFormat="1" ht="30">
      <c r="A88" s="21" t="s">
        <v>263</v>
      </c>
      <c r="B88" s="21" t="s">
        <v>15</v>
      </c>
      <c r="C88" s="22" t="s">
        <v>61</v>
      </c>
      <c r="D88" s="23" t="s">
        <v>61</v>
      </c>
      <c r="E88" s="24" t="s">
        <v>153</v>
      </c>
      <c r="F88" s="25">
        <v>39</v>
      </c>
      <c r="G88" s="26">
        <v>42053</v>
      </c>
      <c r="H88" s="27" t="s">
        <v>169</v>
      </c>
      <c r="I88" s="28" t="s">
        <v>163</v>
      </c>
      <c r="J88" s="33" t="s">
        <v>164</v>
      </c>
      <c r="K88" s="29">
        <v>155700</v>
      </c>
    </row>
    <row r="89" spans="1:11" s="17" customFormat="1" ht="30">
      <c r="A89" s="21" t="s">
        <v>263</v>
      </c>
      <c r="B89" s="21" t="s">
        <v>15</v>
      </c>
      <c r="C89" s="22" t="s">
        <v>61</v>
      </c>
      <c r="D89" s="23" t="s">
        <v>61</v>
      </c>
      <c r="E89" s="24" t="s">
        <v>153</v>
      </c>
      <c r="F89" s="25">
        <v>40</v>
      </c>
      <c r="G89" s="26">
        <v>42053</v>
      </c>
      <c r="H89" s="27" t="s">
        <v>170</v>
      </c>
      <c r="I89" s="28" t="s">
        <v>163</v>
      </c>
      <c r="J89" s="33" t="s">
        <v>164</v>
      </c>
      <c r="K89" s="29">
        <v>466400</v>
      </c>
    </row>
    <row r="90" spans="1:11" s="17" customFormat="1" ht="30">
      <c r="A90" s="21" t="s">
        <v>263</v>
      </c>
      <c r="B90" s="21" t="s">
        <v>15</v>
      </c>
      <c r="C90" s="22" t="s">
        <v>61</v>
      </c>
      <c r="D90" s="23" t="s">
        <v>61</v>
      </c>
      <c r="E90" s="24" t="s">
        <v>153</v>
      </c>
      <c r="F90" s="25">
        <v>41</v>
      </c>
      <c r="G90" s="26">
        <v>42053</v>
      </c>
      <c r="H90" s="27" t="s">
        <v>171</v>
      </c>
      <c r="I90" s="28" t="s">
        <v>163</v>
      </c>
      <c r="J90" s="33" t="s">
        <v>164</v>
      </c>
      <c r="K90" s="29">
        <v>49900</v>
      </c>
    </row>
    <row r="91" spans="1:11" s="17" customFormat="1" ht="30">
      <c r="A91" s="21" t="s">
        <v>263</v>
      </c>
      <c r="B91" s="21" t="s">
        <v>15</v>
      </c>
      <c r="C91" s="22" t="s">
        <v>61</v>
      </c>
      <c r="D91" s="23" t="s">
        <v>61</v>
      </c>
      <c r="E91" s="24" t="s">
        <v>153</v>
      </c>
      <c r="F91" s="25">
        <v>42</v>
      </c>
      <c r="G91" s="26">
        <v>42053</v>
      </c>
      <c r="H91" s="27" t="s">
        <v>172</v>
      </c>
      <c r="I91" s="28" t="s">
        <v>163</v>
      </c>
      <c r="J91" s="33" t="s">
        <v>164</v>
      </c>
      <c r="K91" s="29">
        <v>144300</v>
      </c>
    </row>
    <row r="92" spans="1:11" s="17" customFormat="1" ht="30">
      <c r="A92" s="21" t="s">
        <v>263</v>
      </c>
      <c r="B92" s="21" t="s">
        <v>15</v>
      </c>
      <c r="C92" s="22" t="s">
        <v>61</v>
      </c>
      <c r="D92" s="23" t="s">
        <v>61</v>
      </c>
      <c r="E92" s="24" t="s">
        <v>153</v>
      </c>
      <c r="F92" s="25">
        <v>43</v>
      </c>
      <c r="G92" s="26">
        <v>42052</v>
      </c>
      <c r="H92" s="27" t="s">
        <v>173</v>
      </c>
      <c r="I92" s="28" t="s">
        <v>155</v>
      </c>
      <c r="J92" s="33" t="s">
        <v>156</v>
      </c>
      <c r="K92" s="29">
        <v>101339</v>
      </c>
    </row>
    <row r="93" spans="1:11" s="17" customFormat="1" ht="30">
      <c r="A93" s="21" t="s">
        <v>263</v>
      </c>
      <c r="B93" s="21" t="s">
        <v>15</v>
      </c>
      <c r="C93" s="22" t="s">
        <v>61</v>
      </c>
      <c r="D93" s="23" t="s">
        <v>61</v>
      </c>
      <c r="E93" s="24" t="s">
        <v>153</v>
      </c>
      <c r="F93" s="25">
        <v>44</v>
      </c>
      <c r="G93" s="26">
        <v>42055</v>
      </c>
      <c r="H93" s="27" t="s">
        <v>174</v>
      </c>
      <c r="I93" s="28" t="s">
        <v>115</v>
      </c>
      <c r="J93" s="33" t="s">
        <v>116</v>
      </c>
      <c r="K93" s="29">
        <v>48516</v>
      </c>
    </row>
    <row r="94" spans="1:11" s="17" customFormat="1" ht="30">
      <c r="A94" s="21" t="s">
        <v>263</v>
      </c>
      <c r="B94" s="21" t="s">
        <v>15</v>
      </c>
      <c r="C94" s="22" t="s">
        <v>61</v>
      </c>
      <c r="D94" s="23" t="s">
        <v>61</v>
      </c>
      <c r="E94" s="24" t="s">
        <v>153</v>
      </c>
      <c r="F94" s="25">
        <v>45</v>
      </c>
      <c r="G94" s="26">
        <v>42055</v>
      </c>
      <c r="H94" s="27" t="s">
        <v>175</v>
      </c>
      <c r="I94" s="28" t="s">
        <v>115</v>
      </c>
      <c r="J94" s="33" t="s">
        <v>116</v>
      </c>
      <c r="K94" s="29">
        <v>13295</v>
      </c>
    </row>
    <row r="95" spans="1:11" s="17" customFormat="1" ht="30">
      <c r="A95" s="21" t="s">
        <v>263</v>
      </c>
      <c r="B95" s="21" t="s">
        <v>15</v>
      </c>
      <c r="C95" s="22" t="s">
        <v>61</v>
      </c>
      <c r="D95" s="23" t="s">
        <v>61</v>
      </c>
      <c r="E95" s="24" t="s">
        <v>153</v>
      </c>
      <c r="F95" s="25">
        <v>46</v>
      </c>
      <c r="G95" s="26">
        <v>42055</v>
      </c>
      <c r="H95" s="27" t="s">
        <v>176</v>
      </c>
      <c r="I95" s="28" t="s">
        <v>115</v>
      </c>
      <c r="J95" s="33" t="s">
        <v>116</v>
      </c>
      <c r="K95" s="29">
        <v>15738</v>
      </c>
    </row>
    <row r="96" spans="1:11" s="17" customFormat="1" ht="30">
      <c r="A96" s="21" t="s">
        <v>263</v>
      </c>
      <c r="B96" s="21" t="s">
        <v>15</v>
      </c>
      <c r="C96" s="22" t="s">
        <v>61</v>
      </c>
      <c r="D96" s="23" t="s">
        <v>61</v>
      </c>
      <c r="E96" s="24" t="s">
        <v>153</v>
      </c>
      <c r="F96" s="25">
        <v>47</v>
      </c>
      <c r="G96" s="26">
        <v>42058</v>
      </c>
      <c r="H96" s="27" t="s">
        <v>177</v>
      </c>
      <c r="I96" s="28" t="s">
        <v>155</v>
      </c>
      <c r="J96" s="33" t="s">
        <v>156</v>
      </c>
      <c r="K96" s="29">
        <v>29481</v>
      </c>
    </row>
    <row r="97" spans="1:11" s="17" customFormat="1" ht="30">
      <c r="A97" s="21" t="s">
        <v>263</v>
      </c>
      <c r="B97" s="21" t="s">
        <v>15</v>
      </c>
      <c r="C97" s="22" t="s">
        <v>61</v>
      </c>
      <c r="D97" s="23" t="s">
        <v>61</v>
      </c>
      <c r="E97" s="24" t="s">
        <v>153</v>
      </c>
      <c r="F97" s="25">
        <v>48</v>
      </c>
      <c r="G97" s="26">
        <v>42058</v>
      </c>
      <c r="H97" s="27" t="s">
        <v>178</v>
      </c>
      <c r="I97" s="28" t="s">
        <v>115</v>
      </c>
      <c r="J97" s="33" t="s">
        <v>116</v>
      </c>
      <c r="K97" s="29">
        <v>15403</v>
      </c>
    </row>
    <row r="98" spans="1:11" s="17" customFormat="1" ht="30">
      <c r="A98" s="21" t="s">
        <v>263</v>
      </c>
      <c r="B98" s="21" t="s">
        <v>15</v>
      </c>
      <c r="C98" s="22" t="s">
        <v>61</v>
      </c>
      <c r="D98" s="23" t="s">
        <v>61</v>
      </c>
      <c r="E98" s="24" t="s">
        <v>153</v>
      </c>
      <c r="F98" s="25">
        <v>49</v>
      </c>
      <c r="G98" s="26">
        <v>42058</v>
      </c>
      <c r="H98" s="27" t="s">
        <v>179</v>
      </c>
      <c r="I98" s="28" t="s">
        <v>115</v>
      </c>
      <c r="J98" s="33" t="s">
        <v>116</v>
      </c>
      <c r="K98" s="29">
        <v>51749</v>
      </c>
    </row>
    <row r="99" spans="1:11" s="17" customFormat="1" ht="30">
      <c r="A99" s="21" t="s">
        <v>263</v>
      </c>
      <c r="B99" s="21" t="s">
        <v>15</v>
      </c>
      <c r="C99" s="22" t="s">
        <v>61</v>
      </c>
      <c r="D99" s="23" t="s">
        <v>61</v>
      </c>
      <c r="E99" s="24" t="s">
        <v>153</v>
      </c>
      <c r="F99" s="25">
        <v>50</v>
      </c>
      <c r="G99" s="26">
        <v>42058</v>
      </c>
      <c r="H99" s="27" t="s">
        <v>180</v>
      </c>
      <c r="I99" s="28" t="s">
        <v>115</v>
      </c>
      <c r="J99" s="33" t="s">
        <v>116</v>
      </c>
      <c r="K99" s="29">
        <v>21553</v>
      </c>
    </row>
    <row r="100" spans="1:11" s="17" customFormat="1" ht="30">
      <c r="A100" s="21" t="s">
        <v>263</v>
      </c>
      <c r="B100" s="21" t="s">
        <v>15</v>
      </c>
      <c r="C100" s="22" t="s">
        <v>61</v>
      </c>
      <c r="D100" s="23" t="s">
        <v>61</v>
      </c>
      <c r="E100" s="24" t="s">
        <v>153</v>
      </c>
      <c r="F100" s="25">
        <v>51</v>
      </c>
      <c r="G100" s="26">
        <v>42058</v>
      </c>
      <c r="H100" s="27" t="s">
        <v>181</v>
      </c>
      <c r="I100" s="28" t="s">
        <v>115</v>
      </c>
      <c r="J100" s="33" t="s">
        <v>116</v>
      </c>
      <c r="K100" s="29">
        <v>15340</v>
      </c>
    </row>
    <row r="101" spans="1:11" s="17" customFormat="1" ht="30">
      <c r="A101" s="21" t="s">
        <v>263</v>
      </c>
      <c r="B101" s="21" t="s">
        <v>15</v>
      </c>
      <c r="C101" s="22" t="s">
        <v>61</v>
      </c>
      <c r="D101" s="23" t="s">
        <v>61</v>
      </c>
      <c r="E101" s="24" t="s">
        <v>153</v>
      </c>
      <c r="F101" s="25">
        <v>52</v>
      </c>
      <c r="G101" s="26">
        <v>42058</v>
      </c>
      <c r="H101" s="27" t="s">
        <v>182</v>
      </c>
      <c r="I101" s="28" t="s">
        <v>115</v>
      </c>
      <c r="J101" s="33" t="s">
        <v>116</v>
      </c>
      <c r="K101" s="29">
        <v>16888</v>
      </c>
    </row>
    <row r="102" spans="1:11" s="17" customFormat="1" ht="30">
      <c r="A102" s="21" t="s">
        <v>263</v>
      </c>
      <c r="B102" s="21" t="s">
        <v>15</v>
      </c>
      <c r="C102" s="22" t="s">
        <v>61</v>
      </c>
      <c r="D102" s="23" t="s">
        <v>61</v>
      </c>
      <c r="E102" s="24" t="s">
        <v>153</v>
      </c>
      <c r="F102" s="25">
        <v>53</v>
      </c>
      <c r="G102" s="26">
        <v>42058</v>
      </c>
      <c r="H102" s="27" t="s">
        <v>183</v>
      </c>
      <c r="I102" s="28" t="s">
        <v>184</v>
      </c>
      <c r="J102" s="33" t="s">
        <v>185</v>
      </c>
      <c r="K102" s="29">
        <v>59030</v>
      </c>
    </row>
    <row r="103" spans="1:11" s="17" customFormat="1">
      <c r="A103" s="21" t="s">
        <v>263</v>
      </c>
      <c r="B103" s="21" t="s">
        <v>186</v>
      </c>
      <c r="C103" s="22" t="s">
        <v>187</v>
      </c>
      <c r="D103" s="23">
        <v>42041</v>
      </c>
      <c r="E103" s="24" t="s">
        <v>188</v>
      </c>
      <c r="F103" s="25">
        <v>4150000057</v>
      </c>
      <c r="G103" s="26">
        <v>42041</v>
      </c>
      <c r="H103" s="27" t="s">
        <v>189</v>
      </c>
      <c r="I103" s="28" t="s">
        <v>190</v>
      </c>
      <c r="J103" s="33" t="s">
        <v>191</v>
      </c>
      <c r="K103" s="29">
        <v>162673</v>
      </c>
    </row>
    <row r="104" spans="1:11" s="17" customFormat="1" ht="30">
      <c r="A104" s="21" t="s">
        <v>263</v>
      </c>
      <c r="B104" s="21" t="s">
        <v>186</v>
      </c>
      <c r="C104" s="22" t="s">
        <v>192</v>
      </c>
      <c r="D104" s="23">
        <v>42041</v>
      </c>
      <c r="E104" s="24" t="s">
        <v>188</v>
      </c>
      <c r="F104" s="25">
        <v>4150000059</v>
      </c>
      <c r="G104" s="26">
        <v>42041</v>
      </c>
      <c r="H104" s="27" t="s">
        <v>193</v>
      </c>
      <c r="I104" s="28" t="s">
        <v>190</v>
      </c>
      <c r="J104" s="33" t="s">
        <v>191</v>
      </c>
      <c r="K104" s="29">
        <v>175248</v>
      </c>
    </row>
    <row r="105" spans="1:11" s="17" customFormat="1" ht="30">
      <c r="A105" s="21" t="s">
        <v>263</v>
      </c>
      <c r="B105" s="21" t="s">
        <v>13</v>
      </c>
      <c r="C105" s="22" t="s">
        <v>61</v>
      </c>
      <c r="D105" s="23" t="s">
        <v>61</v>
      </c>
      <c r="E105" s="24" t="s">
        <v>188</v>
      </c>
      <c r="F105" s="25">
        <v>4150000060</v>
      </c>
      <c r="G105" s="26">
        <v>42045</v>
      </c>
      <c r="H105" s="27" t="s">
        <v>194</v>
      </c>
      <c r="I105" s="28" t="s">
        <v>195</v>
      </c>
      <c r="J105" s="33" t="s">
        <v>196</v>
      </c>
      <c r="K105" s="29">
        <v>142800</v>
      </c>
    </row>
    <row r="106" spans="1:11" s="17" customFormat="1">
      <c r="A106" s="21" t="s">
        <v>263</v>
      </c>
      <c r="B106" s="21" t="s">
        <v>13</v>
      </c>
      <c r="C106" s="22" t="s">
        <v>61</v>
      </c>
      <c r="D106" s="23" t="s">
        <v>61</v>
      </c>
      <c r="E106" s="24" t="s">
        <v>197</v>
      </c>
      <c r="F106" s="25">
        <v>4150000002</v>
      </c>
      <c r="G106" s="26">
        <v>42045</v>
      </c>
      <c r="H106" s="27" t="s">
        <v>198</v>
      </c>
      <c r="I106" s="28" t="s">
        <v>199</v>
      </c>
      <c r="J106" s="33" t="s">
        <v>200</v>
      </c>
      <c r="K106" s="29">
        <v>38675</v>
      </c>
    </row>
    <row r="107" spans="1:11" s="17" customFormat="1" ht="30">
      <c r="A107" s="21" t="s">
        <v>263</v>
      </c>
      <c r="B107" s="21" t="s">
        <v>201</v>
      </c>
      <c r="C107" s="22" t="s">
        <v>61</v>
      </c>
      <c r="D107" s="23" t="s">
        <v>61</v>
      </c>
      <c r="E107" s="24" t="s">
        <v>188</v>
      </c>
      <c r="F107" s="25">
        <v>4150000061</v>
      </c>
      <c r="G107" s="26">
        <v>42053</v>
      </c>
      <c r="H107" s="27" t="s">
        <v>202</v>
      </c>
      <c r="I107" s="28" t="s">
        <v>203</v>
      </c>
      <c r="J107" s="33" t="s">
        <v>204</v>
      </c>
      <c r="K107" s="29">
        <v>124741</v>
      </c>
    </row>
    <row r="108" spans="1:11" s="17" customFormat="1" ht="45">
      <c r="A108" s="21" t="s">
        <v>263</v>
      </c>
      <c r="B108" s="21" t="s">
        <v>201</v>
      </c>
      <c r="C108" s="22" t="s">
        <v>61</v>
      </c>
      <c r="D108" s="23" t="s">
        <v>61</v>
      </c>
      <c r="E108" s="24" t="s">
        <v>188</v>
      </c>
      <c r="F108" s="25">
        <v>4150000062</v>
      </c>
      <c r="G108" s="26">
        <v>42053</v>
      </c>
      <c r="H108" s="27" t="s">
        <v>205</v>
      </c>
      <c r="I108" s="28" t="s">
        <v>206</v>
      </c>
      <c r="J108" s="33" t="s">
        <v>207</v>
      </c>
      <c r="K108" s="29">
        <v>624000</v>
      </c>
    </row>
    <row r="109" spans="1:11" s="17" customFormat="1" ht="30">
      <c r="A109" s="21" t="s">
        <v>263</v>
      </c>
      <c r="B109" s="21" t="s">
        <v>201</v>
      </c>
      <c r="C109" s="22" t="s">
        <v>61</v>
      </c>
      <c r="D109" s="23" t="s">
        <v>61</v>
      </c>
      <c r="E109" s="24" t="s">
        <v>188</v>
      </c>
      <c r="F109" s="25">
        <v>4150000063</v>
      </c>
      <c r="G109" s="26">
        <v>42053</v>
      </c>
      <c r="H109" s="27" t="s">
        <v>208</v>
      </c>
      <c r="I109" s="28" t="s">
        <v>209</v>
      </c>
      <c r="J109" s="33" t="s">
        <v>210</v>
      </c>
      <c r="K109" s="29">
        <v>56000</v>
      </c>
    </row>
    <row r="110" spans="1:11" s="17" customFormat="1" ht="30">
      <c r="A110" s="21" t="s">
        <v>263</v>
      </c>
      <c r="B110" s="21" t="s">
        <v>13</v>
      </c>
      <c r="C110" s="22" t="s">
        <v>61</v>
      </c>
      <c r="D110" s="23" t="s">
        <v>61</v>
      </c>
      <c r="E110" s="24" t="s">
        <v>188</v>
      </c>
      <c r="F110" s="25">
        <v>4150000064</v>
      </c>
      <c r="G110" s="26">
        <v>42053</v>
      </c>
      <c r="H110" s="27" t="s">
        <v>211</v>
      </c>
      <c r="I110" s="28" t="s">
        <v>212</v>
      </c>
      <c r="J110" s="33" t="s">
        <v>213</v>
      </c>
      <c r="K110" s="29">
        <v>22222</v>
      </c>
    </row>
    <row r="111" spans="1:11" s="17" customFormat="1" ht="30">
      <c r="A111" s="21" t="s">
        <v>263</v>
      </c>
      <c r="B111" s="21" t="s">
        <v>15</v>
      </c>
      <c r="C111" s="22" t="s">
        <v>61</v>
      </c>
      <c r="D111" s="23" t="s">
        <v>61</v>
      </c>
      <c r="E111" s="24" t="s">
        <v>188</v>
      </c>
      <c r="F111" s="25">
        <v>4150000065</v>
      </c>
      <c r="G111" s="26">
        <v>42054</v>
      </c>
      <c r="H111" s="27" t="s">
        <v>214</v>
      </c>
      <c r="I111" s="28" t="s">
        <v>20</v>
      </c>
      <c r="J111" s="33" t="s">
        <v>215</v>
      </c>
      <c r="K111" s="29">
        <v>2133977</v>
      </c>
    </row>
    <row r="112" spans="1:11" s="17" customFormat="1" ht="30">
      <c r="A112" s="21" t="s">
        <v>263</v>
      </c>
      <c r="B112" s="21" t="s">
        <v>13</v>
      </c>
      <c r="C112" s="22" t="s">
        <v>61</v>
      </c>
      <c r="D112" s="23" t="s">
        <v>61</v>
      </c>
      <c r="E112" s="24" t="s">
        <v>188</v>
      </c>
      <c r="F112" s="25">
        <v>4150000066</v>
      </c>
      <c r="G112" s="26">
        <v>42055</v>
      </c>
      <c r="H112" s="27" t="s">
        <v>216</v>
      </c>
      <c r="I112" s="28" t="s">
        <v>217</v>
      </c>
      <c r="J112" s="33" t="s">
        <v>218</v>
      </c>
      <c r="K112" s="29">
        <v>943670</v>
      </c>
    </row>
    <row r="113" spans="1:11" s="17" customFormat="1" ht="30">
      <c r="A113" s="21" t="s">
        <v>263</v>
      </c>
      <c r="B113" s="21" t="s">
        <v>13</v>
      </c>
      <c r="C113" s="22" t="s">
        <v>61</v>
      </c>
      <c r="D113" s="23" t="s">
        <v>61</v>
      </c>
      <c r="E113" s="24" t="s">
        <v>188</v>
      </c>
      <c r="F113" s="25">
        <v>4150000067</v>
      </c>
      <c r="G113" s="26">
        <v>42055</v>
      </c>
      <c r="H113" s="27" t="s">
        <v>219</v>
      </c>
      <c r="I113" s="28" t="s">
        <v>220</v>
      </c>
      <c r="J113" s="33" t="s">
        <v>221</v>
      </c>
      <c r="K113" s="29">
        <v>815150</v>
      </c>
    </row>
    <row r="114" spans="1:11" s="17" customFormat="1" ht="45">
      <c r="A114" s="21" t="s">
        <v>263</v>
      </c>
      <c r="B114" s="21" t="s">
        <v>222</v>
      </c>
      <c r="C114" s="22" t="s">
        <v>61</v>
      </c>
      <c r="D114" s="23" t="s">
        <v>61</v>
      </c>
      <c r="E114" s="24" t="s">
        <v>188</v>
      </c>
      <c r="F114" s="25">
        <v>4150000068</v>
      </c>
      <c r="G114" s="26">
        <v>42055</v>
      </c>
      <c r="H114" s="27" t="s">
        <v>223</v>
      </c>
      <c r="I114" s="28" t="s">
        <v>86</v>
      </c>
      <c r="J114" s="33" t="s">
        <v>18</v>
      </c>
      <c r="K114" s="29">
        <v>141571</v>
      </c>
    </row>
    <row r="115" spans="1:11" s="17" customFormat="1" ht="45">
      <c r="A115" s="21" t="s">
        <v>263</v>
      </c>
      <c r="B115" s="21" t="s">
        <v>222</v>
      </c>
      <c r="C115" s="22" t="s">
        <v>61</v>
      </c>
      <c r="D115" s="23" t="s">
        <v>61</v>
      </c>
      <c r="E115" s="24" t="s">
        <v>188</v>
      </c>
      <c r="F115" s="25">
        <v>4150000069</v>
      </c>
      <c r="G115" s="26">
        <v>42055</v>
      </c>
      <c r="H115" s="27" t="s">
        <v>224</v>
      </c>
      <c r="I115" s="28" t="s">
        <v>86</v>
      </c>
      <c r="J115" s="33" t="s">
        <v>18</v>
      </c>
      <c r="K115" s="29">
        <v>104143</v>
      </c>
    </row>
    <row r="116" spans="1:11" s="17" customFormat="1" ht="45">
      <c r="A116" s="21" t="s">
        <v>263</v>
      </c>
      <c r="B116" s="21" t="s">
        <v>222</v>
      </c>
      <c r="C116" s="22" t="s">
        <v>61</v>
      </c>
      <c r="D116" s="23" t="s">
        <v>61</v>
      </c>
      <c r="E116" s="24" t="s">
        <v>188</v>
      </c>
      <c r="F116" s="25">
        <v>4150000070</v>
      </c>
      <c r="G116" s="26">
        <v>42055</v>
      </c>
      <c r="H116" s="27" t="s">
        <v>225</v>
      </c>
      <c r="I116" s="28" t="s">
        <v>86</v>
      </c>
      <c r="J116" s="33" t="s">
        <v>18</v>
      </c>
      <c r="K116" s="29">
        <v>276942</v>
      </c>
    </row>
    <row r="117" spans="1:11" s="17" customFormat="1" ht="30">
      <c r="A117" s="21" t="s">
        <v>263</v>
      </c>
      <c r="B117" s="21" t="s">
        <v>226</v>
      </c>
      <c r="C117" s="22" t="s">
        <v>227</v>
      </c>
      <c r="D117" s="23">
        <v>41782</v>
      </c>
      <c r="E117" s="24" t="s">
        <v>188</v>
      </c>
      <c r="F117" s="25">
        <v>4150000071</v>
      </c>
      <c r="G117" s="26">
        <v>42055</v>
      </c>
      <c r="H117" s="27" t="s">
        <v>228</v>
      </c>
      <c r="I117" s="28" t="s">
        <v>229</v>
      </c>
      <c r="J117" s="33" t="s">
        <v>230</v>
      </c>
      <c r="K117" s="29">
        <v>96200</v>
      </c>
    </row>
    <row r="118" spans="1:11" s="17" customFormat="1" ht="30">
      <c r="A118" s="21" t="s">
        <v>263</v>
      </c>
      <c r="B118" s="21" t="s">
        <v>226</v>
      </c>
      <c r="C118" s="22" t="s">
        <v>227</v>
      </c>
      <c r="D118" s="23">
        <v>41782</v>
      </c>
      <c r="E118" s="24" t="s">
        <v>188</v>
      </c>
      <c r="F118" s="25">
        <v>4150000072</v>
      </c>
      <c r="G118" s="26">
        <v>42055</v>
      </c>
      <c r="H118" s="27" t="s">
        <v>228</v>
      </c>
      <c r="I118" s="28" t="s">
        <v>229</v>
      </c>
      <c r="J118" s="33" t="s">
        <v>230</v>
      </c>
      <c r="K118" s="29">
        <v>37700</v>
      </c>
    </row>
    <row r="119" spans="1:11" s="17" customFormat="1" ht="30">
      <c r="A119" s="21" t="s">
        <v>263</v>
      </c>
      <c r="B119" s="21" t="s">
        <v>186</v>
      </c>
      <c r="C119" s="22" t="s">
        <v>231</v>
      </c>
      <c r="D119" s="23">
        <v>42019</v>
      </c>
      <c r="E119" s="24" t="s">
        <v>188</v>
      </c>
      <c r="F119" s="25">
        <v>4150000074</v>
      </c>
      <c r="G119" s="26">
        <v>42058</v>
      </c>
      <c r="H119" s="27" t="s">
        <v>232</v>
      </c>
      <c r="I119" s="28" t="s">
        <v>233</v>
      </c>
      <c r="J119" s="33" t="s">
        <v>234</v>
      </c>
      <c r="K119" s="29">
        <v>62087</v>
      </c>
    </row>
    <row r="120" spans="1:11" s="17" customFormat="1" ht="30">
      <c r="A120" s="21" t="s">
        <v>263</v>
      </c>
      <c r="B120" s="21" t="s">
        <v>201</v>
      </c>
      <c r="C120" s="22" t="s">
        <v>61</v>
      </c>
      <c r="D120" s="23" t="s">
        <v>61</v>
      </c>
      <c r="E120" s="24" t="s">
        <v>188</v>
      </c>
      <c r="F120" s="25">
        <v>4150000076</v>
      </c>
      <c r="G120" s="26">
        <v>42060</v>
      </c>
      <c r="H120" s="27" t="s">
        <v>235</v>
      </c>
      <c r="I120" s="28" t="s">
        <v>206</v>
      </c>
      <c r="J120" s="33" t="s">
        <v>207</v>
      </c>
      <c r="K120" s="29">
        <v>78000</v>
      </c>
    </row>
    <row r="121" spans="1:11" s="17" customFormat="1" ht="30">
      <c r="A121" s="21" t="s">
        <v>263</v>
      </c>
      <c r="B121" s="21" t="s">
        <v>201</v>
      </c>
      <c r="C121" s="22" t="s">
        <v>61</v>
      </c>
      <c r="D121" s="23" t="s">
        <v>61</v>
      </c>
      <c r="E121" s="24" t="s">
        <v>188</v>
      </c>
      <c r="F121" s="25">
        <v>4150000077</v>
      </c>
      <c r="G121" s="26">
        <v>42060</v>
      </c>
      <c r="H121" s="27" t="s">
        <v>236</v>
      </c>
      <c r="I121" s="28" t="s">
        <v>209</v>
      </c>
      <c r="J121" s="33" t="s">
        <v>210</v>
      </c>
      <c r="K121" s="29">
        <v>56000</v>
      </c>
    </row>
    <row r="122" spans="1:11" s="17" customFormat="1" ht="30">
      <c r="A122" s="21" t="s">
        <v>263</v>
      </c>
      <c r="B122" s="21" t="s">
        <v>15</v>
      </c>
      <c r="C122" s="22" t="s">
        <v>61</v>
      </c>
      <c r="D122" s="23" t="s">
        <v>61</v>
      </c>
      <c r="E122" s="24" t="s">
        <v>188</v>
      </c>
      <c r="F122" s="25">
        <v>4150000078</v>
      </c>
      <c r="G122" s="26">
        <v>42060</v>
      </c>
      <c r="H122" s="27" t="s">
        <v>237</v>
      </c>
      <c r="I122" s="28" t="s">
        <v>238</v>
      </c>
      <c r="J122" s="33" t="s">
        <v>239</v>
      </c>
      <c r="K122" s="29">
        <v>49923</v>
      </c>
    </row>
    <row r="123" spans="1:11" s="17" customFormat="1" ht="30">
      <c r="A123" s="21" t="s">
        <v>263</v>
      </c>
      <c r="B123" s="21" t="s">
        <v>186</v>
      </c>
      <c r="C123" s="22" t="s">
        <v>240</v>
      </c>
      <c r="D123" s="23">
        <v>41260</v>
      </c>
      <c r="E123" s="24" t="s">
        <v>188</v>
      </c>
      <c r="F123" s="25">
        <v>4150000079</v>
      </c>
      <c r="G123" s="26">
        <v>42061</v>
      </c>
      <c r="H123" s="27" t="s">
        <v>241</v>
      </c>
      <c r="I123" s="28" t="s">
        <v>242</v>
      </c>
      <c r="J123" s="33" t="s">
        <v>243</v>
      </c>
      <c r="K123" s="29">
        <v>98254</v>
      </c>
    </row>
    <row r="124" spans="1:11" s="17" customFormat="1" ht="30">
      <c r="A124" s="21" t="s">
        <v>263</v>
      </c>
      <c r="B124" s="21" t="s">
        <v>186</v>
      </c>
      <c r="C124" s="22" t="s">
        <v>240</v>
      </c>
      <c r="D124" s="23">
        <v>41260</v>
      </c>
      <c r="E124" s="24" t="s">
        <v>188</v>
      </c>
      <c r="F124" s="25">
        <v>4150000080</v>
      </c>
      <c r="G124" s="26">
        <v>42061</v>
      </c>
      <c r="H124" s="27" t="s">
        <v>244</v>
      </c>
      <c r="I124" s="28" t="s">
        <v>242</v>
      </c>
      <c r="J124" s="33" t="s">
        <v>243</v>
      </c>
      <c r="K124" s="29">
        <v>24573</v>
      </c>
    </row>
    <row r="125" spans="1:11" s="17" customFormat="1">
      <c r="A125" s="21" t="s">
        <v>263</v>
      </c>
      <c r="B125" s="21" t="s">
        <v>186</v>
      </c>
      <c r="C125" s="22" t="s">
        <v>240</v>
      </c>
      <c r="D125" s="23">
        <v>41260</v>
      </c>
      <c r="E125" s="24" t="s">
        <v>188</v>
      </c>
      <c r="F125" s="25">
        <v>4150000081</v>
      </c>
      <c r="G125" s="26">
        <v>42061</v>
      </c>
      <c r="H125" s="27" t="s">
        <v>245</v>
      </c>
      <c r="I125" s="28" t="s">
        <v>242</v>
      </c>
      <c r="J125" s="33" t="s">
        <v>243</v>
      </c>
      <c r="K125" s="29">
        <v>147248</v>
      </c>
    </row>
    <row r="126" spans="1:11" s="17" customFormat="1" ht="30">
      <c r="A126" s="21" t="s">
        <v>263</v>
      </c>
      <c r="B126" s="21" t="s">
        <v>108</v>
      </c>
      <c r="C126" s="22" t="s">
        <v>246</v>
      </c>
      <c r="D126" s="23">
        <v>41183</v>
      </c>
      <c r="E126" s="24" t="s">
        <v>188</v>
      </c>
      <c r="F126" s="25">
        <v>4150000082</v>
      </c>
      <c r="G126" s="26">
        <v>42061</v>
      </c>
      <c r="H126" s="27" t="s">
        <v>247</v>
      </c>
      <c r="I126" s="28" t="s">
        <v>248</v>
      </c>
      <c r="J126" s="33" t="s">
        <v>249</v>
      </c>
      <c r="K126" s="29">
        <v>98190</v>
      </c>
    </row>
    <row r="127" spans="1:11" s="17" customFormat="1" ht="45">
      <c r="A127" s="21" t="s">
        <v>263</v>
      </c>
      <c r="B127" s="21" t="s">
        <v>222</v>
      </c>
      <c r="C127" s="22" t="s">
        <v>61</v>
      </c>
      <c r="D127" s="23" t="s">
        <v>61</v>
      </c>
      <c r="E127" s="24" t="s">
        <v>188</v>
      </c>
      <c r="F127" s="25">
        <v>4150000083</v>
      </c>
      <c r="G127" s="26">
        <v>42061</v>
      </c>
      <c r="H127" s="27" t="s">
        <v>250</v>
      </c>
      <c r="I127" s="28" t="s">
        <v>86</v>
      </c>
      <c r="J127" s="33" t="s">
        <v>18</v>
      </c>
      <c r="K127" s="29">
        <v>82288</v>
      </c>
    </row>
    <row r="128" spans="1:11" s="17" customFormat="1" ht="45">
      <c r="A128" s="21" t="s">
        <v>263</v>
      </c>
      <c r="B128" s="21" t="s">
        <v>222</v>
      </c>
      <c r="C128" s="22" t="s">
        <v>61</v>
      </c>
      <c r="D128" s="23" t="s">
        <v>61</v>
      </c>
      <c r="E128" s="24" t="s">
        <v>188</v>
      </c>
      <c r="F128" s="25">
        <v>4150000084</v>
      </c>
      <c r="G128" s="26">
        <v>42061</v>
      </c>
      <c r="H128" s="27" t="s">
        <v>251</v>
      </c>
      <c r="I128" s="28" t="s">
        <v>86</v>
      </c>
      <c r="J128" s="33" t="s">
        <v>18</v>
      </c>
      <c r="K128" s="29">
        <v>107451</v>
      </c>
    </row>
    <row r="129" spans="1:11" s="17" customFormat="1" ht="30">
      <c r="A129" s="21" t="s">
        <v>263</v>
      </c>
      <c r="B129" s="21" t="s">
        <v>108</v>
      </c>
      <c r="C129" s="22" t="s">
        <v>246</v>
      </c>
      <c r="D129" s="23">
        <v>41183</v>
      </c>
      <c r="E129" s="24" t="s">
        <v>188</v>
      </c>
      <c r="F129" s="25">
        <v>4150000085</v>
      </c>
      <c r="G129" s="26">
        <v>42061</v>
      </c>
      <c r="H129" s="27" t="s">
        <v>252</v>
      </c>
      <c r="I129" s="28" t="s">
        <v>253</v>
      </c>
      <c r="J129" s="33" t="s">
        <v>254</v>
      </c>
      <c r="K129" s="29">
        <v>147222</v>
      </c>
    </row>
    <row r="130" spans="1:11" s="17" customFormat="1" ht="30">
      <c r="A130" s="21" t="s">
        <v>263</v>
      </c>
      <c r="B130" s="21" t="s">
        <v>108</v>
      </c>
      <c r="C130" s="22" t="s">
        <v>246</v>
      </c>
      <c r="D130" s="23">
        <v>41183</v>
      </c>
      <c r="E130" s="24" t="s">
        <v>188</v>
      </c>
      <c r="F130" s="25">
        <v>4150000086</v>
      </c>
      <c r="G130" s="26">
        <v>42061</v>
      </c>
      <c r="H130" s="27" t="s">
        <v>252</v>
      </c>
      <c r="I130" s="28" t="s">
        <v>253</v>
      </c>
      <c r="J130" s="33" t="s">
        <v>254</v>
      </c>
      <c r="K130" s="29">
        <v>147222</v>
      </c>
    </row>
    <row r="131" spans="1:11" s="17" customFormat="1" ht="30">
      <c r="A131" s="21" t="s">
        <v>263</v>
      </c>
      <c r="B131" s="21" t="s">
        <v>108</v>
      </c>
      <c r="C131" s="22" t="s">
        <v>246</v>
      </c>
      <c r="D131" s="23">
        <v>41183</v>
      </c>
      <c r="E131" s="24" t="s">
        <v>188</v>
      </c>
      <c r="F131" s="25">
        <v>4150000087</v>
      </c>
      <c r="G131" s="26">
        <v>42061</v>
      </c>
      <c r="H131" s="27" t="s">
        <v>255</v>
      </c>
      <c r="I131" s="28" t="s">
        <v>253</v>
      </c>
      <c r="J131" s="33" t="s">
        <v>254</v>
      </c>
      <c r="K131" s="29">
        <v>147222</v>
      </c>
    </row>
    <row r="132" spans="1:11" s="17" customFormat="1" ht="30">
      <c r="A132" s="21" t="s">
        <v>263</v>
      </c>
      <c r="B132" s="21" t="s">
        <v>108</v>
      </c>
      <c r="C132" s="22" t="s">
        <v>246</v>
      </c>
      <c r="D132" s="23">
        <v>41183</v>
      </c>
      <c r="E132" s="24" t="s">
        <v>188</v>
      </c>
      <c r="F132" s="25">
        <v>4150000088</v>
      </c>
      <c r="G132" s="26">
        <v>42061</v>
      </c>
      <c r="H132" s="27" t="s">
        <v>252</v>
      </c>
      <c r="I132" s="28" t="s">
        <v>253</v>
      </c>
      <c r="J132" s="33" t="s">
        <v>254</v>
      </c>
      <c r="K132" s="29">
        <v>147222</v>
      </c>
    </row>
    <row r="133" spans="1:11" s="17" customFormat="1" ht="30">
      <c r="A133" s="21" t="s">
        <v>263</v>
      </c>
      <c r="B133" s="21" t="s">
        <v>108</v>
      </c>
      <c r="C133" s="22" t="s">
        <v>246</v>
      </c>
      <c r="D133" s="23">
        <v>41183</v>
      </c>
      <c r="E133" s="24" t="s">
        <v>188</v>
      </c>
      <c r="F133" s="25">
        <v>4150000089</v>
      </c>
      <c r="G133" s="26">
        <v>42061</v>
      </c>
      <c r="H133" s="27" t="s">
        <v>256</v>
      </c>
      <c r="I133" s="28" t="s">
        <v>253</v>
      </c>
      <c r="J133" s="33" t="s">
        <v>254</v>
      </c>
      <c r="K133" s="29">
        <v>147222</v>
      </c>
    </row>
    <row r="134" spans="1:11" s="17" customFormat="1">
      <c r="A134" s="21" t="s">
        <v>263</v>
      </c>
      <c r="B134" s="21" t="s">
        <v>186</v>
      </c>
      <c r="C134" s="22" t="s">
        <v>240</v>
      </c>
      <c r="D134" s="23">
        <v>41260</v>
      </c>
      <c r="E134" s="24" t="s">
        <v>188</v>
      </c>
      <c r="F134" s="25">
        <v>4150000090</v>
      </c>
      <c r="G134" s="26">
        <v>42061</v>
      </c>
      <c r="H134" s="27" t="s">
        <v>257</v>
      </c>
      <c r="I134" s="28" t="s">
        <v>242</v>
      </c>
      <c r="J134" s="33" t="s">
        <v>243</v>
      </c>
      <c r="K134" s="29">
        <v>147256</v>
      </c>
    </row>
    <row r="135" spans="1:11" s="17" customFormat="1" ht="30">
      <c r="A135" s="21" t="s">
        <v>263</v>
      </c>
      <c r="B135" s="21" t="s">
        <v>186</v>
      </c>
      <c r="C135" s="22" t="s">
        <v>258</v>
      </c>
      <c r="D135" s="23">
        <v>42058</v>
      </c>
      <c r="E135" s="24" t="s">
        <v>188</v>
      </c>
      <c r="F135" s="25">
        <v>4150000091</v>
      </c>
      <c r="G135" s="26">
        <v>42062</v>
      </c>
      <c r="H135" s="27" t="s">
        <v>259</v>
      </c>
      <c r="I135" s="28" t="s">
        <v>260</v>
      </c>
      <c r="J135" s="33" t="s">
        <v>261</v>
      </c>
      <c r="K135" s="29">
        <v>400000</v>
      </c>
    </row>
    <row r="136" spans="1:11" s="17" customFormat="1" ht="30">
      <c r="A136" s="21" t="s">
        <v>263</v>
      </c>
      <c r="B136" s="21" t="s">
        <v>108</v>
      </c>
      <c r="C136" s="22" t="s">
        <v>246</v>
      </c>
      <c r="D136" s="23">
        <v>41183</v>
      </c>
      <c r="E136" s="24" t="s">
        <v>188</v>
      </c>
      <c r="F136" s="25">
        <v>4150000092</v>
      </c>
      <c r="G136" s="26">
        <v>42062</v>
      </c>
      <c r="H136" s="27" t="s">
        <v>262</v>
      </c>
      <c r="I136" s="28" t="s">
        <v>253</v>
      </c>
      <c r="J136" s="33" t="s">
        <v>254</v>
      </c>
      <c r="K136" s="29">
        <v>217746</v>
      </c>
    </row>
    <row r="137" spans="1:11" s="17" customFormat="1" ht="30">
      <c r="A137" s="21" t="s">
        <v>366</v>
      </c>
      <c r="B137" s="21" t="s">
        <v>15</v>
      </c>
      <c r="C137" s="22" t="s">
        <v>264</v>
      </c>
      <c r="D137" s="23" t="str">
        <f>+IF(C137="","",IF(C137="No Aplica","No Aplica","Ingrese Fecha"))</f>
        <v>No Aplica</v>
      </c>
      <c r="E137" s="24" t="s">
        <v>101</v>
      </c>
      <c r="F137" s="25">
        <v>3859181</v>
      </c>
      <c r="G137" s="26">
        <v>42039</v>
      </c>
      <c r="H137" s="27" t="s">
        <v>265</v>
      </c>
      <c r="I137" s="28" t="s">
        <v>266</v>
      </c>
      <c r="J137" s="33" t="s">
        <v>267</v>
      </c>
      <c r="K137" s="29">
        <v>210875</v>
      </c>
    </row>
    <row r="138" spans="1:11" s="17" customFormat="1" ht="30">
      <c r="A138" s="21" t="s">
        <v>366</v>
      </c>
      <c r="B138" s="21" t="s">
        <v>15</v>
      </c>
      <c r="C138" s="22" t="s">
        <v>264</v>
      </c>
      <c r="D138" s="23" t="str">
        <f>+IF(C138="","",IF(C138="No Aplica","No Aplica","Ingrese Fecha"))</f>
        <v>No Aplica</v>
      </c>
      <c r="E138" s="24" t="s">
        <v>79</v>
      </c>
      <c r="F138" s="25">
        <v>3857695</v>
      </c>
      <c r="G138" s="26">
        <v>42039</v>
      </c>
      <c r="H138" s="27" t="s">
        <v>268</v>
      </c>
      <c r="I138" s="28" t="s">
        <v>266</v>
      </c>
      <c r="J138" s="33" t="s">
        <v>267</v>
      </c>
      <c r="K138" s="29">
        <v>121251</v>
      </c>
    </row>
    <row r="139" spans="1:11" s="17" customFormat="1" ht="30">
      <c r="A139" s="21" t="s">
        <v>366</v>
      </c>
      <c r="B139" s="21" t="s">
        <v>15</v>
      </c>
      <c r="C139" s="22" t="s">
        <v>264</v>
      </c>
      <c r="D139" s="23" t="str">
        <f>+IF(C139="","",IF(C139="No Aplica","No Aplica","Ingrese Fecha"))</f>
        <v>No Aplica</v>
      </c>
      <c r="E139" s="24" t="s">
        <v>101</v>
      </c>
      <c r="F139" s="25">
        <v>5041639</v>
      </c>
      <c r="G139" s="26">
        <v>42039</v>
      </c>
      <c r="H139" s="27" t="s">
        <v>269</v>
      </c>
      <c r="I139" s="28" t="s">
        <v>270</v>
      </c>
      <c r="J139" s="33" t="s">
        <v>271</v>
      </c>
      <c r="K139" s="29">
        <v>23403</v>
      </c>
    </row>
    <row r="140" spans="1:11" s="17" customFormat="1" ht="30">
      <c r="A140" s="21" t="s">
        <v>366</v>
      </c>
      <c r="B140" s="21" t="s">
        <v>15</v>
      </c>
      <c r="C140" s="22" t="s">
        <v>264</v>
      </c>
      <c r="D140" s="23" t="str">
        <f>+IF(C140="","",IF(C140="No Aplica","No Aplica","Ingrese Fecha"))</f>
        <v>No Aplica</v>
      </c>
      <c r="E140" s="24" t="s">
        <v>79</v>
      </c>
      <c r="F140" s="25">
        <v>3857891</v>
      </c>
      <c r="G140" s="26">
        <v>42039</v>
      </c>
      <c r="H140" s="27" t="s">
        <v>272</v>
      </c>
      <c r="I140" s="28" t="s">
        <v>266</v>
      </c>
      <c r="J140" s="33" t="s">
        <v>267</v>
      </c>
      <c r="K140" s="29">
        <v>459347</v>
      </c>
    </row>
    <row r="141" spans="1:11" s="17" customFormat="1" ht="30">
      <c r="A141" s="21" t="s">
        <v>366</v>
      </c>
      <c r="B141" s="21" t="s">
        <v>15</v>
      </c>
      <c r="C141" s="22" t="s">
        <v>264</v>
      </c>
      <c r="D141" s="23" t="str">
        <f>+IF(C141="","",IF(C141="No Aplica","No Aplica","Ingrese Fecha"))</f>
        <v>No Aplica</v>
      </c>
      <c r="E141" s="24" t="s">
        <v>79</v>
      </c>
      <c r="F141" s="25">
        <v>4947994</v>
      </c>
      <c r="G141" s="26">
        <v>42039</v>
      </c>
      <c r="H141" s="27" t="s">
        <v>273</v>
      </c>
      <c r="I141" s="28" t="s">
        <v>270</v>
      </c>
      <c r="J141" s="33" t="s">
        <v>271</v>
      </c>
      <c r="K141" s="29">
        <v>60670</v>
      </c>
    </row>
    <row r="142" spans="1:11" s="17" customFormat="1" ht="30">
      <c r="A142" s="21" t="s">
        <v>366</v>
      </c>
      <c r="B142" s="21" t="s">
        <v>15</v>
      </c>
      <c r="C142" s="22" t="s">
        <v>264</v>
      </c>
      <c r="D142" s="23" t="str">
        <f>+IF(C141="","",IF(C141="No Aplica","No Aplica","Ingrese Fecha"))</f>
        <v>No Aplica</v>
      </c>
      <c r="E142" s="24" t="s">
        <v>79</v>
      </c>
      <c r="F142" s="25">
        <v>121633</v>
      </c>
      <c r="G142" s="26">
        <v>42039</v>
      </c>
      <c r="H142" s="27" t="s">
        <v>274</v>
      </c>
      <c r="I142" s="28" t="s">
        <v>270</v>
      </c>
      <c r="J142" s="33" t="s">
        <v>271</v>
      </c>
      <c r="K142" s="29">
        <v>216714</v>
      </c>
    </row>
    <row r="143" spans="1:11" s="17" customFormat="1" ht="30">
      <c r="A143" s="21" t="s">
        <v>366</v>
      </c>
      <c r="B143" s="21" t="s">
        <v>13</v>
      </c>
      <c r="C143" s="22" t="s">
        <v>61</v>
      </c>
      <c r="D143" s="23" t="s">
        <v>61</v>
      </c>
      <c r="E143" s="24" t="s">
        <v>275</v>
      </c>
      <c r="F143" s="25">
        <v>5150000007</v>
      </c>
      <c r="G143" s="26">
        <v>42041</v>
      </c>
      <c r="H143" s="27" t="s">
        <v>276</v>
      </c>
      <c r="I143" s="28" t="s">
        <v>277</v>
      </c>
      <c r="J143" s="33" t="s">
        <v>278</v>
      </c>
      <c r="K143" s="29">
        <v>1437600</v>
      </c>
    </row>
    <row r="144" spans="1:11" s="17" customFormat="1" ht="30">
      <c r="A144" s="21" t="s">
        <v>366</v>
      </c>
      <c r="B144" s="21" t="s">
        <v>15</v>
      </c>
      <c r="C144" s="22" t="s">
        <v>264</v>
      </c>
      <c r="D144" s="23" t="str">
        <f>+IF(C144="","",IF(C144="No Aplica","No Aplica","Ingrese Fecha"))</f>
        <v>No Aplica</v>
      </c>
      <c r="E144" s="24" t="s">
        <v>101</v>
      </c>
      <c r="F144" s="25">
        <v>45266290</v>
      </c>
      <c r="G144" s="26">
        <v>42044</v>
      </c>
      <c r="H144" s="27" t="s">
        <v>279</v>
      </c>
      <c r="I144" s="28" t="s">
        <v>266</v>
      </c>
      <c r="J144" s="33" t="s">
        <v>267</v>
      </c>
      <c r="K144" s="29">
        <v>117720</v>
      </c>
    </row>
    <row r="145" spans="1:11" s="17" customFormat="1" ht="30">
      <c r="A145" s="21" t="s">
        <v>366</v>
      </c>
      <c r="B145" s="21" t="s">
        <v>15</v>
      </c>
      <c r="C145" s="22" t="s">
        <v>264</v>
      </c>
      <c r="D145" s="23" t="str">
        <f>+IF(C145="","",IF(C145="No Aplica","No Aplica","Ingrese Fecha"))</f>
        <v>No Aplica</v>
      </c>
      <c r="E145" s="24" t="s">
        <v>101</v>
      </c>
      <c r="F145" s="25">
        <v>3866612</v>
      </c>
      <c r="G145" s="26">
        <v>42044</v>
      </c>
      <c r="H145" s="27" t="s">
        <v>280</v>
      </c>
      <c r="I145" s="28" t="s">
        <v>266</v>
      </c>
      <c r="J145" s="33" t="s">
        <v>267</v>
      </c>
      <c r="K145" s="29">
        <v>192583</v>
      </c>
    </row>
    <row r="146" spans="1:11" s="17" customFormat="1" ht="30">
      <c r="A146" s="21" t="s">
        <v>366</v>
      </c>
      <c r="B146" s="21" t="s">
        <v>15</v>
      </c>
      <c r="C146" s="22" t="s">
        <v>264</v>
      </c>
      <c r="D146" s="23" t="str">
        <f>+IF(C146="","",IF(C146="No Aplica","No Aplica","Ingrese Fecha"))</f>
        <v>No Aplica</v>
      </c>
      <c r="E146" s="24" t="s">
        <v>79</v>
      </c>
      <c r="F146" s="25">
        <v>3861430</v>
      </c>
      <c r="G146" s="26">
        <v>42044</v>
      </c>
      <c r="H146" s="27" t="s">
        <v>281</v>
      </c>
      <c r="I146" s="28" t="s">
        <v>266</v>
      </c>
      <c r="J146" s="33" t="s">
        <v>267</v>
      </c>
      <c r="K146" s="29">
        <v>178055</v>
      </c>
    </row>
    <row r="147" spans="1:11" s="17" customFormat="1" ht="30">
      <c r="A147" s="21" t="s">
        <v>366</v>
      </c>
      <c r="B147" s="21" t="s">
        <v>13</v>
      </c>
      <c r="C147" s="22" t="s">
        <v>61</v>
      </c>
      <c r="D147" s="23" t="s">
        <v>61</v>
      </c>
      <c r="E147" s="24" t="s">
        <v>275</v>
      </c>
      <c r="F147" s="25">
        <v>5150000008</v>
      </c>
      <c r="G147" s="26">
        <v>42044</v>
      </c>
      <c r="H147" s="27" t="s">
        <v>282</v>
      </c>
      <c r="I147" s="28" t="s">
        <v>283</v>
      </c>
      <c r="J147" s="33" t="s">
        <v>284</v>
      </c>
      <c r="K147" s="29">
        <v>116442</v>
      </c>
    </row>
    <row r="148" spans="1:11" s="17" customFormat="1" ht="30">
      <c r="A148" s="21" t="s">
        <v>366</v>
      </c>
      <c r="B148" s="21" t="s">
        <v>13</v>
      </c>
      <c r="C148" s="22" t="s">
        <v>61</v>
      </c>
      <c r="D148" s="23" t="s">
        <v>61</v>
      </c>
      <c r="E148" s="24" t="s">
        <v>285</v>
      </c>
      <c r="F148" s="25">
        <v>5150000033</v>
      </c>
      <c r="G148" s="26">
        <v>42044</v>
      </c>
      <c r="H148" s="27" t="s">
        <v>286</v>
      </c>
      <c r="I148" s="28" t="s">
        <v>287</v>
      </c>
      <c r="J148" s="33" t="s">
        <v>288</v>
      </c>
      <c r="K148" s="29">
        <v>761600</v>
      </c>
    </row>
    <row r="149" spans="1:11" s="17" customFormat="1" ht="30">
      <c r="A149" s="21" t="s">
        <v>366</v>
      </c>
      <c r="B149" s="21" t="s">
        <v>13</v>
      </c>
      <c r="C149" s="22" t="s">
        <v>61</v>
      </c>
      <c r="D149" s="23" t="s">
        <v>61</v>
      </c>
      <c r="E149" s="24" t="s">
        <v>285</v>
      </c>
      <c r="F149" s="25">
        <v>5150000034</v>
      </c>
      <c r="G149" s="26">
        <v>42044</v>
      </c>
      <c r="H149" s="27" t="s">
        <v>289</v>
      </c>
      <c r="I149" s="28" t="s">
        <v>290</v>
      </c>
      <c r="J149" s="33" t="s">
        <v>291</v>
      </c>
      <c r="K149" s="29">
        <v>460000</v>
      </c>
    </row>
    <row r="150" spans="1:11" s="17" customFormat="1" ht="30">
      <c r="A150" s="21" t="s">
        <v>366</v>
      </c>
      <c r="B150" s="21" t="s">
        <v>367</v>
      </c>
      <c r="C150" s="22" t="s">
        <v>61</v>
      </c>
      <c r="D150" s="23" t="s">
        <v>61</v>
      </c>
      <c r="E150" s="24" t="s">
        <v>285</v>
      </c>
      <c r="F150" s="25">
        <v>5150000036</v>
      </c>
      <c r="G150" s="26">
        <v>42044</v>
      </c>
      <c r="H150" s="27" t="s">
        <v>293</v>
      </c>
      <c r="I150" s="28" t="s">
        <v>294</v>
      </c>
      <c r="J150" s="33" t="s">
        <v>204</v>
      </c>
      <c r="K150" s="29">
        <v>124740</v>
      </c>
    </row>
    <row r="151" spans="1:11" s="17" customFormat="1" ht="30">
      <c r="A151" s="21" t="s">
        <v>366</v>
      </c>
      <c r="B151" s="21" t="s">
        <v>367</v>
      </c>
      <c r="C151" s="22" t="s">
        <v>61</v>
      </c>
      <c r="D151" s="23" t="s">
        <v>61</v>
      </c>
      <c r="E151" s="24" t="s">
        <v>285</v>
      </c>
      <c r="F151" s="25">
        <v>5150000037</v>
      </c>
      <c r="G151" s="26">
        <v>42044</v>
      </c>
      <c r="H151" s="27" t="s">
        <v>295</v>
      </c>
      <c r="I151" s="28" t="s">
        <v>296</v>
      </c>
      <c r="J151" s="33" t="s">
        <v>297</v>
      </c>
      <c r="K151" s="29">
        <v>95200</v>
      </c>
    </row>
    <row r="152" spans="1:11" s="17" customFormat="1" ht="30">
      <c r="A152" s="21" t="s">
        <v>366</v>
      </c>
      <c r="B152" s="21" t="s">
        <v>367</v>
      </c>
      <c r="C152" s="22" t="s">
        <v>61</v>
      </c>
      <c r="D152" s="23" t="s">
        <v>61</v>
      </c>
      <c r="E152" s="24" t="s">
        <v>285</v>
      </c>
      <c r="F152" s="25">
        <v>5150000038</v>
      </c>
      <c r="G152" s="26">
        <v>42044</v>
      </c>
      <c r="H152" s="27" t="s">
        <v>298</v>
      </c>
      <c r="I152" s="28" t="s">
        <v>299</v>
      </c>
      <c r="J152" s="33" t="s">
        <v>300</v>
      </c>
      <c r="K152" s="29">
        <v>71400</v>
      </c>
    </row>
    <row r="153" spans="1:11" s="17" customFormat="1" ht="30">
      <c r="A153" s="21" t="s">
        <v>366</v>
      </c>
      <c r="B153" s="21" t="s">
        <v>13</v>
      </c>
      <c r="C153" s="22" t="s">
        <v>61</v>
      </c>
      <c r="D153" s="23" t="s">
        <v>61</v>
      </c>
      <c r="E153" s="24" t="s">
        <v>285</v>
      </c>
      <c r="F153" s="25">
        <v>5150000039</v>
      </c>
      <c r="G153" s="26">
        <v>42044</v>
      </c>
      <c r="H153" s="27" t="s">
        <v>289</v>
      </c>
      <c r="I153" s="28" t="s">
        <v>301</v>
      </c>
      <c r="J153" s="33" t="s">
        <v>302</v>
      </c>
      <c r="K153" s="29">
        <v>418889</v>
      </c>
    </row>
    <row r="154" spans="1:11" s="17" customFormat="1" ht="30">
      <c r="A154" s="21" t="s">
        <v>366</v>
      </c>
      <c r="B154" s="21" t="s">
        <v>15</v>
      </c>
      <c r="C154" s="22" t="s">
        <v>264</v>
      </c>
      <c r="D154" s="23" t="str">
        <f>+IF(C154="","",IF(C154="No Aplica","No Aplica","Ingrese Fecha"))</f>
        <v>No Aplica</v>
      </c>
      <c r="E154" s="24" t="s">
        <v>79</v>
      </c>
      <c r="F154" s="25">
        <v>353975</v>
      </c>
      <c r="G154" s="26">
        <v>42046</v>
      </c>
      <c r="H154" s="27" t="s">
        <v>303</v>
      </c>
      <c r="I154" s="28" t="s">
        <v>304</v>
      </c>
      <c r="J154" s="33" t="s">
        <v>305</v>
      </c>
      <c r="K154" s="29">
        <v>311500</v>
      </c>
    </row>
    <row r="155" spans="1:11" s="17" customFormat="1" ht="30">
      <c r="A155" s="21" t="s">
        <v>366</v>
      </c>
      <c r="B155" s="21" t="s">
        <v>15</v>
      </c>
      <c r="C155" s="22" t="s">
        <v>264</v>
      </c>
      <c r="D155" s="23" t="str">
        <f>+IF(C155="","",IF(C155="No Aplica","No Aplica","Ingrese Fecha"))</f>
        <v>No Aplica</v>
      </c>
      <c r="E155" s="24" t="s">
        <v>101</v>
      </c>
      <c r="F155" s="25">
        <v>5093413</v>
      </c>
      <c r="G155" s="26">
        <v>42046</v>
      </c>
      <c r="H155" s="27" t="s">
        <v>306</v>
      </c>
      <c r="I155" s="28" t="s">
        <v>270</v>
      </c>
      <c r="J155" s="33" t="s">
        <v>271</v>
      </c>
      <c r="K155" s="29">
        <v>17896</v>
      </c>
    </row>
    <row r="156" spans="1:11" s="17" customFormat="1" ht="30">
      <c r="A156" s="21" t="s">
        <v>366</v>
      </c>
      <c r="B156" s="21" t="s">
        <v>15</v>
      </c>
      <c r="C156" s="22" t="s">
        <v>264</v>
      </c>
      <c r="D156" s="23" t="str">
        <f>+IF(C156="","",IF(C156="No Aplica","No Aplica","Ingrese Fecha"))</f>
        <v>No Aplica</v>
      </c>
      <c r="E156" s="24" t="s">
        <v>101</v>
      </c>
      <c r="F156" s="25">
        <v>5094003</v>
      </c>
      <c r="G156" s="26">
        <v>42046</v>
      </c>
      <c r="H156" s="27" t="s">
        <v>307</v>
      </c>
      <c r="I156" s="28" t="s">
        <v>270</v>
      </c>
      <c r="J156" s="33" t="s">
        <v>271</v>
      </c>
      <c r="K156" s="29">
        <v>12910</v>
      </c>
    </row>
    <row r="157" spans="1:11" s="17" customFormat="1" ht="30">
      <c r="A157" s="21" t="s">
        <v>366</v>
      </c>
      <c r="B157" s="21" t="s">
        <v>15</v>
      </c>
      <c r="C157" s="22" t="s">
        <v>264</v>
      </c>
      <c r="D157" s="23" t="str">
        <f>+IF(C157="","",IF(C157="No Aplica","No Aplica","Ingrese Fecha"))</f>
        <v>No Aplica</v>
      </c>
      <c r="E157" s="24" t="s">
        <v>101</v>
      </c>
      <c r="F157" s="25">
        <v>5091724</v>
      </c>
      <c r="G157" s="26">
        <v>42046</v>
      </c>
      <c r="H157" s="27" t="s">
        <v>308</v>
      </c>
      <c r="I157" s="28" t="s">
        <v>270</v>
      </c>
      <c r="J157" s="33" t="s">
        <v>271</v>
      </c>
      <c r="K157" s="29">
        <v>155654</v>
      </c>
    </row>
    <row r="158" spans="1:11" s="17" customFormat="1" ht="30">
      <c r="A158" s="21" t="s">
        <v>366</v>
      </c>
      <c r="B158" s="21" t="s">
        <v>15</v>
      </c>
      <c r="C158" s="22" t="s">
        <v>264</v>
      </c>
      <c r="D158" s="23" t="str">
        <f>+IF(C158="","",IF(C158="No Aplica","No Aplica","Ingrese Fecha"))</f>
        <v>No Aplica</v>
      </c>
      <c r="E158" s="24" t="s">
        <v>79</v>
      </c>
      <c r="F158" s="25">
        <v>126300</v>
      </c>
      <c r="G158" s="26">
        <v>42046</v>
      </c>
      <c r="H158" s="27" t="s">
        <v>309</v>
      </c>
      <c r="I158" s="28" t="s">
        <v>310</v>
      </c>
      <c r="J158" s="33" t="s">
        <v>114</v>
      </c>
      <c r="K158" s="29">
        <v>20798</v>
      </c>
    </row>
    <row r="159" spans="1:11" s="17" customFormat="1" ht="30">
      <c r="A159" s="21" t="s">
        <v>366</v>
      </c>
      <c r="B159" s="21" t="s">
        <v>13</v>
      </c>
      <c r="C159" s="22" t="s">
        <v>61</v>
      </c>
      <c r="D159" s="23" t="s">
        <v>61</v>
      </c>
      <c r="E159" s="24" t="s">
        <v>285</v>
      </c>
      <c r="F159" s="25">
        <v>5150000040</v>
      </c>
      <c r="G159" s="26">
        <v>42051</v>
      </c>
      <c r="H159" s="27" t="s">
        <v>289</v>
      </c>
      <c r="I159" s="28" t="s">
        <v>311</v>
      </c>
      <c r="J159" s="33" t="s">
        <v>312</v>
      </c>
      <c r="K159" s="29">
        <v>270000</v>
      </c>
    </row>
    <row r="160" spans="1:11" s="17" customFormat="1" ht="30">
      <c r="A160" s="21" t="s">
        <v>366</v>
      </c>
      <c r="B160" s="21" t="s">
        <v>13</v>
      </c>
      <c r="C160" s="22" t="s">
        <v>61</v>
      </c>
      <c r="D160" s="23" t="s">
        <v>61</v>
      </c>
      <c r="E160" s="24" t="s">
        <v>285</v>
      </c>
      <c r="F160" s="25">
        <v>5150000050</v>
      </c>
      <c r="G160" s="26">
        <v>42051</v>
      </c>
      <c r="H160" s="27" t="s">
        <v>313</v>
      </c>
      <c r="I160" s="28" t="s">
        <v>314</v>
      </c>
      <c r="J160" s="33" t="s">
        <v>315</v>
      </c>
      <c r="K160" s="29">
        <v>89250</v>
      </c>
    </row>
    <row r="161" spans="1:11" s="17" customFormat="1" ht="30">
      <c r="A161" s="21" t="s">
        <v>366</v>
      </c>
      <c r="B161" s="21" t="s">
        <v>13</v>
      </c>
      <c r="C161" s="22" t="s">
        <v>61</v>
      </c>
      <c r="D161" s="23" t="s">
        <v>61</v>
      </c>
      <c r="E161" s="24" t="s">
        <v>285</v>
      </c>
      <c r="F161" s="25">
        <v>5150000053</v>
      </c>
      <c r="G161" s="26">
        <v>42053</v>
      </c>
      <c r="H161" s="27" t="s">
        <v>316</v>
      </c>
      <c r="I161" s="28" t="s">
        <v>317</v>
      </c>
      <c r="J161" s="33" t="s">
        <v>318</v>
      </c>
      <c r="K161" s="29">
        <v>107100</v>
      </c>
    </row>
    <row r="162" spans="1:11" s="17" customFormat="1" ht="30">
      <c r="A162" s="21" t="s">
        <v>366</v>
      </c>
      <c r="B162" s="21" t="s">
        <v>13</v>
      </c>
      <c r="C162" s="22" t="s">
        <v>61</v>
      </c>
      <c r="D162" s="23" t="s">
        <v>61</v>
      </c>
      <c r="E162" s="24" t="s">
        <v>285</v>
      </c>
      <c r="F162" s="25">
        <v>5150000055</v>
      </c>
      <c r="G162" s="26">
        <v>42053</v>
      </c>
      <c r="H162" s="27" t="s">
        <v>289</v>
      </c>
      <c r="I162" s="28" t="s">
        <v>301</v>
      </c>
      <c r="J162" s="33" t="s">
        <v>302</v>
      </c>
      <c r="K162" s="29">
        <v>418889</v>
      </c>
    </row>
    <row r="163" spans="1:11" s="17" customFormat="1" ht="30">
      <c r="A163" s="21" t="s">
        <v>366</v>
      </c>
      <c r="B163" s="21" t="s">
        <v>13</v>
      </c>
      <c r="C163" s="22" t="s">
        <v>61</v>
      </c>
      <c r="D163" s="23" t="s">
        <v>61</v>
      </c>
      <c r="E163" s="24" t="s">
        <v>285</v>
      </c>
      <c r="F163" s="25">
        <v>5150000056</v>
      </c>
      <c r="G163" s="26">
        <v>42053</v>
      </c>
      <c r="H163" s="27" t="s">
        <v>289</v>
      </c>
      <c r="I163" s="28" t="s">
        <v>311</v>
      </c>
      <c r="J163" s="33" t="s">
        <v>312</v>
      </c>
      <c r="K163" s="29">
        <v>270000</v>
      </c>
    </row>
    <row r="164" spans="1:11" s="17" customFormat="1" ht="30">
      <c r="A164" s="21" t="s">
        <v>366</v>
      </c>
      <c r="B164" s="21" t="s">
        <v>13</v>
      </c>
      <c r="C164" s="22" t="s">
        <v>61</v>
      </c>
      <c r="D164" s="23" t="s">
        <v>61</v>
      </c>
      <c r="E164" s="24" t="s">
        <v>285</v>
      </c>
      <c r="F164" s="25">
        <v>5150000057</v>
      </c>
      <c r="G164" s="26">
        <v>42053</v>
      </c>
      <c r="H164" s="27" t="s">
        <v>289</v>
      </c>
      <c r="I164" s="28" t="s">
        <v>319</v>
      </c>
      <c r="J164" s="33" t="s">
        <v>320</v>
      </c>
      <c r="K164" s="29">
        <v>372000</v>
      </c>
    </row>
    <row r="165" spans="1:11" s="17" customFormat="1" ht="30">
      <c r="A165" s="21" t="s">
        <v>366</v>
      </c>
      <c r="B165" s="21" t="s">
        <v>13</v>
      </c>
      <c r="C165" s="22" t="s">
        <v>61</v>
      </c>
      <c r="D165" s="23" t="s">
        <v>61</v>
      </c>
      <c r="E165" s="24" t="s">
        <v>285</v>
      </c>
      <c r="F165" s="25">
        <v>5150000058</v>
      </c>
      <c r="G165" s="26">
        <v>42053</v>
      </c>
      <c r="H165" s="27" t="s">
        <v>289</v>
      </c>
      <c r="I165" s="28" t="s">
        <v>301</v>
      </c>
      <c r="J165" s="33" t="s">
        <v>302</v>
      </c>
      <c r="K165" s="29">
        <v>418889</v>
      </c>
    </row>
    <row r="166" spans="1:11" s="17" customFormat="1" ht="30">
      <c r="A166" s="21" t="s">
        <v>366</v>
      </c>
      <c r="B166" s="21" t="s">
        <v>13</v>
      </c>
      <c r="C166" s="22" t="s">
        <v>61</v>
      </c>
      <c r="D166" s="23" t="s">
        <v>61</v>
      </c>
      <c r="E166" s="24" t="s">
        <v>285</v>
      </c>
      <c r="F166" s="25">
        <v>5150000059</v>
      </c>
      <c r="G166" s="26">
        <v>42053</v>
      </c>
      <c r="H166" s="27" t="s">
        <v>289</v>
      </c>
      <c r="I166" s="28" t="s">
        <v>319</v>
      </c>
      <c r="J166" s="33" t="s">
        <v>320</v>
      </c>
      <c r="K166" s="29">
        <v>372000</v>
      </c>
    </row>
    <row r="167" spans="1:11" s="17" customFormat="1" ht="30">
      <c r="A167" s="21" t="s">
        <v>366</v>
      </c>
      <c r="B167" s="21" t="s">
        <v>13</v>
      </c>
      <c r="C167" s="22" t="s">
        <v>61</v>
      </c>
      <c r="D167" s="23" t="s">
        <v>61</v>
      </c>
      <c r="E167" s="24" t="s">
        <v>285</v>
      </c>
      <c r="F167" s="25">
        <v>5150000060</v>
      </c>
      <c r="G167" s="26">
        <v>42053</v>
      </c>
      <c r="H167" s="27" t="s">
        <v>289</v>
      </c>
      <c r="I167" s="28" t="s">
        <v>321</v>
      </c>
      <c r="J167" s="33" t="s">
        <v>322</v>
      </c>
      <c r="K167" s="29">
        <v>275000</v>
      </c>
    </row>
    <row r="168" spans="1:11" s="17" customFormat="1" ht="30">
      <c r="A168" s="21" t="s">
        <v>366</v>
      </c>
      <c r="B168" s="21" t="s">
        <v>13</v>
      </c>
      <c r="C168" s="22" t="s">
        <v>61</v>
      </c>
      <c r="D168" s="23" t="s">
        <v>61</v>
      </c>
      <c r="E168" s="24" t="s">
        <v>285</v>
      </c>
      <c r="F168" s="25">
        <v>5150000061</v>
      </c>
      <c r="G168" s="26">
        <v>42053</v>
      </c>
      <c r="H168" s="27" t="s">
        <v>289</v>
      </c>
      <c r="I168" s="28" t="s">
        <v>311</v>
      </c>
      <c r="J168" s="33" t="s">
        <v>312</v>
      </c>
      <c r="K168" s="29">
        <v>270000</v>
      </c>
    </row>
    <row r="169" spans="1:11" s="17" customFormat="1" ht="30">
      <c r="A169" s="21" t="s">
        <v>366</v>
      </c>
      <c r="B169" s="21" t="s">
        <v>13</v>
      </c>
      <c r="C169" s="22" t="s">
        <v>61</v>
      </c>
      <c r="D169" s="23" t="s">
        <v>61</v>
      </c>
      <c r="E169" s="24" t="s">
        <v>285</v>
      </c>
      <c r="F169" s="25">
        <v>5150000062</v>
      </c>
      <c r="G169" s="26">
        <v>42053</v>
      </c>
      <c r="H169" s="27" t="s">
        <v>289</v>
      </c>
      <c r="I169" s="28" t="s">
        <v>311</v>
      </c>
      <c r="J169" s="33" t="s">
        <v>312</v>
      </c>
      <c r="K169" s="29">
        <v>270000</v>
      </c>
    </row>
    <row r="170" spans="1:11" s="17" customFormat="1" ht="30">
      <c r="A170" s="21" t="s">
        <v>366</v>
      </c>
      <c r="B170" s="21" t="s">
        <v>13</v>
      </c>
      <c r="C170" s="22" t="s">
        <v>61</v>
      </c>
      <c r="D170" s="23" t="s">
        <v>61</v>
      </c>
      <c r="E170" s="24" t="s">
        <v>285</v>
      </c>
      <c r="F170" s="25">
        <v>5150000063</v>
      </c>
      <c r="G170" s="26">
        <v>42053</v>
      </c>
      <c r="H170" s="27" t="s">
        <v>289</v>
      </c>
      <c r="I170" s="28" t="s">
        <v>311</v>
      </c>
      <c r="J170" s="33" t="s">
        <v>312</v>
      </c>
      <c r="K170" s="29">
        <v>270000</v>
      </c>
    </row>
    <row r="171" spans="1:11" s="17" customFormat="1" ht="30">
      <c r="A171" s="21" t="s">
        <v>366</v>
      </c>
      <c r="B171" s="21" t="s">
        <v>13</v>
      </c>
      <c r="C171" s="22" t="s">
        <v>61</v>
      </c>
      <c r="D171" s="23" t="s">
        <v>61</v>
      </c>
      <c r="E171" s="24" t="s">
        <v>285</v>
      </c>
      <c r="F171" s="25">
        <v>5150000064</v>
      </c>
      <c r="G171" s="26">
        <v>42053</v>
      </c>
      <c r="H171" s="27" t="s">
        <v>289</v>
      </c>
      <c r="I171" s="28" t="s">
        <v>321</v>
      </c>
      <c r="J171" s="33" t="s">
        <v>322</v>
      </c>
      <c r="K171" s="29">
        <v>275000</v>
      </c>
    </row>
    <row r="172" spans="1:11" s="17" customFormat="1" ht="30">
      <c r="A172" s="21" t="s">
        <v>366</v>
      </c>
      <c r="B172" s="21" t="s">
        <v>13</v>
      </c>
      <c r="C172" s="22" t="s">
        <v>61</v>
      </c>
      <c r="D172" s="23" t="s">
        <v>61</v>
      </c>
      <c r="E172" s="24" t="s">
        <v>285</v>
      </c>
      <c r="F172" s="25">
        <v>5150000067</v>
      </c>
      <c r="G172" s="26">
        <v>42053</v>
      </c>
      <c r="H172" s="27" t="s">
        <v>323</v>
      </c>
      <c r="I172" s="28" t="s">
        <v>324</v>
      </c>
      <c r="J172" s="33" t="s">
        <v>325</v>
      </c>
      <c r="K172" s="29">
        <v>13433</v>
      </c>
    </row>
    <row r="173" spans="1:11" s="17" customFormat="1" ht="30">
      <c r="A173" s="21" t="s">
        <v>366</v>
      </c>
      <c r="B173" s="21" t="s">
        <v>15</v>
      </c>
      <c r="C173" s="22" t="s">
        <v>264</v>
      </c>
      <c r="D173" s="23" t="str">
        <f>+IF(C173="","",IF(C173="No Aplica","No Aplica","Ingrese Fecha"))</f>
        <v>No Aplica</v>
      </c>
      <c r="E173" s="24" t="s">
        <v>101</v>
      </c>
      <c r="F173" s="25">
        <v>45359117</v>
      </c>
      <c r="G173" s="26">
        <v>42054</v>
      </c>
      <c r="H173" s="27" t="s">
        <v>326</v>
      </c>
      <c r="I173" s="28" t="s">
        <v>266</v>
      </c>
      <c r="J173" s="33" t="s">
        <v>267</v>
      </c>
      <c r="K173" s="29">
        <v>187970</v>
      </c>
    </row>
    <row r="174" spans="1:11" s="17" customFormat="1" ht="30">
      <c r="A174" s="21" t="s">
        <v>366</v>
      </c>
      <c r="B174" s="21" t="s">
        <v>15</v>
      </c>
      <c r="C174" s="22" t="s">
        <v>264</v>
      </c>
      <c r="D174" s="23" t="str">
        <f>+IF(C174="","",IF(C174="No Aplica","No Aplica","Ingrese Fecha"))</f>
        <v>No Aplica</v>
      </c>
      <c r="E174" s="24" t="s">
        <v>79</v>
      </c>
      <c r="F174" s="25">
        <v>3980702</v>
      </c>
      <c r="G174" s="26">
        <v>42054</v>
      </c>
      <c r="H174" s="27" t="s">
        <v>327</v>
      </c>
      <c r="I174" s="28" t="s">
        <v>328</v>
      </c>
      <c r="J174" s="33" t="s">
        <v>329</v>
      </c>
      <c r="K174" s="29">
        <v>232232</v>
      </c>
    </row>
    <row r="175" spans="1:11" s="17" customFormat="1" ht="30">
      <c r="A175" s="21" t="s">
        <v>366</v>
      </c>
      <c r="B175" s="21" t="s">
        <v>15</v>
      </c>
      <c r="C175" s="22" t="s">
        <v>264</v>
      </c>
      <c r="D175" s="23" t="str">
        <f>+IF(C175="","",IF(C175="No Aplica","No Aplica","Ingrese Fecha"))</f>
        <v>No Aplica</v>
      </c>
      <c r="E175" s="24" t="s">
        <v>101</v>
      </c>
      <c r="F175" s="25">
        <v>22489329</v>
      </c>
      <c r="G175" s="26">
        <v>42054</v>
      </c>
      <c r="H175" s="27" t="s">
        <v>330</v>
      </c>
      <c r="I175" s="28" t="s">
        <v>331</v>
      </c>
      <c r="J175" s="33" t="s">
        <v>164</v>
      </c>
      <c r="K175" s="29">
        <v>50500</v>
      </c>
    </row>
    <row r="176" spans="1:11" s="17" customFormat="1" ht="30">
      <c r="A176" s="21" t="s">
        <v>366</v>
      </c>
      <c r="B176" s="21" t="s">
        <v>15</v>
      </c>
      <c r="C176" s="22" t="s">
        <v>264</v>
      </c>
      <c r="D176" s="23" t="str">
        <f>+IF(C176="","",IF(C176="No Aplica","No Aplica","Ingrese Fecha"))</f>
        <v>No Aplica</v>
      </c>
      <c r="E176" s="24" t="s">
        <v>79</v>
      </c>
      <c r="F176" s="25">
        <v>3881091</v>
      </c>
      <c r="G176" s="26">
        <v>42054</v>
      </c>
      <c r="H176" s="27" t="s">
        <v>332</v>
      </c>
      <c r="I176" s="28" t="s">
        <v>266</v>
      </c>
      <c r="J176" s="33" t="s">
        <v>267</v>
      </c>
      <c r="K176" s="29">
        <v>90193</v>
      </c>
    </row>
    <row r="177" spans="1:11" s="17" customFormat="1" ht="30">
      <c r="A177" s="21" t="s">
        <v>366</v>
      </c>
      <c r="B177" s="21" t="s">
        <v>13</v>
      </c>
      <c r="C177" s="22" t="s">
        <v>61</v>
      </c>
      <c r="D177" s="23" t="s">
        <v>61</v>
      </c>
      <c r="E177" s="24" t="s">
        <v>285</v>
      </c>
      <c r="F177" s="25">
        <v>5150000068</v>
      </c>
      <c r="G177" s="26">
        <v>42054</v>
      </c>
      <c r="H177" s="27" t="s">
        <v>289</v>
      </c>
      <c r="I177" s="28" t="s">
        <v>319</v>
      </c>
      <c r="J177" s="33" t="s">
        <v>320</v>
      </c>
      <c r="K177" s="29">
        <v>372000</v>
      </c>
    </row>
    <row r="178" spans="1:11" s="17" customFormat="1" ht="30">
      <c r="A178" s="21" t="s">
        <v>366</v>
      </c>
      <c r="B178" s="21" t="s">
        <v>13</v>
      </c>
      <c r="C178" s="22" t="s">
        <v>61</v>
      </c>
      <c r="D178" s="23" t="s">
        <v>61</v>
      </c>
      <c r="E178" s="24" t="s">
        <v>285</v>
      </c>
      <c r="F178" s="25">
        <v>5150000069</v>
      </c>
      <c r="G178" s="26">
        <v>42054</v>
      </c>
      <c r="H178" s="27" t="s">
        <v>289</v>
      </c>
      <c r="I178" s="28" t="s">
        <v>311</v>
      </c>
      <c r="J178" s="33" t="s">
        <v>312</v>
      </c>
      <c r="K178" s="29">
        <v>270000</v>
      </c>
    </row>
    <row r="179" spans="1:11" s="17" customFormat="1" ht="30">
      <c r="A179" s="21" t="s">
        <v>366</v>
      </c>
      <c r="B179" s="21" t="s">
        <v>13</v>
      </c>
      <c r="C179" s="22" t="s">
        <v>61</v>
      </c>
      <c r="D179" s="23" t="s">
        <v>61</v>
      </c>
      <c r="E179" s="24" t="s">
        <v>285</v>
      </c>
      <c r="F179" s="25">
        <v>5150000070</v>
      </c>
      <c r="G179" s="26">
        <v>42054</v>
      </c>
      <c r="H179" s="27" t="s">
        <v>289</v>
      </c>
      <c r="I179" s="28" t="s">
        <v>311</v>
      </c>
      <c r="J179" s="33" t="s">
        <v>312</v>
      </c>
      <c r="K179" s="29">
        <v>270000</v>
      </c>
    </row>
    <row r="180" spans="1:11" s="17" customFormat="1" ht="30">
      <c r="A180" s="21" t="s">
        <v>366</v>
      </c>
      <c r="B180" s="21" t="s">
        <v>13</v>
      </c>
      <c r="C180" s="22" t="s">
        <v>61</v>
      </c>
      <c r="D180" s="23" t="s">
        <v>61</v>
      </c>
      <c r="E180" s="24" t="s">
        <v>285</v>
      </c>
      <c r="F180" s="25">
        <v>5150000071</v>
      </c>
      <c r="G180" s="26">
        <v>42054</v>
      </c>
      <c r="H180" s="27" t="s">
        <v>289</v>
      </c>
      <c r="I180" s="28" t="s">
        <v>321</v>
      </c>
      <c r="J180" s="33" t="s">
        <v>322</v>
      </c>
      <c r="K180" s="29">
        <v>275000</v>
      </c>
    </row>
    <row r="181" spans="1:11" s="17" customFormat="1" ht="30">
      <c r="A181" s="21" t="s">
        <v>366</v>
      </c>
      <c r="B181" s="21" t="s">
        <v>13</v>
      </c>
      <c r="C181" s="22" t="s">
        <v>61</v>
      </c>
      <c r="D181" s="23" t="s">
        <v>61</v>
      </c>
      <c r="E181" s="24" t="s">
        <v>285</v>
      </c>
      <c r="F181" s="25">
        <v>5150000072</v>
      </c>
      <c r="G181" s="26">
        <v>42054</v>
      </c>
      <c r="H181" s="27" t="s">
        <v>289</v>
      </c>
      <c r="I181" s="28" t="s">
        <v>311</v>
      </c>
      <c r="J181" s="33" t="s">
        <v>312</v>
      </c>
      <c r="K181" s="29">
        <v>270000</v>
      </c>
    </row>
    <row r="182" spans="1:11" s="17" customFormat="1" ht="30">
      <c r="A182" s="21" t="s">
        <v>366</v>
      </c>
      <c r="B182" s="21" t="s">
        <v>15</v>
      </c>
      <c r="C182" s="22" t="s">
        <v>264</v>
      </c>
      <c r="D182" s="23" t="str">
        <f>+IF(C182="","",IF(C182="No Aplica","No Aplica","Ingrese Fecha"))</f>
        <v>No Aplica</v>
      </c>
      <c r="E182" s="24" t="s">
        <v>79</v>
      </c>
      <c r="F182" s="25">
        <v>33010</v>
      </c>
      <c r="G182" s="26">
        <v>42058</v>
      </c>
      <c r="H182" s="27" t="s">
        <v>333</v>
      </c>
      <c r="I182" s="28" t="s">
        <v>20</v>
      </c>
      <c r="J182" s="33" t="s">
        <v>21</v>
      </c>
      <c r="K182" s="29">
        <v>1934770</v>
      </c>
    </row>
    <row r="183" spans="1:11" s="17" customFormat="1" ht="30">
      <c r="A183" s="21" t="s">
        <v>366</v>
      </c>
      <c r="B183" s="21" t="s">
        <v>15</v>
      </c>
      <c r="C183" s="22" t="s">
        <v>264</v>
      </c>
      <c r="D183" s="23" t="str">
        <f>+IF(C183="","",IF(C183="No Aplica","No Aplica","Ingrese Fecha"))</f>
        <v>No Aplica</v>
      </c>
      <c r="E183" s="24" t="s">
        <v>79</v>
      </c>
      <c r="F183" s="25">
        <v>3878787</v>
      </c>
      <c r="G183" s="26">
        <v>42058</v>
      </c>
      <c r="H183" s="27" t="s">
        <v>334</v>
      </c>
      <c r="I183" s="28" t="s">
        <v>266</v>
      </c>
      <c r="J183" s="33" t="s">
        <v>267</v>
      </c>
      <c r="K183" s="29">
        <v>1899862</v>
      </c>
    </row>
    <row r="184" spans="1:11" s="17" customFormat="1" ht="30">
      <c r="A184" s="21" t="s">
        <v>366</v>
      </c>
      <c r="B184" s="21" t="s">
        <v>13</v>
      </c>
      <c r="C184" s="22" t="s">
        <v>61</v>
      </c>
      <c r="D184" s="23" t="s">
        <v>61</v>
      </c>
      <c r="E184" s="24" t="s">
        <v>275</v>
      </c>
      <c r="F184" s="25">
        <v>5150000009</v>
      </c>
      <c r="G184" s="26">
        <v>42058</v>
      </c>
      <c r="H184" s="27" t="s">
        <v>335</v>
      </c>
      <c r="I184" s="28" t="s">
        <v>336</v>
      </c>
      <c r="J184" s="33" t="s">
        <v>337</v>
      </c>
      <c r="K184" s="29">
        <v>22980</v>
      </c>
    </row>
    <row r="185" spans="1:11" s="17" customFormat="1" ht="30">
      <c r="A185" s="21" t="s">
        <v>366</v>
      </c>
      <c r="B185" s="21" t="s">
        <v>13</v>
      </c>
      <c r="C185" s="22" t="s">
        <v>61</v>
      </c>
      <c r="D185" s="23" t="s">
        <v>61</v>
      </c>
      <c r="E185" s="24" t="s">
        <v>285</v>
      </c>
      <c r="F185" s="25">
        <v>5150000073</v>
      </c>
      <c r="G185" s="26">
        <v>42058</v>
      </c>
      <c r="H185" s="27" t="s">
        <v>289</v>
      </c>
      <c r="I185" s="28" t="s">
        <v>311</v>
      </c>
      <c r="J185" s="33" t="s">
        <v>312</v>
      </c>
      <c r="K185" s="29">
        <v>270000</v>
      </c>
    </row>
    <row r="186" spans="1:11" s="17" customFormat="1" ht="30">
      <c r="A186" s="21" t="s">
        <v>366</v>
      </c>
      <c r="B186" s="21" t="s">
        <v>367</v>
      </c>
      <c r="C186" s="22" t="s">
        <v>61</v>
      </c>
      <c r="D186" s="23" t="s">
        <v>61</v>
      </c>
      <c r="E186" s="24" t="s">
        <v>285</v>
      </c>
      <c r="F186" s="25">
        <v>5150000077</v>
      </c>
      <c r="G186" s="26">
        <v>42058</v>
      </c>
      <c r="H186" s="27" t="s">
        <v>338</v>
      </c>
      <c r="I186" s="28" t="s">
        <v>339</v>
      </c>
      <c r="J186" s="33" t="s">
        <v>18</v>
      </c>
      <c r="K186" s="29">
        <v>119343</v>
      </c>
    </row>
    <row r="187" spans="1:11" s="17" customFormat="1" ht="30">
      <c r="A187" s="21" t="s">
        <v>366</v>
      </c>
      <c r="B187" s="21" t="s">
        <v>15</v>
      </c>
      <c r="C187" s="22" t="s">
        <v>264</v>
      </c>
      <c r="D187" s="23" t="str">
        <f t="shared" ref="D187:D197" si="0">+IF(C187="","",IF(C187="No Aplica","No Aplica","Ingrese Fecha"))</f>
        <v>No Aplica</v>
      </c>
      <c r="E187" s="24" t="s">
        <v>101</v>
      </c>
      <c r="F187" s="25">
        <v>5467341</v>
      </c>
      <c r="G187" s="26">
        <v>42061</v>
      </c>
      <c r="H187" s="27" t="s">
        <v>340</v>
      </c>
      <c r="I187" s="28" t="s">
        <v>270</v>
      </c>
      <c r="J187" s="33" t="s">
        <v>271</v>
      </c>
      <c r="K187" s="29">
        <v>33509</v>
      </c>
    </row>
    <row r="188" spans="1:11" s="17" customFormat="1" ht="30">
      <c r="A188" s="21" t="s">
        <v>366</v>
      </c>
      <c r="B188" s="21" t="s">
        <v>15</v>
      </c>
      <c r="C188" s="22" t="s">
        <v>264</v>
      </c>
      <c r="D188" s="23" t="str">
        <f t="shared" si="0"/>
        <v>No Aplica</v>
      </c>
      <c r="E188" s="24" t="s">
        <v>101</v>
      </c>
      <c r="F188" s="25">
        <v>128032</v>
      </c>
      <c r="G188" s="26">
        <v>42061</v>
      </c>
      <c r="H188" s="27" t="s">
        <v>341</v>
      </c>
      <c r="I188" s="28" t="s">
        <v>270</v>
      </c>
      <c r="J188" s="33" t="s">
        <v>271</v>
      </c>
      <c r="K188" s="29">
        <v>1041</v>
      </c>
    </row>
    <row r="189" spans="1:11" s="17" customFormat="1" ht="30">
      <c r="A189" s="21" t="s">
        <v>366</v>
      </c>
      <c r="B189" s="21" t="s">
        <v>15</v>
      </c>
      <c r="C189" s="22" t="s">
        <v>264</v>
      </c>
      <c r="D189" s="23" t="str">
        <f t="shared" si="0"/>
        <v>No Aplica</v>
      </c>
      <c r="E189" s="24" t="s">
        <v>79</v>
      </c>
      <c r="F189" s="25">
        <v>1630106</v>
      </c>
      <c r="G189" s="26">
        <v>42061</v>
      </c>
      <c r="H189" s="27" t="s">
        <v>342</v>
      </c>
      <c r="I189" s="28" t="s">
        <v>331</v>
      </c>
      <c r="J189" s="33" t="s">
        <v>164</v>
      </c>
      <c r="K189" s="29">
        <v>627800</v>
      </c>
    </row>
    <row r="190" spans="1:11" s="17" customFormat="1" ht="30">
      <c r="A190" s="21" t="s">
        <v>366</v>
      </c>
      <c r="B190" s="21" t="s">
        <v>15</v>
      </c>
      <c r="C190" s="22" t="s">
        <v>264</v>
      </c>
      <c r="D190" s="23" t="str">
        <f t="shared" si="0"/>
        <v>No Aplica</v>
      </c>
      <c r="E190" s="24" t="s">
        <v>101</v>
      </c>
      <c r="F190" s="25">
        <v>5213100</v>
      </c>
      <c r="G190" s="26">
        <v>42061</v>
      </c>
      <c r="H190" s="27" t="s">
        <v>343</v>
      </c>
      <c r="I190" s="28" t="s">
        <v>270</v>
      </c>
      <c r="J190" s="33" t="s">
        <v>271</v>
      </c>
      <c r="K190" s="29">
        <v>68360</v>
      </c>
    </row>
    <row r="191" spans="1:11" s="17" customFormat="1" ht="30">
      <c r="A191" s="21" t="s">
        <v>366</v>
      </c>
      <c r="B191" s="21" t="s">
        <v>15</v>
      </c>
      <c r="C191" s="22" t="s">
        <v>264</v>
      </c>
      <c r="D191" s="23" t="str">
        <f t="shared" si="0"/>
        <v>No Aplica</v>
      </c>
      <c r="E191" s="24" t="s">
        <v>79</v>
      </c>
      <c r="F191" s="25">
        <v>3896971</v>
      </c>
      <c r="G191" s="26">
        <v>42061</v>
      </c>
      <c r="H191" s="27" t="s">
        <v>344</v>
      </c>
      <c r="I191" s="28" t="s">
        <v>266</v>
      </c>
      <c r="J191" s="33" t="s">
        <v>267</v>
      </c>
      <c r="K191" s="29">
        <v>676699</v>
      </c>
    </row>
    <row r="192" spans="1:11" s="17" customFormat="1" ht="30">
      <c r="A192" s="21" t="s">
        <v>366</v>
      </c>
      <c r="B192" s="21" t="s">
        <v>15</v>
      </c>
      <c r="C192" s="22" t="s">
        <v>264</v>
      </c>
      <c r="D192" s="23" t="str">
        <f t="shared" si="0"/>
        <v>No Aplica</v>
      </c>
      <c r="E192" s="24" t="s">
        <v>101</v>
      </c>
      <c r="F192" s="25">
        <v>5416620</v>
      </c>
      <c r="G192" s="26">
        <v>42061</v>
      </c>
      <c r="H192" s="27" t="s">
        <v>345</v>
      </c>
      <c r="I192" s="28" t="s">
        <v>270</v>
      </c>
      <c r="J192" s="33" t="s">
        <v>271</v>
      </c>
      <c r="K192" s="29">
        <v>41626</v>
      </c>
    </row>
    <row r="193" spans="1:11" s="17" customFormat="1" ht="30">
      <c r="A193" s="21" t="s">
        <v>366</v>
      </c>
      <c r="B193" s="21" t="s">
        <v>15</v>
      </c>
      <c r="C193" s="22" t="s">
        <v>264</v>
      </c>
      <c r="D193" s="23" t="str">
        <f t="shared" si="0"/>
        <v>No Aplica</v>
      </c>
      <c r="E193" s="24" t="s">
        <v>79</v>
      </c>
      <c r="F193" s="25">
        <v>133683</v>
      </c>
      <c r="G193" s="26">
        <v>42061</v>
      </c>
      <c r="H193" s="27" t="s">
        <v>346</v>
      </c>
      <c r="I193" s="28" t="s">
        <v>270</v>
      </c>
      <c r="J193" s="33" t="s">
        <v>271</v>
      </c>
      <c r="K193" s="29">
        <v>85907</v>
      </c>
    </row>
    <row r="194" spans="1:11" s="17" customFormat="1" ht="30">
      <c r="A194" s="21" t="s">
        <v>366</v>
      </c>
      <c r="B194" s="21" t="s">
        <v>15</v>
      </c>
      <c r="C194" s="22" t="s">
        <v>264</v>
      </c>
      <c r="D194" s="23" t="str">
        <f t="shared" si="0"/>
        <v>No Aplica</v>
      </c>
      <c r="E194" s="24" t="s">
        <v>79</v>
      </c>
      <c r="F194" s="25">
        <v>133764</v>
      </c>
      <c r="G194" s="26">
        <v>42061</v>
      </c>
      <c r="H194" s="27" t="s">
        <v>347</v>
      </c>
      <c r="I194" s="28" t="s">
        <v>270</v>
      </c>
      <c r="J194" s="33" t="s">
        <v>271</v>
      </c>
      <c r="K194" s="29">
        <v>168433</v>
      </c>
    </row>
    <row r="195" spans="1:11" s="17" customFormat="1" ht="30">
      <c r="A195" s="21" t="s">
        <v>366</v>
      </c>
      <c r="B195" s="21" t="s">
        <v>15</v>
      </c>
      <c r="C195" s="22" t="s">
        <v>264</v>
      </c>
      <c r="D195" s="23" t="str">
        <f t="shared" si="0"/>
        <v>No Aplica</v>
      </c>
      <c r="E195" s="24" t="s">
        <v>79</v>
      </c>
      <c r="F195" s="25">
        <v>34895940</v>
      </c>
      <c r="G195" s="26">
        <v>42061</v>
      </c>
      <c r="H195" s="27" t="s">
        <v>348</v>
      </c>
      <c r="I195" s="28" t="s">
        <v>349</v>
      </c>
      <c r="J195" s="33" t="s">
        <v>116</v>
      </c>
      <c r="K195" s="29">
        <v>329533</v>
      </c>
    </row>
    <row r="196" spans="1:11" s="17" customFormat="1" ht="45">
      <c r="A196" s="21" t="s">
        <v>366</v>
      </c>
      <c r="B196" s="21" t="s">
        <v>15</v>
      </c>
      <c r="C196" s="22" t="s">
        <v>264</v>
      </c>
      <c r="D196" s="23" t="str">
        <f t="shared" si="0"/>
        <v>No Aplica</v>
      </c>
      <c r="E196" s="24" t="s">
        <v>79</v>
      </c>
      <c r="F196" s="25">
        <v>34895939</v>
      </c>
      <c r="G196" s="26">
        <v>42061</v>
      </c>
      <c r="H196" s="27" t="s">
        <v>350</v>
      </c>
      <c r="I196" s="28" t="s">
        <v>349</v>
      </c>
      <c r="J196" s="33" t="s">
        <v>116</v>
      </c>
      <c r="K196" s="29">
        <v>184144</v>
      </c>
    </row>
    <row r="197" spans="1:11" s="17" customFormat="1" ht="30">
      <c r="A197" s="21" t="s">
        <v>366</v>
      </c>
      <c r="B197" s="21" t="s">
        <v>15</v>
      </c>
      <c r="C197" s="22" t="s">
        <v>264</v>
      </c>
      <c r="D197" s="23" t="str">
        <f t="shared" si="0"/>
        <v>No Aplica</v>
      </c>
      <c r="E197" s="24" t="s">
        <v>79</v>
      </c>
      <c r="F197" s="25">
        <v>5465140</v>
      </c>
      <c r="G197" s="26">
        <v>42061</v>
      </c>
      <c r="H197" s="27" t="s">
        <v>351</v>
      </c>
      <c r="I197" s="28" t="s">
        <v>270</v>
      </c>
      <c r="J197" s="33" t="s">
        <v>271</v>
      </c>
      <c r="K197" s="29">
        <v>40466</v>
      </c>
    </row>
    <row r="198" spans="1:11" s="17" customFormat="1" ht="30">
      <c r="A198" s="21" t="s">
        <v>366</v>
      </c>
      <c r="B198" s="21" t="s">
        <v>13</v>
      </c>
      <c r="C198" s="22" t="s">
        <v>61</v>
      </c>
      <c r="D198" s="23" t="s">
        <v>61</v>
      </c>
      <c r="E198" s="24" t="s">
        <v>285</v>
      </c>
      <c r="F198" s="25">
        <v>5150000090</v>
      </c>
      <c r="G198" s="26">
        <v>42061</v>
      </c>
      <c r="H198" s="27" t="s">
        <v>352</v>
      </c>
      <c r="I198" s="28" t="s">
        <v>353</v>
      </c>
      <c r="J198" s="33" t="s">
        <v>354</v>
      </c>
      <c r="K198" s="29">
        <v>273611</v>
      </c>
    </row>
    <row r="199" spans="1:11" s="17" customFormat="1" ht="30">
      <c r="A199" s="21" t="s">
        <v>366</v>
      </c>
      <c r="B199" s="21" t="s">
        <v>15</v>
      </c>
      <c r="C199" s="22" t="s">
        <v>264</v>
      </c>
      <c r="D199" s="23" t="str">
        <f>+IF(C199="","",IF(C199="No Aplica","No Aplica","Ingrese Fecha"))</f>
        <v>No Aplica</v>
      </c>
      <c r="E199" s="24" t="s">
        <v>79</v>
      </c>
      <c r="F199" s="25">
        <v>1503250</v>
      </c>
      <c r="G199" s="26">
        <v>42062</v>
      </c>
      <c r="H199" s="27" t="s">
        <v>355</v>
      </c>
      <c r="I199" s="28" t="s">
        <v>331</v>
      </c>
      <c r="J199" s="33" t="s">
        <v>164</v>
      </c>
      <c r="K199" s="29">
        <v>171300</v>
      </c>
    </row>
    <row r="200" spans="1:11" s="17" customFormat="1" ht="30">
      <c r="A200" s="21" t="s">
        <v>366</v>
      </c>
      <c r="B200" s="21" t="s">
        <v>15</v>
      </c>
      <c r="C200" s="22" t="s">
        <v>264</v>
      </c>
      <c r="D200" s="23" t="str">
        <f>+IF(C200="","",IF(C200="No Aplica","No Aplica","Ingrese Fecha"))</f>
        <v>No Aplica</v>
      </c>
      <c r="E200" s="24" t="s">
        <v>79</v>
      </c>
      <c r="F200" s="25">
        <v>5421769</v>
      </c>
      <c r="G200" s="26">
        <v>42062</v>
      </c>
      <c r="H200" s="27" t="s">
        <v>356</v>
      </c>
      <c r="I200" s="28" t="s">
        <v>270</v>
      </c>
      <c r="J200" s="33" t="s">
        <v>271</v>
      </c>
      <c r="K200" s="29">
        <v>1042</v>
      </c>
    </row>
    <row r="201" spans="1:11" s="17" customFormat="1" ht="45">
      <c r="A201" s="21" t="s">
        <v>366</v>
      </c>
      <c r="B201" s="21" t="s">
        <v>13</v>
      </c>
      <c r="C201" s="22" t="s">
        <v>61</v>
      </c>
      <c r="D201" s="23" t="s">
        <v>61</v>
      </c>
      <c r="E201" s="24" t="s">
        <v>275</v>
      </c>
      <c r="F201" s="25">
        <v>5150000010</v>
      </c>
      <c r="G201" s="26">
        <v>42062</v>
      </c>
      <c r="H201" s="27" t="s">
        <v>357</v>
      </c>
      <c r="I201" s="28" t="s">
        <v>358</v>
      </c>
      <c r="J201" s="33" t="s">
        <v>359</v>
      </c>
      <c r="K201" s="29">
        <v>623917</v>
      </c>
    </row>
    <row r="202" spans="1:11" s="17" customFormat="1" ht="30">
      <c r="A202" s="21" t="s">
        <v>366</v>
      </c>
      <c r="B202" s="21" t="s">
        <v>13</v>
      </c>
      <c r="C202" s="22" t="s">
        <v>61</v>
      </c>
      <c r="D202" s="23" t="s">
        <v>61</v>
      </c>
      <c r="E202" s="24" t="s">
        <v>275</v>
      </c>
      <c r="F202" s="25">
        <v>5150000011</v>
      </c>
      <c r="G202" s="26">
        <v>42062</v>
      </c>
      <c r="H202" s="27" t="s">
        <v>360</v>
      </c>
      <c r="I202" s="28" t="s">
        <v>361</v>
      </c>
      <c r="J202" s="33" t="s">
        <v>362</v>
      </c>
      <c r="K202" s="29">
        <v>119700</v>
      </c>
    </row>
    <row r="203" spans="1:11" s="17" customFormat="1" ht="30">
      <c r="A203" s="21" t="s">
        <v>366</v>
      </c>
      <c r="B203" s="21" t="s">
        <v>13</v>
      </c>
      <c r="C203" s="22" t="s">
        <v>61</v>
      </c>
      <c r="D203" s="23" t="s">
        <v>61</v>
      </c>
      <c r="E203" s="24" t="s">
        <v>285</v>
      </c>
      <c r="F203" s="25">
        <v>5150000085</v>
      </c>
      <c r="G203" s="26">
        <v>42062</v>
      </c>
      <c r="H203" s="27" t="s">
        <v>289</v>
      </c>
      <c r="I203" s="28" t="s">
        <v>311</v>
      </c>
      <c r="J203" s="33" t="s">
        <v>312</v>
      </c>
      <c r="K203" s="29">
        <v>270000</v>
      </c>
    </row>
    <row r="204" spans="1:11" s="17" customFormat="1" ht="30">
      <c r="A204" s="21" t="s">
        <v>366</v>
      </c>
      <c r="B204" s="21" t="s">
        <v>13</v>
      </c>
      <c r="C204" s="22" t="s">
        <v>61</v>
      </c>
      <c r="D204" s="23" t="s">
        <v>61</v>
      </c>
      <c r="E204" s="24" t="s">
        <v>285</v>
      </c>
      <c r="F204" s="25">
        <v>5150000086</v>
      </c>
      <c r="G204" s="26">
        <v>42062</v>
      </c>
      <c r="H204" s="27" t="s">
        <v>289</v>
      </c>
      <c r="I204" s="28" t="s">
        <v>311</v>
      </c>
      <c r="J204" s="33" t="s">
        <v>312</v>
      </c>
      <c r="K204" s="29">
        <v>270000</v>
      </c>
    </row>
    <row r="205" spans="1:11" s="17" customFormat="1" ht="30">
      <c r="A205" s="21" t="s">
        <v>366</v>
      </c>
      <c r="B205" s="21" t="s">
        <v>13</v>
      </c>
      <c r="C205" s="22" t="s">
        <v>61</v>
      </c>
      <c r="D205" s="23" t="s">
        <v>61</v>
      </c>
      <c r="E205" s="24" t="s">
        <v>285</v>
      </c>
      <c r="F205" s="25">
        <v>5150000087</v>
      </c>
      <c r="G205" s="26">
        <v>42062</v>
      </c>
      <c r="H205" s="27" t="s">
        <v>289</v>
      </c>
      <c r="I205" s="28" t="s">
        <v>319</v>
      </c>
      <c r="J205" s="33" t="s">
        <v>320</v>
      </c>
      <c r="K205" s="29">
        <v>372000</v>
      </c>
    </row>
    <row r="206" spans="1:11" s="17" customFormat="1" ht="30">
      <c r="A206" s="21" t="s">
        <v>366</v>
      </c>
      <c r="B206" s="21" t="s">
        <v>13</v>
      </c>
      <c r="C206" s="22" t="s">
        <v>61</v>
      </c>
      <c r="D206" s="23" t="s">
        <v>61</v>
      </c>
      <c r="E206" s="24" t="s">
        <v>285</v>
      </c>
      <c r="F206" s="25">
        <v>5150000088</v>
      </c>
      <c r="G206" s="26">
        <v>42062</v>
      </c>
      <c r="H206" s="27" t="s">
        <v>289</v>
      </c>
      <c r="I206" s="28" t="s">
        <v>301</v>
      </c>
      <c r="J206" s="33" t="s">
        <v>302</v>
      </c>
      <c r="K206" s="29">
        <v>418889</v>
      </c>
    </row>
    <row r="207" spans="1:11" s="17" customFormat="1" ht="45">
      <c r="A207" s="21" t="s">
        <v>366</v>
      </c>
      <c r="B207" s="21" t="s">
        <v>13</v>
      </c>
      <c r="C207" s="22" t="s">
        <v>61</v>
      </c>
      <c r="D207" s="23" t="s">
        <v>61</v>
      </c>
      <c r="E207" s="24" t="s">
        <v>285</v>
      </c>
      <c r="F207" s="25">
        <v>5150000091</v>
      </c>
      <c r="G207" s="26">
        <v>42062</v>
      </c>
      <c r="H207" s="27" t="s">
        <v>363</v>
      </c>
      <c r="I207" s="28" t="s">
        <v>358</v>
      </c>
      <c r="J207" s="33" t="s">
        <v>359</v>
      </c>
      <c r="K207" s="29">
        <v>461637</v>
      </c>
    </row>
    <row r="208" spans="1:11" s="17" customFormat="1" ht="30">
      <c r="A208" s="21" t="s">
        <v>366</v>
      </c>
      <c r="B208" s="21" t="s">
        <v>13</v>
      </c>
      <c r="C208" s="22" t="s">
        <v>61</v>
      </c>
      <c r="D208" s="23" t="s">
        <v>61</v>
      </c>
      <c r="E208" s="24" t="s">
        <v>285</v>
      </c>
      <c r="F208" s="25">
        <v>5150000092</v>
      </c>
      <c r="G208" s="26">
        <v>42062</v>
      </c>
      <c r="H208" s="27" t="s">
        <v>289</v>
      </c>
      <c r="I208" s="28" t="s">
        <v>364</v>
      </c>
      <c r="J208" s="33" t="s">
        <v>365</v>
      </c>
      <c r="K208" s="29">
        <v>360000</v>
      </c>
    </row>
    <row r="209" spans="1:11" s="17" customFormat="1" ht="30">
      <c r="A209" s="21" t="s">
        <v>469</v>
      </c>
      <c r="B209" s="21" t="s">
        <v>15</v>
      </c>
      <c r="C209" s="22" t="s">
        <v>264</v>
      </c>
      <c r="D209" s="23" t="s">
        <v>264</v>
      </c>
      <c r="E209" s="24" t="s">
        <v>16</v>
      </c>
      <c r="F209" s="25" t="s">
        <v>368</v>
      </c>
      <c r="G209" s="26">
        <v>42045</v>
      </c>
      <c r="H209" s="27" t="s">
        <v>369</v>
      </c>
      <c r="I209" s="28" t="s">
        <v>370</v>
      </c>
      <c r="J209" s="33" t="s">
        <v>371</v>
      </c>
      <c r="K209" s="29">
        <v>385600</v>
      </c>
    </row>
    <row r="210" spans="1:11" s="17" customFormat="1" ht="30">
      <c r="A210" s="21" t="s">
        <v>469</v>
      </c>
      <c r="B210" s="21" t="s">
        <v>15</v>
      </c>
      <c r="C210" s="22" t="s">
        <v>264</v>
      </c>
      <c r="D210" s="23" t="s">
        <v>264</v>
      </c>
      <c r="E210" s="24" t="s">
        <v>16</v>
      </c>
      <c r="F210" s="25" t="s">
        <v>372</v>
      </c>
      <c r="G210" s="26">
        <v>42045</v>
      </c>
      <c r="H210" s="27" t="s">
        <v>373</v>
      </c>
      <c r="I210" s="28" t="s">
        <v>370</v>
      </c>
      <c r="J210" s="33" t="s">
        <v>371</v>
      </c>
      <c r="K210" s="29">
        <v>2631800</v>
      </c>
    </row>
    <row r="211" spans="1:11" s="17" customFormat="1" ht="30">
      <c r="A211" s="21" t="s">
        <v>469</v>
      </c>
      <c r="B211" s="21" t="s">
        <v>15</v>
      </c>
      <c r="C211" s="22" t="s">
        <v>264</v>
      </c>
      <c r="D211" s="23" t="s">
        <v>264</v>
      </c>
      <c r="E211" s="24" t="s">
        <v>16</v>
      </c>
      <c r="F211" s="25" t="s">
        <v>374</v>
      </c>
      <c r="G211" s="26">
        <v>42045</v>
      </c>
      <c r="H211" s="27" t="s">
        <v>375</v>
      </c>
      <c r="I211" s="28" t="s">
        <v>370</v>
      </c>
      <c r="J211" s="33" t="s">
        <v>371</v>
      </c>
      <c r="K211" s="29">
        <v>546100</v>
      </c>
    </row>
    <row r="212" spans="1:11" s="17" customFormat="1" ht="30">
      <c r="A212" s="21" t="s">
        <v>469</v>
      </c>
      <c r="B212" s="21" t="s">
        <v>15</v>
      </c>
      <c r="C212" s="22" t="s">
        <v>264</v>
      </c>
      <c r="D212" s="23" t="s">
        <v>264</v>
      </c>
      <c r="E212" s="24" t="s">
        <v>16</v>
      </c>
      <c r="F212" s="25" t="s">
        <v>376</v>
      </c>
      <c r="G212" s="26">
        <v>42045</v>
      </c>
      <c r="H212" s="27" t="s">
        <v>377</v>
      </c>
      <c r="I212" s="28" t="s">
        <v>370</v>
      </c>
      <c r="J212" s="33" t="s">
        <v>371</v>
      </c>
      <c r="K212" s="29">
        <v>205800</v>
      </c>
    </row>
    <row r="213" spans="1:11" s="17" customFormat="1" ht="30">
      <c r="A213" s="21" t="s">
        <v>469</v>
      </c>
      <c r="B213" s="21" t="s">
        <v>15</v>
      </c>
      <c r="C213" s="22" t="s">
        <v>264</v>
      </c>
      <c r="D213" s="23" t="s">
        <v>264</v>
      </c>
      <c r="E213" s="24" t="s">
        <v>16</v>
      </c>
      <c r="F213" s="25" t="s">
        <v>378</v>
      </c>
      <c r="G213" s="26">
        <v>42060</v>
      </c>
      <c r="H213" s="27" t="s">
        <v>379</v>
      </c>
      <c r="I213" s="28" t="s">
        <v>380</v>
      </c>
      <c r="J213" s="33" t="s">
        <v>381</v>
      </c>
      <c r="K213" s="29">
        <v>70240</v>
      </c>
    </row>
    <row r="214" spans="1:11" s="17" customFormat="1" ht="30">
      <c r="A214" s="21" t="s">
        <v>469</v>
      </c>
      <c r="B214" s="21" t="s">
        <v>15</v>
      </c>
      <c r="C214" s="22" t="s">
        <v>264</v>
      </c>
      <c r="D214" s="23" t="s">
        <v>264</v>
      </c>
      <c r="E214" s="24" t="s">
        <v>16</v>
      </c>
      <c r="F214" s="25" t="s">
        <v>382</v>
      </c>
      <c r="G214" s="26">
        <v>42060</v>
      </c>
      <c r="H214" s="27" t="s">
        <v>383</v>
      </c>
      <c r="I214" s="28" t="s">
        <v>380</v>
      </c>
      <c r="J214" s="33" t="s">
        <v>381</v>
      </c>
      <c r="K214" s="29">
        <v>41820</v>
      </c>
    </row>
    <row r="215" spans="1:11" s="17" customFormat="1" ht="30">
      <c r="A215" s="21" t="s">
        <v>469</v>
      </c>
      <c r="B215" s="21" t="s">
        <v>15</v>
      </c>
      <c r="C215" s="22" t="s">
        <v>264</v>
      </c>
      <c r="D215" s="23" t="s">
        <v>264</v>
      </c>
      <c r="E215" s="24" t="s">
        <v>16</v>
      </c>
      <c r="F215" s="25" t="s">
        <v>384</v>
      </c>
      <c r="G215" s="26">
        <v>42055</v>
      </c>
      <c r="H215" s="27" t="s">
        <v>385</v>
      </c>
      <c r="I215" s="28" t="s">
        <v>380</v>
      </c>
      <c r="J215" s="33" t="s">
        <v>381</v>
      </c>
      <c r="K215" s="29">
        <v>46040</v>
      </c>
    </row>
    <row r="216" spans="1:11" s="17" customFormat="1" ht="30">
      <c r="A216" s="21" t="s">
        <v>469</v>
      </c>
      <c r="B216" s="21" t="s">
        <v>15</v>
      </c>
      <c r="C216" s="22" t="s">
        <v>264</v>
      </c>
      <c r="D216" s="23" t="s">
        <v>264</v>
      </c>
      <c r="E216" s="24" t="s">
        <v>16</v>
      </c>
      <c r="F216" s="25" t="s">
        <v>386</v>
      </c>
      <c r="G216" s="26">
        <v>42062</v>
      </c>
      <c r="H216" s="27" t="s">
        <v>387</v>
      </c>
      <c r="I216" s="28" t="s">
        <v>370</v>
      </c>
      <c r="J216" s="33" t="s">
        <v>371</v>
      </c>
      <c r="K216" s="29">
        <v>408100</v>
      </c>
    </row>
    <row r="217" spans="1:11" s="17" customFormat="1" ht="30">
      <c r="A217" s="21" t="s">
        <v>469</v>
      </c>
      <c r="B217" s="21" t="s">
        <v>15</v>
      </c>
      <c r="C217" s="22" t="s">
        <v>264</v>
      </c>
      <c r="D217" s="23" t="s">
        <v>264</v>
      </c>
      <c r="E217" s="24" t="s">
        <v>16</v>
      </c>
      <c r="F217" s="25" t="s">
        <v>388</v>
      </c>
      <c r="G217" s="26">
        <v>42055</v>
      </c>
      <c r="H217" s="27" t="s">
        <v>389</v>
      </c>
      <c r="I217" s="28" t="s">
        <v>380</v>
      </c>
      <c r="J217" s="33" t="s">
        <v>381</v>
      </c>
      <c r="K217" s="29">
        <v>44760</v>
      </c>
    </row>
    <row r="218" spans="1:11" s="17" customFormat="1" ht="30">
      <c r="A218" s="21" t="s">
        <v>469</v>
      </c>
      <c r="B218" s="21" t="s">
        <v>15</v>
      </c>
      <c r="C218" s="22" t="s">
        <v>264</v>
      </c>
      <c r="D218" s="23" t="s">
        <v>264</v>
      </c>
      <c r="E218" s="24" t="s">
        <v>16</v>
      </c>
      <c r="F218" s="25" t="s">
        <v>390</v>
      </c>
      <c r="G218" s="26">
        <v>42060</v>
      </c>
      <c r="H218" s="27" t="s">
        <v>391</v>
      </c>
      <c r="I218" s="28" t="s">
        <v>370</v>
      </c>
      <c r="J218" s="33" t="s">
        <v>371</v>
      </c>
      <c r="K218" s="29">
        <v>323600</v>
      </c>
    </row>
    <row r="219" spans="1:11" s="17" customFormat="1" ht="30">
      <c r="A219" s="21" t="s">
        <v>469</v>
      </c>
      <c r="B219" s="21" t="s">
        <v>15</v>
      </c>
      <c r="C219" s="22" t="s">
        <v>264</v>
      </c>
      <c r="D219" s="23" t="s">
        <v>264</v>
      </c>
      <c r="E219" s="24" t="s">
        <v>16</v>
      </c>
      <c r="F219" s="25" t="s">
        <v>392</v>
      </c>
      <c r="G219" s="26">
        <v>42055</v>
      </c>
      <c r="H219" s="27" t="s">
        <v>393</v>
      </c>
      <c r="I219" s="28" t="s">
        <v>380</v>
      </c>
      <c r="J219" s="33" t="s">
        <v>381</v>
      </c>
      <c r="K219" s="29">
        <v>135730</v>
      </c>
    </row>
    <row r="220" spans="1:11" s="17" customFormat="1" ht="30">
      <c r="A220" s="21" t="s">
        <v>469</v>
      </c>
      <c r="B220" s="21" t="s">
        <v>15</v>
      </c>
      <c r="C220" s="22" t="s">
        <v>264</v>
      </c>
      <c r="D220" s="23" t="s">
        <v>264</v>
      </c>
      <c r="E220" s="24" t="s">
        <v>16</v>
      </c>
      <c r="F220" s="25" t="s">
        <v>394</v>
      </c>
      <c r="G220" s="26">
        <v>42055</v>
      </c>
      <c r="H220" s="27" t="s">
        <v>395</v>
      </c>
      <c r="I220" s="28" t="s">
        <v>380</v>
      </c>
      <c r="J220" s="33" t="s">
        <v>381</v>
      </c>
      <c r="K220" s="29">
        <v>35180</v>
      </c>
    </row>
    <row r="221" spans="1:11" s="17" customFormat="1" ht="30">
      <c r="A221" s="21" t="s">
        <v>469</v>
      </c>
      <c r="B221" s="21" t="s">
        <v>15</v>
      </c>
      <c r="C221" s="22" t="s">
        <v>264</v>
      </c>
      <c r="D221" s="23" t="s">
        <v>264</v>
      </c>
      <c r="E221" s="24" t="s">
        <v>16</v>
      </c>
      <c r="F221" s="25" t="s">
        <v>396</v>
      </c>
      <c r="G221" s="26">
        <v>42060</v>
      </c>
      <c r="H221" s="27" t="s">
        <v>397</v>
      </c>
      <c r="I221" s="28" t="s">
        <v>370</v>
      </c>
      <c r="J221" s="33" t="s">
        <v>371</v>
      </c>
      <c r="K221" s="29">
        <v>328200</v>
      </c>
    </row>
    <row r="222" spans="1:11" s="17" customFormat="1" ht="30">
      <c r="A222" s="21" t="s">
        <v>469</v>
      </c>
      <c r="B222" s="21" t="s">
        <v>15</v>
      </c>
      <c r="C222" s="22" t="s">
        <v>264</v>
      </c>
      <c r="D222" s="23" t="s">
        <v>264</v>
      </c>
      <c r="E222" s="24" t="s">
        <v>16</v>
      </c>
      <c r="F222" s="25" t="s">
        <v>398</v>
      </c>
      <c r="G222" s="26">
        <v>42062</v>
      </c>
      <c r="H222" s="27" t="s">
        <v>399</v>
      </c>
      <c r="I222" s="28" t="s">
        <v>380</v>
      </c>
      <c r="J222" s="33" t="s">
        <v>381</v>
      </c>
      <c r="K222" s="29">
        <v>11230</v>
      </c>
    </row>
    <row r="223" spans="1:11" s="17" customFormat="1" ht="45">
      <c r="A223" s="21" t="s">
        <v>469</v>
      </c>
      <c r="B223" s="21" t="s">
        <v>292</v>
      </c>
      <c r="C223" s="22" t="s">
        <v>400</v>
      </c>
      <c r="D223" s="23">
        <v>42058</v>
      </c>
      <c r="E223" s="24" t="s">
        <v>401</v>
      </c>
      <c r="F223" s="25" t="s">
        <v>264</v>
      </c>
      <c r="G223" s="26">
        <v>37771</v>
      </c>
      <c r="H223" s="27" t="s">
        <v>402</v>
      </c>
      <c r="I223" s="28" t="s">
        <v>403</v>
      </c>
      <c r="J223" s="33" t="s">
        <v>404</v>
      </c>
      <c r="K223" s="29" t="s">
        <v>405</v>
      </c>
    </row>
    <row r="224" spans="1:11" s="17" customFormat="1" ht="45">
      <c r="A224" s="21" t="s">
        <v>469</v>
      </c>
      <c r="B224" s="21" t="s">
        <v>292</v>
      </c>
      <c r="C224" s="22" t="s">
        <v>400</v>
      </c>
      <c r="D224" s="23">
        <v>42058</v>
      </c>
      <c r="E224" s="24" t="s">
        <v>401</v>
      </c>
      <c r="F224" s="25" t="s">
        <v>264</v>
      </c>
      <c r="G224" s="26">
        <v>37771</v>
      </c>
      <c r="H224" s="27" t="s">
        <v>406</v>
      </c>
      <c r="I224" s="28" t="s">
        <v>407</v>
      </c>
      <c r="J224" s="33" t="s">
        <v>408</v>
      </c>
      <c r="K224" s="29" t="s">
        <v>409</v>
      </c>
    </row>
    <row r="225" spans="1:11" s="17" customFormat="1" ht="30">
      <c r="A225" s="21" t="s">
        <v>469</v>
      </c>
      <c r="B225" s="21" t="s">
        <v>13</v>
      </c>
      <c r="C225" s="22" t="s">
        <v>264</v>
      </c>
      <c r="D225" s="23" t="s">
        <v>264</v>
      </c>
      <c r="E225" s="24" t="s">
        <v>197</v>
      </c>
      <c r="F225" s="25">
        <v>6150000001</v>
      </c>
      <c r="G225" s="26">
        <v>42041</v>
      </c>
      <c r="H225" s="27" t="s">
        <v>410</v>
      </c>
      <c r="I225" s="28" t="s">
        <v>411</v>
      </c>
      <c r="J225" s="33" t="s">
        <v>412</v>
      </c>
      <c r="K225" s="29">
        <v>191000</v>
      </c>
    </row>
    <row r="226" spans="1:11" s="17" customFormat="1" ht="30">
      <c r="A226" s="21" t="s">
        <v>469</v>
      </c>
      <c r="B226" s="21" t="s">
        <v>13</v>
      </c>
      <c r="C226" s="22" t="s">
        <v>264</v>
      </c>
      <c r="D226" s="23" t="s">
        <v>264</v>
      </c>
      <c r="E226" s="24" t="s">
        <v>197</v>
      </c>
      <c r="F226" s="25">
        <v>6150000002</v>
      </c>
      <c r="G226" s="26">
        <v>42041</v>
      </c>
      <c r="H226" s="27" t="s">
        <v>413</v>
      </c>
      <c r="I226" s="28" t="s">
        <v>414</v>
      </c>
      <c r="J226" s="33" t="s">
        <v>415</v>
      </c>
      <c r="K226" s="29">
        <v>155890</v>
      </c>
    </row>
    <row r="227" spans="1:11" s="17" customFormat="1" ht="30">
      <c r="A227" s="21" t="s">
        <v>469</v>
      </c>
      <c r="B227" s="21" t="s">
        <v>13</v>
      </c>
      <c r="C227" s="22" t="s">
        <v>264</v>
      </c>
      <c r="D227" s="23" t="s">
        <v>264</v>
      </c>
      <c r="E227" s="24" t="s">
        <v>197</v>
      </c>
      <c r="F227" s="25">
        <v>6150000003</v>
      </c>
      <c r="G227" s="26">
        <v>42044</v>
      </c>
      <c r="H227" s="27" t="s">
        <v>416</v>
      </c>
      <c r="I227" s="28" t="s">
        <v>417</v>
      </c>
      <c r="J227" s="33" t="s">
        <v>418</v>
      </c>
      <c r="K227" s="29">
        <v>98175</v>
      </c>
    </row>
    <row r="228" spans="1:11" s="17" customFormat="1" ht="30">
      <c r="A228" s="21" t="s">
        <v>469</v>
      </c>
      <c r="B228" s="21" t="s">
        <v>13</v>
      </c>
      <c r="C228" s="22" t="s">
        <v>264</v>
      </c>
      <c r="D228" s="23" t="s">
        <v>264</v>
      </c>
      <c r="E228" s="24" t="s">
        <v>188</v>
      </c>
      <c r="F228" s="25">
        <v>6150000033</v>
      </c>
      <c r="G228" s="26">
        <v>42044</v>
      </c>
      <c r="H228" s="27" t="s">
        <v>419</v>
      </c>
      <c r="I228" s="28" t="s">
        <v>417</v>
      </c>
      <c r="J228" s="33" t="s">
        <v>418</v>
      </c>
      <c r="K228" s="29">
        <v>2975</v>
      </c>
    </row>
    <row r="229" spans="1:11" s="17" customFormat="1" ht="30">
      <c r="A229" s="21" t="s">
        <v>469</v>
      </c>
      <c r="B229" s="21" t="s">
        <v>201</v>
      </c>
      <c r="C229" s="22" t="s">
        <v>420</v>
      </c>
      <c r="D229" s="23">
        <v>42039</v>
      </c>
      <c r="E229" s="24" t="s">
        <v>188</v>
      </c>
      <c r="F229" s="25">
        <v>6150000035</v>
      </c>
      <c r="G229" s="26">
        <v>42045</v>
      </c>
      <c r="H229" s="27" t="s">
        <v>421</v>
      </c>
      <c r="I229" s="28" t="s">
        <v>422</v>
      </c>
      <c r="J229" s="33" t="s">
        <v>423</v>
      </c>
      <c r="K229" s="29">
        <v>90000</v>
      </c>
    </row>
    <row r="230" spans="1:11" s="17" customFormat="1" ht="30">
      <c r="A230" s="21" t="s">
        <v>469</v>
      </c>
      <c r="B230" s="21" t="s">
        <v>292</v>
      </c>
      <c r="C230" s="22" t="s">
        <v>424</v>
      </c>
      <c r="D230" s="23">
        <v>42051</v>
      </c>
      <c r="E230" s="24" t="s">
        <v>188</v>
      </c>
      <c r="F230" s="25">
        <v>6150000052</v>
      </c>
      <c r="G230" s="26">
        <v>42053</v>
      </c>
      <c r="H230" s="27" t="s">
        <v>425</v>
      </c>
      <c r="I230" s="28" t="s">
        <v>426</v>
      </c>
      <c r="J230" s="33" t="s">
        <v>427</v>
      </c>
      <c r="K230" s="29">
        <v>101150</v>
      </c>
    </row>
    <row r="231" spans="1:11" s="17" customFormat="1" ht="30">
      <c r="A231" s="21" t="s">
        <v>469</v>
      </c>
      <c r="B231" s="21" t="s">
        <v>201</v>
      </c>
      <c r="C231" s="22" t="s">
        <v>428</v>
      </c>
      <c r="D231" s="23">
        <v>42052</v>
      </c>
      <c r="E231" s="24" t="s">
        <v>188</v>
      </c>
      <c r="F231" s="25">
        <v>6150000064</v>
      </c>
      <c r="G231" s="26">
        <v>42054</v>
      </c>
      <c r="H231" s="27" t="s">
        <v>429</v>
      </c>
      <c r="I231" s="28" t="s">
        <v>422</v>
      </c>
      <c r="J231" s="33" t="s">
        <v>423</v>
      </c>
      <c r="K231" s="29">
        <v>90000</v>
      </c>
    </row>
    <row r="232" spans="1:11" s="17" customFormat="1" ht="30">
      <c r="A232" s="21" t="s">
        <v>469</v>
      </c>
      <c r="B232" s="21" t="s">
        <v>201</v>
      </c>
      <c r="C232" s="22" t="s">
        <v>430</v>
      </c>
      <c r="D232" s="23">
        <v>42058</v>
      </c>
      <c r="E232" s="24" t="s">
        <v>188</v>
      </c>
      <c r="F232" s="25">
        <v>6150000077</v>
      </c>
      <c r="G232" s="26">
        <v>42061</v>
      </c>
      <c r="H232" s="27" t="s">
        <v>431</v>
      </c>
      <c r="I232" s="28" t="s">
        <v>422</v>
      </c>
      <c r="J232" s="33" t="s">
        <v>423</v>
      </c>
      <c r="K232" s="29">
        <v>90000</v>
      </c>
    </row>
    <row r="233" spans="1:11" s="17" customFormat="1" ht="30">
      <c r="A233" s="21" t="s">
        <v>469</v>
      </c>
      <c r="B233" s="21" t="s">
        <v>201</v>
      </c>
      <c r="C233" s="22" t="s">
        <v>432</v>
      </c>
      <c r="D233" s="23">
        <v>42058</v>
      </c>
      <c r="E233" s="24" t="s">
        <v>188</v>
      </c>
      <c r="F233" s="25">
        <v>6150000078</v>
      </c>
      <c r="G233" s="26">
        <v>42061</v>
      </c>
      <c r="H233" s="27" t="s">
        <v>431</v>
      </c>
      <c r="I233" s="28" t="s">
        <v>422</v>
      </c>
      <c r="J233" s="33" t="s">
        <v>423</v>
      </c>
      <c r="K233" s="29">
        <v>90000</v>
      </c>
    </row>
    <row r="234" spans="1:11" s="17" customFormat="1" ht="45">
      <c r="A234" s="21" t="s">
        <v>469</v>
      </c>
      <c r="B234" s="21" t="s">
        <v>292</v>
      </c>
      <c r="C234" s="22" t="s">
        <v>433</v>
      </c>
      <c r="D234" s="23">
        <v>42058</v>
      </c>
      <c r="E234" s="24" t="s">
        <v>197</v>
      </c>
      <c r="F234" s="25">
        <v>6150000004</v>
      </c>
      <c r="G234" s="26">
        <v>42058</v>
      </c>
      <c r="H234" s="27" t="s">
        <v>434</v>
      </c>
      <c r="I234" s="28" t="s">
        <v>435</v>
      </c>
      <c r="J234" s="33" t="s">
        <v>436</v>
      </c>
      <c r="K234" s="29">
        <v>108247</v>
      </c>
    </row>
    <row r="235" spans="1:11" s="17" customFormat="1" ht="30">
      <c r="A235" s="21" t="s">
        <v>469</v>
      </c>
      <c r="B235" s="21" t="s">
        <v>108</v>
      </c>
      <c r="C235" s="22" t="s">
        <v>92</v>
      </c>
      <c r="D235" s="23">
        <v>41183</v>
      </c>
      <c r="E235" s="24" t="s">
        <v>188</v>
      </c>
      <c r="F235" s="25">
        <v>6150000034</v>
      </c>
      <c r="G235" s="26">
        <v>42045</v>
      </c>
      <c r="H235" s="27" t="s">
        <v>437</v>
      </c>
      <c r="I235" s="28" t="s">
        <v>438</v>
      </c>
      <c r="J235" s="33" t="s">
        <v>439</v>
      </c>
      <c r="K235" s="29" t="s">
        <v>440</v>
      </c>
    </row>
    <row r="236" spans="1:11" s="17" customFormat="1" ht="30">
      <c r="A236" s="21" t="s">
        <v>469</v>
      </c>
      <c r="B236" s="21" t="s">
        <v>201</v>
      </c>
      <c r="C236" s="22" t="s">
        <v>441</v>
      </c>
      <c r="D236" s="23">
        <v>42039</v>
      </c>
      <c r="E236" s="24" t="s">
        <v>188</v>
      </c>
      <c r="F236" s="25">
        <v>6150000036</v>
      </c>
      <c r="G236" s="26">
        <v>42045</v>
      </c>
      <c r="H236" s="27" t="s">
        <v>442</v>
      </c>
      <c r="I236" s="28" t="s">
        <v>443</v>
      </c>
      <c r="J236" s="33" t="s">
        <v>444</v>
      </c>
      <c r="K236" s="29" t="s">
        <v>440</v>
      </c>
    </row>
    <row r="237" spans="1:11" s="17" customFormat="1" ht="30">
      <c r="A237" s="21" t="s">
        <v>469</v>
      </c>
      <c r="B237" s="21" t="s">
        <v>108</v>
      </c>
      <c r="C237" s="22" t="s">
        <v>92</v>
      </c>
      <c r="D237" s="23">
        <v>41183</v>
      </c>
      <c r="E237" s="24" t="s">
        <v>188</v>
      </c>
      <c r="F237" s="25">
        <v>6150000037</v>
      </c>
      <c r="G237" s="26">
        <v>42046</v>
      </c>
      <c r="H237" s="27" t="s">
        <v>445</v>
      </c>
      <c r="I237" s="28" t="s">
        <v>446</v>
      </c>
      <c r="J237" s="33" t="s">
        <v>447</v>
      </c>
      <c r="K237" s="29" t="s">
        <v>440</v>
      </c>
    </row>
    <row r="238" spans="1:11" s="17" customFormat="1" ht="30">
      <c r="A238" s="21" t="s">
        <v>469</v>
      </c>
      <c r="B238" s="21" t="s">
        <v>13</v>
      </c>
      <c r="C238" s="22" t="s">
        <v>264</v>
      </c>
      <c r="D238" s="23" t="s">
        <v>264</v>
      </c>
      <c r="E238" s="24" t="s">
        <v>188</v>
      </c>
      <c r="F238" s="25">
        <v>6150000038</v>
      </c>
      <c r="G238" s="26">
        <v>42047</v>
      </c>
      <c r="H238" s="27" t="s">
        <v>448</v>
      </c>
      <c r="I238" s="28" t="s">
        <v>449</v>
      </c>
      <c r="J238" s="33" t="s">
        <v>450</v>
      </c>
      <c r="K238" s="29">
        <v>249900</v>
      </c>
    </row>
    <row r="239" spans="1:11" s="17" customFormat="1" ht="30">
      <c r="A239" s="21" t="s">
        <v>469</v>
      </c>
      <c r="B239" s="21" t="s">
        <v>108</v>
      </c>
      <c r="C239" s="22" t="s">
        <v>92</v>
      </c>
      <c r="D239" s="23">
        <v>41183</v>
      </c>
      <c r="E239" s="24" t="s">
        <v>188</v>
      </c>
      <c r="F239" s="25">
        <v>6150000039</v>
      </c>
      <c r="G239" s="26">
        <v>42047</v>
      </c>
      <c r="H239" s="27" t="s">
        <v>451</v>
      </c>
      <c r="I239" s="28" t="s">
        <v>438</v>
      </c>
      <c r="J239" s="33" t="s">
        <v>439</v>
      </c>
      <c r="K239" s="29" t="s">
        <v>440</v>
      </c>
    </row>
    <row r="240" spans="1:11" s="17" customFormat="1" ht="30">
      <c r="A240" s="21" t="s">
        <v>469</v>
      </c>
      <c r="B240" s="21" t="s">
        <v>108</v>
      </c>
      <c r="C240" s="22" t="s">
        <v>1146</v>
      </c>
      <c r="D240" s="23">
        <v>41656</v>
      </c>
      <c r="E240" s="24" t="s">
        <v>188</v>
      </c>
      <c r="F240" s="25">
        <v>6150000040</v>
      </c>
      <c r="G240" s="26">
        <v>42047</v>
      </c>
      <c r="H240" s="27" t="s">
        <v>452</v>
      </c>
      <c r="I240" s="28" t="s">
        <v>42</v>
      </c>
      <c r="J240" s="33" t="s">
        <v>43</v>
      </c>
      <c r="K240" s="29">
        <v>80949</v>
      </c>
    </row>
    <row r="241" spans="1:11" s="17" customFormat="1" ht="30">
      <c r="A241" s="21" t="s">
        <v>469</v>
      </c>
      <c r="B241" s="21" t="s">
        <v>108</v>
      </c>
      <c r="C241" s="22" t="s">
        <v>1146</v>
      </c>
      <c r="D241" s="23">
        <v>41656</v>
      </c>
      <c r="E241" s="24" t="s">
        <v>188</v>
      </c>
      <c r="F241" s="25">
        <v>6150000048</v>
      </c>
      <c r="G241" s="26">
        <v>42048</v>
      </c>
      <c r="H241" s="27" t="s">
        <v>453</v>
      </c>
      <c r="I241" s="28" t="s">
        <v>42</v>
      </c>
      <c r="J241" s="33" t="s">
        <v>43</v>
      </c>
      <c r="K241" s="29">
        <v>67949</v>
      </c>
    </row>
    <row r="242" spans="1:11" s="17" customFormat="1" ht="30">
      <c r="A242" s="21" t="s">
        <v>469</v>
      </c>
      <c r="B242" s="21" t="s">
        <v>108</v>
      </c>
      <c r="C242" s="22" t="s">
        <v>92</v>
      </c>
      <c r="D242" s="23">
        <v>41183</v>
      </c>
      <c r="E242" s="24" t="s">
        <v>188</v>
      </c>
      <c r="F242" s="25">
        <v>6150000059</v>
      </c>
      <c r="G242" s="26">
        <v>42054</v>
      </c>
      <c r="H242" s="27" t="s">
        <v>454</v>
      </c>
      <c r="I242" s="28" t="s">
        <v>438</v>
      </c>
      <c r="J242" s="33" t="s">
        <v>439</v>
      </c>
      <c r="K242" s="29" t="s">
        <v>440</v>
      </c>
    </row>
    <row r="243" spans="1:11" s="17" customFormat="1" ht="30">
      <c r="A243" s="21" t="s">
        <v>469</v>
      </c>
      <c r="B243" s="21" t="s">
        <v>108</v>
      </c>
      <c r="C243" s="22" t="s">
        <v>92</v>
      </c>
      <c r="D243" s="23">
        <v>41183</v>
      </c>
      <c r="E243" s="24" t="s">
        <v>188</v>
      </c>
      <c r="F243" s="25">
        <v>6150000060</v>
      </c>
      <c r="G243" s="26">
        <v>42054</v>
      </c>
      <c r="H243" s="27" t="s">
        <v>455</v>
      </c>
      <c r="I243" s="28" t="s">
        <v>438</v>
      </c>
      <c r="J243" s="33" t="s">
        <v>439</v>
      </c>
      <c r="K243" s="29" t="s">
        <v>440</v>
      </c>
    </row>
    <row r="244" spans="1:11" s="17" customFormat="1" ht="30">
      <c r="A244" s="21" t="s">
        <v>469</v>
      </c>
      <c r="B244" s="21" t="s">
        <v>108</v>
      </c>
      <c r="C244" s="22" t="s">
        <v>92</v>
      </c>
      <c r="D244" s="23">
        <v>41183</v>
      </c>
      <c r="E244" s="24" t="s">
        <v>188</v>
      </c>
      <c r="F244" s="25">
        <v>6150000061</v>
      </c>
      <c r="G244" s="26">
        <v>42054</v>
      </c>
      <c r="H244" s="27" t="s">
        <v>456</v>
      </c>
      <c r="I244" s="28" t="s">
        <v>438</v>
      </c>
      <c r="J244" s="33" t="s">
        <v>439</v>
      </c>
      <c r="K244" s="29" t="s">
        <v>440</v>
      </c>
    </row>
    <row r="245" spans="1:11" s="17" customFormat="1" ht="30">
      <c r="A245" s="21" t="s">
        <v>469</v>
      </c>
      <c r="B245" s="21" t="s">
        <v>108</v>
      </c>
      <c r="C245" s="22" t="s">
        <v>92</v>
      </c>
      <c r="D245" s="23">
        <v>41183</v>
      </c>
      <c r="E245" s="24" t="s">
        <v>188</v>
      </c>
      <c r="F245" s="25">
        <v>6150000062</v>
      </c>
      <c r="G245" s="26">
        <v>42054</v>
      </c>
      <c r="H245" s="27" t="s">
        <v>457</v>
      </c>
      <c r="I245" s="28" t="s">
        <v>438</v>
      </c>
      <c r="J245" s="33" t="s">
        <v>439</v>
      </c>
      <c r="K245" s="29" t="s">
        <v>440</v>
      </c>
    </row>
    <row r="246" spans="1:11" s="17" customFormat="1" ht="30">
      <c r="A246" s="21" t="s">
        <v>469</v>
      </c>
      <c r="B246" s="21" t="s">
        <v>108</v>
      </c>
      <c r="C246" s="22" t="s">
        <v>92</v>
      </c>
      <c r="D246" s="23">
        <v>41183</v>
      </c>
      <c r="E246" s="24" t="s">
        <v>188</v>
      </c>
      <c r="F246" s="25">
        <v>6150000063</v>
      </c>
      <c r="G246" s="26">
        <v>42054</v>
      </c>
      <c r="H246" s="27" t="s">
        <v>458</v>
      </c>
      <c r="I246" s="28" t="s">
        <v>438</v>
      </c>
      <c r="J246" s="33" t="s">
        <v>439</v>
      </c>
      <c r="K246" s="29" t="s">
        <v>440</v>
      </c>
    </row>
    <row r="247" spans="1:11" s="17" customFormat="1" ht="30">
      <c r="A247" s="21" t="s">
        <v>469</v>
      </c>
      <c r="B247" s="21" t="s">
        <v>108</v>
      </c>
      <c r="C247" s="22" t="s">
        <v>92</v>
      </c>
      <c r="D247" s="23">
        <v>41183</v>
      </c>
      <c r="E247" s="24" t="s">
        <v>188</v>
      </c>
      <c r="F247" s="25">
        <v>6150000067</v>
      </c>
      <c r="G247" s="26">
        <v>42058</v>
      </c>
      <c r="H247" s="27" t="s">
        <v>459</v>
      </c>
      <c r="I247" s="28" t="s">
        <v>438</v>
      </c>
      <c r="J247" s="33" t="s">
        <v>439</v>
      </c>
      <c r="K247" s="29" t="s">
        <v>440</v>
      </c>
    </row>
    <row r="248" spans="1:11" s="17" customFormat="1" ht="30">
      <c r="A248" s="21" t="s">
        <v>469</v>
      </c>
      <c r="B248" s="21" t="s">
        <v>108</v>
      </c>
      <c r="C248" s="22" t="s">
        <v>92</v>
      </c>
      <c r="D248" s="23">
        <v>41183</v>
      </c>
      <c r="E248" s="24" t="s">
        <v>188</v>
      </c>
      <c r="F248" s="25">
        <v>6150000068</v>
      </c>
      <c r="G248" s="26">
        <v>42058</v>
      </c>
      <c r="H248" s="27" t="s">
        <v>460</v>
      </c>
      <c r="I248" s="28" t="s">
        <v>438</v>
      </c>
      <c r="J248" s="33" t="s">
        <v>439</v>
      </c>
      <c r="K248" s="29" t="s">
        <v>440</v>
      </c>
    </row>
    <row r="249" spans="1:11" s="17" customFormat="1" ht="30">
      <c r="A249" s="21" t="s">
        <v>469</v>
      </c>
      <c r="B249" s="21" t="s">
        <v>13</v>
      </c>
      <c r="C249" s="22" t="s">
        <v>264</v>
      </c>
      <c r="D249" s="23" t="s">
        <v>264</v>
      </c>
      <c r="E249" s="24" t="s">
        <v>197</v>
      </c>
      <c r="F249" s="25">
        <v>6150000005</v>
      </c>
      <c r="G249" s="26">
        <v>42060</v>
      </c>
      <c r="H249" s="27" t="s">
        <v>461</v>
      </c>
      <c r="I249" s="28" t="s">
        <v>462</v>
      </c>
      <c r="J249" s="33" t="s">
        <v>463</v>
      </c>
      <c r="K249" s="29">
        <v>141380</v>
      </c>
    </row>
    <row r="250" spans="1:11" s="17" customFormat="1" ht="30">
      <c r="A250" s="21" t="s">
        <v>469</v>
      </c>
      <c r="B250" s="21" t="s">
        <v>201</v>
      </c>
      <c r="C250" s="22" t="s">
        <v>264</v>
      </c>
      <c r="D250" s="23" t="s">
        <v>264</v>
      </c>
      <c r="E250" s="24" t="s">
        <v>188</v>
      </c>
      <c r="F250" s="25">
        <v>6150000075</v>
      </c>
      <c r="G250" s="26">
        <v>42060</v>
      </c>
      <c r="H250" s="27" t="s">
        <v>464</v>
      </c>
      <c r="I250" s="28" t="s">
        <v>294</v>
      </c>
      <c r="J250" s="33" t="s">
        <v>204</v>
      </c>
      <c r="K250" s="29">
        <v>509420</v>
      </c>
    </row>
    <row r="251" spans="1:11" s="17" customFormat="1" ht="30">
      <c r="A251" s="21" t="s">
        <v>469</v>
      </c>
      <c r="B251" s="21" t="s">
        <v>201</v>
      </c>
      <c r="C251" s="22" t="s">
        <v>465</v>
      </c>
      <c r="D251" s="23">
        <v>42058</v>
      </c>
      <c r="E251" s="24" t="s">
        <v>188</v>
      </c>
      <c r="F251" s="25">
        <v>6150000076</v>
      </c>
      <c r="G251" s="26">
        <v>42061</v>
      </c>
      <c r="H251" s="27" t="s">
        <v>466</v>
      </c>
      <c r="I251" s="28" t="s">
        <v>467</v>
      </c>
      <c r="J251" s="33" t="s">
        <v>468</v>
      </c>
      <c r="K251" s="29" t="s">
        <v>440</v>
      </c>
    </row>
    <row r="252" spans="1:11" s="17" customFormat="1" ht="30">
      <c r="A252" s="21" t="s">
        <v>534</v>
      </c>
      <c r="B252" s="21" t="s">
        <v>108</v>
      </c>
      <c r="C252" s="22" t="s">
        <v>92</v>
      </c>
      <c r="D252" s="23">
        <v>41183</v>
      </c>
      <c r="E252" s="24" t="s">
        <v>264</v>
      </c>
      <c r="F252" s="25" t="s">
        <v>264</v>
      </c>
      <c r="G252" s="26">
        <v>42059</v>
      </c>
      <c r="H252" s="27" t="s">
        <v>470</v>
      </c>
      <c r="I252" s="28" t="s">
        <v>471</v>
      </c>
      <c r="J252" s="33" t="s">
        <v>472</v>
      </c>
      <c r="K252" s="29">
        <v>24536</v>
      </c>
    </row>
    <row r="253" spans="1:11" s="17" customFormat="1">
      <c r="A253" s="21" t="s">
        <v>534</v>
      </c>
      <c r="B253" s="21" t="s">
        <v>13</v>
      </c>
      <c r="C253" s="22" t="s">
        <v>264</v>
      </c>
      <c r="D253" s="23" t="s">
        <v>264</v>
      </c>
      <c r="E253" s="24" t="s">
        <v>188</v>
      </c>
      <c r="F253" s="25">
        <v>7150000020</v>
      </c>
      <c r="G253" s="26">
        <v>42040</v>
      </c>
      <c r="H253" s="27" t="s">
        <v>473</v>
      </c>
      <c r="I253" s="28" t="s">
        <v>474</v>
      </c>
      <c r="J253" s="33" t="s">
        <v>475</v>
      </c>
      <c r="K253" s="29">
        <v>66000</v>
      </c>
    </row>
    <row r="254" spans="1:11" s="17" customFormat="1">
      <c r="A254" s="21" t="s">
        <v>534</v>
      </c>
      <c r="B254" s="21" t="s">
        <v>108</v>
      </c>
      <c r="C254" s="22" t="s">
        <v>1146</v>
      </c>
      <c r="D254" s="23">
        <v>41656</v>
      </c>
      <c r="E254" s="24" t="s">
        <v>188</v>
      </c>
      <c r="F254" s="25">
        <v>7150000021</v>
      </c>
      <c r="G254" s="26">
        <v>42040</v>
      </c>
      <c r="H254" s="27" t="s">
        <v>476</v>
      </c>
      <c r="I254" s="28" t="s">
        <v>42</v>
      </c>
      <c r="J254" s="33" t="s">
        <v>477</v>
      </c>
      <c r="K254" s="29">
        <v>734437</v>
      </c>
    </row>
    <row r="255" spans="1:11" s="17" customFormat="1">
      <c r="A255" s="21" t="s">
        <v>534</v>
      </c>
      <c r="B255" s="21" t="s">
        <v>13</v>
      </c>
      <c r="C255" s="22" t="s">
        <v>264</v>
      </c>
      <c r="D255" s="23" t="s">
        <v>264</v>
      </c>
      <c r="E255" s="24" t="s">
        <v>188</v>
      </c>
      <c r="F255" s="25">
        <v>7150000022</v>
      </c>
      <c r="G255" s="26">
        <v>42046</v>
      </c>
      <c r="H255" s="27" t="s">
        <v>478</v>
      </c>
      <c r="I255" s="28" t="s">
        <v>479</v>
      </c>
      <c r="J255" s="33" t="s">
        <v>480</v>
      </c>
      <c r="K255" s="29">
        <v>393324</v>
      </c>
    </row>
    <row r="256" spans="1:11" s="17" customFormat="1">
      <c r="A256" s="21" t="s">
        <v>534</v>
      </c>
      <c r="B256" s="21" t="s">
        <v>13</v>
      </c>
      <c r="C256" s="22" t="s">
        <v>264</v>
      </c>
      <c r="D256" s="23" t="s">
        <v>264</v>
      </c>
      <c r="E256" s="24" t="s">
        <v>197</v>
      </c>
      <c r="F256" s="25">
        <v>7150000004</v>
      </c>
      <c r="G256" s="26">
        <v>42046</v>
      </c>
      <c r="H256" s="27" t="s">
        <v>481</v>
      </c>
      <c r="I256" s="28" t="s">
        <v>482</v>
      </c>
      <c r="J256" s="33" t="s">
        <v>483</v>
      </c>
      <c r="K256" s="29">
        <v>19399</v>
      </c>
    </row>
    <row r="257" spans="1:11" s="17" customFormat="1">
      <c r="A257" s="21" t="s">
        <v>534</v>
      </c>
      <c r="B257" s="21" t="s">
        <v>13</v>
      </c>
      <c r="C257" s="22" t="s">
        <v>264</v>
      </c>
      <c r="D257" s="23" t="s">
        <v>264</v>
      </c>
      <c r="E257" s="24" t="s">
        <v>188</v>
      </c>
      <c r="F257" s="25">
        <v>7150000023</v>
      </c>
      <c r="G257" s="26">
        <v>42046</v>
      </c>
      <c r="H257" s="27" t="s">
        <v>484</v>
      </c>
      <c r="I257" s="28" t="s">
        <v>485</v>
      </c>
      <c r="J257" s="33" t="s">
        <v>486</v>
      </c>
      <c r="K257" s="29">
        <v>41650</v>
      </c>
    </row>
    <row r="258" spans="1:11" s="17" customFormat="1">
      <c r="A258" s="21" t="s">
        <v>534</v>
      </c>
      <c r="B258" s="21" t="s">
        <v>13</v>
      </c>
      <c r="C258" s="22" t="s">
        <v>264</v>
      </c>
      <c r="D258" s="23" t="s">
        <v>264</v>
      </c>
      <c r="E258" s="24" t="s">
        <v>197</v>
      </c>
      <c r="F258" s="25">
        <v>7150000005</v>
      </c>
      <c r="G258" s="26">
        <v>42047</v>
      </c>
      <c r="H258" s="27" t="s">
        <v>487</v>
      </c>
      <c r="I258" s="28" t="s">
        <v>488</v>
      </c>
      <c r="J258" s="33" t="s">
        <v>489</v>
      </c>
      <c r="K258" s="29">
        <v>41476</v>
      </c>
    </row>
    <row r="259" spans="1:11" s="17" customFormat="1">
      <c r="A259" s="21" t="s">
        <v>534</v>
      </c>
      <c r="B259" s="21" t="s">
        <v>13</v>
      </c>
      <c r="C259" s="22" t="s">
        <v>264</v>
      </c>
      <c r="D259" s="23" t="s">
        <v>264</v>
      </c>
      <c r="E259" s="24" t="s">
        <v>197</v>
      </c>
      <c r="F259" s="25">
        <v>7150000006</v>
      </c>
      <c r="G259" s="26">
        <v>42048</v>
      </c>
      <c r="H259" s="27" t="s">
        <v>490</v>
      </c>
      <c r="I259" s="28" t="s">
        <v>491</v>
      </c>
      <c r="J259" s="33" t="s">
        <v>492</v>
      </c>
      <c r="K259" s="29">
        <v>341423</v>
      </c>
    </row>
    <row r="260" spans="1:11" s="17" customFormat="1">
      <c r="A260" s="21" t="s">
        <v>534</v>
      </c>
      <c r="B260" s="21" t="s">
        <v>535</v>
      </c>
      <c r="C260" s="22" t="s">
        <v>264</v>
      </c>
      <c r="D260" s="23" t="s">
        <v>264</v>
      </c>
      <c r="E260" s="24" t="s">
        <v>197</v>
      </c>
      <c r="F260" s="25">
        <v>7150000007</v>
      </c>
      <c r="G260" s="26">
        <v>42052</v>
      </c>
      <c r="H260" s="27" t="s">
        <v>493</v>
      </c>
      <c r="I260" s="28" t="s">
        <v>494</v>
      </c>
      <c r="J260" s="33" t="s">
        <v>495</v>
      </c>
      <c r="K260" s="29">
        <v>1178547</v>
      </c>
    </row>
    <row r="261" spans="1:11" s="17" customFormat="1" ht="30">
      <c r="A261" s="21" t="s">
        <v>534</v>
      </c>
      <c r="B261" s="21" t="s">
        <v>108</v>
      </c>
      <c r="C261" s="22" t="s">
        <v>92</v>
      </c>
      <c r="D261" s="23">
        <v>41183</v>
      </c>
      <c r="E261" s="24" t="s">
        <v>188</v>
      </c>
      <c r="F261" s="25">
        <v>7150000024</v>
      </c>
      <c r="G261" s="26">
        <v>42053</v>
      </c>
      <c r="H261" s="27" t="s">
        <v>496</v>
      </c>
      <c r="I261" s="28" t="s">
        <v>471</v>
      </c>
      <c r="J261" s="33" t="s">
        <v>472</v>
      </c>
      <c r="K261" s="29">
        <v>588876</v>
      </c>
    </row>
    <row r="262" spans="1:11" s="17" customFormat="1" ht="30">
      <c r="A262" s="21" t="s">
        <v>534</v>
      </c>
      <c r="B262" s="21" t="s">
        <v>108</v>
      </c>
      <c r="C262" s="22" t="s">
        <v>92</v>
      </c>
      <c r="D262" s="23">
        <v>41183</v>
      </c>
      <c r="E262" s="24" t="s">
        <v>188</v>
      </c>
      <c r="F262" s="25">
        <v>7150000025</v>
      </c>
      <c r="G262" s="26">
        <v>42053</v>
      </c>
      <c r="H262" s="27" t="s">
        <v>497</v>
      </c>
      <c r="I262" s="28" t="s">
        <v>471</v>
      </c>
      <c r="J262" s="33" t="s">
        <v>472</v>
      </c>
      <c r="K262" s="29">
        <v>147319</v>
      </c>
    </row>
    <row r="263" spans="1:11" s="17" customFormat="1" ht="30">
      <c r="A263" s="21" t="s">
        <v>534</v>
      </c>
      <c r="B263" s="21" t="s">
        <v>108</v>
      </c>
      <c r="C263" s="22" t="s">
        <v>92</v>
      </c>
      <c r="D263" s="23">
        <v>41183</v>
      </c>
      <c r="E263" s="24" t="s">
        <v>188</v>
      </c>
      <c r="F263" s="25">
        <v>7150000026</v>
      </c>
      <c r="G263" s="26">
        <v>42053</v>
      </c>
      <c r="H263" s="27" t="s">
        <v>498</v>
      </c>
      <c r="I263" s="28" t="s">
        <v>471</v>
      </c>
      <c r="J263" s="33" t="s">
        <v>472</v>
      </c>
      <c r="K263" s="29">
        <v>147319</v>
      </c>
    </row>
    <row r="264" spans="1:11" s="17" customFormat="1" ht="30">
      <c r="A264" s="21" t="s">
        <v>534</v>
      </c>
      <c r="B264" s="21" t="s">
        <v>13</v>
      </c>
      <c r="C264" s="22" t="s">
        <v>264</v>
      </c>
      <c r="D264" s="23" t="s">
        <v>264</v>
      </c>
      <c r="E264" s="24" t="s">
        <v>188</v>
      </c>
      <c r="F264" s="25">
        <v>7150000027</v>
      </c>
      <c r="G264" s="26">
        <v>42054</v>
      </c>
      <c r="H264" s="27" t="s">
        <v>499</v>
      </c>
      <c r="I264" s="28" t="s">
        <v>500</v>
      </c>
      <c r="J264" s="33" t="s">
        <v>501</v>
      </c>
      <c r="K264" s="29">
        <v>115000</v>
      </c>
    </row>
    <row r="265" spans="1:11" s="17" customFormat="1">
      <c r="A265" s="21" t="s">
        <v>534</v>
      </c>
      <c r="B265" s="21" t="s">
        <v>13</v>
      </c>
      <c r="C265" s="22" t="s">
        <v>264</v>
      </c>
      <c r="D265" s="23" t="s">
        <v>264</v>
      </c>
      <c r="E265" s="24" t="s">
        <v>197</v>
      </c>
      <c r="F265" s="25">
        <v>7150000008</v>
      </c>
      <c r="G265" s="26">
        <v>42055</v>
      </c>
      <c r="H265" s="27" t="s">
        <v>502</v>
      </c>
      <c r="I265" s="28" t="s">
        <v>503</v>
      </c>
      <c r="J265" s="33" t="s">
        <v>504</v>
      </c>
      <c r="K265" s="29">
        <v>649562</v>
      </c>
    </row>
    <row r="266" spans="1:11" s="17" customFormat="1" ht="30">
      <c r="A266" s="21" t="s">
        <v>534</v>
      </c>
      <c r="B266" s="21" t="s">
        <v>108</v>
      </c>
      <c r="C266" s="22" t="s">
        <v>92</v>
      </c>
      <c r="D266" s="23">
        <v>41183</v>
      </c>
      <c r="E266" s="24" t="s">
        <v>188</v>
      </c>
      <c r="F266" s="25">
        <v>7150000028</v>
      </c>
      <c r="G266" s="26">
        <v>42058</v>
      </c>
      <c r="H266" s="27" t="s">
        <v>505</v>
      </c>
      <c r="I266" s="28" t="s">
        <v>471</v>
      </c>
      <c r="J266" s="33" t="s">
        <v>472</v>
      </c>
      <c r="K266" s="29">
        <v>294638</v>
      </c>
    </row>
    <row r="267" spans="1:11" s="17" customFormat="1" ht="30">
      <c r="A267" s="21" t="s">
        <v>534</v>
      </c>
      <c r="B267" s="21" t="s">
        <v>13</v>
      </c>
      <c r="C267" s="22" t="s">
        <v>264</v>
      </c>
      <c r="D267" s="23" t="s">
        <v>264</v>
      </c>
      <c r="E267" s="24" t="s">
        <v>188</v>
      </c>
      <c r="F267" s="25">
        <v>7150000029</v>
      </c>
      <c r="G267" s="26">
        <v>42060</v>
      </c>
      <c r="H267" s="27" t="s">
        <v>506</v>
      </c>
      <c r="I267" s="28" t="s">
        <v>507</v>
      </c>
      <c r="J267" s="33" t="s">
        <v>508</v>
      </c>
      <c r="K267" s="29">
        <v>42000</v>
      </c>
    </row>
    <row r="268" spans="1:11" s="17" customFormat="1">
      <c r="A268" s="21" t="s">
        <v>534</v>
      </c>
      <c r="B268" s="21" t="s">
        <v>15</v>
      </c>
      <c r="C268" s="22" t="s">
        <v>264</v>
      </c>
      <c r="D268" s="23" t="s">
        <v>264</v>
      </c>
      <c r="E268" s="24" t="s">
        <v>16</v>
      </c>
      <c r="F268" s="25" t="s">
        <v>61</v>
      </c>
      <c r="G268" s="26">
        <v>42044</v>
      </c>
      <c r="H268" s="27" t="s">
        <v>509</v>
      </c>
      <c r="I268" s="28" t="s">
        <v>510</v>
      </c>
      <c r="J268" s="33" t="s">
        <v>371</v>
      </c>
      <c r="K268" s="29">
        <f>26400+359400</f>
        <v>385800</v>
      </c>
    </row>
    <row r="269" spans="1:11" s="17" customFormat="1">
      <c r="A269" s="21" t="s">
        <v>534</v>
      </c>
      <c r="B269" s="21" t="s">
        <v>15</v>
      </c>
      <c r="C269" s="22" t="s">
        <v>264</v>
      </c>
      <c r="D269" s="23" t="s">
        <v>264</v>
      </c>
      <c r="E269" s="24" t="s">
        <v>16</v>
      </c>
      <c r="F269" s="25" t="s">
        <v>61</v>
      </c>
      <c r="G269" s="26">
        <v>42044</v>
      </c>
      <c r="H269" s="27" t="s">
        <v>511</v>
      </c>
      <c r="I269" s="28" t="s">
        <v>512</v>
      </c>
      <c r="J269" s="33" t="s">
        <v>513</v>
      </c>
      <c r="K269" s="29">
        <v>44910</v>
      </c>
    </row>
    <row r="270" spans="1:11" s="17" customFormat="1">
      <c r="A270" s="21" t="s">
        <v>534</v>
      </c>
      <c r="B270" s="21" t="s">
        <v>15</v>
      </c>
      <c r="C270" s="22" t="s">
        <v>264</v>
      </c>
      <c r="D270" s="23" t="s">
        <v>264</v>
      </c>
      <c r="E270" s="24" t="s">
        <v>16</v>
      </c>
      <c r="F270" s="25" t="s">
        <v>61</v>
      </c>
      <c r="G270" s="26">
        <v>42051</v>
      </c>
      <c r="H270" s="27" t="s">
        <v>514</v>
      </c>
      <c r="I270" s="28" t="s">
        <v>512</v>
      </c>
      <c r="J270" s="33" t="s">
        <v>513</v>
      </c>
      <c r="K270" s="29">
        <v>19210</v>
      </c>
    </row>
    <row r="271" spans="1:11" s="17" customFormat="1">
      <c r="A271" s="21" t="s">
        <v>534</v>
      </c>
      <c r="B271" s="21" t="s">
        <v>15</v>
      </c>
      <c r="C271" s="22" t="s">
        <v>264</v>
      </c>
      <c r="D271" s="23" t="s">
        <v>264</v>
      </c>
      <c r="E271" s="24" t="s">
        <v>16</v>
      </c>
      <c r="F271" s="25" t="s">
        <v>61</v>
      </c>
      <c r="G271" s="26">
        <v>42051</v>
      </c>
      <c r="H271" s="27" t="s">
        <v>515</v>
      </c>
      <c r="I271" s="28" t="s">
        <v>512</v>
      </c>
      <c r="J271" s="33" t="s">
        <v>513</v>
      </c>
      <c r="K271" s="29">
        <v>0</v>
      </c>
    </row>
    <row r="272" spans="1:11" s="17" customFormat="1">
      <c r="A272" s="21" t="s">
        <v>534</v>
      </c>
      <c r="B272" s="21" t="s">
        <v>15</v>
      </c>
      <c r="C272" s="22" t="s">
        <v>264</v>
      </c>
      <c r="D272" s="23" t="s">
        <v>264</v>
      </c>
      <c r="E272" s="24" t="s">
        <v>16</v>
      </c>
      <c r="F272" s="25" t="s">
        <v>61</v>
      </c>
      <c r="G272" s="26">
        <v>42051</v>
      </c>
      <c r="H272" s="27" t="s">
        <v>516</v>
      </c>
      <c r="I272" s="28" t="s">
        <v>517</v>
      </c>
      <c r="J272" s="33" t="s">
        <v>518</v>
      </c>
      <c r="K272" s="29">
        <v>148000</v>
      </c>
    </row>
    <row r="273" spans="1:11" s="17" customFormat="1">
      <c r="A273" s="21" t="s">
        <v>534</v>
      </c>
      <c r="B273" s="21" t="s">
        <v>15</v>
      </c>
      <c r="C273" s="22" t="s">
        <v>264</v>
      </c>
      <c r="D273" s="23" t="s">
        <v>264</v>
      </c>
      <c r="E273" s="24" t="s">
        <v>16</v>
      </c>
      <c r="F273" s="25" t="s">
        <v>61</v>
      </c>
      <c r="G273" s="26">
        <v>42054</v>
      </c>
      <c r="H273" s="27" t="s">
        <v>519</v>
      </c>
      <c r="I273" s="28" t="s">
        <v>510</v>
      </c>
      <c r="J273" s="33" t="s">
        <v>371</v>
      </c>
      <c r="K273" s="29">
        <v>102400</v>
      </c>
    </row>
    <row r="274" spans="1:11" s="17" customFormat="1">
      <c r="A274" s="21" t="s">
        <v>534</v>
      </c>
      <c r="B274" s="21" t="s">
        <v>15</v>
      </c>
      <c r="C274" s="22" t="s">
        <v>264</v>
      </c>
      <c r="D274" s="23" t="s">
        <v>264</v>
      </c>
      <c r="E274" s="24" t="s">
        <v>16</v>
      </c>
      <c r="F274" s="25" t="s">
        <v>61</v>
      </c>
      <c r="G274" s="26">
        <v>42054</v>
      </c>
      <c r="H274" s="27" t="s">
        <v>520</v>
      </c>
      <c r="I274" s="28" t="s">
        <v>517</v>
      </c>
      <c r="J274" s="33" t="s">
        <v>518</v>
      </c>
      <c r="K274" s="29">
        <v>188500</v>
      </c>
    </row>
    <row r="275" spans="1:11" s="17" customFormat="1">
      <c r="A275" s="21" t="s">
        <v>534</v>
      </c>
      <c r="B275" s="21" t="s">
        <v>15</v>
      </c>
      <c r="C275" s="22" t="s">
        <v>264</v>
      </c>
      <c r="D275" s="23" t="s">
        <v>264</v>
      </c>
      <c r="E275" s="24" t="s">
        <v>16</v>
      </c>
      <c r="F275" s="25" t="s">
        <v>61</v>
      </c>
      <c r="G275" s="26">
        <v>42054</v>
      </c>
      <c r="H275" s="27" t="s">
        <v>521</v>
      </c>
      <c r="I275" s="28" t="s">
        <v>517</v>
      </c>
      <c r="J275" s="33" t="s">
        <v>518</v>
      </c>
      <c r="K275" s="29">
        <v>194000</v>
      </c>
    </row>
    <row r="276" spans="1:11" s="17" customFormat="1">
      <c r="A276" s="21" t="s">
        <v>534</v>
      </c>
      <c r="B276" s="21" t="s">
        <v>15</v>
      </c>
      <c r="C276" s="22" t="s">
        <v>264</v>
      </c>
      <c r="D276" s="23" t="s">
        <v>264</v>
      </c>
      <c r="E276" s="24" t="s">
        <v>16</v>
      </c>
      <c r="F276" s="25" t="s">
        <v>61</v>
      </c>
      <c r="G276" s="26">
        <v>42054</v>
      </c>
      <c r="H276" s="27" t="s">
        <v>522</v>
      </c>
      <c r="I276" s="28" t="s">
        <v>512</v>
      </c>
      <c r="J276" s="33" t="s">
        <v>513</v>
      </c>
      <c r="K276" s="29">
        <v>22120</v>
      </c>
    </row>
    <row r="277" spans="1:11" s="17" customFormat="1">
      <c r="A277" s="21" t="s">
        <v>534</v>
      </c>
      <c r="B277" s="21" t="s">
        <v>15</v>
      </c>
      <c r="C277" s="22" t="s">
        <v>264</v>
      </c>
      <c r="D277" s="23" t="s">
        <v>264</v>
      </c>
      <c r="E277" s="24" t="s">
        <v>16</v>
      </c>
      <c r="F277" s="25" t="s">
        <v>61</v>
      </c>
      <c r="G277" s="26">
        <v>42054</v>
      </c>
      <c r="H277" s="27" t="s">
        <v>523</v>
      </c>
      <c r="I277" s="28" t="s">
        <v>512</v>
      </c>
      <c r="J277" s="33" t="s">
        <v>513</v>
      </c>
      <c r="K277" s="29">
        <f>830+42920</f>
        <v>43750</v>
      </c>
    </row>
    <row r="278" spans="1:11" s="17" customFormat="1">
      <c r="A278" s="21" t="s">
        <v>534</v>
      </c>
      <c r="B278" s="21" t="s">
        <v>15</v>
      </c>
      <c r="C278" s="22" t="s">
        <v>264</v>
      </c>
      <c r="D278" s="23" t="s">
        <v>264</v>
      </c>
      <c r="E278" s="24" t="s">
        <v>16</v>
      </c>
      <c r="F278" s="25" t="s">
        <v>61</v>
      </c>
      <c r="G278" s="26">
        <v>42054</v>
      </c>
      <c r="H278" s="27" t="s">
        <v>524</v>
      </c>
      <c r="I278" s="28" t="s">
        <v>510</v>
      </c>
      <c r="J278" s="33" t="s">
        <v>371</v>
      </c>
      <c r="K278" s="29">
        <v>1316000</v>
      </c>
    </row>
    <row r="279" spans="1:11" s="17" customFormat="1">
      <c r="A279" s="21" t="s">
        <v>534</v>
      </c>
      <c r="B279" s="21" t="s">
        <v>15</v>
      </c>
      <c r="C279" s="22" t="s">
        <v>264</v>
      </c>
      <c r="D279" s="23" t="s">
        <v>264</v>
      </c>
      <c r="E279" s="24" t="s">
        <v>16</v>
      </c>
      <c r="F279" s="25" t="s">
        <v>61</v>
      </c>
      <c r="G279" s="26">
        <v>42054</v>
      </c>
      <c r="H279" s="27" t="s">
        <v>525</v>
      </c>
      <c r="I279" s="28" t="s">
        <v>510</v>
      </c>
      <c r="J279" s="33" t="s">
        <v>371</v>
      </c>
      <c r="K279" s="29">
        <f>357700+602900+490200</f>
        <v>1450800</v>
      </c>
    </row>
    <row r="280" spans="1:11" s="17" customFormat="1">
      <c r="A280" s="21" t="s">
        <v>534</v>
      </c>
      <c r="B280" s="21" t="s">
        <v>15</v>
      </c>
      <c r="C280" s="22" t="s">
        <v>264</v>
      </c>
      <c r="D280" s="23" t="s">
        <v>264</v>
      </c>
      <c r="E280" s="24" t="s">
        <v>16</v>
      </c>
      <c r="F280" s="25" t="s">
        <v>61</v>
      </c>
      <c r="G280" s="26">
        <v>42058</v>
      </c>
      <c r="H280" s="27" t="s">
        <v>526</v>
      </c>
      <c r="I280" s="28" t="s">
        <v>510</v>
      </c>
      <c r="J280" s="33" t="s">
        <v>371</v>
      </c>
      <c r="K280" s="29">
        <v>802500</v>
      </c>
    </row>
    <row r="281" spans="1:11" s="17" customFormat="1">
      <c r="A281" s="21" t="s">
        <v>534</v>
      </c>
      <c r="B281" s="21" t="s">
        <v>15</v>
      </c>
      <c r="C281" s="22" t="s">
        <v>264</v>
      </c>
      <c r="D281" s="23" t="s">
        <v>264</v>
      </c>
      <c r="E281" s="24" t="s">
        <v>16</v>
      </c>
      <c r="F281" s="25" t="s">
        <v>61</v>
      </c>
      <c r="G281" s="26">
        <v>42058</v>
      </c>
      <c r="H281" s="27" t="s">
        <v>527</v>
      </c>
      <c r="I281" s="28" t="s">
        <v>512</v>
      </c>
      <c r="J281" s="33" t="s">
        <v>513</v>
      </c>
      <c r="K281" s="29">
        <f>40840+14160</f>
        <v>55000</v>
      </c>
    </row>
    <row r="282" spans="1:11" s="17" customFormat="1">
      <c r="A282" s="21" t="s">
        <v>534</v>
      </c>
      <c r="B282" s="21" t="s">
        <v>15</v>
      </c>
      <c r="C282" s="22" t="s">
        <v>264</v>
      </c>
      <c r="D282" s="23" t="s">
        <v>264</v>
      </c>
      <c r="E282" s="24" t="s">
        <v>16</v>
      </c>
      <c r="F282" s="25" t="s">
        <v>61</v>
      </c>
      <c r="G282" s="26">
        <v>42058</v>
      </c>
      <c r="H282" s="27" t="s">
        <v>528</v>
      </c>
      <c r="I282" s="28" t="s">
        <v>512</v>
      </c>
      <c r="J282" s="33" t="s">
        <v>513</v>
      </c>
      <c r="K282" s="29">
        <v>9720</v>
      </c>
    </row>
    <row r="283" spans="1:11" s="17" customFormat="1">
      <c r="A283" s="21" t="s">
        <v>534</v>
      </c>
      <c r="B283" s="21" t="s">
        <v>15</v>
      </c>
      <c r="C283" s="22" t="s">
        <v>264</v>
      </c>
      <c r="D283" s="23" t="s">
        <v>264</v>
      </c>
      <c r="E283" s="24" t="s">
        <v>16</v>
      </c>
      <c r="F283" s="25" t="s">
        <v>61</v>
      </c>
      <c r="G283" s="26">
        <v>42058</v>
      </c>
      <c r="H283" s="27" t="s">
        <v>529</v>
      </c>
      <c r="I283" s="28" t="s">
        <v>512</v>
      </c>
      <c r="J283" s="33" t="s">
        <v>513</v>
      </c>
      <c r="K283" s="29">
        <v>75490</v>
      </c>
    </row>
    <row r="284" spans="1:11" s="17" customFormat="1">
      <c r="A284" s="21" t="s">
        <v>534</v>
      </c>
      <c r="B284" s="21" t="s">
        <v>15</v>
      </c>
      <c r="C284" s="22" t="s">
        <v>264</v>
      </c>
      <c r="D284" s="23" t="s">
        <v>264</v>
      </c>
      <c r="E284" s="24" t="s">
        <v>16</v>
      </c>
      <c r="F284" s="25" t="s">
        <v>61</v>
      </c>
      <c r="G284" s="26">
        <v>42058</v>
      </c>
      <c r="H284" s="27" t="s">
        <v>530</v>
      </c>
      <c r="I284" s="28" t="s">
        <v>512</v>
      </c>
      <c r="J284" s="33" t="s">
        <v>513</v>
      </c>
      <c r="K284" s="29">
        <v>97870</v>
      </c>
    </row>
    <row r="285" spans="1:11" s="17" customFormat="1">
      <c r="A285" s="21" t="s">
        <v>534</v>
      </c>
      <c r="B285" s="21" t="s">
        <v>15</v>
      </c>
      <c r="C285" s="22" t="s">
        <v>264</v>
      </c>
      <c r="D285" s="23" t="s">
        <v>264</v>
      </c>
      <c r="E285" s="24" t="s">
        <v>16</v>
      </c>
      <c r="F285" s="25" t="s">
        <v>61</v>
      </c>
      <c r="G285" s="26">
        <v>42061</v>
      </c>
      <c r="H285" s="27" t="s">
        <v>531</v>
      </c>
      <c r="I285" s="28" t="s">
        <v>512</v>
      </c>
      <c r="J285" s="33" t="s">
        <v>513</v>
      </c>
      <c r="K285" s="29">
        <v>50270</v>
      </c>
    </row>
    <row r="286" spans="1:11" s="17" customFormat="1">
      <c r="A286" s="21" t="s">
        <v>534</v>
      </c>
      <c r="B286" s="21" t="s">
        <v>15</v>
      </c>
      <c r="C286" s="22" t="s">
        <v>264</v>
      </c>
      <c r="D286" s="23" t="s">
        <v>264</v>
      </c>
      <c r="E286" s="24" t="s">
        <v>16</v>
      </c>
      <c r="F286" s="25" t="s">
        <v>61</v>
      </c>
      <c r="G286" s="26">
        <v>42061</v>
      </c>
      <c r="H286" s="27" t="s">
        <v>532</v>
      </c>
      <c r="I286" s="28" t="s">
        <v>510</v>
      </c>
      <c r="J286" s="33" t="s">
        <v>371</v>
      </c>
      <c r="K286" s="29">
        <v>61100</v>
      </c>
    </row>
    <row r="287" spans="1:11" s="17" customFormat="1">
      <c r="A287" s="21" t="s">
        <v>534</v>
      </c>
      <c r="B287" s="21" t="s">
        <v>15</v>
      </c>
      <c r="C287" s="22" t="s">
        <v>264</v>
      </c>
      <c r="D287" s="23" t="s">
        <v>264</v>
      </c>
      <c r="E287" s="24" t="s">
        <v>16</v>
      </c>
      <c r="F287" s="25" t="s">
        <v>61</v>
      </c>
      <c r="G287" s="26">
        <v>42061</v>
      </c>
      <c r="H287" s="27" t="s">
        <v>533</v>
      </c>
      <c r="I287" s="28" t="s">
        <v>517</v>
      </c>
      <c r="J287" s="33" t="s">
        <v>518</v>
      </c>
      <c r="K287" s="29">
        <f>0+0+0</f>
        <v>0</v>
      </c>
    </row>
    <row r="288" spans="1:11" s="17" customFormat="1" ht="30">
      <c r="A288" s="21" t="s">
        <v>575</v>
      </c>
      <c r="B288" s="21" t="s">
        <v>15</v>
      </c>
      <c r="C288" s="22" t="s">
        <v>61</v>
      </c>
      <c r="D288" s="23" t="s">
        <v>61</v>
      </c>
      <c r="E288" s="24" t="s">
        <v>101</v>
      </c>
      <c r="F288" s="25">
        <v>7823209</v>
      </c>
      <c r="G288" s="26">
        <v>42045</v>
      </c>
      <c r="H288" s="27" t="s">
        <v>536</v>
      </c>
      <c r="I288" s="28" t="s">
        <v>380</v>
      </c>
      <c r="J288" s="33">
        <v>76833300</v>
      </c>
      <c r="K288" s="29">
        <v>100</v>
      </c>
    </row>
    <row r="289" spans="1:11" s="17" customFormat="1" ht="30">
      <c r="A289" s="21" t="s">
        <v>575</v>
      </c>
      <c r="B289" s="21" t="s">
        <v>15</v>
      </c>
      <c r="C289" s="22" t="s">
        <v>61</v>
      </c>
      <c r="D289" s="23" t="s">
        <v>61</v>
      </c>
      <c r="E289" s="24" t="s">
        <v>101</v>
      </c>
      <c r="F289" s="25">
        <v>7853486</v>
      </c>
      <c r="G289" s="26">
        <v>42045</v>
      </c>
      <c r="H289" s="27" t="s">
        <v>537</v>
      </c>
      <c r="I289" s="28" t="s">
        <v>380</v>
      </c>
      <c r="J289" s="33">
        <v>76833300</v>
      </c>
      <c r="K289" s="29">
        <v>108240</v>
      </c>
    </row>
    <row r="290" spans="1:11" s="17" customFormat="1" ht="30">
      <c r="A290" s="21" t="s">
        <v>575</v>
      </c>
      <c r="B290" s="21" t="s">
        <v>15</v>
      </c>
      <c r="C290" s="22" t="s">
        <v>61</v>
      </c>
      <c r="D290" s="23" t="s">
        <v>61</v>
      </c>
      <c r="E290" s="24" t="s">
        <v>101</v>
      </c>
      <c r="F290" s="25">
        <v>7901555</v>
      </c>
      <c r="G290" s="26">
        <v>42045</v>
      </c>
      <c r="H290" s="27" t="s">
        <v>538</v>
      </c>
      <c r="I290" s="28" t="s">
        <v>380</v>
      </c>
      <c r="J290" s="33">
        <v>76833300</v>
      </c>
      <c r="K290" s="29">
        <v>22220</v>
      </c>
    </row>
    <row r="291" spans="1:11" s="17" customFormat="1" ht="30">
      <c r="A291" s="21" t="s">
        <v>575</v>
      </c>
      <c r="B291" s="21" t="s">
        <v>15</v>
      </c>
      <c r="C291" s="22" t="s">
        <v>61</v>
      </c>
      <c r="D291" s="23" t="s">
        <v>61</v>
      </c>
      <c r="E291" s="24" t="s">
        <v>101</v>
      </c>
      <c r="F291" s="25">
        <v>7934904</v>
      </c>
      <c r="G291" s="26">
        <v>42045</v>
      </c>
      <c r="H291" s="27" t="s">
        <v>539</v>
      </c>
      <c r="I291" s="28" t="s">
        <v>380</v>
      </c>
      <c r="J291" s="33">
        <v>76833300</v>
      </c>
      <c r="K291" s="29">
        <v>23170</v>
      </c>
    </row>
    <row r="292" spans="1:11" s="17" customFormat="1" ht="30">
      <c r="A292" s="21" t="s">
        <v>575</v>
      </c>
      <c r="B292" s="21" t="s">
        <v>15</v>
      </c>
      <c r="C292" s="22" t="s">
        <v>61</v>
      </c>
      <c r="D292" s="23" t="s">
        <v>61</v>
      </c>
      <c r="E292" s="24" t="s">
        <v>101</v>
      </c>
      <c r="F292" s="25">
        <v>7934884</v>
      </c>
      <c r="G292" s="26">
        <v>42045</v>
      </c>
      <c r="H292" s="27" t="s">
        <v>540</v>
      </c>
      <c r="I292" s="28" t="s">
        <v>380</v>
      </c>
      <c r="J292" s="33">
        <v>76833300</v>
      </c>
      <c r="K292" s="29">
        <v>3320</v>
      </c>
    </row>
    <row r="293" spans="1:11" s="17" customFormat="1">
      <c r="A293" s="21" t="s">
        <v>575</v>
      </c>
      <c r="B293" s="21" t="s">
        <v>15</v>
      </c>
      <c r="C293" s="22" t="s">
        <v>61</v>
      </c>
      <c r="D293" s="23" t="s">
        <v>61</v>
      </c>
      <c r="E293" s="24" t="s">
        <v>101</v>
      </c>
      <c r="F293" s="25">
        <v>106821152</v>
      </c>
      <c r="G293" s="26">
        <v>42045</v>
      </c>
      <c r="H293" s="27" t="s">
        <v>541</v>
      </c>
      <c r="I293" s="28" t="s">
        <v>370</v>
      </c>
      <c r="J293" s="33">
        <v>99513400</v>
      </c>
      <c r="K293" s="29">
        <v>61700</v>
      </c>
    </row>
    <row r="294" spans="1:11" s="17" customFormat="1">
      <c r="A294" s="21" t="s">
        <v>575</v>
      </c>
      <c r="B294" s="21" t="s">
        <v>15</v>
      </c>
      <c r="C294" s="22" t="s">
        <v>61</v>
      </c>
      <c r="D294" s="23" t="s">
        <v>61</v>
      </c>
      <c r="E294" s="24" t="s">
        <v>101</v>
      </c>
      <c r="F294" s="25">
        <v>115658920</v>
      </c>
      <c r="G294" s="26">
        <v>42045</v>
      </c>
      <c r="H294" s="27" t="s">
        <v>542</v>
      </c>
      <c r="I294" s="28" t="s">
        <v>370</v>
      </c>
      <c r="J294" s="33">
        <v>99513400</v>
      </c>
      <c r="K294" s="29">
        <v>511200</v>
      </c>
    </row>
    <row r="295" spans="1:11" s="17" customFormat="1">
      <c r="A295" s="21" t="s">
        <v>575</v>
      </c>
      <c r="B295" s="21" t="s">
        <v>15</v>
      </c>
      <c r="C295" s="22" t="s">
        <v>61</v>
      </c>
      <c r="D295" s="23" t="s">
        <v>61</v>
      </c>
      <c r="E295" s="24" t="s">
        <v>101</v>
      </c>
      <c r="F295" s="25">
        <v>118431863</v>
      </c>
      <c r="G295" s="26">
        <v>42045</v>
      </c>
      <c r="H295" s="27" t="s">
        <v>543</v>
      </c>
      <c r="I295" s="28" t="s">
        <v>370</v>
      </c>
      <c r="J295" s="33">
        <v>99513400</v>
      </c>
      <c r="K295" s="29">
        <v>189200</v>
      </c>
    </row>
    <row r="296" spans="1:11" s="17" customFormat="1" ht="30">
      <c r="A296" s="21" t="s">
        <v>575</v>
      </c>
      <c r="B296" s="21" t="s">
        <v>15</v>
      </c>
      <c r="C296" s="22" t="s">
        <v>61</v>
      </c>
      <c r="D296" s="23" t="s">
        <v>61</v>
      </c>
      <c r="E296" s="24" t="s">
        <v>101</v>
      </c>
      <c r="F296" s="25">
        <v>7943371</v>
      </c>
      <c r="G296" s="26">
        <v>42046</v>
      </c>
      <c r="H296" s="27" t="s">
        <v>544</v>
      </c>
      <c r="I296" s="28" t="s">
        <v>380</v>
      </c>
      <c r="J296" s="33">
        <v>76833300</v>
      </c>
      <c r="K296" s="29">
        <v>9040</v>
      </c>
    </row>
    <row r="297" spans="1:11" s="17" customFormat="1" ht="30">
      <c r="A297" s="21" t="s">
        <v>575</v>
      </c>
      <c r="B297" s="21" t="s">
        <v>15</v>
      </c>
      <c r="C297" s="22" t="s">
        <v>61</v>
      </c>
      <c r="D297" s="23" t="s">
        <v>61</v>
      </c>
      <c r="E297" s="24" t="s">
        <v>79</v>
      </c>
      <c r="F297" s="25">
        <v>297926</v>
      </c>
      <c r="G297" s="26">
        <v>42046</v>
      </c>
      <c r="H297" s="27" t="s">
        <v>545</v>
      </c>
      <c r="I297" s="28" t="s">
        <v>380</v>
      </c>
      <c r="J297" s="33">
        <v>76833300</v>
      </c>
      <c r="K297" s="29">
        <v>16400</v>
      </c>
    </row>
    <row r="298" spans="1:11" s="17" customFormat="1" ht="30">
      <c r="A298" s="21" t="s">
        <v>575</v>
      </c>
      <c r="B298" s="21" t="s">
        <v>15</v>
      </c>
      <c r="C298" s="22" t="s">
        <v>61</v>
      </c>
      <c r="D298" s="23" t="s">
        <v>61</v>
      </c>
      <c r="E298" s="24" t="s">
        <v>79</v>
      </c>
      <c r="F298" s="25">
        <v>295967</v>
      </c>
      <c r="G298" s="26">
        <v>42046</v>
      </c>
      <c r="H298" s="27" t="s">
        <v>546</v>
      </c>
      <c r="I298" s="28" t="s">
        <v>380</v>
      </c>
      <c r="J298" s="33">
        <v>76833300</v>
      </c>
      <c r="K298" s="29">
        <v>392600</v>
      </c>
    </row>
    <row r="299" spans="1:11" s="17" customFormat="1" ht="30">
      <c r="A299" s="21" t="s">
        <v>575</v>
      </c>
      <c r="B299" s="21" t="s">
        <v>15</v>
      </c>
      <c r="C299" s="22" t="s">
        <v>61</v>
      </c>
      <c r="D299" s="23" t="s">
        <v>61</v>
      </c>
      <c r="E299" s="24" t="s">
        <v>101</v>
      </c>
      <c r="F299" s="25">
        <v>8003765</v>
      </c>
      <c r="G299" s="26">
        <v>42046</v>
      </c>
      <c r="H299" s="27" t="s">
        <v>547</v>
      </c>
      <c r="I299" s="28" t="s">
        <v>380</v>
      </c>
      <c r="J299" s="33">
        <v>76833300</v>
      </c>
      <c r="K299" s="29">
        <v>5670</v>
      </c>
    </row>
    <row r="300" spans="1:11" s="17" customFormat="1" ht="30">
      <c r="A300" s="21" t="s">
        <v>575</v>
      </c>
      <c r="B300" s="21" t="s">
        <v>15</v>
      </c>
      <c r="C300" s="22" t="s">
        <v>61</v>
      </c>
      <c r="D300" s="23" t="s">
        <v>61</v>
      </c>
      <c r="E300" s="24" t="s">
        <v>101</v>
      </c>
      <c r="F300" s="25">
        <v>8003764</v>
      </c>
      <c r="G300" s="26">
        <v>42046</v>
      </c>
      <c r="H300" s="27" t="s">
        <v>548</v>
      </c>
      <c r="I300" s="28" t="s">
        <v>380</v>
      </c>
      <c r="J300" s="33">
        <v>76833300</v>
      </c>
      <c r="K300" s="29">
        <v>3190</v>
      </c>
    </row>
    <row r="301" spans="1:11" s="17" customFormat="1">
      <c r="A301" s="21" t="s">
        <v>575</v>
      </c>
      <c r="B301" s="21" t="s">
        <v>15</v>
      </c>
      <c r="C301" s="22" t="s">
        <v>61</v>
      </c>
      <c r="D301" s="23" t="s">
        <v>61</v>
      </c>
      <c r="E301" s="24" t="s">
        <v>101</v>
      </c>
      <c r="F301" s="25">
        <v>120927230</v>
      </c>
      <c r="G301" s="26">
        <v>42046</v>
      </c>
      <c r="H301" s="27" t="s">
        <v>549</v>
      </c>
      <c r="I301" s="28" t="s">
        <v>370</v>
      </c>
      <c r="J301" s="33">
        <v>99513400</v>
      </c>
      <c r="K301" s="29">
        <v>381000</v>
      </c>
    </row>
    <row r="302" spans="1:11" s="17" customFormat="1" ht="30">
      <c r="A302" s="21" t="s">
        <v>575</v>
      </c>
      <c r="B302" s="21" t="s">
        <v>222</v>
      </c>
      <c r="C302" s="22" t="s">
        <v>61</v>
      </c>
      <c r="D302" s="23" t="s">
        <v>61</v>
      </c>
      <c r="E302" s="24" t="s">
        <v>550</v>
      </c>
      <c r="F302" s="25">
        <v>677445</v>
      </c>
      <c r="G302" s="26">
        <v>42047</v>
      </c>
      <c r="H302" s="27" t="s">
        <v>551</v>
      </c>
      <c r="I302" s="28" t="s">
        <v>552</v>
      </c>
      <c r="J302" s="33">
        <v>5341571</v>
      </c>
      <c r="K302" s="29">
        <v>9445</v>
      </c>
    </row>
    <row r="303" spans="1:11" s="17" customFormat="1" ht="30">
      <c r="A303" s="21" t="s">
        <v>575</v>
      </c>
      <c r="B303" s="21" t="s">
        <v>13</v>
      </c>
      <c r="C303" s="22" t="s">
        <v>61</v>
      </c>
      <c r="D303" s="23" t="s">
        <v>61</v>
      </c>
      <c r="E303" s="24" t="s">
        <v>83</v>
      </c>
      <c r="F303" s="25">
        <v>8150000020</v>
      </c>
      <c r="G303" s="26">
        <v>42047</v>
      </c>
      <c r="H303" s="27" t="s">
        <v>553</v>
      </c>
      <c r="I303" s="28" t="s">
        <v>554</v>
      </c>
      <c r="J303" s="33">
        <v>76662800</v>
      </c>
      <c r="K303" s="29">
        <v>58612</v>
      </c>
    </row>
    <row r="304" spans="1:11" s="17" customFormat="1" ht="30">
      <c r="A304" s="21" t="s">
        <v>575</v>
      </c>
      <c r="B304" s="21" t="s">
        <v>13</v>
      </c>
      <c r="C304" s="22" t="s">
        <v>61</v>
      </c>
      <c r="D304" s="23" t="s">
        <v>61</v>
      </c>
      <c r="E304" s="24" t="s">
        <v>83</v>
      </c>
      <c r="F304" s="25">
        <v>8150000020</v>
      </c>
      <c r="G304" s="26">
        <v>42047</v>
      </c>
      <c r="H304" s="27" t="s">
        <v>553</v>
      </c>
      <c r="I304" s="28" t="s">
        <v>554</v>
      </c>
      <c r="J304" s="33">
        <v>76662800</v>
      </c>
      <c r="K304" s="29">
        <v>58968</v>
      </c>
    </row>
    <row r="305" spans="1:11" s="17" customFormat="1" ht="30">
      <c r="A305" s="21" t="s">
        <v>575</v>
      </c>
      <c r="B305" s="21" t="s">
        <v>15</v>
      </c>
      <c r="C305" s="22" t="s">
        <v>61</v>
      </c>
      <c r="D305" s="23" t="s">
        <v>61</v>
      </c>
      <c r="E305" s="24" t="s">
        <v>101</v>
      </c>
      <c r="F305" s="25">
        <v>7971122</v>
      </c>
      <c r="G305" s="26">
        <v>42047</v>
      </c>
      <c r="H305" s="27" t="s">
        <v>555</v>
      </c>
      <c r="I305" s="28" t="s">
        <v>380</v>
      </c>
      <c r="J305" s="33">
        <v>76833300</v>
      </c>
      <c r="K305" s="29">
        <v>4230</v>
      </c>
    </row>
    <row r="306" spans="1:11" s="17" customFormat="1" ht="30">
      <c r="A306" s="21" t="s">
        <v>575</v>
      </c>
      <c r="B306" s="21" t="s">
        <v>15</v>
      </c>
      <c r="C306" s="22" t="s">
        <v>61</v>
      </c>
      <c r="D306" s="23" t="s">
        <v>61</v>
      </c>
      <c r="E306" s="24" t="s">
        <v>101</v>
      </c>
      <c r="F306" s="25">
        <v>7971121</v>
      </c>
      <c r="G306" s="26">
        <v>42047</v>
      </c>
      <c r="H306" s="27" t="s">
        <v>556</v>
      </c>
      <c r="I306" s="28" t="s">
        <v>380</v>
      </c>
      <c r="J306" s="33">
        <v>76833300</v>
      </c>
      <c r="K306" s="29">
        <v>100</v>
      </c>
    </row>
    <row r="307" spans="1:11" s="17" customFormat="1" ht="30">
      <c r="A307" s="21" t="s">
        <v>575</v>
      </c>
      <c r="B307" s="21" t="s">
        <v>222</v>
      </c>
      <c r="C307" s="22" t="s">
        <v>61</v>
      </c>
      <c r="D307" s="23" t="s">
        <v>61</v>
      </c>
      <c r="E307" s="24" t="s">
        <v>79</v>
      </c>
      <c r="F307" s="25">
        <v>16373</v>
      </c>
      <c r="G307" s="26">
        <v>42047</v>
      </c>
      <c r="H307" s="27" t="s">
        <v>557</v>
      </c>
      <c r="I307" s="28" t="s">
        <v>558</v>
      </c>
      <c r="J307" s="33">
        <v>84210100</v>
      </c>
      <c r="K307" s="29">
        <v>57745</v>
      </c>
    </row>
    <row r="308" spans="1:11" s="17" customFormat="1" ht="30">
      <c r="A308" s="21" t="s">
        <v>575</v>
      </c>
      <c r="B308" s="21" t="s">
        <v>15</v>
      </c>
      <c r="C308" s="22" t="s">
        <v>61</v>
      </c>
      <c r="D308" s="23" t="s">
        <v>61</v>
      </c>
      <c r="E308" s="24" t="s">
        <v>101</v>
      </c>
      <c r="F308" s="25">
        <v>8155288</v>
      </c>
      <c r="G308" s="26">
        <v>42048</v>
      </c>
      <c r="H308" s="27" t="s">
        <v>559</v>
      </c>
      <c r="I308" s="28" t="s">
        <v>380</v>
      </c>
      <c r="J308" s="33">
        <v>76833300</v>
      </c>
      <c r="K308" s="29">
        <v>21090</v>
      </c>
    </row>
    <row r="309" spans="1:11" s="17" customFormat="1" ht="30">
      <c r="A309" s="21" t="s">
        <v>575</v>
      </c>
      <c r="B309" s="21" t="s">
        <v>15</v>
      </c>
      <c r="C309" s="22" t="s">
        <v>61</v>
      </c>
      <c r="D309" s="23" t="s">
        <v>61</v>
      </c>
      <c r="E309" s="24" t="s">
        <v>101</v>
      </c>
      <c r="F309" s="25">
        <v>8190065</v>
      </c>
      <c r="G309" s="26">
        <v>42048</v>
      </c>
      <c r="H309" s="27" t="s">
        <v>559</v>
      </c>
      <c r="I309" s="28" t="s">
        <v>380</v>
      </c>
      <c r="J309" s="33">
        <v>76833300</v>
      </c>
      <c r="K309" s="29">
        <v>109410</v>
      </c>
    </row>
    <row r="310" spans="1:11" s="17" customFormat="1" ht="30">
      <c r="A310" s="21" t="s">
        <v>575</v>
      </c>
      <c r="B310" s="21" t="s">
        <v>15</v>
      </c>
      <c r="C310" s="22" t="s">
        <v>61</v>
      </c>
      <c r="D310" s="23" t="s">
        <v>61</v>
      </c>
      <c r="E310" s="24" t="s">
        <v>101</v>
      </c>
      <c r="F310" s="25">
        <v>8190144</v>
      </c>
      <c r="G310" s="26">
        <v>42048</v>
      </c>
      <c r="H310" s="27" t="s">
        <v>559</v>
      </c>
      <c r="I310" s="28" t="s">
        <v>380</v>
      </c>
      <c r="J310" s="33">
        <v>76833300</v>
      </c>
      <c r="K310" s="29">
        <v>1760</v>
      </c>
    </row>
    <row r="311" spans="1:11" s="17" customFormat="1" ht="30">
      <c r="A311" s="21" t="s">
        <v>575</v>
      </c>
      <c r="B311" s="21" t="s">
        <v>15</v>
      </c>
      <c r="C311" s="22" t="s">
        <v>61</v>
      </c>
      <c r="D311" s="23" t="s">
        <v>61</v>
      </c>
      <c r="E311" s="24" t="s">
        <v>101</v>
      </c>
      <c r="F311" s="25">
        <v>8253294</v>
      </c>
      <c r="G311" s="26">
        <v>42048</v>
      </c>
      <c r="H311" s="27" t="s">
        <v>559</v>
      </c>
      <c r="I311" s="28" t="s">
        <v>380</v>
      </c>
      <c r="J311" s="33">
        <v>76833300</v>
      </c>
      <c r="K311" s="29">
        <v>87990</v>
      </c>
    </row>
    <row r="312" spans="1:11" s="17" customFormat="1" ht="30">
      <c r="A312" s="21" t="s">
        <v>575</v>
      </c>
      <c r="B312" s="21" t="s">
        <v>15</v>
      </c>
      <c r="C312" s="22" t="s">
        <v>61</v>
      </c>
      <c r="D312" s="23" t="s">
        <v>61</v>
      </c>
      <c r="E312" s="24" t="s">
        <v>101</v>
      </c>
      <c r="F312" s="25">
        <v>8300688</v>
      </c>
      <c r="G312" s="26">
        <v>42048</v>
      </c>
      <c r="H312" s="27" t="s">
        <v>559</v>
      </c>
      <c r="I312" s="28" t="s">
        <v>380</v>
      </c>
      <c r="J312" s="33">
        <v>76833300</v>
      </c>
      <c r="K312" s="29">
        <v>4010</v>
      </c>
    </row>
    <row r="313" spans="1:11" s="17" customFormat="1" ht="30">
      <c r="A313" s="21" t="s">
        <v>575</v>
      </c>
      <c r="B313" s="21" t="s">
        <v>15</v>
      </c>
      <c r="C313" s="22" t="s">
        <v>61</v>
      </c>
      <c r="D313" s="23" t="s">
        <v>61</v>
      </c>
      <c r="E313" s="24" t="s">
        <v>101</v>
      </c>
      <c r="F313" s="25">
        <v>8300777</v>
      </c>
      <c r="G313" s="26">
        <v>42048</v>
      </c>
      <c r="H313" s="27" t="s">
        <v>559</v>
      </c>
      <c r="I313" s="28" t="s">
        <v>380</v>
      </c>
      <c r="J313" s="33">
        <v>76833300</v>
      </c>
      <c r="K313" s="29">
        <v>7390</v>
      </c>
    </row>
    <row r="314" spans="1:11" s="17" customFormat="1" ht="30">
      <c r="A314" s="21" t="s">
        <v>575</v>
      </c>
      <c r="B314" s="21" t="s">
        <v>15</v>
      </c>
      <c r="C314" s="22" t="s">
        <v>61</v>
      </c>
      <c r="D314" s="23" t="s">
        <v>61</v>
      </c>
      <c r="E314" s="24" t="s">
        <v>101</v>
      </c>
      <c r="F314" s="25">
        <v>8347412</v>
      </c>
      <c r="G314" s="26">
        <v>42048</v>
      </c>
      <c r="H314" s="27" t="s">
        <v>559</v>
      </c>
      <c r="I314" s="28" t="s">
        <v>380</v>
      </c>
      <c r="J314" s="33">
        <v>76833300</v>
      </c>
      <c r="K314" s="29">
        <v>150270</v>
      </c>
    </row>
    <row r="315" spans="1:11" s="17" customFormat="1" ht="30">
      <c r="A315" s="21" t="s">
        <v>575</v>
      </c>
      <c r="B315" s="21" t="s">
        <v>15</v>
      </c>
      <c r="C315" s="22" t="s">
        <v>61</v>
      </c>
      <c r="D315" s="23" t="s">
        <v>61</v>
      </c>
      <c r="E315" s="24" t="s">
        <v>101</v>
      </c>
      <c r="F315" s="25">
        <v>8347552</v>
      </c>
      <c r="G315" s="26">
        <v>42048</v>
      </c>
      <c r="H315" s="27" t="s">
        <v>559</v>
      </c>
      <c r="I315" s="28" t="s">
        <v>380</v>
      </c>
      <c r="J315" s="33">
        <v>76833300</v>
      </c>
      <c r="K315" s="29">
        <v>1900</v>
      </c>
    </row>
    <row r="316" spans="1:11" s="17" customFormat="1" ht="30">
      <c r="A316" s="21" t="s">
        <v>575</v>
      </c>
      <c r="B316" s="21" t="s">
        <v>15</v>
      </c>
      <c r="C316" s="22" t="s">
        <v>61</v>
      </c>
      <c r="D316" s="23" t="s">
        <v>61</v>
      </c>
      <c r="E316" s="24" t="s">
        <v>79</v>
      </c>
      <c r="F316" s="25">
        <v>308754</v>
      </c>
      <c r="G316" s="26">
        <v>42048</v>
      </c>
      <c r="H316" s="27" t="s">
        <v>559</v>
      </c>
      <c r="I316" s="28" t="s">
        <v>380</v>
      </c>
      <c r="J316" s="33">
        <v>76833300</v>
      </c>
      <c r="K316" s="29">
        <v>143500</v>
      </c>
    </row>
    <row r="317" spans="1:11" s="17" customFormat="1">
      <c r="A317" s="21" t="s">
        <v>575</v>
      </c>
      <c r="B317" s="21" t="s">
        <v>15</v>
      </c>
      <c r="C317" s="22" t="s">
        <v>61</v>
      </c>
      <c r="D317" s="23" t="s">
        <v>61</v>
      </c>
      <c r="E317" s="24" t="s">
        <v>79</v>
      </c>
      <c r="F317" s="25">
        <v>4884217</v>
      </c>
      <c r="G317" s="26">
        <v>42048</v>
      </c>
      <c r="H317" s="27" t="s">
        <v>560</v>
      </c>
      <c r="I317" s="28" t="s">
        <v>370</v>
      </c>
      <c r="J317" s="33">
        <v>99513400</v>
      </c>
      <c r="K317" s="29">
        <v>763400</v>
      </c>
    </row>
    <row r="318" spans="1:11" s="17" customFormat="1">
      <c r="A318" s="21" t="s">
        <v>575</v>
      </c>
      <c r="B318" s="21" t="s">
        <v>15</v>
      </c>
      <c r="C318" s="22" t="s">
        <v>61</v>
      </c>
      <c r="D318" s="23" t="s">
        <v>61</v>
      </c>
      <c r="E318" s="24" t="s">
        <v>79</v>
      </c>
      <c r="F318" s="25">
        <v>4887265</v>
      </c>
      <c r="G318" s="26">
        <v>42048</v>
      </c>
      <c r="H318" s="27" t="s">
        <v>560</v>
      </c>
      <c r="I318" s="28" t="s">
        <v>370</v>
      </c>
      <c r="J318" s="33">
        <v>99513400</v>
      </c>
      <c r="K318" s="29">
        <v>1393000</v>
      </c>
    </row>
    <row r="319" spans="1:11" s="17" customFormat="1">
      <c r="A319" s="21" t="s">
        <v>575</v>
      </c>
      <c r="B319" s="21" t="s">
        <v>15</v>
      </c>
      <c r="C319" s="22" t="s">
        <v>61</v>
      </c>
      <c r="D319" s="23" t="s">
        <v>61</v>
      </c>
      <c r="E319" s="24" t="s">
        <v>79</v>
      </c>
      <c r="F319" s="25">
        <v>5919894</v>
      </c>
      <c r="G319" s="26">
        <v>42048</v>
      </c>
      <c r="H319" s="27" t="s">
        <v>560</v>
      </c>
      <c r="I319" s="28" t="s">
        <v>370</v>
      </c>
      <c r="J319" s="33">
        <v>99513400</v>
      </c>
      <c r="K319" s="29">
        <v>339600</v>
      </c>
    </row>
    <row r="320" spans="1:11" s="17" customFormat="1">
      <c r="A320" s="21" t="s">
        <v>575</v>
      </c>
      <c r="B320" s="21" t="s">
        <v>15</v>
      </c>
      <c r="C320" s="22" t="s">
        <v>61</v>
      </c>
      <c r="D320" s="23" t="s">
        <v>61</v>
      </c>
      <c r="E320" s="24" t="s">
        <v>101</v>
      </c>
      <c r="F320" s="25">
        <v>119893459</v>
      </c>
      <c r="G320" s="26">
        <v>42048</v>
      </c>
      <c r="H320" s="27" t="s">
        <v>560</v>
      </c>
      <c r="I320" s="28" t="s">
        <v>370</v>
      </c>
      <c r="J320" s="33">
        <v>99513400</v>
      </c>
      <c r="K320" s="29">
        <v>1300</v>
      </c>
    </row>
    <row r="321" spans="1:11" s="17" customFormat="1" ht="30">
      <c r="A321" s="21" t="s">
        <v>575</v>
      </c>
      <c r="B321" s="21" t="s">
        <v>15</v>
      </c>
      <c r="C321" s="22" t="s">
        <v>61</v>
      </c>
      <c r="D321" s="23" t="s">
        <v>61</v>
      </c>
      <c r="E321" s="24" t="s">
        <v>101</v>
      </c>
      <c r="F321" s="25">
        <v>22491673</v>
      </c>
      <c r="G321" s="26">
        <v>42055</v>
      </c>
      <c r="H321" s="27" t="s">
        <v>561</v>
      </c>
      <c r="I321" s="28" t="s">
        <v>562</v>
      </c>
      <c r="J321" s="33">
        <v>76073164</v>
      </c>
      <c r="K321" s="29">
        <v>100</v>
      </c>
    </row>
    <row r="322" spans="1:11" s="17" customFormat="1" ht="30">
      <c r="A322" s="21" t="s">
        <v>575</v>
      </c>
      <c r="B322" s="21" t="s">
        <v>15</v>
      </c>
      <c r="C322" s="22" t="s">
        <v>61</v>
      </c>
      <c r="D322" s="23" t="s">
        <v>61</v>
      </c>
      <c r="E322" s="24" t="s">
        <v>79</v>
      </c>
      <c r="F322" s="25">
        <v>2919150</v>
      </c>
      <c r="G322" s="26">
        <v>42055</v>
      </c>
      <c r="H322" s="27" t="s">
        <v>563</v>
      </c>
      <c r="I322" s="28" t="s">
        <v>562</v>
      </c>
      <c r="J322" s="33">
        <v>76073164</v>
      </c>
      <c r="K322" s="29">
        <v>100</v>
      </c>
    </row>
    <row r="323" spans="1:11" s="17" customFormat="1" ht="30">
      <c r="A323" s="21" t="s">
        <v>575</v>
      </c>
      <c r="B323" s="21" t="s">
        <v>15</v>
      </c>
      <c r="C323" s="22" t="s">
        <v>61</v>
      </c>
      <c r="D323" s="23" t="s">
        <v>61</v>
      </c>
      <c r="E323" s="24" t="s">
        <v>79</v>
      </c>
      <c r="F323" s="25">
        <v>2921988</v>
      </c>
      <c r="G323" s="26">
        <v>42055</v>
      </c>
      <c r="H323" s="27" t="s">
        <v>564</v>
      </c>
      <c r="I323" s="28" t="s">
        <v>562</v>
      </c>
      <c r="J323" s="33">
        <v>76073164</v>
      </c>
      <c r="K323" s="29">
        <v>100</v>
      </c>
    </row>
    <row r="324" spans="1:11" s="17" customFormat="1" ht="30">
      <c r="A324" s="21" t="s">
        <v>575</v>
      </c>
      <c r="B324" s="21" t="s">
        <v>222</v>
      </c>
      <c r="C324" s="22" t="s">
        <v>61</v>
      </c>
      <c r="D324" s="23" t="s">
        <v>61</v>
      </c>
      <c r="E324" s="24" t="s">
        <v>550</v>
      </c>
      <c r="F324" s="25">
        <v>676664</v>
      </c>
      <c r="G324" s="26">
        <v>42059</v>
      </c>
      <c r="H324" s="27" t="s">
        <v>565</v>
      </c>
      <c r="I324" s="28" t="s">
        <v>552</v>
      </c>
      <c r="J324" s="33">
        <v>5341571</v>
      </c>
      <c r="K324" s="29">
        <v>7778</v>
      </c>
    </row>
    <row r="325" spans="1:11" s="17" customFormat="1" ht="30">
      <c r="A325" s="21" t="s">
        <v>575</v>
      </c>
      <c r="B325" s="21" t="s">
        <v>222</v>
      </c>
      <c r="C325" s="22" t="s">
        <v>61</v>
      </c>
      <c r="D325" s="23" t="s">
        <v>61</v>
      </c>
      <c r="E325" s="24" t="s">
        <v>79</v>
      </c>
      <c r="F325" s="25">
        <v>3978317</v>
      </c>
      <c r="G325" s="26">
        <v>42059</v>
      </c>
      <c r="H325" s="27" t="s">
        <v>566</v>
      </c>
      <c r="I325" s="28" t="s">
        <v>328</v>
      </c>
      <c r="J325" s="33">
        <v>96756430</v>
      </c>
      <c r="K325" s="29">
        <v>70328</v>
      </c>
    </row>
    <row r="326" spans="1:11" s="17" customFormat="1" ht="30">
      <c r="A326" s="21" t="s">
        <v>575</v>
      </c>
      <c r="B326" s="21" t="s">
        <v>222</v>
      </c>
      <c r="C326" s="22" t="s">
        <v>61</v>
      </c>
      <c r="D326" s="23" t="s">
        <v>61</v>
      </c>
      <c r="E326" s="24" t="s">
        <v>79</v>
      </c>
      <c r="F326" s="25">
        <v>3978317</v>
      </c>
      <c r="G326" s="26">
        <v>42059</v>
      </c>
      <c r="H326" s="27" t="s">
        <v>566</v>
      </c>
      <c r="I326" s="28" t="s">
        <v>328</v>
      </c>
      <c r="J326" s="33">
        <v>96756430</v>
      </c>
      <c r="K326" s="29">
        <v>26694</v>
      </c>
    </row>
    <row r="327" spans="1:11" s="17" customFormat="1" ht="30">
      <c r="A327" s="21" t="s">
        <v>575</v>
      </c>
      <c r="B327" s="21" t="s">
        <v>222</v>
      </c>
      <c r="C327" s="22" t="s">
        <v>61</v>
      </c>
      <c r="D327" s="23" t="s">
        <v>61</v>
      </c>
      <c r="E327" s="24" t="s">
        <v>79</v>
      </c>
      <c r="F327" s="25">
        <v>1556804</v>
      </c>
      <c r="G327" s="26">
        <v>42060</v>
      </c>
      <c r="H327" s="27" t="s">
        <v>567</v>
      </c>
      <c r="I327" s="28" t="s">
        <v>339</v>
      </c>
      <c r="J327" s="33">
        <v>89862200</v>
      </c>
      <c r="K327" s="29">
        <v>127336</v>
      </c>
    </row>
    <row r="328" spans="1:11" s="17" customFormat="1" ht="30">
      <c r="A328" s="21" t="s">
        <v>575</v>
      </c>
      <c r="B328" s="21" t="s">
        <v>15</v>
      </c>
      <c r="C328" s="22" t="s">
        <v>61</v>
      </c>
      <c r="D328" s="23" t="s">
        <v>61</v>
      </c>
      <c r="E328" s="24" t="s">
        <v>101</v>
      </c>
      <c r="F328" s="25">
        <v>2927478</v>
      </c>
      <c r="G328" s="26">
        <v>42062</v>
      </c>
      <c r="H328" s="27" t="s">
        <v>568</v>
      </c>
      <c r="I328" s="28" t="s">
        <v>562</v>
      </c>
      <c r="J328" s="33">
        <v>76073164</v>
      </c>
      <c r="K328" s="29">
        <v>100</v>
      </c>
    </row>
    <row r="329" spans="1:11" s="17" customFormat="1" ht="30">
      <c r="A329" s="21" t="s">
        <v>575</v>
      </c>
      <c r="B329" s="21" t="s">
        <v>15</v>
      </c>
      <c r="C329" s="22" t="s">
        <v>61</v>
      </c>
      <c r="D329" s="23" t="s">
        <v>61</v>
      </c>
      <c r="E329" s="24" t="s">
        <v>101</v>
      </c>
      <c r="F329" s="25">
        <v>22531603</v>
      </c>
      <c r="G329" s="26">
        <v>42062</v>
      </c>
      <c r="H329" s="27" t="s">
        <v>569</v>
      </c>
      <c r="I329" s="28" t="s">
        <v>562</v>
      </c>
      <c r="J329" s="33">
        <v>76073164</v>
      </c>
      <c r="K329" s="29">
        <v>100</v>
      </c>
    </row>
    <row r="330" spans="1:11" s="17" customFormat="1" ht="30">
      <c r="A330" s="21" t="s">
        <v>575</v>
      </c>
      <c r="B330" s="21" t="s">
        <v>15</v>
      </c>
      <c r="C330" s="22" t="s">
        <v>61</v>
      </c>
      <c r="D330" s="23" t="s">
        <v>61</v>
      </c>
      <c r="E330" s="24" t="s">
        <v>101</v>
      </c>
      <c r="F330" s="25">
        <v>22547373</v>
      </c>
      <c r="G330" s="26">
        <v>42062</v>
      </c>
      <c r="H330" s="27" t="s">
        <v>570</v>
      </c>
      <c r="I330" s="28" t="s">
        <v>562</v>
      </c>
      <c r="J330" s="33">
        <v>76073164</v>
      </c>
      <c r="K330" s="29">
        <v>100</v>
      </c>
    </row>
    <row r="331" spans="1:11" s="17" customFormat="1" ht="30">
      <c r="A331" s="21" t="s">
        <v>575</v>
      </c>
      <c r="B331" s="21" t="s">
        <v>15</v>
      </c>
      <c r="C331" s="22" t="s">
        <v>61</v>
      </c>
      <c r="D331" s="23" t="s">
        <v>61</v>
      </c>
      <c r="E331" s="24" t="s">
        <v>101</v>
      </c>
      <c r="F331" s="25">
        <v>22548641</v>
      </c>
      <c r="G331" s="26">
        <v>42062</v>
      </c>
      <c r="H331" s="27" t="s">
        <v>571</v>
      </c>
      <c r="I331" s="28" t="s">
        <v>562</v>
      </c>
      <c r="J331" s="33">
        <v>76073164</v>
      </c>
      <c r="K331" s="29">
        <v>100</v>
      </c>
    </row>
    <row r="332" spans="1:11" s="17" customFormat="1" ht="30">
      <c r="A332" s="21" t="s">
        <v>575</v>
      </c>
      <c r="B332" s="21" t="s">
        <v>15</v>
      </c>
      <c r="C332" s="22" t="s">
        <v>61</v>
      </c>
      <c r="D332" s="23" t="s">
        <v>61</v>
      </c>
      <c r="E332" s="24" t="s">
        <v>79</v>
      </c>
      <c r="F332" s="25">
        <v>2924735</v>
      </c>
      <c r="G332" s="26">
        <v>42062</v>
      </c>
      <c r="H332" s="27" t="s">
        <v>572</v>
      </c>
      <c r="I332" s="28" t="s">
        <v>562</v>
      </c>
      <c r="J332" s="33">
        <v>76073164</v>
      </c>
      <c r="K332" s="29">
        <v>100</v>
      </c>
    </row>
    <row r="333" spans="1:11" s="17" customFormat="1" ht="30">
      <c r="A333" s="21" t="s">
        <v>575</v>
      </c>
      <c r="B333" s="21" t="s">
        <v>15</v>
      </c>
      <c r="C333" s="22" t="s">
        <v>61</v>
      </c>
      <c r="D333" s="23" t="s">
        <v>61</v>
      </c>
      <c r="E333" s="24" t="s">
        <v>101</v>
      </c>
      <c r="F333" s="25">
        <v>121861301</v>
      </c>
      <c r="G333" s="26">
        <v>42062</v>
      </c>
      <c r="H333" s="27" t="s">
        <v>573</v>
      </c>
      <c r="I333" s="28" t="s">
        <v>370</v>
      </c>
      <c r="J333" s="33">
        <v>99513400</v>
      </c>
      <c r="K333" s="29">
        <v>22700</v>
      </c>
    </row>
    <row r="334" spans="1:11" s="17" customFormat="1" ht="30">
      <c r="A334" s="21" t="s">
        <v>575</v>
      </c>
      <c r="B334" s="21" t="s">
        <v>292</v>
      </c>
      <c r="C334" s="22" t="s">
        <v>61</v>
      </c>
      <c r="D334" s="23" t="s">
        <v>61</v>
      </c>
      <c r="E334" s="24" t="s">
        <v>83</v>
      </c>
      <c r="F334" s="25">
        <v>8150000017</v>
      </c>
      <c r="G334" s="26">
        <v>42063</v>
      </c>
      <c r="H334" s="27" t="s">
        <v>574</v>
      </c>
      <c r="I334" s="28" t="s">
        <v>488</v>
      </c>
      <c r="J334" s="33">
        <v>96928760</v>
      </c>
      <c r="K334" s="29">
        <v>133559</v>
      </c>
    </row>
    <row r="335" spans="1:11" s="17" customFormat="1" ht="30">
      <c r="A335" s="21" t="s">
        <v>643</v>
      </c>
      <c r="B335" s="21" t="s">
        <v>222</v>
      </c>
      <c r="C335" s="22" t="s">
        <v>61</v>
      </c>
      <c r="D335" s="23" t="s">
        <v>61</v>
      </c>
      <c r="E335" s="24" t="s">
        <v>83</v>
      </c>
      <c r="F335" s="25">
        <v>9150000018</v>
      </c>
      <c r="G335" s="26">
        <v>42046</v>
      </c>
      <c r="H335" s="27" t="s">
        <v>576</v>
      </c>
      <c r="I335" s="28" t="s">
        <v>577</v>
      </c>
      <c r="J335" s="33" t="s">
        <v>18</v>
      </c>
      <c r="K335" s="29">
        <v>104000</v>
      </c>
    </row>
    <row r="336" spans="1:11" s="17" customFormat="1" ht="30">
      <c r="A336" s="21" t="s">
        <v>643</v>
      </c>
      <c r="B336" s="21" t="s">
        <v>13</v>
      </c>
      <c r="C336" s="22" t="s">
        <v>61</v>
      </c>
      <c r="D336" s="23" t="s">
        <v>61</v>
      </c>
      <c r="E336" s="24" t="s">
        <v>83</v>
      </c>
      <c r="F336" s="25">
        <v>9150000019</v>
      </c>
      <c r="G336" s="26">
        <v>42046</v>
      </c>
      <c r="H336" s="27" t="s">
        <v>578</v>
      </c>
      <c r="I336" s="28" t="s">
        <v>579</v>
      </c>
      <c r="J336" s="33" t="s">
        <v>580</v>
      </c>
      <c r="K336" s="29">
        <v>43000</v>
      </c>
    </row>
    <row r="337" spans="1:11" s="17" customFormat="1" ht="30">
      <c r="A337" s="21" t="s">
        <v>643</v>
      </c>
      <c r="B337" s="21" t="s">
        <v>222</v>
      </c>
      <c r="C337" s="22" t="s">
        <v>61</v>
      </c>
      <c r="D337" s="23" t="s">
        <v>61</v>
      </c>
      <c r="E337" s="24" t="s">
        <v>83</v>
      </c>
      <c r="F337" s="25">
        <v>9150000020</v>
      </c>
      <c r="G337" s="26">
        <v>42047</v>
      </c>
      <c r="H337" s="27" t="s">
        <v>581</v>
      </c>
      <c r="I337" s="28" t="s">
        <v>582</v>
      </c>
      <c r="J337" s="33" t="s">
        <v>583</v>
      </c>
      <c r="K337" s="29">
        <v>450000</v>
      </c>
    </row>
    <row r="338" spans="1:11" s="17" customFormat="1" ht="30">
      <c r="A338" s="21" t="s">
        <v>643</v>
      </c>
      <c r="B338" s="21" t="s">
        <v>222</v>
      </c>
      <c r="C338" s="22" t="s">
        <v>61</v>
      </c>
      <c r="D338" s="23" t="s">
        <v>61</v>
      </c>
      <c r="E338" s="24" t="s">
        <v>83</v>
      </c>
      <c r="F338" s="25">
        <v>9150000021</v>
      </c>
      <c r="G338" s="26">
        <v>42047</v>
      </c>
      <c r="H338" s="27" t="s">
        <v>581</v>
      </c>
      <c r="I338" s="28" t="s">
        <v>582</v>
      </c>
      <c r="J338" s="33" t="s">
        <v>583</v>
      </c>
      <c r="K338" s="29">
        <v>900000</v>
      </c>
    </row>
    <row r="339" spans="1:11" s="17" customFormat="1" ht="30">
      <c r="A339" s="21" t="s">
        <v>643</v>
      </c>
      <c r="B339" s="21" t="s">
        <v>222</v>
      </c>
      <c r="C339" s="22" t="s">
        <v>61</v>
      </c>
      <c r="D339" s="23" t="s">
        <v>61</v>
      </c>
      <c r="E339" s="24" t="s">
        <v>83</v>
      </c>
      <c r="F339" s="25">
        <v>9150000022</v>
      </c>
      <c r="G339" s="26">
        <v>42047</v>
      </c>
      <c r="H339" s="27" t="s">
        <v>581</v>
      </c>
      <c r="I339" s="28" t="s">
        <v>582</v>
      </c>
      <c r="J339" s="33" t="s">
        <v>583</v>
      </c>
      <c r="K339" s="29">
        <v>450000</v>
      </c>
    </row>
    <row r="340" spans="1:11" s="17" customFormat="1" ht="30">
      <c r="A340" s="21" t="s">
        <v>643</v>
      </c>
      <c r="B340" s="21" t="s">
        <v>222</v>
      </c>
      <c r="C340" s="22" t="s">
        <v>61</v>
      </c>
      <c r="D340" s="23" t="s">
        <v>61</v>
      </c>
      <c r="E340" s="24" t="s">
        <v>83</v>
      </c>
      <c r="F340" s="25">
        <v>9150000029</v>
      </c>
      <c r="G340" s="26">
        <v>42059</v>
      </c>
      <c r="H340" s="27" t="s">
        <v>584</v>
      </c>
      <c r="I340" s="28" t="s">
        <v>585</v>
      </c>
      <c r="J340" s="33" t="s">
        <v>586</v>
      </c>
      <c r="K340" s="29">
        <v>163336</v>
      </c>
    </row>
    <row r="341" spans="1:11" s="17" customFormat="1" ht="30">
      <c r="A341" s="21" t="s">
        <v>643</v>
      </c>
      <c r="B341" s="21" t="s">
        <v>13</v>
      </c>
      <c r="C341" s="22" t="s">
        <v>61</v>
      </c>
      <c r="D341" s="23" t="s">
        <v>61</v>
      </c>
      <c r="E341" s="24" t="s">
        <v>83</v>
      </c>
      <c r="F341" s="25">
        <v>9150000028</v>
      </c>
      <c r="G341" s="26">
        <v>42059</v>
      </c>
      <c r="H341" s="27" t="s">
        <v>587</v>
      </c>
      <c r="I341" s="28" t="s">
        <v>588</v>
      </c>
      <c r="J341" s="33" t="s">
        <v>589</v>
      </c>
      <c r="K341" s="29">
        <v>272510</v>
      </c>
    </row>
    <row r="342" spans="1:11" s="17" customFormat="1" ht="30">
      <c r="A342" s="21" t="s">
        <v>643</v>
      </c>
      <c r="B342" s="21" t="s">
        <v>222</v>
      </c>
      <c r="C342" s="22" t="s">
        <v>61</v>
      </c>
      <c r="D342" s="23" t="s">
        <v>61</v>
      </c>
      <c r="E342" s="24" t="s">
        <v>83</v>
      </c>
      <c r="F342" s="25">
        <v>9150000026</v>
      </c>
      <c r="G342" s="26">
        <v>42053</v>
      </c>
      <c r="H342" s="27" t="s">
        <v>590</v>
      </c>
      <c r="I342" s="28" t="s">
        <v>591</v>
      </c>
      <c r="J342" s="33" t="s">
        <v>592</v>
      </c>
      <c r="K342" s="29">
        <v>6780000</v>
      </c>
    </row>
    <row r="343" spans="1:11" s="17" customFormat="1" ht="30">
      <c r="A343" s="21" t="s">
        <v>643</v>
      </c>
      <c r="B343" s="21" t="s">
        <v>13</v>
      </c>
      <c r="C343" s="22" t="s">
        <v>61</v>
      </c>
      <c r="D343" s="23" t="s">
        <v>61</v>
      </c>
      <c r="E343" s="24" t="s">
        <v>83</v>
      </c>
      <c r="F343" s="25">
        <v>9150000025</v>
      </c>
      <c r="G343" s="26">
        <v>42052</v>
      </c>
      <c r="H343" s="27" t="s">
        <v>593</v>
      </c>
      <c r="I343" s="28" t="s">
        <v>594</v>
      </c>
      <c r="J343" s="33" t="s">
        <v>595</v>
      </c>
      <c r="K343" s="29">
        <v>280126</v>
      </c>
    </row>
    <row r="344" spans="1:11" s="17" customFormat="1" ht="30">
      <c r="A344" s="21" t="s">
        <v>643</v>
      </c>
      <c r="B344" s="21" t="s">
        <v>13</v>
      </c>
      <c r="C344" s="22" t="s">
        <v>61</v>
      </c>
      <c r="D344" s="23" t="s">
        <v>61</v>
      </c>
      <c r="E344" s="24" t="s">
        <v>83</v>
      </c>
      <c r="F344" s="25">
        <v>9150000027</v>
      </c>
      <c r="G344" s="26">
        <v>42058</v>
      </c>
      <c r="H344" s="27" t="s">
        <v>596</v>
      </c>
      <c r="I344" s="28" t="s">
        <v>597</v>
      </c>
      <c r="J344" s="33" t="s">
        <v>598</v>
      </c>
      <c r="K344" s="29">
        <v>43000</v>
      </c>
    </row>
    <row r="345" spans="1:11" s="17" customFormat="1" ht="30">
      <c r="A345" s="21" t="s">
        <v>643</v>
      </c>
      <c r="B345" s="21" t="s">
        <v>15</v>
      </c>
      <c r="C345" s="22" t="s">
        <v>61</v>
      </c>
      <c r="D345" s="23" t="s">
        <v>61</v>
      </c>
      <c r="E345" s="24" t="s">
        <v>599</v>
      </c>
      <c r="F345" s="25">
        <v>153</v>
      </c>
      <c r="G345" s="26">
        <v>42040</v>
      </c>
      <c r="H345" s="27" t="s">
        <v>600</v>
      </c>
      <c r="I345" s="28" t="s">
        <v>601</v>
      </c>
      <c r="J345" s="33" t="s">
        <v>371</v>
      </c>
      <c r="K345" s="29">
        <v>2167700</v>
      </c>
    </row>
    <row r="346" spans="1:11" s="17" customFormat="1" ht="30">
      <c r="A346" s="21" t="s">
        <v>643</v>
      </c>
      <c r="B346" s="21" t="s">
        <v>15</v>
      </c>
      <c r="C346" s="22" t="s">
        <v>61</v>
      </c>
      <c r="D346" s="23" t="s">
        <v>61</v>
      </c>
      <c r="E346" s="24" t="s">
        <v>599</v>
      </c>
      <c r="F346" s="25">
        <v>157</v>
      </c>
      <c r="G346" s="26">
        <v>42041</v>
      </c>
      <c r="H346" s="27" t="s">
        <v>602</v>
      </c>
      <c r="I346" s="28" t="s">
        <v>603</v>
      </c>
      <c r="J346" s="33" t="s">
        <v>21</v>
      </c>
      <c r="K346" s="29">
        <v>158874</v>
      </c>
    </row>
    <row r="347" spans="1:11" s="17" customFormat="1" ht="30">
      <c r="A347" s="21" t="s">
        <v>643</v>
      </c>
      <c r="B347" s="21" t="s">
        <v>15</v>
      </c>
      <c r="C347" s="22" t="s">
        <v>61</v>
      </c>
      <c r="D347" s="23" t="s">
        <v>61</v>
      </c>
      <c r="E347" s="24" t="s">
        <v>599</v>
      </c>
      <c r="F347" s="25">
        <v>158</v>
      </c>
      <c r="G347" s="26">
        <v>42041</v>
      </c>
      <c r="H347" s="27" t="s">
        <v>604</v>
      </c>
      <c r="I347" s="28" t="s">
        <v>603</v>
      </c>
      <c r="J347" s="33" t="s">
        <v>21</v>
      </c>
      <c r="K347" s="29">
        <v>945243</v>
      </c>
    </row>
    <row r="348" spans="1:11" s="17" customFormat="1" ht="30">
      <c r="A348" s="21" t="s">
        <v>643</v>
      </c>
      <c r="B348" s="21" t="s">
        <v>15</v>
      </c>
      <c r="C348" s="22" t="s">
        <v>61</v>
      </c>
      <c r="D348" s="23" t="s">
        <v>61</v>
      </c>
      <c r="E348" s="24" t="s">
        <v>599</v>
      </c>
      <c r="F348" s="25">
        <v>159</v>
      </c>
      <c r="G348" s="26">
        <v>42041</v>
      </c>
      <c r="H348" s="27" t="s">
        <v>605</v>
      </c>
      <c r="I348" s="28" t="s">
        <v>603</v>
      </c>
      <c r="J348" s="33" t="s">
        <v>21</v>
      </c>
      <c r="K348" s="29">
        <v>1622087</v>
      </c>
    </row>
    <row r="349" spans="1:11" s="17" customFormat="1" ht="30">
      <c r="A349" s="21" t="s">
        <v>643</v>
      </c>
      <c r="B349" s="21" t="s">
        <v>15</v>
      </c>
      <c r="C349" s="22" t="s">
        <v>61</v>
      </c>
      <c r="D349" s="23" t="s">
        <v>61</v>
      </c>
      <c r="E349" s="24" t="s">
        <v>599</v>
      </c>
      <c r="F349" s="25">
        <v>162</v>
      </c>
      <c r="G349" s="26">
        <v>42041</v>
      </c>
      <c r="H349" s="27" t="s">
        <v>606</v>
      </c>
      <c r="I349" s="28" t="s">
        <v>607</v>
      </c>
      <c r="J349" s="33" t="s">
        <v>608</v>
      </c>
      <c r="K349" s="29">
        <v>411600</v>
      </c>
    </row>
    <row r="350" spans="1:11" s="17" customFormat="1" ht="30">
      <c r="A350" s="21" t="s">
        <v>643</v>
      </c>
      <c r="B350" s="21" t="s">
        <v>15</v>
      </c>
      <c r="C350" s="22" t="s">
        <v>61</v>
      </c>
      <c r="D350" s="23" t="s">
        <v>61</v>
      </c>
      <c r="E350" s="24" t="s">
        <v>599</v>
      </c>
      <c r="F350" s="25">
        <v>164</v>
      </c>
      <c r="G350" s="26">
        <v>42044</v>
      </c>
      <c r="H350" s="27" t="s">
        <v>609</v>
      </c>
      <c r="I350" s="28" t="s">
        <v>601</v>
      </c>
      <c r="J350" s="33" t="s">
        <v>371</v>
      </c>
      <c r="K350" s="29">
        <v>384800</v>
      </c>
    </row>
    <row r="351" spans="1:11" s="17" customFormat="1" ht="30">
      <c r="A351" s="21" t="s">
        <v>643</v>
      </c>
      <c r="B351" s="21" t="s">
        <v>15</v>
      </c>
      <c r="C351" s="22" t="s">
        <v>61</v>
      </c>
      <c r="D351" s="23" t="s">
        <v>61</v>
      </c>
      <c r="E351" s="24" t="s">
        <v>599</v>
      </c>
      <c r="F351" s="25">
        <v>165</v>
      </c>
      <c r="G351" s="26">
        <v>42044</v>
      </c>
      <c r="H351" s="27" t="s">
        <v>610</v>
      </c>
      <c r="I351" s="28" t="s">
        <v>611</v>
      </c>
      <c r="J351" s="33" t="s">
        <v>612</v>
      </c>
      <c r="K351" s="29">
        <v>21330</v>
      </c>
    </row>
    <row r="352" spans="1:11" s="17" customFormat="1" ht="30">
      <c r="A352" s="21" t="s">
        <v>643</v>
      </c>
      <c r="B352" s="21" t="s">
        <v>15</v>
      </c>
      <c r="C352" s="22" t="s">
        <v>61</v>
      </c>
      <c r="D352" s="23" t="s">
        <v>61</v>
      </c>
      <c r="E352" s="24" t="s">
        <v>599</v>
      </c>
      <c r="F352" s="25">
        <v>166</v>
      </c>
      <c r="G352" s="26">
        <v>42044</v>
      </c>
      <c r="H352" s="27" t="s">
        <v>613</v>
      </c>
      <c r="I352" s="28" t="s">
        <v>614</v>
      </c>
      <c r="J352" s="33" t="s">
        <v>116</v>
      </c>
      <c r="K352" s="29">
        <v>79686</v>
      </c>
    </row>
    <row r="353" spans="1:11" s="17" customFormat="1" ht="30">
      <c r="A353" s="21" t="s">
        <v>643</v>
      </c>
      <c r="B353" s="21" t="s">
        <v>15</v>
      </c>
      <c r="C353" s="22" t="s">
        <v>61</v>
      </c>
      <c r="D353" s="23" t="s">
        <v>61</v>
      </c>
      <c r="E353" s="24" t="s">
        <v>599</v>
      </c>
      <c r="F353" s="25">
        <v>167</v>
      </c>
      <c r="G353" s="26">
        <v>42044</v>
      </c>
      <c r="H353" s="27" t="s">
        <v>615</v>
      </c>
      <c r="I353" s="28" t="s">
        <v>614</v>
      </c>
      <c r="J353" s="33" t="s">
        <v>116</v>
      </c>
      <c r="K353" s="29">
        <v>38684</v>
      </c>
    </row>
    <row r="354" spans="1:11" s="17" customFormat="1" ht="30">
      <c r="A354" s="21" t="s">
        <v>643</v>
      </c>
      <c r="B354" s="21" t="s">
        <v>15</v>
      </c>
      <c r="C354" s="22" t="s">
        <v>61</v>
      </c>
      <c r="D354" s="23" t="s">
        <v>61</v>
      </c>
      <c r="E354" s="24" t="s">
        <v>599</v>
      </c>
      <c r="F354" s="25">
        <v>168</v>
      </c>
      <c r="G354" s="26">
        <v>42044</v>
      </c>
      <c r="H354" s="27" t="s">
        <v>616</v>
      </c>
      <c r="I354" s="28" t="s">
        <v>614</v>
      </c>
      <c r="J354" s="33" t="s">
        <v>116</v>
      </c>
      <c r="K354" s="29">
        <v>17980</v>
      </c>
    </row>
    <row r="355" spans="1:11" s="17" customFormat="1" ht="30">
      <c r="A355" s="21" t="s">
        <v>643</v>
      </c>
      <c r="B355" s="21" t="s">
        <v>15</v>
      </c>
      <c r="C355" s="22" t="s">
        <v>61</v>
      </c>
      <c r="D355" s="23" t="s">
        <v>61</v>
      </c>
      <c r="E355" s="24" t="s">
        <v>599</v>
      </c>
      <c r="F355" s="25">
        <v>169</v>
      </c>
      <c r="G355" s="26">
        <v>42044</v>
      </c>
      <c r="H355" s="27" t="s">
        <v>617</v>
      </c>
      <c r="I355" s="28" t="s">
        <v>614</v>
      </c>
      <c r="J355" s="33" t="s">
        <v>116</v>
      </c>
      <c r="K355" s="29">
        <v>18549</v>
      </c>
    </row>
    <row r="356" spans="1:11" s="17" customFormat="1" ht="30">
      <c r="A356" s="21" t="s">
        <v>643</v>
      </c>
      <c r="B356" s="21" t="s">
        <v>15</v>
      </c>
      <c r="C356" s="22" t="s">
        <v>61</v>
      </c>
      <c r="D356" s="23" t="s">
        <v>61</v>
      </c>
      <c r="E356" s="24" t="s">
        <v>599</v>
      </c>
      <c r="F356" s="25">
        <v>170</v>
      </c>
      <c r="G356" s="26">
        <v>42044</v>
      </c>
      <c r="H356" s="27" t="s">
        <v>618</v>
      </c>
      <c r="I356" s="28" t="s">
        <v>614</v>
      </c>
      <c r="J356" s="33" t="s">
        <v>116</v>
      </c>
      <c r="K356" s="29">
        <v>51642</v>
      </c>
    </row>
    <row r="357" spans="1:11" s="17" customFormat="1" ht="30">
      <c r="A357" s="21" t="s">
        <v>643</v>
      </c>
      <c r="B357" s="21" t="s">
        <v>15</v>
      </c>
      <c r="C357" s="22" t="s">
        <v>61</v>
      </c>
      <c r="D357" s="23" t="s">
        <v>61</v>
      </c>
      <c r="E357" s="24" t="s">
        <v>599</v>
      </c>
      <c r="F357" s="25">
        <v>171</v>
      </c>
      <c r="G357" s="26">
        <v>42044</v>
      </c>
      <c r="H357" s="27" t="s">
        <v>619</v>
      </c>
      <c r="I357" s="28" t="s">
        <v>614</v>
      </c>
      <c r="J357" s="33" t="s">
        <v>116</v>
      </c>
      <c r="K357" s="29">
        <v>85470</v>
      </c>
    </row>
    <row r="358" spans="1:11" s="17" customFormat="1" ht="30">
      <c r="A358" s="21" t="s">
        <v>643</v>
      </c>
      <c r="B358" s="21" t="s">
        <v>15</v>
      </c>
      <c r="C358" s="22" t="s">
        <v>61</v>
      </c>
      <c r="D358" s="23" t="s">
        <v>61</v>
      </c>
      <c r="E358" s="24" t="s">
        <v>599</v>
      </c>
      <c r="F358" s="25">
        <v>172</v>
      </c>
      <c r="G358" s="26">
        <v>42044</v>
      </c>
      <c r="H358" s="27" t="s">
        <v>620</v>
      </c>
      <c r="I358" s="28" t="s">
        <v>614</v>
      </c>
      <c r="J358" s="33" t="s">
        <v>116</v>
      </c>
      <c r="K358" s="29">
        <v>422276</v>
      </c>
    </row>
    <row r="359" spans="1:11" s="17" customFormat="1" ht="30">
      <c r="A359" s="21" t="s">
        <v>643</v>
      </c>
      <c r="B359" s="21" t="s">
        <v>15</v>
      </c>
      <c r="C359" s="22" t="s">
        <v>61</v>
      </c>
      <c r="D359" s="23" t="s">
        <v>61</v>
      </c>
      <c r="E359" s="24" t="s">
        <v>599</v>
      </c>
      <c r="F359" s="25">
        <v>173</v>
      </c>
      <c r="G359" s="26">
        <v>42044</v>
      </c>
      <c r="H359" s="27" t="s">
        <v>621</v>
      </c>
      <c r="I359" s="28" t="s">
        <v>614</v>
      </c>
      <c r="J359" s="33" t="s">
        <v>116</v>
      </c>
      <c r="K359" s="29">
        <v>414223</v>
      </c>
    </row>
    <row r="360" spans="1:11" s="17" customFormat="1" ht="30">
      <c r="A360" s="21" t="s">
        <v>643</v>
      </c>
      <c r="B360" s="21" t="s">
        <v>15</v>
      </c>
      <c r="C360" s="22" t="s">
        <v>61</v>
      </c>
      <c r="D360" s="23" t="s">
        <v>61</v>
      </c>
      <c r="E360" s="24" t="s">
        <v>599</v>
      </c>
      <c r="F360" s="25">
        <v>178</v>
      </c>
      <c r="G360" s="26">
        <v>42044</v>
      </c>
      <c r="H360" s="27" t="s">
        <v>622</v>
      </c>
      <c r="I360" s="28" t="s">
        <v>603</v>
      </c>
      <c r="J360" s="33" t="s">
        <v>21</v>
      </c>
      <c r="K360" s="29">
        <v>5468</v>
      </c>
    </row>
    <row r="361" spans="1:11" s="17" customFormat="1" ht="30">
      <c r="A361" s="21" t="s">
        <v>643</v>
      </c>
      <c r="B361" s="21" t="s">
        <v>15</v>
      </c>
      <c r="C361" s="22" t="s">
        <v>61</v>
      </c>
      <c r="D361" s="23" t="s">
        <v>61</v>
      </c>
      <c r="E361" s="24" t="s">
        <v>599</v>
      </c>
      <c r="F361" s="25">
        <v>187</v>
      </c>
      <c r="G361" s="26">
        <v>42045</v>
      </c>
      <c r="H361" s="27" t="s">
        <v>623</v>
      </c>
      <c r="I361" s="28" t="s">
        <v>611</v>
      </c>
      <c r="J361" s="33" t="s">
        <v>612</v>
      </c>
      <c r="K361" s="29">
        <v>18898</v>
      </c>
    </row>
    <row r="362" spans="1:11" s="17" customFormat="1" ht="30">
      <c r="A362" s="21" t="s">
        <v>643</v>
      </c>
      <c r="B362" s="21" t="s">
        <v>15</v>
      </c>
      <c r="C362" s="22" t="s">
        <v>61</v>
      </c>
      <c r="D362" s="23" t="s">
        <v>61</v>
      </c>
      <c r="E362" s="24" t="s">
        <v>599</v>
      </c>
      <c r="F362" s="25">
        <v>198</v>
      </c>
      <c r="G362" s="26">
        <v>42048</v>
      </c>
      <c r="H362" s="27" t="s">
        <v>624</v>
      </c>
      <c r="I362" s="28" t="s">
        <v>601</v>
      </c>
      <c r="J362" s="33" t="s">
        <v>371</v>
      </c>
      <c r="K362" s="29">
        <v>130300</v>
      </c>
    </row>
    <row r="363" spans="1:11" s="17" customFormat="1" ht="30">
      <c r="A363" s="21" t="s">
        <v>643</v>
      </c>
      <c r="B363" s="21" t="s">
        <v>15</v>
      </c>
      <c r="C363" s="22" t="s">
        <v>61</v>
      </c>
      <c r="D363" s="23" t="s">
        <v>61</v>
      </c>
      <c r="E363" s="24" t="s">
        <v>599</v>
      </c>
      <c r="F363" s="25">
        <v>230</v>
      </c>
      <c r="G363" s="26">
        <v>42051</v>
      </c>
      <c r="H363" s="27" t="s">
        <v>625</v>
      </c>
      <c r="I363" s="28" t="s">
        <v>611</v>
      </c>
      <c r="J363" s="33" t="s">
        <v>612</v>
      </c>
      <c r="K363" s="29">
        <v>74750</v>
      </c>
    </row>
    <row r="364" spans="1:11" s="17" customFormat="1" ht="30">
      <c r="A364" s="21" t="s">
        <v>643</v>
      </c>
      <c r="B364" s="21" t="s">
        <v>15</v>
      </c>
      <c r="C364" s="22" t="s">
        <v>61</v>
      </c>
      <c r="D364" s="23" t="s">
        <v>61</v>
      </c>
      <c r="E364" s="24" t="s">
        <v>599</v>
      </c>
      <c r="F364" s="25">
        <v>231</v>
      </c>
      <c r="G364" s="26">
        <v>42051</v>
      </c>
      <c r="H364" s="27" t="s">
        <v>626</v>
      </c>
      <c r="I364" s="28" t="s">
        <v>611</v>
      </c>
      <c r="J364" s="33" t="s">
        <v>612</v>
      </c>
      <c r="K364" s="29">
        <v>126150</v>
      </c>
    </row>
    <row r="365" spans="1:11" s="17" customFormat="1" ht="30">
      <c r="A365" s="21" t="s">
        <v>643</v>
      </c>
      <c r="B365" s="21" t="s">
        <v>15</v>
      </c>
      <c r="C365" s="22" t="s">
        <v>61</v>
      </c>
      <c r="D365" s="23" t="s">
        <v>61</v>
      </c>
      <c r="E365" s="24" t="s">
        <v>599</v>
      </c>
      <c r="F365" s="25">
        <v>232</v>
      </c>
      <c r="G365" s="26">
        <v>42051</v>
      </c>
      <c r="H365" s="27" t="s">
        <v>627</v>
      </c>
      <c r="I365" s="28" t="s">
        <v>611</v>
      </c>
      <c r="J365" s="33" t="s">
        <v>612</v>
      </c>
      <c r="K365" s="29">
        <v>1050</v>
      </c>
    </row>
    <row r="366" spans="1:11" s="17" customFormat="1" ht="30">
      <c r="A366" s="21" t="s">
        <v>643</v>
      </c>
      <c r="B366" s="21" t="s">
        <v>15</v>
      </c>
      <c r="C366" s="22" t="s">
        <v>61</v>
      </c>
      <c r="D366" s="23" t="s">
        <v>61</v>
      </c>
      <c r="E366" s="24" t="s">
        <v>599</v>
      </c>
      <c r="F366" s="25">
        <v>233</v>
      </c>
      <c r="G366" s="26">
        <v>42051</v>
      </c>
      <c r="H366" s="27" t="s">
        <v>628</v>
      </c>
      <c r="I366" s="28" t="s">
        <v>611</v>
      </c>
      <c r="J366" s="33" t="s">
        <v>612</v>
      </c>
      <c r="K366" s="29">
        <v>12210</v>
      </c>
    </row>
    <row r="367" spans="1:11" s="17" customFormat="1" ht="30">
      <c r="A367" s="21" t="s">
        <v>643</v>
      </c>
      <c r="B367" s="21" t="s">
        <v>15</v>
      </c>
      <c r="C367" s="22" t="s">
        <v>61</v>
      </c>
      <c r="D367" s="23" t="s">
        <v>61</v>
      </c>
      <c r="E367" s="24" t="s">
        <v>599</v>
      </c>
      <c r="F367" s="25">
        <v>276</v>
      </c>
      <c r="G367" s="26">
        <v>42053</v>
      </c>
      <c r="H367" s="27" t="s">
        <v>629</v>
      </c>
      <c r="I367" s="28" t="s">
        <v>611</v>
      </c>
      <c r="J367" s="33" t="s">
        <v>612</v>
      </c>
      <c r="K367" s="29">
        <v>35296</v>
      </c>
    </row>
    <row r="368" spans="1:11" s="17" customFormat="1" ht="30">
      <c r="A368" s="21" t="s">
        <v>643</v>
      </c>
      <c r="B368" s="21" t="s">
        <v>15</v>
      </c>
      <c r="C368" s="22" t="s">
        <v>61</v>
      </c>
      <c r="D368" s="23" t="s">
        <v>61</v>
      </c>
      <c r="E368" s="24" t="s">
        <v>599</v>
      </c>
      <c r="F368" s="25">
        <v>315</v>
      </c>
      <c r="G368" s="26">
        <v>42053</v>
      </c>
      <c r="H368" s="27" t="s">
        <v>630</v>
      </c>
      <c r="I368" s="28" t="s">
        <v>611</v>
      </c>
      <c r="J368" s="33" t="s">
        <v>612</v>
      </c>
      <c r="K368" s="29">
        <v>12474</v>
      </c>
    </row>
    <row r="369" spans="1:11" s="17" customFormat="1" ht="30">
      <c r="A369" s="21" t="s">
        <v>643</v>
      </c>
      <c r="B369" s="21" t="s">
        <v>15</v>
      </c>
      <c r="C369" s="22" t="s">
        <v>61</v>
      </c>
      <c r="D369" s="23" t="s">
        <v>61</v>
      </c>
      <c r="E369" s="24" t="s">
        <v>599</v>
      </c>
      <c r="F369" s="25">
        <v>318</v>
      </c>
      <c r="G369" s="26">
        <v>42053</v>
      </c>
      <c r="H369" s="27" t="s">
        <v>631</v>
      </c>
      <c r="I369" s="28" t="s">
        <v>611</v>
      </c>
      <c r="J369" s="33" t="s">
        <v>612</v>
      </c>
      <c r="K369" s="29">
        <v>229550</v>
      </c>
    </row>
    <row r="370" spans="1:11" s="17" customFormat="1" ht="30">
      <c r="A370" s="21" t="s">
        <v>643</v>
      </c>
      <c r="B370" s="21" t="s">
        <v>15</v>
      </c>
      <c r="C370" s="22" t="s">
        <v>61</v>
      </c>
      <c r="D370" s="23" t="s">
        <v>61</v>
      </c>
      <c r="E370" s="24" t="s">
        <v>599</v>
      </c>
      <c r="F370" s="25">
        <v>319</v>
      </c>
      <c r="G370" s="26">
        <v>42053</v>
      </c>
      <c r="H370" s="27" t="s">
        <v>632</v>
      </c>
      <c r="I370" s="28" t="s">
        <v>611</v>
      </c>
      <c r="J370" s="33" t="s">
        <v>612</v>
      </c>
      <c r="K370" s="29">
        <v>15555</v>
      </c>
    </row>
    <row r="371" spans="1:11" s="17" customFormat="1" ht="30">
      <c r="A371" s="21" t="s">
        <v>643</v>
      </c>
      <c r="B371" s="21" t="s">
        <v>15</v>
      </c>
      <c r="C371" s="22" t="s">
        <v>61</v>
      </c>
      <c r="D371" s="23" t="s">
        <v>61</v>
      </c>
      <c r="E371" s="24" t="s">
        <v>599</v>
      </c>
      <c r="F371" s="25">
        <v>320</v>
      </c>
      <c r="G371" s="26">
        <v>42053</v>
      </c>
      <c r="H371" s="27" t="s">
        <v>633</v>
      </c>
      <c r="I371" s="28" t="s">
        <v>611</v>
      </c>
      <c r="J371" s="33" t="s">
        <v>612</v>
      </c>
      <c r="K371" s="29">
        <v>23750</v>
      </c>
    </row>
    <row r="372" spans="1:11" s="17" customFormat="1" ht="30">
      <c r="A372" s="21" t="s">
        <v>643</v>
      </c>
      <c r="B372" s="21" t="s">
        <v>15</v>
      </c>
      <c r="C372" s="22" t="s">
        <v>61</v>
      </c>
      <c r="D372" s="23" t="s">
        <v>61</v>
      </c>
      <c r="E372" s="24" t="s">
        <v>599</v>
      </c>
      <c r="F372" s="25">
        <v>363</v>
      </c>
      <c r="G372" s="26">
        <v>42061</v>
      </c>
      <c r="H372" s="27" t="s">
        <v>634</v>
      </c>
      <c r="I372" s="28" t="s">
        <v>611</v>
      </c>
      <c r="J372" s="33" t="s">
        <v>612</v>
      </c>
      <c r="K372" s="29">
        <v>9317</v>
      </c>
    </row>
    <row r="373" spans="1:11" s="17" customFormat="1" ht="30">
      <c r="A373" s="21" t="s">
        <v>643</v>
      </c>
      <c r="B373" s="21" t="s">
        <v>15</v>
      </c>
      <c r="C373" s="22" t="s">
        <v>61</v>
      </c>
      <c r="D373" s="23" t="s">
        <v>61</v>
      </c>
      <c r="E373" s="24" t="s">
        <v>599</v>
      </c>
      <c r="F373" s="25">
        <v>364</v>
      </c>
      <c r="G373" s="26">
        <v>42061</v>
      </c>
      <c r="H373" s="27" t="s">
        <v>635</v>
      </c>
      <c r="I373" s="28" t="s">
        <v>636</v>
      </c>
      <c r="J373" s="33" t="s">
        <v>637</v>
      </c>
      <c r="K373" s="29">
        <v>113127</v>
      </c>
    </row>
    <row r="374" spans="1:11" s="17" customFormat="1" ht="30">
      <c r="A374" s="21" t="s">
        <v>643</v>
      </c>
      <c r="B374" s="21" t="s">
        <v>401</v>
      </c>
      <c r="C374" s="22" t="s">
        <v>638</v>
      </c>
      <c r="D374" s="23">
        <v>42052</v>
      </c>
      <c r="E374" s="24" t="s">
        <v>599</v>
      </c>
      <c r="F374" s="25" t="s">
        <v>61</v>
      </c>
      <c r="G374" s="26" t="s">
        <v>61</v>
      </c>
      <c r="H374" s="27" t="s">
        <v>639</v>
      </c>
      <c r="I374" s="28" t="s">
        <v>640</v>
      </c>
      <c r="J374" s="33" t="s">
        <v>641</v>
      </c>
      <c r="K374" s="29" t="s">
        <v>642</v>
      </c>
    </row>
    <row r="375" spans="1:11" s="17" customFormat="1" ht="30">
      <c r="A375" s="21" t="s">
        <v>644</v>
      </c>
      <c r="B375" s="21" t="s">
        <v>13</v>
      </c>
      <c r="C375" s="22" t="s">
        <v>645</v>
      </c>
      <c r="D375" s="23" t="s">
        <v>645</v>
      </c>
      <c r="E375" s="24" t="s">
        <v>62</v>
      </c>
      <c r="F375" s="25">
        <v>1015000005</v>
      </c>
      <c r="G375" s="26">
        <v>42041</v>
      </c>
      <c r="H375" s="27" t="s">
        <v>646</v>
      </c>
      <c r="I375" s="28" t="s">
        <v>647</v>
      </c>
      <c r="J375" s="33" t="s">
        <v>648</v>
      </c>
      <c r="K375" s="29">
        <v>136850</v>
      </c>
    </row>
    <row r="376" spans="1:11" s="17" customFormat="1" ht="30">
      <c r="A376" s="21" t="s">
        <v>644</v>
      </c>
      <c r="B376" s="21" t="s">
        <v>13</v>
      </c>
      <c r="C376" s="22" t="s">
        <v>645</v>
      </c>
      <c r="D376" s="23" t="s">
        <v>645</v>
      </c>
      <c r="E376" s="24" t="s">
        <v>62</v>
      </c>
      <c r="F376" s="25">
        <v>1015000006</v>
      </c>
      <c r="G376" s="26">
        <v>42045</v>
      </c>
      <c r="H376" s="27" t="s">
        <v>649</v>
      </c>
      <c r="I376" s="28" t="s">
        <v>650</v>
      </c>
      <c r="J376" s="33" t="s">
        <v>651</v>
      </c>
      <c r="K376" s="29">
        <v>155370</v>
      </c>
    </row>
    <row r="377" spans="1:11" s="17" customFormat="1" ht="30">
      <c r="A377" s="21" t="s">
        <v>644</v>
      </c>
      <c r="B377" s="21" t="s">
        <v>13</v>
      </c>
      <c r="C377" s="22" t="s">
        <v>645</v>
      </c>
      <c r="D377" s="23" t="s">
        <v>645</v>
      </c>
      <c r="E377" s="24" t="s">
        <v>62</v>
      </c>
      <c r="F377" s="25">
        <v>1015000007</v>
      </c>
      <c r="G377" s="26">
        <v>42045</v>
      </c>
      <c r="H377" s="27" t="s">
        <v>652</v>
      </c>
      <c r="I377" s="28" t="s">
        <v>650</v>
      </c>
      <c r="J377" s="33" t="s">
        <v>653</v>
      </c>
      <c r="K377" s="29">
        <v>42480</v>
      </c>
    </row>
    <row r="378" spans="1:11" s="17" customFormat="1" ht="30">
      <c r="A378" s="21" t="s">
        <v>644</v>
      </c>
      <c r="B378" s="21" t="s">
        <v>15</v>
      </c>
      <c r="C378" s="22" t="s">
        <v>645</v>
      </c>
      <c r="D378" s="23" t="s">
        <v>645</v>
      </c>
      <c r="E378" s="24" t="s">
        <v>62</v>
      </c>
      <c r="F378" s="25">
        <v>1015000008</v>
      </c>
      <c r="G378" s="26">
        <v>42047</v>
      </c>
      <c r="H378" s="27" t="s">
        <v>654</v>
      </c>
      <c r="I378" s="28" t="s">
        <v>655</v>
      </c>
      <c r="J378" s="33" t="s">
        <v>656</v>
      </c>
      <c r="K378" s="29">
        <v>594000</v>
      </c>
    </row>
    <row r="379" spans="1:11" s="17" customFormat="1" ht="30">
      <c r="A379" s="21" t="s">
        <v>644</v>
      </c>
      <c r="B379" s="21" t="s">
        <v>13</v>
      </c>
      <c r="C379" s="22" t="s">
        <v>645</v>
      </c>
      <c r="D379" s="23" t="s">
        <v>645</v>
      </c>
      <c r="E379" s="24" t="s">
        <v>62</v>
      </c>
      <c r="F379" s="25">
        <v>1015000009</v>
      </c>
      <c r="G379" s="26">
        <v>42051</v>
      </c>
      <c r="H379" s="27" t="s">
        <v>657</v>
      </c>
      <c r="I379" s="28" t="s">
        <v>658</v>
      </c>
      <c r="J379" s="33" t="s">
        <v>659</v>
      </c>
      <c r="K379" s="29">
        <v>208250</v>
      </c>
    </row>
    <row r="380" spans="1:11" s="17" customFormat="1" ht="30">
      <c r="A380" s="21" t="s">
        <v>644</v>
      </c>
      <c r="B380" s="21" t="s">
        <v>13</v>
      </c>
      <c r="C380" s="22" t="s">
        <v>645</v>
      </c>
      <c r="D380" s="23" t="s">
        <v>645</v>
      </c>
      <c r="E380" s="24" t="s">
        <v>62</v>
      </c>
      <c r="F380" s="25">
        <v>1015000010</v>
      </c>
      <c r="G380" s="26">
        <v>42051</v>
      </c>
      <c r="H380" s="27" t="s">
        <v>660</v>
      </c>
      <c r="I380" s="28" t="s">
        <v>661</v>
      </c>
      <c r="J380" s="33" t="s">
        <v>662</v>
      </c>
      <c r="K380" s="29">
        <v>142800</v>
      </c>
    </row>
    <row r="381" spans="1:11" s="17" customFormat="1" ht="30">
      <c r="A381" s="21" t="s">
        <v>644</v>
      </c>
      <c r="B381" s="21" t="s">
        <v>13</v>
      </c>
      <c r="C381" s="22" t="s">
        <v>645</v>
      </c>
      <c r="D381" s="23" t="s">
        <v>645</v>
      </c>
      <c r="E381" s="24" t="s">
        <v>62</v>
      </c>
      <c r="F381" s="25">
        <v>1015000011</v>
      </c>
      <c r="G381" s="26">
        <v>42052</v>
      </c>
      <c r="H381" s="27" t="s">
        <v>663</v>
      </c>
      <c r="I381" s="28" t="s">
        <v>664</v>
      </c>
      <c r="J381" s="33" t="s">
        <v>665</v>
      </c>
      <c r="K381" s="29">
        <v>779450</v>
      </c>
    </row>
    <row r="382" spans="1:11" s="17" customFormat="1" ht="30">
      <c r="A382" s="21" t="s">
        <v>644</v>
      </c>
      <c r="B382" s="21" t="s">
        <v>13</v>
      </c>
      <c r="C382" s="22" t="s">
        <v>645</v>
      </c>
      <c r="D382" s="23" t="s">
        <v>645</v>
      </c>
      <c r="E382" s="24" t="s">
        <v>62</v>
      </c>
      <c r="F382" s="25">
        <v>1015000012</v>
      </c>
      <c r="G382" s="26">
        <v>42054</v>
      </c>
      <c r="H382" s="27" t="s">
        <v>666</v>
      </c>
      <c r="I382" s="28" t="s">
        <v>658</v>
      </c>
      <c r="J382" s="33" t="s">
        <v>659</v>
      </c>
      <c r="K382" s="29">
        <v>109242</v>
      </c>
    </row>
    <row r="383" spans="1:11" s="17" customFormat="1" ht="30">
      <c r="A383" s="21" t="s">
        <v>644</v>
      </c>
      <c r="B383" s="21" t="s">
        <v>13</v>
      </c>
      <c r="C383" s="22" t="s">
        <v>645</v>
      </c>
      <c r="D383" s="23" t="s">
        <v>645</v>
      </c>
      <c r="E383" s="24" t="s">
        <v>62</v>
      </c>
      <c r="F383" s="25">
        <v>1015000013</v>
      </c>
      <c r="G383" s="26">
        <v>42062</v>
      </c>
      <c r="H383" s="27" t="s">
        <v>667</v>
      </c>
      <c r="I383" s="28" t="s">
        <v>668</v>
      </c>
      <c r="J383" s="33" t="s">
        <v>669</v>
      </c>
      <c r="K383" s="29">
        <v>60000</v>
      </c>
    </row>
    <row r="384" spans="1:11" s="17" customFormat="1" ht="30">
      <c r="A384" s="21" t="s">
        <v>644</v>
      </c>
      <c r="B384" s="21" t="s">
        <v>13</v>
      </c>
      <c r="C384" s="22" t="s">
        <v>645</v>
      </c>
      <c r="D384" s="23" t="s">
        <v>645</v>
      </c>
      <c r="E384" s="24" t="s">
        <v>62</v>
      </c>
      <c r="F384" s="25">
        <v>1015000014</v>
      </c>
      <c r="G384" s="26">
        <v>42062</v>
      </c>
      <c r="H384" s="27" t="s">
        <v>670</v>
      </c>
      <c r="I384" s="28" t="s">
        <v>671</v>
      </c>
      <c r="J384" s="33" t="s">
        <v>672</v>
      </c>
      <c r="K384" s="29">
        <v>40222</v>
      </c>
    </row>
    <row r="385" spans="1:11" s="17" customFormat="1" ht="30">
      <c r="A385" s="21" t="s">
        <v>644</v>
      </c>
      <c r="B385" s="21" t="s">
        <v>13</v>
      </c>
      <c r="C385" s="22" t="s">
        <v>645</v>
      </c>
      <c r="D385" s="23" t="s">
        <v>645</v>
      </c>
      <c r="E385" s="24" t="s">
        <v>83</v>
      </c>
      <c r="F385" s="25">
        <v>1015000027</v>
      </c>
      <c r="G385" s="26">
        <v>42041</v>
      </c>
      <c r="H385" s="27" t="s">
        <v>673</v>
      </c>
      <c r="I385" s="28" t="s">
        <v>674</v>
      </c>
      <c r="J385" s="33" t="s">
        <v>675</v>
      </c>
      <c r="K385" s="29">
        <v>46650</v>
      </c>
    </row>
    <row r="386" spans="1:11" s="17" customFormat="1" ht="30">
      <c r="A386" s="21" t="s">
        <v>644</v>
      </c>
      <c r="B386" s="21" t="s">
        <v>13</v>
      </c>
      <c r="C386" s="22" t="s">
        <v>645</v>
      </c>
      <c r="D386" s="23" t="s">
        <v>645</v>
      </c>
      <c r="E386" s="24" t="s">
        <v>83</v>
      </c>
      <c r="F386" s="25">
        <v>1015000030</v>
      </c>
      <c r="G386" s="26">
        <v>42047</v>
      </c>
      <c r="H386" s="27" t="s">
        <v>676</v>
      </c>
      <c r="I386" s="28" t="s">
        <v>677</v>
      </c>
      <c r="J386" s="33" t="s">
        <v>678</v>
      </c>
      <c r="K386" s="29">
        <v>35700</v>
      </c>
    </row>
    <row r="387" spans="1:11" s="17" customFormat="1" ht="30">
      <c r="A387" s="21" t="s">
        <v>644</v>
      </c>
      <c r="B387" s="21" t="s">
        <v>13</v>
      </c>
      <c r="C387" s="22" t="s">
        <v>645</v>
      </c>
      <c r="D387" s="23" t="s">
        <v>645</v>
      </c>
      <c r="E387" s="24" t="s">
        <v>83</v>
      </c>
      <c r="F387" s="25">
        <v>1015000031</v>
      </c>
      <c r="G387" s="26">
        <v>42047</v>
      </c>
      <c r="H387" s="27" t="s">
        <v>679</v>
      </c>
      <c r="I387" s="28" t="s">
        <v>680</v>
      </c>
      <c r="J387" s="33" t="s">
        <v>681</v>
      </c>
      <c r="K387" s="29">
        <v>1530340</v>
      </c>
    </row>
    <row r="388" spans="1:11" s="17" customFormat="1" ht="45">
      <c r="A388" s="21" t="s">
        <v>644</v>
      </c>
      <c r="B388" s="21" t="s">
        <v>201</v>
      </c>
      <c r="C388" s="22" t="s">
        <v>645</v>
      </c>
      <c r="D388" s="23" t="s">
        <v>645</v>
      </c>
      <c r="E388" s="24" t="s">
        <v>83</v>
      </c>
      <c r="F388" s="25">
        <v>1015000033</v>
      </c>
      <c r="G388" s="26">
        <v>42052</v>
      </c>
      <c r="H388" s="27" t="s">
        <v>682</v>
      </c>
      <c r="I388" s="28" t="s">
        <v>683</v>
      </c>
      <c r="J388" s="33" t="s">
        <v>684</v>
      </c>
      <c r="K388" s="29">
        <v>318556</v>
      </c>
    </row>
    <row r="389" spans="1:11" s="17" customFormat="1" ht="30">
      <c r="A389" s="21" t="s">
        <v>644</v>
      </c>
      <c r="B389" s="21" t="s">
        <v>108</v>
      </c>
      <c r="C389" s="22" t="s">
        <v>1146</v>
      </c>
      <c r="D389" s="23">
        <v>41656</v>
      </c>
      <c r="E389" s="24" t="s">
        <v>83</v>
      </c>
      <c r="F389" s="25">
        <v>1015000034</v>
      </c>
      <c r="G389" s="26">
        <v>42053</v>
      </c>
      <c r="H389" s="27" t="s">
        <v>685</v>
      </c>
      <c r="I389" s="28" t="s">
        <v>686</v>
      </c>
      <c r="J389" s="33" t="s">
        <v>43</v>
      </c>
      <c r="K389" s="29">
        <v>207992</v>
      </c>
    </row>
    <row r="390" spans="1:11" s="17" customFormat="1" ht="30">
      <c r="A390" s="21" t="s">
        <v>644</v>
      </c>
      <c r="B390" s="21" t="s">
        <v>13</v>
      </c>
      <c r="C390" s="22" t="s">
        <v>645</v>
      </c>
      <c r="D390" s="23" t="s">
        <v>645</v>
      </c>
      <c r="E390" s="24" t="s">
        <v>83</v>
      </c>
      <c r="F390" s="25">
        <v>1015000036</v>
      </c>
      <c r="G390" s="26">
        <v>42053</v>
      </c>
      <c r="H390" s="27" t="s">
        <v>687</v>
      </c>
      <c r="I390" s="28" t="s">
        <v>688</v>
      </c>
      <c r="J390" s="33" t="s">
        <v>689</v>
      </c>
      <c r="K390" s="29">
        <v>95200</v>
      </c>
    </row>
    <row r="391" spans="1:11" s="17" customFormat="1" ht="30">
      <c r="A391" s="21" t="s">
        <v>644</v>
      </c>
      <c r="B391" s="21" t="s">
        <v>13</v>
      </c>
      <c r="C391" s="22" t="s">
        <v>645</v>
      </c>
      <c r="D391" s="23" t="s">
        <v>645</v>
      </c>
      <c r="E391" s="24" t="s">
        <v>83</v>
      </c>
      <c r="F391" s="25">
        <v>1015000041</v>
      </c>
      <c r="G391" s="26">
        <v>42060</v>
      </c>
      <c r="H391" s="27" t="s">
        <v>690</v>
      </c>
      <c r="I391" s="28" t="s">
        <v>691</v>
      </c>
      <c r="J391" s="33" t="s">
        <v>692</v>
      </c>
      <c r="K391" s="29">
        <v>173290</v>
      </c>
    </row>
    <row r="392" spans="1:11" s="17" customFormat="1">
      <c r="A392" s="21" t="s">
        <v>644</v>
      </c>
      <c r="B392" s="21" t="s">
        <v>15</v>
      </c>
      <c r="C392" s="22" t="s">
        <v>645</v>
      </c>
      <c r="D392" s="23" t="s">
        <v>645</v>
      </c>
      <c r="E392" s="24" t="s">
        <v>16</v>
      </c>
      <c r="F392" s="25" t="s">
        <v>645</v>
      </c>
      <c r="G392" s="26" t="s">
        <v>645</v>
      </c>
      <c r="H392" s="27" t="s">
        <v>693</v>
      </c>
      <c r="I392" s="28" t="s">
        <v>694</v>
      </c>
      <c r="J392" s="33" t="s">
        <v>695</v>
      </c>
      <c r="K392" s="29">
        <v>49400</v>
      </c>
    </row>
    <row r="393" spans="1:11" s="17" customFormat="1" ht="30">
      <c r="A393" s="21" t="s">
        <v>644</v>
      </c>
      <c r="B393" s="21" t="s">
        <v>15</v>
      </c>
      <c r="C393" s="22" t="s">
        <v>645</v>
      </c>
      <c r="D393" s="23" t="str">
        <f>+IF(C393="","",IF(C393="No Aplica","No Aplica","Ingrese Fecha"))</f>
        <v>No Aplica</v>
      </c>
      <c r="E393" s="24" t="s">
        <v>16</v>
      </c>
      <c r="F393" s="25" t="s">
        <v>645</v>
      </c>
      <c r="G393" s="26" t="s">
        <v>645</v>
      </c>
      <c r="H393" s="27" t="s">
        <v>696</v>
      </c>
      <c r="I393" s="28" t="s">
        <v>636</v>
      </c>
      <c r="J393" s="33" t="s">
        <v>637</v>
      </c>
      <c r="K393" s="29">
        <v>317800</v>
      </c>
    </row>
    <row r="394" spans="1:11" s="17" customFormat="1" ht="30">
      <c r="A394" s="21" t="s">
        <v>644</v>
      </c>
      <c r="B394" s="21" t="s">
        <v>15</v>
      </c>
      <c r="C394" s="22" t="s">
        <v>645</v>
      </c>
      <c r="D394" s="23" t="str">
        <f>+IF(C394="","",IF(C394="No Aplica","No Aplica","Ingrese Fecha"))</f>
        <v>No Aplica</v>
      </c>
      <c r="E394" s="24" t="s">
        <v>16</v>
      </c>
      <c r="F394" s="25" t="s">
        <v>645</v>
      </c>
      <c r="G394" s="26" t="s">
        <v>645</v>
      </c>
      <c r="H394" s="27" t="s">
        <v>697</v>
      </c>
      <c r="I394" s="28" t="s">
        <v>636</v>
      </c>
      <c r="J394" s="33" t="s">
        <v>637</v>
      </c>
      <c r="K394" s="29">
        <v>781521</v>
      </c>
    </row>
    <row r="395" spans="1:11" s="17" customFormat="1" ht="30">
      <c r="A395" s="21" t="s">
        <v>644</v>
      </c>
      <c r="B395" s="21" t="s">
        <v>15</v>
      </c>
      <c r="C395" s="22" t="s">
        <v>645</v>
      </c>
      <c r="D395" s="23" t="s">
        <v>645</v>
      </c>
      <c r="E395" s="24" t="s">
        <v>16</v>
      </c>
      <c r="F395" s="25" t="s">
        <v>645</v>
      </c>
      <c r="G395" s="26" t="s">
        <v>645</v>
      </c>
      <c r="H395" s="27" t="s">
        <v>698</v>
      </c>
      <c r="I395" s="28" t="s">
        <v>636</v>
      </c>
      <c r="J395" s="33" t="s">
        <v>637</v>
      </c>
      <c r="K395" s="29">
        <f>187200+124000</f>
        <v>311200</v>
      </c>
    </row>
    <row r="396" spans="1:11" s="17" customFormat="1" ht="30">
      <c r="A396" s="21" t="s">
        <v>644</v>
      </c>
      <c r="B396" s="21" t="s">
        <v>15</v>
      </c>
      <c r="C396" s="22" t="s">
        <v>645</v>
      </c>
      <c r="D396" s="23" t="s">
        <v>645</v>
      </c>
      <c r="E396" s="24" t="s">
        <v>16</v>
      </c>
      <c r="F396" s="25" t="s">
        <v>645</v>
      </c>
      <c r="G396" s="26" t="s">
        <v>645</v>
      </c>
      <c r="H396" s="27" t="s">
        <v>699</v>
      </c>
      <c r="I396" s="28" t="s">
        <v>636</v>
      </c>
      <c r="J396" s="33" t="s">
        <v>637</v>
      </c>
      <c r="K396" s="29">
        <v>120272</v>
      </c>
    </row>
    <row r="397" spans="1:11" s="17" customFormat="1" ht="30">
      <c r="A397" s="21" t="s">
        <v>644</v>
      </c>
      <c r="B397" s="21" t="s">
        <v>15</v>
      </c>
      <c r="C397" s="22" t="s">
        <v>645</v>
      </c>
      <c r="D397" s="23" t="s">
        <v>645</v>
      </c>
      <c r="E397" s="24" t="s">
        <v>16</v>
      </c>
      <c r="F397" s="25" t="s">
        <v>645</v>
      </c>
      <c r="G397" s="26" t="s">
        <v>645</v>
      </c>
      <c r="H397" s="27" t="s">
        <v>700</v>
      </c>
      <c r="I397" s="28" t="s">
        <v>636</v>
      </c>
      <c r="J397" s="33" t="s">
        <v>637</v>
      </c>
      <c r="K397" s="29">
        <v>63124</v>
      </c>
    </row>
    <row r="398" spans="1:11" s="17" customFormat="1" ht="30">
      <c r="A398" s="21" t="s">
        <v>644</v>
      </c>
      <c r="B398" s="21" t="s">
        <v>15</v>
      </c>
      <c r="C398" s="22" t="s">
        <v>645</v>
      </c>
      <c r="D398" s="23" t="s">
        <v>645</v>
      </c>
      <c r="E398" s="24" t="s">
        <v>16</v>
      </c>
      <c r="F398" s="25" t="s">
        <v>645</v>
      </c>
      <c r="G398" s="26" t="s">
        <v>645</v>
      </c>
      <c r="H398" s="27" t="s">
        <v>701</v>
      </c>
      <c r="I398" s="28" t="s">
        <v>636</v>
      </c>
      <c r="J398" s="33" t="s">
        <v>637</v>
      </c>
      <c r="K398" s="29">
        <v>102300</v>
      </c>
    </row>
    <row r="399" spans="1:11" s="17" customFormat="1" ht="30">
      <c r="A399" s="21" t="s">
        <v>644</v>
      </c>
      <c r="B399" s="21" t="s">
        <v>15</v>
      </c>
      <c r="C399" s="22" t="s">
        <v>645</v>
      </c>
      <c r="D399" s="23" t="s">
        <v>645</v>
      </c>
      <c r="E399" s="24" t="s">
        <v>16</v>
      </c>
      <c r="F399" s="25" t="s">
        <v>645</v>
      </c>
      <c r="G399" s="26" t="s">
        <v>645</v>
      </c>
      <c r="H399" s="27" t="s">
        <v>702</v>
      </c>
      <c r="I399" s="28" t="s">
        <v>636</v>
      </c>
      <c r="J399" s="33" t="s">
        <v>637</v>
      </c>
      <c r="K399" s="29">
        <v>76466</v>
      </c>
    </row>
    <row r="400" spans="1:11" s="17" customFormat="1" ht="30">
      <c r="A400" s="21" t="s">
        <v>644</v>
      </c>
      <c r="B400" s="21" t="s">
        <v>15</v>
      </c>
      <c r="C400" s="22" t="s">
        <v>645</v>
      </c>
      <c r="D400" s="23" t="s">
        <v>645</v>
      </c>
      <c r="E400" s="24" t="s">
        <v>16</v>
      </c>
      <c r="F400" s="25" t="s">
        <v>645</v>
      </c>
      <c r="G400" s="26" t="s">
        <v>645</v>
      </c>
      <c r="H400" s="27" t="s">
        <v>703</v>
      </c>
      <c r="I400" s="28" t="s">
        <v>636</v>
      </c>
      <c r="J400" s="33" t="s">
        <v>637</v>
      </c>
      <c r="K400" s="29">
        <f>698300+1349088</f>
        <v>2047388</v>
      </c>
    </row>
    <row r="401" spans="1:11" s="17" customFormat="1" ht="30">
      <c r="A401" s="21" t="s">
        <v>644</v>
      </c>
      <c r="B401" s="21" t="s">
        <v>15</v>
      </c>
      <c r="C401" s="22" t="s">
        <v>645</v>
      </c>
      <c r="D401" s="23" t="s">
        <v>645</v>
      </c>
      <c r="E401" s="24" t="s">
        <v>16</v>
      </c>
      <c r="F401" s="25" t="s">
        <v>645</v>
      </c>
      <c r="G401" s="26" t="s">
        <v>645</v>
      </c>
      <c r="H401" s="27" t="s">
        <v>704</v>
      </c>
      <c r="I401" s="28" t="s">
        <v>636</v>
      </c>
      <c r="J401" s="33" t="s">
        <v>637</v>
      </c>
      <c r="K401" s="29">
        <v>77187</v>
      </c>
    </row>
    <row r="402" spans="1:11" s="17" customFormat="1" ht="30">
      <c r="A402" s="21" t="s">
        <v>644</v>
      </c>
      <c r="B402" s="21" t="s">
        <v>15</v>
      </c>
      <c r="C402" s="22" t="s">
        <v>645</v>
      </c>
      <c r="D402" s="23" t="s">
        <v>645</v>
      </c>
      <c r="E402" s="24" t="s">
        <v>16</v>
      </c>
      <c r="F402" s="25" t="s">
        <v>645</v>
      </c>
      <c r="G402" s="26" t="s">
        <v>645</v>
      </c>
      <c r="H402" s="27" t="s">
        <v>705</v>
      </c>
      <c r="I402" s="28" t="s">
        <v>636</v>
      </c>
      <c r="J402" s="33" t="s">
        <v>637</v>
      </c>
      <c r="K402" s="29">
        <v>405529</v>
      </c>
    </row>
    <row r="403" spans="1:11" s="17" customFormat="1" ht="30">
      <c r="A403" s="21" t="s">
        <v>644</v>
      </c>
      <c r="B403" s="21" t="s">
        <v>15</v>
      </c>
      <c r="C403" s="22" t="s">
        <v>645</v>
      </c>
      <c r="D403" s="23" t="s">
        <v>645</v>
      </c>
      <c r="E403" s="24" t="s">
        <v>16</v>
      </c>
      <c r="F403" s="25" t="s">
        <v>645</v>
      </c>
      <c r="G403" s="26" t="s">
        <v>645</v>
      </c>
      <c r="H403" s="27" t="s">
        <v>706</v>
      </c>
      <c r="I403" s="28" t="s">
        <v>636</v>
      </c>
      <c r="J403" s="33" t="s">
        <v>637</v>
      </c>
      <c r="K403" s="29">
        <v>89254</v>
      </c>
    </row>
    <row r="404" spans="1:11" s="17" customFormat="1" ht="30">
      <c r="A404" s="21" t="s">
        <v>644</v>
      </c>
      <c r="B404" s="21" t="s">
        <v>15</v>
      </c>
      <c r="C404" s="22" t="s">
        <v>645</v>
      </c>
      <c r="D404" s="23" t="s">
        <v>645</v>
      </c>
      <c r="E404" s="24" t="s">
        <v>16</v>
      </c>
      <c r="F404" s="25" t="s">
        <v>645</v>
      </c>
      <c r="G404" s="26" t="s">
        <v>645</v>
      </c>
      <c r="H404" s="27" t="s">
        <v>707</v>
      </c>
      <c r="I404" s="28" t="s">
        <v>708</v>
      </c>
      <c r="J404" s="33" t="s">
        <v>709</v>
      </c>
      <c r="K404" s="29">
        <v>31355</v>
      </c>
    </row>
    <row r="405" spans="1:11" s="17" customFormat="1" ht="30">
      <c r="A405" s="21" t="s">
        <v>644</v>
      </c>
      <c r="B405" s="21" t="s">
        <v>15</v>
      </c>
      <c r="C405" s="22" t="s">
        <v>645</v>
      </c>
      <c r="D405" s="23" t="s">
        <v>645</v>
      </c>
      <c r="E405" s="24" t="s">
        <v>16</v>
      </c>
      <c r="F405" s="25" t="s">
        <v>645</v>
      </c>
      <c r="G405" s="26" t="s">
        <v>645</v>
      </c>
      <c r="H405" s="27" t="s">
        <v>710</v>
      </c>
      <c r="I405" s="28" t="s">
        <v>708</v>
      </c>
      <c r="J405" s="33" t="s">
        <v>709</v>
      </c>
      <c r="K405" s="29">
        <v>5981</v>
      </c>
    </row>
    <row r="406" spans="1:11" s="17" customFormat="1" ht="30">
      <c r="A406" s="21" t="s">
        <v>644</v>
      </c>
      <c r="B406" s="21" t="s">
        <v>15</v>
      </c>
      <c r="C406" s="22" t="s">
        <v>645</v>
      </c>
      <c r="D406" s="23" t="s">
        <v>645</v>
      </c>
      <c r="E406" s="24" t="s">
        <v>16</v>
      </c>
      <c r="F406" s="25" t="s">
        <v>645</v>
      </c>
      <c r="G406" s="26" t="s">
        <v>645</v>
      </c>
      <c r="H406" s="27" t="s">
        <v>711</v>
      </c>
      <c r="I406" s="28" t="s">
        <v>708</v>
      </c>
      <c r="J406" s="33" t="s">
        <v>709</v>
      </c>
      <c r="K406" s="29">
        <f>665+148386+12638</f>
        <v>161689</v>
      </c>
    </row>
    <row r="407" spans="1:11" s="17" customFormat="1" ht="30">
      <c r="A407" s="21" t="s">
        <v>644</v>
      </c>
      <c r="B407" s="21" t="s">
        <v>15</v>
      </c>
      <c r="C407" s="22" t="s">
        <v>645</v>
      </c>
      <c r="D407" s="23" t="s">
        <v>645</v>
      </c>
      <c r="E407" s="24" t="s">
        <v>16</v>
      </c>
      <c r="F407" s="25" t="s">
        <v>645</v>
      </c>
      <c r="G407" s="26" t="s">
        <v>645</v>
      </c>
      <c r="H407" s="27" t="s">
        <v>712</v>
      </c>
      <c r="I407" s="28" t="s">
        <v>708</v>
      </c>
      <c r="J407" s="33" t="s">
        <v>709</v>
      </c>
      <c r="K407" s="29">
        <v>30250</v>
      </c>
    </row>
    <row r="408" spans="1:11" s="17" customFormat="1" ht="30">
      <c r="A408" s="21" t="s">
        <v>644</v>
      </c>
      <c r="B408" s="21" t="s">
        <v>15</v>
      </c>
      <c r="C408" s="22" t="s">
        <v>645</v>
      </c>
      <c r="D408" s="23" t="s">
        <v>645</v>
      </c>
      <c r="E408" s="24" t="s">
        <v>16</v>
      </c>
      <c r="F408" s="25" t="s">
        <v>645</v>
      </c>
      <c r="G408" s="26" t="s">
        <v>645</v>
      </c>
      <c r="H408" s="27" t="s">
        <v>713</v>
      </c>
      <c r="I408" s="28" t="s">
        <v>708</v>
      </c>
      <c r="J408" s="33" t="s">
        <v>709</v>
      </c>
      <c r="K408" s="29">
        <v>8453</v>
      </c>
    </row>
    <row r="409" spans="1:11" s="17" customFormat="1" ht="30">
      <c r="A409" s="21" t="s">
        <v>644</v>
      </c>
      <c r="B409" s="21" t="s">
        <v>15</v>
      </c>
      <c r="C409" s="22" t="s">
        <v>645</v>
      </c>
      <c r="D409" s="23" t="s">
        <v>645</v>
      </c>
      <c r="E409" s="24" t="s">
        <v>16</v>
      </c>
      <c r="F409" s="25" t="s">
        <v>645</v>
      </c>
      <c r="G409" s="26" t="s">
        <v>645</v>
      </c>
      <c r="H409" s="27" t="s">
        <v>714</v>
      </c>
      <c r="I409" s="28" t="s">
        <v>715</v>
      </c>
      <c r="J409" s="33" t="s">
        <v>716</v>
      </c>
      <c r="K409" s="29">
        <v>3470</v>
      </c>
    </row>
    <row r="410" spans="1:11" s="17" customFormat="1" ht="30">
      <c r="A410" s="21" t="s">
        <v>644</v>
      </c>
      <c r="B410" s="21" t="s">
        <v>15</v>
      </c>
      <c r="C410" s="22" t="s">
        <v>645</v>
      </c>
      <c r="D410" s="23" t="s">
        <v>645</v>
      </c>
      <c r="E410" s="24" t="s">
        <v>16</v>
      </c>
      <c r="F410" s="25" t="s">
        <v>645</v>
      </c>
      <c r="G410" s="26" t="s">
        <v>645</v>
      </c>
      <c r="H410" s="27" t="s">
        <v>717</v>
      </c>
      <c r="I410" s="28" t="s">
        <v>708</v>
      </c>
      <c r="J410" s="33" t="s">
        <v>709</v>
      </c>
      <c r="K410" s="29">
        <v>32602</v>
      </c>
    </row>
    <row r="411" spans="1:11" s="17" customFormat="1" ht="30">
      <c r="A411" s="21" t="s">
        <v>644</v>
      </c>
      <c r="B411" s="21" t="s">
        <v>15</v>
      </c>
      <c r="C411" s="22" t="s">
        <v>645</v>
      </c>
      <c r="D411" s="23" t="s">
        <v>645</v>
      </c>
      <c r="E411" s="24" t="s">
        <v>16</v>
      </c>
      <c r="F411" s="25" t="s">
        <v>645</v>
      </c>
      <c r="G411" s="26" t="s">
        <v>645</v>
      </c>
      <c r="H411" s="27" t="s">
        <v>718</v>
      </c>
      <c r="I411" s="28" t="s">
        <v>708</v>
      </c>
      <c r="J411" s="33" t="s">
        <v>709</v>
      </c>
      <c r="K411" s="29">
        <v>650</v>
      </c>
    </row>
    <row r="412" spans="1:11" s="17" customFormat="1" ht="30">
      <c r="A412" s="21" t="s">
        <v>644</v>
      </c>
      <c r="B412" s="21" t="s">
        <v>15</v>
      </c>
      <c r="C412" s="22" t="s">
        <v>645</v>
      </c>
      <c r="D412" s="23" t="s">
        <v>645</v>
      </c>
      <c r="E412" s="24" t="s">
        <v>16</v>
      </c>
      <c r="F412" s="25" t="s">
        <v>645</v>
      </c>
      <c r="G412" s="26" t="s">
        <v>645</v>
      </c>
      <c r="H412" s="27" t="s">
        <v>719</v>
      </c>
      <c r="I412" s="28" t="s">
        <v>708</v>
      </c>
      <c r="J412" s="33" t="s">
        <v>709</v>
      </c>
      <c r="K412" s="29">
        <f>118412+665</f>
        <v>119077</v>
      </c>
    </row>
    <row r="413" spans="1:11" s="17" customFormat="1" ht="30">
      <c r="A413" s="21" t="s">
        <v>644</v>
      </c>
      <c r="B413" s="21" t="s">
        <v>15</v>
      </c>
      <c r="C413" s="22" t="s">
        <v>645</v>
      </c>
      <c r="D413" s="23" t="s">
        <v>645</v>
      </c>
      <c r="E413" s="24" t="s">
        <v>16</v>
      </c>
      <c r="F413" s="25" t="s">
        <v>645</v>
      </c>
      <c r="G413" s="26" t="s">
        <v>645</v>
      </c>
      <c r="H413" s="27" t="s">
        <v>720</v>
      </c>
      <c r="I413" s="28" t="s">
        <v>708</v>
      </c>
      <c r="J413" s="33" t="s">
        <v>709</v>
      </c>
      <c r="K413" s="29">
        <f>5350+3750</f>
        <v>9100</v>
      </c>
    </row>
    <row r="414" spans="1:11" s="17" customFormat="1" ht="30">
      <c r="A414" s="21" t="s">
        <v>644</v>
      </c>
      <c r="B414" s="21" t="s">
        <v>15</v>
      </c>
      <c r="C414" s="22" t="s">
        <v>645</v>
      </c>
      <c r="D414" s="23" t="s">
        <v>645</v>
      </c>
      <c r="E414" s="24" t="s">
        <v>16</v>
      </c>
      <c r="F414" s="25" t="s">
        <v>645</v>
      </c>
      <c r="G414" s="26" t="s">
        <v>645</v>
      </c>
      <c r="H414" s="27" t="s">
        <v>721</v>
      </c>
      <c r="I414" s="28" t="s">
        <v>708</v>
      </c>
      <c r="J414" s="33" t="s">
        <v>709</v>
      </c>
      <c r="K414" s="29">
        <f>13100+13150</f>
        <v>26250</v>
      </c>
    </row>
    <row r="415" spans="1:11" s="17" customFormat="1" ht="30">
      <c r="A415" s="21" t="s">
        <v>644</v>
      </c>
      <c r="B415" s="21" t="s">
        <v>15</v>
      </c>
      <c r="C415" s="22" t="s">
        <v>645</v>
      </c>
      <c r="D415" s="23" t="s">
        <v>645</v>
      </c>
      <c r="E415" s="24" t="s">
        <v>16</v>
      </c>
      <c r="F415" s="25" t="s">
        <v>645</v>
      </c>
      <c r="G415" s="26" t="s">
        <v>645</v>
      </c>
      <c r="H415" s="27" t="s">
        <v>722</v>
      </c>
      <c r="I415" s="28" t="s">
        <v>708</v>
      </c>
      <c r="J415" s="33" t="s">
        <v>709</v>
      </c>
      <c r="K415" s="29">
        <f>43247+47451</f>
        <v>90698</v>
      </c>
    </row>
    <row r="416" spans="1:11" s="17" customFormat="1" ht="30">
      <c r="A416" s="21" t="s">
        <v>644</v>
      </c>
      <c r="B416" s="21" t="s">
        <v>15</v>
      </c>
      <c r="C416" s="22" t="s">
        <v>645</v>
      </c>
      <c r="D416" s="23" t="s">
        <v>645</v>
      </c>
      <c r="E416" s="24" t="s">
        <v>16</v>
      </c>
      <c r="F416" s="25" t="s">
        <v>645</v>
      </c>
      <c r="G416" s="26" t="s">
        <v>645</v>
      </c>
      <c r="H416" s="27" t="s">
        <v>723</v>
      </c>
      <c r="I416" s="28" t="s">
        <v>708</v>
      </c>
      <c r="J416" s="33" t="s">
        <v>709</v>
      </c>
      <c r="K416" s="29">
        <f>3776+5341</f>
        <v>9117</v>
      </c>
    </row>
    <row r="417" spans="1:11" s="17" customFormat="1" ht="30">
      <c r="A417" s="21" t="s">
        <v>644</v>
      </c>
      <c r="B417" s="21" t="s">
        <v>15</v>
      </c>
      <c r="C417" s="22" t="s">
        <v>645</v>
      </c>
      <c r="D417" s="23" t="s">
        <v>645</v>
      </c>
      <c r="E417" s="24" t="s">
        <v>16</v>
      </c>
      <c r="F417" s="25" t="s">
        <v>645</v>
      </c>
      <c r="G417" s="26" t="s">
        <v>645</v>
      </c>
      <c r="H417" s="27" t="s">
        <v>724</v>
      </c>
      <c r="I417" s="28" t="s">
        <v>708</v>
      </c>
      <c r="J417" s="33" t="s">
        <v>709</v>
      </c>
      <c r="K417" s="29">
        <f>27161+5353</f>
        <v>32514</v>
      </c>
    </row>
    <row r="418" spans="1:11" s="17" customFormat="1" ht="30">
      <c r="A418" s="21" t="s">
        <v>644</v>
      </c>
      <c r="B418" s="21" t="s">
        <v>15</v>
      </c>
      <c r="C418" s="22" t="s">
        <v>645</v>
      </c>
      <c r="D418" s="23" t="s">
        <v>645</v>
      </c>
      <c r="E418" s="24" t="s">
        <v>16</v>
      </c>
      <c r="F418" s="25" t="s">
        <v>645</v>
      </c>
      <c r="G418" s="26" t="s">
        <v>645</v>
      </c>
      <c r="H418" s="27" t="s">
        <v>725</v>
      </c>
      <c r="I418" s="28" t="s">
        <v>708</v>
      </c>
      <c r="J418" s="33" t="s">
        <v>709</v>
      </c>
      <c r="K418" s="29">
        <v>29100</v>
      </c>
    </row>
    <row r="419" spans="1:11" s="17" customFormat="1">
      <c r="A419" s="21" t="s">
        <v>644</v>
      </c>
      <c r="B419" s="21" t="s">
        <v>15</v>
      </c>
      <c r="C419" s="22" t="s">
        <v>645</v>
      </c>
      <c r="D419" s="23" t="s">
        <v>645</v>
      </c>
      <c r="E419" s="24" t="s">
        <v>16</v>
      </c>
      <c r="F419" s="25" t="s">
        <v>645</v>
      </c>
      <c r="G419" s="26" t="s">
        <v>645</v>
      </c>
      <c r="H419" s="27" t="s">
        <v>726</v>
      </c>
      <c r="I419" s="28" t="s">
        <v>727</v>
      </c>
      <c r="J419" s="33" t="s">
        <v>728</v>
      </c>
      <c r="K419" s="29">
        <v>42001</v>
      </c>
    </row>
    <row r="420" spans="1:11" s="17" customFormat="1" ht="30">
      <c r="A420" s="21" t="s">
        <v>785</v>
      </c>
      <c r="B420" s="21" t="s">
        <v>15</v>
      </c>
      <c r="C420" s="22" t="s">
        <v>264</v>
      </c>
      <c r="D420" s="23" t="s">
        <v>264</v>
      </c>
      <c r="E420" s="24" t="s">
        <v>79</v>
      </c>
      <c r="F420" s="25">
        <v>19206</v>
      </c>
      <c r="G420" s="26">
        <v>42004</v>
      </c>
      <c r="H420" s="27" t="s">
        <v>729</v>
      </c>
      <c r="I420" s="28" t="s">
        <v>730</v>
      </c>
      <c r="J420" s="33" t="s">
        <v>21</v>
      </c>
      <c r="K420" s="29">
        <v>118896</v>
      </c>
    </row>
    <row r="421" spans="1:11" s="17" customFormat="1" ht="30">
      <c r="A421" s="21" t="s">
        <v>785</v>
      </c>
      <c r="B421" s="21" t="s">
        <v>15</v>
      </c>
      <c r="C421" s="22" t="s">
        <v>264</v>
      </c>
      <c r="D421" s="23" t="s">
        <v>264</v>
      </c>
      <c r="E421" s="24" t="s">
        <v>79</v>
      </c>
      <c r="F421" s="25">
        <v>15303</v>
      </c>
      <c r="G421" s="26">
        <v>42004</v>
      </c>
      <c r="H421" s="27" t="s">
        <v>731</v>
      </c>
      <c r="I421" s="28" t="s">
        <v>730</v>
      </c>
      <c r="J421" s="33" t="s">
        <v>21</v>
      </c>
      <c r="K421" s="29">
        <v>29396</v>
      </c>
    </row>
    <row r="422" spans="1:11" s="17" customFormat="1" ht="30">
      <c r="A422" s="21" t="s">
        <v>785</v>
      </c>
      <c r="B422" s="21" t="s">
        <v>13</v>
      </c>
      <c r="C422" s="22" t="s">
        <v>264</v>
      </c>
      <c r="D422" s="23" t="s">
        <v>264</v>
      </c>
      <c r="E422" s="24" t="s">
        <v>79</v>
      </c>
      <c r="F422" s="25">
        <v>85</v>
      </c>
      <c r="G422" s="26">
        <v>42031</v>
      </c>
      <c r="H422" s="27" t="s">
        <v>732</v>
      </c>
      <c r="I422" s="28" t="s">
        <v>733</v>
      </c>
      <c r="J422" s="33" t="s">
        <v>734</v>
      </c>
      <c r="K422" s="29">
        <v>29750</v>
      </c>
    </row>
    <row r="423" spans="1:11" s="17" customFormat="1" ht="30">
      <c r="A423" s="21" t="s">
        <v>785</v>
      </c>
      <c r="B423" s="21" t="s">
        <v>13</v>
      </c>
      <c r="C423" s="22" t="s">
        <v>264</v>
      </c>
      <c r="D423" s="23" t="s">
        <v>264</v>
      </c>
      <c r="E423" s="24" t="s">
        <v>79</v>
      </c>
      <c r="F423" s="25">
        <v>86</v>
      </c>
      <c r="G423" s="26">
        <v>42031</v>
      </c>
      <c r="H423" s="27" t="s">
        <v>735</v>
      </c>
      <c r="I423" s="28" t="s">
        <v>733</v>
      </c>
      <c r="J423" s="33" t="s">
        <v>734</v>
      </c>
      <c r="K423" s="29">
        <v>10000</v>
      </c>
    </row>
    <row r="424" spans="1:11" s="17" customFormat="1" ht="30">
      <c r="A424" s="21" t="s">
        <v>785</v>
      </c>
      <c r="B424" s="21" t="s">
        <v>15</v>
      </c>
      <c r="C424" s="22" t="s">
        <v>264</v>
      </c>
      <c r="D424" s="23" t="s">
        <v>264</v>
      </c>
      <c r="E424" s="24" t="s">
        <v>79</v>
      </c>
      <c r="F424" s="25">
        <v>31816</v>
      </c>
      <c r="G424" s="26">
        <v>42035</v>
      </c>
      <c r="H424" s="27" t="s">
        <v>736</v>
      </c>
      <c r="I424" s="28" t="s">
        <v>730</v>
      </c>
      <c r="J424" s="33" t="s">
        <v>21</v>
      </c>
      <c r="K424" s="29">
        <v>21495</v>
      </c>
    </row>
    <row r="425" spans="1:11" s="17" customFormat="1" ht="30">
      <c r="A425" s="21" t="s">
        <v>785</v>
      </c>
      <c r="B425" s="21" t="s">
        <v>15</v>
      </c>
      <c r="C425" s="22" t="s">
        <v>264</v>
      </c>
      <c r="D425" s="23" t="s">
        <v>264</v>
      </c>
      <c r="E425" s="24" t="s">
        <v>79</v>
      </c>
      <c r="F425" s="25">
        <v>27620</v>
      </c>
      <c r="G425" s="26">
        <v>42035</v>
      </c>
      <c r="H425" s="27" t="s">
        <v>737</v>
      </c>
      <c r="I425" s="28" t="s">
        <v>730</v>
      </c>
      <c r="J425" s="33" t="s">
        <v>21</v>
      </c>
      <c r="K425" s="29">
        <v>122178</v>
      </c>
    </row>
    <row r="426" spans="1:11" s="17" customFormat="1" ht="30">
      <c r="A426" s="21" t="s">
        <v>785</v>
      </c>
      <c r="B426" s="21" t="s">
        <v>15</v>
      </c>
      <c r="C426" s="22" t="s">
        <v>264</v>
      </c>
      <c r="D426" s="23" t="s">
        <v>264</v>
      </c>
      <c r="E426" s="24" t="s">
        <v>79</v>
      </c>
      <c r="F426" s="25">
        <v>34895942</v>
      </c>
      <c r="G426" s="26">
        <v>42036</v>
      </c>
      <c r="H426" s="27" t="s">
        <v>738</v>
      </c>
      <c r="I426" s="28" t="s">
        <v>614</v>
      </c>
      <c r="J426" s="33" t="s">
        <v>116</v>
      </c>
      <c r="K426" s="29">
        <v>15763</v>
      </c>
    </row>
    <row r="427" spans="1:11" s="17" customFormat="1" ht="30">
      <c r="A427" s="21" t="s">
        <v>785</v>
      </c>
      <c r="B427" s="21" t="s">
        <v>15</v>
      </c>
      <c r="C427" s="22" t="s">
        <v>264</v>
      </c>
      <c r="D427" s="23" t="s">
        <v>264</v>
      </c>
      <c r="E427" s="24" t="s">
        <v>79</v>
      </c>
      <c r="F427" s="25">
        <v>34895951</v>
      </c>
      <c r="G427" s="26">
        <v>42036</v>
      </c>
      <c r="H427" s="27" t="s">
        <v>738</v>
      </c>
      <c r="I427" s="28" t="s">
        <v>614</v>
      </c>
      <c r="J427" s="33" t="s">
        <v>116</v>
      </c>
      <c r="K427" s="29">
        <v>16601</v>
      </c>
    </row>
    <row r="428" spans="1:11" s="17" customFormat="1" ht="30">
      <c r="A428" s="21" t="s">
        <v>785</v>
      </c>
      <c r="B428" s="21" t="s">
        <v>15</v>
      </c>
      <c r="C428" s="22" t="s">
        <v>264</v>
      </c>
      <c r="D428" s="23" t="s">
        <v>264</v>
      </c>
      <c r="E428" s="24" t="s">
        <v>79</v>
      </c>
      <c r="F428" s="25">
        <v>1364823</v>
      </c>
      <c r="G428" s="26">
        <v>42036</v>
      </c>
      <c r="H428" s="27" t="s">
        <v>739</v>
      </c>
      <c r="I428" s="28" t="s">
        <v>740</v>
      </c>
      <c r="J428" s="33" t="s">
        <v>741</v>
      </c>
      <c r="K428" s="29">
        <v>450409</v>
      </c>
    </row>
    <row r="429" spans="1:11" s="17" customFormat="1" ht="30">
      <c r="A429" s="21" t="s">
        <v>785</v>
      </c>
      <c r="B429" s="21" t="s">
        <v>15</v>
      </c>
      <c r="C429" s="22" t="s">
        <v>264</v>
      </c>
      <c r="D429" s="23" t="s">
        <v>264</v>
      </c>
      <c r="E429" s="24" t="s">
        <v>79</v>
      </c>
      <c r="F429" s="25">
        <v>76002</v>
      </c>
      <c r="G429" s="26">
        <v>42036</v>
      </c>
      <c r="H429" s="27" t="s">
        <v>742</v>
      </c>
      <c r="I429" s="28" t="s">
        <v>743</v>
      </c>
      <c r="J429" s="33" t="s">
        <v>744</v>
      </c>
      <c r="K429" s="29">
        <v>218620</v>
      </c>
    </row>
    <row r="430" spans="1:11" s="17" customFormat="1" ht="30">
      <c r="A430" s="21" t="s">
        <v>785</v>
      </c>
      <c r="B430" s="21" t="s">
        <v>15</v>
      </c>
      <c r="C430" s="22" t="s">
        <v>264</v>
      </c>
      <c r="D430" s="23" t="s">
        <v>264</v>
      </c>
      <c r="E430" s="24" t="s">
        <v>101</v>
      </c>
      <c r="F430" s="25">
        <v>3266774</v>
      </c>
      <c r="G430" s="26">
        <v>42037</v>
      </c>
      <c r="H430" s="27" t="s">
        <v>745</v>
      </c>
      <c r="I430" s="28" t="s">
        <v>743</v>
      </c>
      <c r="J430" s="33" t="s">
        <v>744</v>
      </c>
      <c r="K430" s="29">
        <v>5350</v>
      </c>
    </row>
    <row r="431" spans="1:11" s="17" customFormat="1" ht="30">
      <c r="A431" s="21" t="s">
        <v>785</v>
      </c>
      <c r="B431" s="21" t="s">
        <v>13</v>
      </c>
      <c r="C431" s="22" t="s">
        <v>264</v>
      </c>
      <c r="D431" s="23" t="s">
        <v>264</v>
      </c>
      <c r="E431" s="24" t="s">
        <v>188</v>
      </c>
      <c r="F431" s="25">
        <v>1115000024</v>
      </c>
      <c r="G431" s="26">
        <v>42038</v>
      </c>
      <c r="H431" s="27" t="s">
        <v>746</v>
      </c>
      <c r="I431" s="28" t="s">
        <v>747</v>
      </c>
      <c r="J431" s="33" t="s">
        <v>748</v>
      </c>
      <c r="K431" s="29">
        <v>200000</v>
      </c>
    </row>
    <row r="432" spans="1:11" s="17" customFormat="1" ht="30">
      <c r="A432" s="21" t="s">
        <v>785</v>
      </c>
      <c r="B432" s="21" t="s">
        <v>13</v>
      </c>
      <c r="C432" s="22" t="s">
        <v>264</v>
      </c>
      <c r="D432" s="23" t="s">
        <v>264</v>
      </c>
      <c r="E432" s="24" t="s">
        <v>197</v>
      </c>
      <c r="F432" s="25">
        <v>1115000003</v>
      </c>
      <c r="G432" s="26">
        <v>42039</v>
      </c>
      <c r="H432" s="27" t="s">
        <v>749</v>
      </c>
      <c r="I432" s="28" t="s">
        <v>750</v>
      </c>
      <c r="J432" s="33" t="s">
        <v>751</v>
      </c>
      <c r="K432" s="29">
        <v>54740</v>
      </c>
    </row>
    <row r="433" spans="1:11" s="17" customFormat="1" ht="45">
      <c r="A433" s="21" t="s">
        <v>785</v>
      </c>
      <c r="B433" s="21" t="s">
        <v>108</v>
      </c>
      <c r="C433" s="22" t="s">
        <v>752</v>
      </c>
      <c r="D433" s="23">
        <v>42002</v>
      </c>
      <c r="E433" s="24" t="s">
        <v>79</v>
      </c>
      <c r="F433" s="25">
        <v>1647</v>
      </c>
      <c r="G433" s="26">
        <v>42040</v>
      </c>
      <c r="H433" s="27" t="s">
        <v>753</v>
      </c>
      <c r="I433" s="28" t="s">
        <v>754</v>
      </c>
      <c r="J433" s="33" t="s">
        <v>755</v>
      </c>
      <c r="K433" s="29">
        <v>5672252</v>
      </c>
    </row>
    <row r="434" spans="1:11" s="17" customFormat="1" ht="30">
      <c r="A434" s="21" t="s">
        <v>785</v>
      </c>
      <c r="B434" s="21" t="s">
        <v>15</v>
      </c>
      <c r="C434" s="22" t="s">
        <v>264</v>
      </c>
      <c r="D434" s="23" t="s">
        <v>264</v>
      </c>
      <c r="E434" s="24" t="s">
        <v>101</v>
      </c>
      <c r="F434" s="25">
        <v>76373</v>
      </c>
      <c r="G434" s="26">
        <v>42040</v>
      </c>
      <c r="H434" s="27" t="s">
        <v>756</v>
      </c>
      <c r="I434" s="28" t="s">
        <v>743</v>
      </c>
      <c r="J434" s="33" t="s">
        <v>744</v>
      </c>
      <c r="K434" s="29">
        <v>3984</v>
      </c>
    </row>
    <row r="435" spans="1:11" s="17" customFormat="1" ht="30">
      <c r="A435" s="21" t="s">
        <v>785</v>
      </c>
      <c r="B435" s="21" t="s">
        <v>15</v>
      </c>
      <c r="C435" s="22" t="s">
        <v>264</v>
      </c>
      <c r="D435" s="23" t="s">
        <v>264</v>
      </c>
      <c r="E435" s="24" t="s">
        <v>101</v>
      </c>
      <c r="F435" s="25">
        <v>75050</v>
      </c>
      <c r="G435" s="26">
        <v>42041</v>
      </c>
      <c r="H435" s="27" t="s">
        <v>757</v>
      </c>
      <c r="I435" s="28" t="s">
        <v>743</v>
      </c>
      <c r="J435" s="33" t="s">
        <v>744</v>
      </c>
      <c r="K435" s="29">
        <v>6691</v>
      </c>
    </row>
    <row r="436" spans="1:11" s="17" customFormat="1" ht="30">
      <c r="A436" s="21" t="s">
        <v>785</v>
      </c>
      <c r="B436" s="21" t="s">
        <v>15</v>
      </c>
      <c r="C436" s="22" t="s">
        <v>264</v>
      </c>
      <c r="D436" s="23" t="s">
        <v>264</v>
      </c>
      <c r="E436" s="24" t="s">
        <v>101</v>
      </c>
      <c r="F436" s="25">
        <v>76512</v>
      </c>
      <c r="G436" s="26">
        <v>42041</v>
      </c>
      <c r="H436" s="27" t="s">
        <v>758</v>
      </c>
      <c r="I436" s="28" t="s">
        <v>743</v>
      </c>
      <c r="J436" s="33" t="s">
        <v>759</v>
      </c>
      <c r="K436" s="29">
        <v>1250</v>
      </c>
    </row>
    <row r="437" spans="1:11" s="17" customFormat="1" ht="30">
      <c r="A437" s="21" t="s">
        <v>785</v>
      </c>
      <c r="B437" s="21" t="s">
        <v>15</v>
      </c>
      <c r="C437" s="22" t="s">
        <v>264</v>
      </c>
      <c r="D437" s="23" t="s">
        <v>264</v>
      </c>
      <c r="E437" s="24" t="s">
        <v>101</v>
      </c>
      <c r="F437" s="25">
        <v>3279384</v>
      </c>
      <c r="G437" s="26">
        <v>42041</v>
      </c>
      <c r="H437" s="27" t="s">
        <v>760</v>
      </c>
      <c r="I437" s="28" t="s">
        <v>743</v>
      </c>
      <c r="J437" s="33" t="s">
        <v>744</v>
      </c>
      <c r="K437" s="29">
        <v>14800</v>
      </c>
    </row>
    <row r="438" spans="1:11" s="17" customFormat="1" ht="30">
      <c r="A438" s="21" t="s">
        <v>785</v>
      </c>
      <c r="B438" s="21" t="s">
        <v>761</v>
      </c>
      <c r="C438" s="22" t="s">
        <v>762</v>
      </c>
      <c r="D438" s="23">
        <v>42039</v>
      </c>
      <c r="E438" s="24" t="s">
        <v>188</v>
      </c>
      <c r="F438" s="25">
        <v>1115000025</v>
      </c>
      <c r="G438" s="26">
        <v>42044</v>
      </c>
      <c r="H438" s="27" t="s">
        <v>763</v>
      </c>
      <c r="I438" s="28" t="s">
        <v>764</v>
      </c>
      <c r="J438" s="33" t="s">
        <v>765</v>
      </c>
      <c r="K438" s="29">
        <v>152023</v>
      </c>
    </row>
    <row r="439" spans="1:11" s="17" customFormat="1" ht="30">
      <c r="A439" s="21" t="s">
        <v>785</v>
      </c>
      <c r="B439" s="21" t="s">
        <v>108</v>
      </c>
      <c r="C439" s="22" t="s">
        <v>1146</v>
      </c>
      <c r="D439" s="23">
        <v>41656</v>
      </c>
      <c r="E439" s="24" t="s">
        <v>188</v>
      </c>
      <c r="F439" s="25">
        <v>1115000026</v>
      </c>
      <c r="G439" s="26">
        <v>42044</v>
      </c>
      <c r="H439" s="27" t="s">
        <v>766</v>
      </c>
      <c r="I439" s="28" t="s">
        <v>686</v>
      </c>
      <c r="J439" s="33" t="s">
        <v>43</v>
      </c>
      <c r="K439" s="29">
        <v>294967</v>
      </c>
    </row>
    <row r="440" spans="1:11" s="17" customFormat="1" ht="30">
      <c r="A440" s="21" t="s">
        <v>785</v>
      </c>
      <c r="B440" s="21" t="s">
        <v>129</v>
      </c>
      <c r="C440" s="22" t="s">
        <v>264</v>
      </c>
      <c r="D440" s="23" t="s">
        <v>264</v>
      </c>
      <c r="E440" s="24" t="s">
        <v>188</v>
      </c>
      <c r="F440" s="25">
        <v>1115000027</v>
      </c>
      <c r="G440" s="26">
        <v>42044</v>
      </c>
      <c r="H440" s="27" t="s">
        <v>767</v>
      </c>
      <c r="I440" s="28" t="s">
        <v>768</v>
      </c>
      <c r="J440" s="33" t="s">
        <v>769</v>
      </c>
      <c r="K440" s="29">
        <v>41499</v>
      </c>
    </row>
    <row r="441" spans="1:11" s="17" customFormat="1" ht="30">
      <c r="A441" s="21" t="s">
        <v>785</v>
      </c>
      <c r="B441" s="21" t="s">
        <v>15</v>
      </c>
      <c r="C441" s="22" t="s">
        <v>264</v>
      </c>
      <c r="D441" s="23" t="s">
        <v>264</v>
      </c>
      <c r="E441" s="24" t="s">
        <v>79</v>
      </c>
      <c r="F441" s="25">
        <v>797282</v>
      </c>
      <c r="G441" s="26">
        <v>42044</v>
      </c>
      <c r="H441" s="27" t="s">
        <v>770</v>
      </c>
      <c r="I441" s="28" t="s">
        <v>771</v>
      </c>
      <c r="J441" s="33" t="s">
        <v>695</v>
      </c>
      <c r="K441" s="29">
        <v>1252263</v>
      </c>
    </row>
    <row r="442" spans="1:11" s="17" customFormat="1" ht="30">
      <c r="A442" s="21" t="s">
        <v>785</v>
      </c>
      <c r="B442" s="21" t="s">
        <v>13</v>
      </c>
      <c r="C442" s="22" t="s">
        <v>264</v>
      </c>
      <c r="D442" s="23" t="s">
        <v>264</v>
      </c>
      <c r="E442" s="24" t="s">
        <v>197</v>
      </c>
      <c r="F442" s="25">
        <v>1115000004</v>
      </c>
      <c r="G442" s="26">
        <v>42046</v>
      </c>
      <c r="H442" s="27" t="s">
        <v>772</v>
      </c>
      <c r="I442" s="28" t="s">
        <v>773</v>
      </c>
      <c r="J442" s="33" t="s">
        <v>774</v>
      </c>
      <c r="K442" s="29">
        <v>41650</v>
      </c>
    </row>
    <row r="443" spans="1:11" s="17" customFormat="1" ht="30">
      <c r="A443" s="21" t="s">
        <v>785</v>
      </c>
      <c r="B443" s="21" t="s">
        <v>13</v>
      </c>
      <c r="C443" s="22" t="s">
        <v>264</v>
      </c>
      <c r="D443" s="23" t="s">
        <v>264</v>
      </c>
      <c r="E443" s="24" t="s">
        <v>197</v>
      </c>
      <c r="F443" s="25">
        <v>1115000005</v>
      </c>
      <c r="G443" s="26">
        <v>42046</v>
      </c>
      <c r="H443" s="27" t="s">
        <v>775</v>
      </c>
      <c r="I443" s="28" t="s">
        <v>776</v>
      </c>
      <c r="J443" s="33" t="s">
        <v>777</v>
      </c>
      <c r="K443" s="29">
        <v>41900</v>
      </c>
    </row>
    <row r="444" spans="1:11" s="17" customFormat="1" ht="30">
      <c r="A444" s="21" t="s">
        <v>785</v>
      </c>
      <c r="B444" s="21" t="s">
        <v>13</v>
      </c>
      <c r="C444" s="22" t="s">
        <v>264</v>
      </c>
      <c r="D444" s="23" t="s">
        <v>264</v>
      </c>
      <c r="E444" s="24" t="s">
        <v>79</v>
      </c>
      <c r="F444" s="25">
        <v>96</v>
      </c>
      <c r="G444" s="26">
        <v>42050</v>
      </c>
      <c r="H444" s="27" t="s">
        <v>732</v>
      </c>
      <c r="I444" s="28" t="s">
        <v>733</v>
      </c>
      <c r="J444" s="33" t="s">
        <v>734</v>
      </c>
      <c r="K444" s="29">
        <v>29750</v>
      </c>
    </row>
    <row r="445" spans="1:11" s="17" customFormat="1" ht="30">
      <c r="A445" s="21" t="s">
        <v>785</v>
      </c>
      <c r="B445" s="21" t="s">
        <v>108</v>
      </c>
      <c r="C445" s="22" t="s">
        <v>1146</v>
      </c>
      <c r="D445" s="23">
        <v>41656</v>
      </c>
      <c r="E445" s="24" t="s">
        <v>188</v>
      </c>
      <c r="F445" s="25">
        <v>1115000030</v>
      </c>
      <c r="G445" s="26">
        <v>42051</v>
      </c>
      <c r="H445" s="27" t="s">
        <v>778</v>
      </c>
      <c r="I445" s="28" t="s">
        <v>686</v>
      </c>
      <c r="J445" s="33" t="s">
        <v>43</v>
      </c>
      <c r="K445" s="29">
        <v>763207</v>
      </c>
    </row>
    <row r="446" spans="1:11" s="17" customFormat="1">
      <c r="A446" s="21" t="s">
        <v>785</v>
      </c>
      <c r="B446" s="21" t="s">
        <v>13</v>
      </c>
      <c r="C446" s="22" t="s">
        <v>264</v>
      </c>
      <c r="D446" s="23" t="s">
        <v>264</v>
      </c>
      <c r="E446" s="24" t="s">
        <v>197</v>
      </c>
      <c r="F446" s="25">
        <v>1115000006</v>
      </c>
      <c r="G446" s="26">
        <v>42053</v>
      </c>
      <c r="H446" s="27" t="s">
        <v>779</v>
      </c>
      <c r="I446" s="28" t="s">
        <v>773</v>
      </c>
      <c r="J446" s="33" t="s">
        <v>774</v>
      </c>
      <c r="K446" s="29">
        <v>152439</v>
      </c>
    </row>
    <row r="447" spans="1:11" s="17" customFormat="1" ht="30">
      <c r="A447" s="21" t="s">
        <v>785</v>
      </c>
      <c r="B447" s="21" t="s">
        <v>129</v>
      </c>
      <c r="C447" s="22" t="s">
        <v>264</v>
      </c>
      <c r="D447" s="23" t="s">
        <v>264</v>
      </c>
      <c r="E447" s="24" t="s">
        <v>188</v>
      </c>
      <c r="F447" s="25">
        <v>1115000031</v>
      </c>
      <c r="G447" s="26">
        <v>42059</v>
      </c>
      <c r="H447" s="27" t="s">
        <v>780</v>
      </c>
      <c r="I447" s="28" t="s">
        <v>577</v>
      </c>
      <c r="J447" s="33" t="s">
        <v>18</v>
      </c>
      <c r="K447" s="29">
        <v>89383</v>
      </c>
    </row>
    <row r="448" spans="1:11" s="17" customFormat="1" ht="30">
      <c r="A448" s="21" t="s">
        <v>785</v>
      </c>
      <c r="B448" s="21" t="s">
        <v>129</v>
      </c>
      <c r="C448" s="22" t="s">
        <v>264</v>
      </c>
      <c r="D448" s="23" t="s">
        <v>264</v>
      </c>
      <c r="E448" s="24" t="s">
        <v>188</v>
      </c>
      <c r="F448" s="25">
        <v>1115000032</v>
      </c>
      <c r="G448" s="26">
        <v>42059</v>
      </c>
      <c r="H448" s="27" t="s">
        <v>781</v>
      </c>
      <c r="I448" s="28" t="s">
        <v>577</v>
      </c>
      <c r="J448" s="33" t="s">
        <v>18</v>
      </c>
      <c r="K448" s="29">
        <v>103491</v>
      </c>
    </row>
    <row r="449" spans="1:11" s="17" customFormat="1">
      <c r="A449" s="21" t="s">
        <v>785</v>
      </c>
      <c r="B449" s="21" t="s">
        <v>15</v>
      </c>
      <c r="C449" s="22" t="s">
        <v>264</v>
      </c>
      <c r="D449" s="23" t="s">
        <v>264</v>
      </c>
      <c r="E449" s="24" t="s">
        <v>79</v>
      </c>
      <c r="F449" s="25">
        <v>6356680</v>
      </c>
      <c r="G449" s="26">
        <v>42062</v>
      </c>
      <c r="H449" s="27" t="s">
        <v>782</v>
      </c>
      <c r="I449" s="28" t="s">
        <v>783</v>
      </c>
      <c r="J449" s="33" t="s">
        <v>114</v>
      </c>
      <c r="K449" s="29">
        <v>853984</v>
      </c>
    </row>
    <row r="450" spans="1:11" s="17" customFormat="1" ht="30">
      <c r="A450" s="21" t="s">
        <v>785</v>
      </c>
      <c r="B450" s="21" t="s">
        <v>15</v>
      </c>
      <c r="C450" s="22" t="s">
        <v>264</v>
      </c>
      <c r="D450" s="23" t="s">
        <v>264</v>
      </c>
      <c r="E450" s="24" t="s">
        <v>79</v>
      </c>
      <c r="F450" s="25">
        <v>800999</v>
      </c>
      <c r="G450" s="26">
        <v>42062</v>
      </c>
      <c r="H450" s="27" t="s">
        <v>784</v>
      </c>
      <c r="I450" s="28" t="s">
        <v>771</v>
      </c>
      <c r="J450" s="33" t="s">
        <v>695</v>
      </c>
      <c r="K450" s="29">
        <v>357860</v>
      </c>
    </row>
    <row r="451" spans="1:11" s="17" customFormat="1" ht="30">
      <c r="A451" s="21" t="s">
        <v>845</v>
      </c>
      <c r="B451" s="21" t="s">
        <v>13</v>
      </c>
      <c r="C451" s="22" t="s">
        <v>61</v>
      </c>
      <c r="D451" s="23" t="s">
        <v>61</v>
      </c>
      <c r="E451" s="24" t="s">
        <v>62</v>
      </c>
      <c r="F451" s="25">
        <v>1215000002</v>
      </c>
      <c r="G451" s="26">
        <v>42039</v>
      </c>
      <c r="H451" s="27" t="s">
        <v>786</v>
      </c>
      <c r="I451" s="28" t="s">
        <v>787</v>
      </c>
      <c r="J451" s="33" t="s">
        <v>788</v>
      </c>
      <c r="K451" s="29">
        <v>32890</v>
      </c>
    </row>
    <row r="452" spans="1:11" s="17" customFormat="1" ht="30">
      <c r="A452" s="21" t="s">
        <v>845</v>
      </c>
      <c r="B452" s="21" t="s">
        <v>13</v>
      </c>
      <c r="C452" s="22" t="s">
        <v>61</v>
      </c>
      <c r="D452" s="23" t="s">
        <v>61</v>
      </c>
      <c r="E452" s="24" t="s">
        <v>62</v>
      </c>
      <c r="F452" s="25">
        <v>1215000003</v>
      </c>
      <c r="G452" s="26">
        <v>42041</v>
      </c>
      <c r="H452" s="27" t="s">
        <v>789</v>
      </c>
      <c r="I452" s="28" t="s">
        <v>790</v>
      </c>
      <c r="J452" s="33" t="s">
        <v>791</v>
      </c>
      <c r="K452" s="29">
        <v>399900</v>
      </c>
    </row>
    <row r="453" spans="1:11" s="17" customFormat="1" ht="30">
      <c r="A453" s="21" t="s">
        <v>845</v>
      </c>
      <c r="B453" s="21" t="s">
        <v>13</v>
      </c>
      <c r="C453" s="22" t="s">
        <v>61</v>
      </c>
      <c r="D453" s="23" t="s">
        <v>61</v>
      </c>
      <c r="E453" s="24" t="s">
        <v>62</v>
      </c>
      <c r="F453" s="25">
        <v>1215000004</v>
      </c>
      <c r="G453" s="26">
        <v>42058</v>
      </c>
      <c r="H453" s="27" t="s">
        <v>786</v>
      </c>
      <c r="I453" s="28" t="s">
        <v>787</v>
      </c>
      <c r="J453" s="33" t="s">
        <v>788</v>
      </c>
      <c r="K453" s="29">
        <v>24900</v>
      </c>
    </row>
    <row r="454" spans="1:11" s="17" customFormat="1" ht="30">
      <c r="A454" s="21" t="s">
        <v>845</v>
      </c>
      <c r="B454" s="21" t="s">
        <v>13</v>
      </c>
      <c r="C454" s="22" t="s">
        <v>61</v>
      </c>
      <c r="D454" s="23" t="s">
        <v>61</v>
      </c>
      <c r="E454" s="24" t="s">
        <v>62</v>
      </c>
      <c r="F454" s="25">
        <v>1215000005</v>
      </c>
      <c r="G454" s="26">
        <v>42059</v>
      </c>
      <c r="H454" s="27" t="s">
        <v>792</v>
      </c>
      <c r="I454" s="28" t="s">
        <v>793</v>
      </c>
      <c r="J454" s="33" t="s">
        <v>794</v>
      </c>
      <c r="K454" s="29">
        <v>35000</v>
      </c>
    </row>
    <row r="455" spans="1:11" s="17" customFormat="1" ht="30">
      <c r="A455" s="21" t="s">
        <v>845</v>
      </c>
      <c r="B455" s="21" t="s">
        <v>13</v>
      </c>
      <c r="C455" s="22" t="s">
        <v>61</v>
      </c>
      <c r="D455" s="23" t="s">
        <v>61</v>
      </c>
      <c r="E455" s="24" t="s">
        <v>62</v>
      </c>
      <c r="F455" s="25">
        <v>1215000006</v>
      </c>
      <c r="G455" s="26">
        <v>42060</v>
      </c>
      <c r="H455" s="27" t="s">
        <v>795</v>
      </c>
      <c r="I455" s="28" t="s">
        <v>796</v>
      </c>
      <c r="J455" s="33" t="s">
        <v>797</v>
      </c>
      <c r="K455" s="29">
        <v>18564</v>
      </c>
    </row>
    <row r="456" spans="1:11" s="17" customFormat="1" ht="30">
      <c r="A456" s="21" t="s">
        <v>845</v>
      </c>
      <c r="B456" s="21" t="s">
        <v>13</v>
      </c>
      <c r="C456" s="22" t="s">
        <v>61</v>
      </c>
      <c r="D456" s="23" t="s">
        <v>61</v>
      </c>
      <c r="E456" s="24" t="s">
        <v>83</v>
      </c>
      <c r="F456" s="25">
        <v>1215000014</v>
      </c>
      <c r="G456" s="26">
        <v>42039</v>
      </c>
      <c r="H456" s="27" t="s">
        <v>798</v>
      </c>
      <c r="I456" s="28" t="s">
        <v>799</v>
      </c>
      <c r="J456" s="33" t="s">
        <v>800</v>
      </c>
      <c r="K456" s="29">
        <v>42000</v>
      </c>
    </row>
    <row r="457" spans="1:11" s="17" customFormat="1" ht="30">
      <c r="A457" s="21" t="s">
        <v>845</v>
      </c>
      <c r="B457" s="21" t="s">
        <v>222</v>
      </c>
      <c r="C457" s="22" t="s">
        <v>61</v>
      </c>
      <c r="D457" s="23" t="s">
        <v>61</v>
      </c>
      <c r="E457" s="24" t="s">
        <v>83</v>
      </c>
      <c r="F457" s="25">
        <v>1215000015</v>
      </c>
      <c r="G457" s="26">
        <v>42041</v>
      </c>
      <c r="H457" s="27" t="s">
        <v>801</v>
      </c>
      <c r="I457" s="28" t="s">
        <v>802</v>
      </c>
      <c r="J457" s="33" t="s">
        <v>803</v>
      </c>
      <c r="K457" s="29">
        <v>640000</v>
      </c>
    </row>
    <row r="458" spans="1:11" s="17" customFormat="1" ht="30">
      <c r="A458" s="21" t="s">
        <v>845</v>
      </c>
      <c r="B458" s="21" t="s">
        <v>222</v>
      </c>
      <c r="C458" s="22" t="s">
        <v>61</v>
      </c>
      <c r="D458" s="23" t="s">
        <v>61</v>
      </c>
      <c r="E458" s="24" t="s">
        <v>83</v>
      </c>
      <c r="F458" s="25">
        <v>215000017</v>
      </c>
      <c r="G458" s="26">
        <v>42046</v>
      </c>
      <c r="H458" s="27" t="s">
        <v>804</v>
      </c>
      <c r="I458" s="28" t="s">
        <v>805</v>
      </c>
      <c r="J458" s="33" t="s">
        <v>806</v>
      </c>
      <c r="K458" s="29">
        <v>55000</v>
      </c>
    </row>
    <row r="459" spans="1:11" s="17" customFormat="1" ht="30">
      <c r="A459" s="21" t="s">
        <v>845</v>
      </c>
      <c r="B459" s="21" t="s">
        <v>13</v>
      </c>
      <c r="C459" s="22" t="s">
        <v>61</v>
      </c>
      <c r="D459" s="23" t="s">
        <v>61</v>
      </c>
      <c r="E459" s="24" t="s">
        <v>83</v>
      </c>
      <c r="F459" s="25">
        <v>215000018</v>
      </c>
      <c r="G459" s="26">
        <v>42048</v>
      </c>
      <c r="H459" s="27" t="s">
        <v>798</v>
      </c>
      <c r="I459" s="28" t="s">
        <v>799</v>
      </c>
      <c r="J459" s="33" t="s">
        <v>800</v>
      </c>
      <c r="K459" s="29">
        <v>42000</v>
      </c>
    </row>
    <row r="460" spans="1:11" s="17" customFormat="1" ht="30">
      <c r="A460" s="21" t="s">
        <v>845</v>
      </c>
      <c r="B460" s="21" t="s">
        <v>222</v>
      </c>
      <c r="C460" s="22" t="s">
        <v>61</v>
      </c>
      <c r="D460" s="23" t="s">
        <v>61</v>
      </c>
      <c r="E460" s="24" t="s">
        <v>83</v>
      </c>
      <c r="F460" s="25">
        <v>215000020</v>
      </c>
      <c r="G460" s="26">
        <v>42052</v>
      </c>
      <c r="H460" s="27" t="s">
        <v>807</v>
      </c>
      <c r="I460" s="28" t="s">
        <v>577</v>
      </c>
      <c r="J460" s="33" t="s">
        <v>18</v>
      </c>
      <c r="K460" s="29">
        <v>190268</v>
      </c>
    </row>
    <row r="461" spans="1:11" s="17" customFormat="1" ht="30">
      <c r="A461" s="21" t="s">
        <v>845</v>
      </c>
      <c r="B461" s="21" t="s">
        <v>222</v>
      </c>
      <c r="C461" s="22" t="s">
        <v>61</v>
      </c>
      <c r="D461" s="23" t="s">
        <v>61</v>
      </c>
      <c r="E461" s="24" t="s">
        <v>83</v>
      </c>
      <c r="F461" s="25">
        <v>215000021</v>
      </c>
      <c r="G461" s="26">
        <v>42053</v>
      </c>
      <c r="H461" s="27" t="s">
        <v>808</v>
      </c>
      <c r="I461" s="28" t="s">
        <v>805</v>
      </c>
      <c r="J461" s="33" t="s">
        <v>806</v>
      </c>
      <c r="K461" s="29">
        <v>286000</v>
      </c>
    </row>
    <row r="462" spans="1:11" s="17" customFormat="1" ht="30">
      <c r="A462" s="21" t="s">
        <v>845</v>
      </c>
      <c r="B462" s="21" t="s">
        <v>13</v>
      </c>
      <c r="C462" s="22" t="s">
        <v>61</v>
      </c>
      <c r="D462" s="23" t="s">
        <v>61</v>
      </c>
      <c r="E462" s="24" t="s">
        <v>83</v>
      </c>
      <c r="F462" s="25">
        <v>215000022</v>
      </c>
      <c r="G462" s="26">
        <v>42060</v>
      </c>
      <c r="H462" s="27" t="s">
        <v>809</v>
      </c>
      <c r="I462" s="28" t="s">
        <v>810</v>
      </c>
      <c r="J462" s="33" t="s">
        <v>811</v>
      </c>
      <c r="K462" s="29">
        <v>27500</v>
      </c>
    </row>
    <row r="463" spans="1:11" s="17" customFormat="1" ht="30">
      <c r="A463" s="21" t="s">
        <v>845</v>
      </c>
      <c r="B463" s="21" t="s">
        <v>13</v>
      </c>
      <c r="C463" s="22" t="s">
        <v>61</v>
      </c>
      <c r="D463" s="23" t="s">
        <v>61</v>
      </c>
      <c r="E463" s="24" t="s">
        <v>83</v>
      </c>
      <c r="F463" s="25">
        <v>215000023</v>
      </c>
      <c r="G463" s="26">
        <v>42060</v>
      </c>
      <c r="H463" s="27" t="s">
        <v>812</v>
      </c>
      <c r="I463" s="28" t="s">
        <v>799</v>
      </c>
      <c r="J463" s="33" t="s">
        <v>800</v>
      </c>
      <c r="K463" s="29">
        <v>210000</v>
      </c>
    </row>
    <row r="464" spans="1:11" s="17" customFormat="1" ht="30">
      <c r="A464" s="21" t="s">
        <v>845</v>
      </c>
      <c r="B464" s="21" t="s">
        <v>222</v>
      </c>
      <c r="C464" s="22" t="s">
        <v>61</v>
      </c>
      <c r="D464" s="23" t="s">
        <v>61</v>
      </c>
      <c r="E464" s="24" t="s">
        <v>83</v>
      </c>
      <c r="F464" s="25">
        <v>215000024</v>
      </c>
      <c r="G464" s="26">
        <v>42060</v>
      </c>
      <c r="H464" s="27" t="s">
        <v>813</v>
      </c>
      <c r="I464" s="28" t="s">
        <v>805</v>
      </c>
      <c r="J464" s="33" t="s">
        <v>806</v>
      </c>
      <c r="K464" s="29">
        <v>26000</v>
      </c>
    </row>
    <row r="465" spans="1:11" s="17" customFormat="1" ht="30">
      <c r="A465" s="21" t="s">
        <v>845</v>
      </c>
      <c r="B465" s="21" t="s">
        <v>222</v>
      </c>
      <c r="C465" s="22" t="s">
        <v>61</v>
      </c>
      <c r="D465" s="23" t="s">
        <v>61</v>
      </c>
      <c r="E465" s="24" t="s">
        <v>83</v>
      </c>
      <c r="F465" s="25">
        <v>215000026</v>
      </c>
      <c r="G465" s="26">
        <v>42061</v>
      </c>
      <c r="H465" s="27" t="s">
        <v>814</v>
      </c>
      <c r="I465" s="28" t="s">
        <v>815</v>
      </c>
      <c r="J465" s="33" t="s">
        <v>816</v>
      </c>
      <c r="K465" s="29">
        <v>6200</v>
      </c>
    </row>
    <row r="466" spans="1:11" s="17" customFormat="1" ht="30">
      <c r="A466" s="21" t="s">
        <v>845</v>
      </c>
      <c r="B466" s="21" t="s">
        <v>13</v>
      </c>
      <c r="C466" s="22" t="s">
        <v>61</v>
      </c>
      <c r="D466" s="23" t="s">
        <v>61</v>
      </c>
      <c r="E466" s="24" t="s">
        <v>83</v>
      </c>
      <c r="F466" s="25">
        <v>215000028</v>
      </c>
      <c r="G466" s="26">
        <v>42061</v>
      </c>
      <c r="H466" s="27" t="s">
        <v>817</v>
      </c>
      <c r="I466" s="28" t="s">
        <v>818</v>
      </c>
      <c r="J466" s="33" t="s">
        <v>819</v>
      </c>
      <c r="K466" s="29">
        <v>350000</v>
      </c>
    </row>
    <row r="467" spans="1:11" s="17" customFormat="1" ht="30">
      <c r="A467" s="21" t="s">
        <v>845</v>
      </c>
      <c r="B467" s="21" t="s">
        <v>15</v>
      </c>
      <c r="C467" s="22" t="s">
        <v>61</v>
      </c>
      <c r="D467" s="23" t="s">
        <v>61</v>
      </c>
      <c r="E467" s="24" t="s">
        <v>101</v>
      </c>
      <c r="F467" s="25">
        <v>2438158</v>
      </c>
      <c r="G467" s="26">
        <v>42044</v>
      </c>
      <c r="H467" s="27" t="s">
        <v>820</v>
      </c>
      <c r="I467" s="28" t="s">
        <v>821</v>
      </c>
      <c r="J467" s="33" t="s">
        <v>822</v>
      </c>
      <c r="K467" s="29">
        <v>359750</v>
      </c>
    </row>
    <row r="468" spans="1:11" s="17" customFormat="1" ht="30">
      <c r="A468" s="21" t="s">
        <v>845</v>
      </c>
      <c r="B468" s="21" t="s">
        <v>15</v>
      </c>
      <c r="C468" s="22" t="s">
        <v>61</v>
      </c>
      <c r="D468" s="23" t="s">
        <v>61</v>
      </c>
      <c r="E468" s="24" t="s">
        <v>101</v>
      </c>
      <c r="F468" s="25">
        <v>2437976</v>
      </c>
      <c r="G468" s="26">
        <v>42044</v>
      </c>
      <c r="H468" s="27" t="s">
        <v>823</v>
      </c>
      <c r="I468" s="28" t="s">
        <v>821</v>
      </c>
      <c r="J468" s="33" t="s">
        <v>822</v>
      </c>
      <c r="K468" s="29">
        <v>449750</v>
      </c>
    </row>
    <row r="469" spans="1:11" s="17" customFormat="1" ht="30">
      <c r="A469" s="21" t="s">
        <v>845</v>
      </c>
      <c r="B469" s="21" t="s">
        <v>15</v>
      </c>
      <c r="C469" s="22" t="s">
        <v>61</v>
      </c>
      <c r="D469" s="23" t="s">
        <v>61</v>
      </c>
      <c r="E469" s="24" t="s">
        <v>101</v>
      </c>
      <c r="F469" s="25">
        <v>2449818</v>
      </c>
      <c r="G469" s="26">
        <v>42051</v>
      </c>
      <c r="H469" s="27" t="s">
        <v>824</v>
      </c>
      <c r="I469" s="28" t="s">
        <v>821</v>
      </c>
      <c r="J469" s="33" t="s">
        <v>822</v>
      </c>
      <c r="K469" s="29">
        <v>92150</v>
      </c>
    </row>
    <row r="470" spans="1:11" s="17" customFormat="1" ht="30">
      <c r="A470" s="21" t="s">
        <v>845</v>
      </c>
      <c r="B470" s="21" t="s">
        <v>15</v>
      </c>
      <c r="C470" s="22" t="s">
        <v>61</v>
      </c>
      <c r="D470" s="23" t="s">
        <v>61</v>
      </c>
      <c r="E470" s="24" t="s">
        <v>101</v>
      </c>
      <c r="F470" s="25">
        <v>113510</v>
      </c>
      <c r="G470" s="26">
        <v>42051</v>
      </c>
      <c r="H470" s="27" t="s">
        <v>825</v>
      </c>
      <c r="I470" s="28" t="s">
        <v>821</v>
      </c>
      <c r="J470" s="33" t="s">
        <v>822</v>
      </c>
      <c r="K470" s="29">
        <v>42000</v>
      </c>
    </row>
    <row r="471" spans="1:11" s="17" customFormat="1" ht="30">
      <c r="A471" s="21" t="s">
        <v>845</v>
      </c>
      <c r="B471" s="21" t="s">
        <v>15</v>
      </c>
      <c r="C471" s="22" t="s">
        <v>61</v>
      </c>
      <c r="D471" s="23" t="s">
        <v>61</v>
      </c>
      <c r="E471" s="24" t="s">
        <v>79</v>
      </c>
      <c r="F471" s="25">
        <v>31744</v>
      </c>
      <c r="G471" s="26">
        <v>42053</v>
      </c>
      <c r="H471" s="27" t="s">
        <v>826</v>
      </c>
      <c r="I471" s="28" t="s">
        <v>603</v>
      </c>
      <c r="J471" s="33" t="s">
        <v>21</v>
      </c>
      <c r="K471" s="29">
        <v>197471</v>
      </c>
    </row>
    <row r="472" spans="1:11" s="17" customFormat="1" ht="30">
      <c r="A472" s="21" t="s">
        <v>845</v>
      </c>
      <c r="B472" s="21" t="s">
        <v>15</v>
      </c>
      <c r="C472" s="22" t="s">
        <v>61</v>
      </c>
      <c r="D472" s="23" t="s">
        <v>61</v>
      </c>
      <c r="E472" s="24" t="s">
        <v>79</v>
      </c>
      <c r="F472" s="25">
        <v>27508</v>
      </c>
      <c r="G472" s="26">
        <v>42053</v>
      </c>
      <c r="H472" s="27" t="s">
        <v>827</v>
      </c>
      <c r="I472" s="28" t="s">
        <v>603</v>
      </c>
      <c r="J472" s="33" t="s">
        <v>21</v>
      </c>
      <c r="K472" s="29">
        <v>519617</v>
      </c>
    </row>
    <row r="473" spans="1:11" s="17" customFormat="1" ht="30">
      <c r="A473" s="21" t="s">
        <v>845</v>
      </c>
      <c r="B473" s="21" t="s">
        <v>15</v>
      </c>
      <c r="C473" s="22" t="s">
        <v>61</v>
      </c>
      <c r="D473" s="23" t="s">
        <v>61</v>
      </c>
      <c r="E473" s="24" t="s">
        <v>101</v>
      </c>
      <c r="F473" s="25">
        <v>1329377</v>
      </c>
      <c r="G473" s="26">
        <v>42051</v>
      </c>
      <c r="H473" s="27" t="s">
        <v>828</v>
      </c>
      <c r="I473" s="28" t="s">
        <v>829</v>
      </c>
      <c r="J473" s="33" t="s">
        <v>830</v>
      </c>
      <c r="K473" s="29">
        <v>110600</v>
      </c>
    </row>
    <row r="474" spans="1:11" s="17" customFormat="1" ht="30">
      <c r="A474" s="21" t="s">
        <v>845</v>
      </c>
      <c r="B474" s="21" t="s">
        <v>15</v>
      </c>
      <c r="C474" s="22" t="s">
        <v>61</v>
      </c>
      <c r="D474" s="23" t="s">
        <v>61</v>
      </c>
      <c r="E474" s="24" t="s">
        <v>101</v>
      </c>
      <c r="F474" s="25">
        <v>1336066</v>
      </c>
      <c r="G474" s="26">
        <v>42062</v>
      </c>
      <c r="H474" s="27" t="s">
        <v>831</v>
      </c>
      <c r="I474" s="28" t="s">
        <v>829</v>
      </c>
      <c r="J474" s="33" t="s">
        <v>830</v>
      </c>
      <c r="K474" s="29">
        <v>100000</v>
      </c>
    </row>
    <row r="475" spans="1:11" s="17" customFormat="1" ht="30">
      <c r="A475" s="21" t="s">
        <v>845</v>
      </c>
      <c r="B475" s="21" t="s">
        <v>15</v>
      </c>
      <c r="C475" s="22" t="s">
        <v>61</v>
      </c>
      <c r="D475" s="23" t="s">
        <v>61</v>
      </c>
      <c r="E475" s="24" t="s">
        <v>101</v>
      </c>
      <c r="F475" s="25">
        <v>65124</v>
      </c>
      <c r="G475" s="26">
        <v>42059</v>
      </c>
      <c r="H475" s="27" t="s">
        <v>832</v>
      </c>
      <c r="I475" s="28" t="s">
        <v>829</v>
      </c>
      <c r="J475" s="33" t="s">
        <v>830</v>
      </c>
      <c r="K475" s="29">
        <v>9800</v>
      </c>
    </row>
    <row r="476" spans="1:11" s="17" customFormat="1" ht="30">
      <c r="A476" s="21" t="s">
        <v>845</v>
      </c>
      <c r="B476" s="21" t="s">
        <v>15</v>
      </c>
      <c r="C476" s="22" t="s">
        <v>61</v>
      </c>
      <c r="D476" s="23" t="s">
        <v>61</v>
      </c>
      <c r="E476" s="24" t="s">
        <v>79</v>
      </c>
      <c r="F476" s="25">
        <v>67922</v>
      </c>
      <c r="G476" s="26">
        <v>42062</v>
      </c>
      <c r="H476" s="27" t="s">
        <v>833</v>
      </c>
      <c r="I476" s="28" t="s">
        <v>829</v>
      </c>
      <c r="J476" s="33" t="s">
        <v>830</v>
      </c>
      <c r="K476" s="29">
        <v>12997</v>
      </c>
    </row>
    <row r="477" spans="1:11" s="17" customFormat="1">
      <c r="A477" s="21" t="s">
        <v>845</v>
      </c>
      <c r="B477" s="21" t="s">
        <v>15</v>
      </c>
      <c r="C477" s="22" t="s">
        <v>61</v>
      </c>
      <c r="D477" s="23" t="s">
        <v>61</v>
      </c>
      <c r="E477" s="24" t="s">
        <v>79</v>
      </c>
      <c r="F477" s="25">
        <v>34895937</v>
      </c>
      <c r="G477" s="26">
        <v>42044</v>
      </c>
      <c r="H477" s="27" t="s">
        <v>834</v>
      </c>
      <c r="I477" s="28" t="s">
        <v>835</v>
      </c>
      <c r="J477" s="33" t="s">
        <v>116</v>
      </c>
      <c r="K477" s="29">
        <v>17296</v>
      </c>
    </row>
    <row r="478" spans="1:11" s="17" customFormat="1">
      <c r="A478" s="21" t="s">
        <v>845</v>
      </c>
      <c r="B478" s="21" t="s">
        <v>15</v>
      </c>
      <c r="C478" s="22" t="s">
        <v>61</v>
      </c>
      <c r="D478" s="23" t="s">
        <v>61</v>
      </c>
      <c r="E478" s="24" t="s">
        <v>79</v>
      </c>
      <c r="F478" s="25">
        <v>34895958</v>
      </c>
      <c r="G478" s="26">
        <v>42044</v>
      </c>
      <c r="H478" s="27" t="s">
        <v>836</v>
      </c>
      <c r="I478" s="28" t="s">
        <v>835</v>
      </c>
      <c r="J478" s="33" t="s">
        <v>116</v>
      </c>
      <c r="K478" s="29">
        <v>14687</v>
      </c>
    </row>
    <row r="479" spans="1:11" s="17" customFormat="1">
      <c r="A479" s="21" t="s">
        <v>845</v>
      </c>
      <c r="B479" s="21" t="s">
        <v>15</v>
      </c>
      <c r="C479" s="22" t="s">
        <v>61</v>
      </c>
      <c r="D479" s="23" t="s">
        <v>61</v>
      </c>
      <c r="E479" s="24" t="s">
        <v>79</v>
      </c>
      <c r="F479" s="25">
        <v>34895966</v>
      </c>
      <c r="G479" s="26">
        <v>42044</v>
      </c>
      <c r="H479" s="27" t="s">
        <v>837</v>
      </c>
      <c r="I479" s="28" t="s">
        <v>835</v>
      </c>
      <c r="J479" s="33" t="s">
        <v>116</v>
      </c>
      <c r="K479" s="29">
        <v>38495</v>
      </c>
    </row>
    <row r="480" spans="1:11" s="17" customFormat="1">
      <c r="A480" s="21" t="s">
        <v>845</v>
      </c>
      <c r="B480" s="21" t="s">
        <v>15</v>
      </c>
      <c r="C480" s="22" t="s">
        <v>61</v>
      </c>
      <c r="D480" s="23" t="s">
        <v>61</v>
      </c>
      <c r="E480" s="24" t="s">
        <v>79</v>
      </c>
      <c r="F480" s="25">
        <v>1029088</v>
      </c>
      <c r="G480" s="26">
        <v>42044</v>
      </c>
      <c r="H480" s="27" t="s">
        <v>838</v>
      </c>
      <c r="I480" s="28" t="s">
        <v>835</v>
      </c>
      <c r="J480" s="33" t="s">
        <v>116</v>
      </c>
      <c r="K480" s="29">
        <v>15043</v>
      </c>
    </row>
    <row r="481" spans="1:11" s="17" customFormat="1" ht="30">
      <c r="A481" s="21" t="s">
        <v>845</v>
      </c>
      <c r="B481" s="21" t="s">
        <v>15</v>
      </c>
      <c r="C481" s="22" t="s">
        <v>61</v>
      </c>
      <c r="D481" s="23" t="s">
        <v>61</v>
      </c>
      <c r="E481" s="24" t="s">
        <v>101</v>
      </c>
      <c r="F481" s="25">
        <v>5012331</v>
      </c>
      <c r="G481" s="26">
        <v>42051</v>
      </c>
      <c r="H481" s="27" t="s">
        <v>839</v>
      </c>
      <c r="I481" s="28" t="s">
        <v>840</v>
      </c>
      <c r="J481" s="33" t="s">
        <v>841</v>
      </c>
      <c r="K481" s="29">
        <v>16150</v>
      </c>
    </row>
    <row r="482" spans="1:11" s="17" customFormat="1" ht="30">
      <c r="A482" s="21" t="s">
        <v>845</v>
      </c>
      <c r="B482" s="21" t="s">
        <v>15</v>
      </c>
      <c r="C482" s="22" t="s">
        <v>61</v>
      </c>
      <c r="D482" s="23" t="s">
        <v>61</v>
      </c>
      <c r="E482" s="24" t="s">
        <v>79</v>
      </c>
      <c r="F482" s="25">
        <v>5109300</v>
      </c>
      <c r="G482" s="26">
        <v>42062</v>
      </c>
      <c r="H482" s="27" t="s">
        <v>842</v>
      </c>
      <c r="I482" s="28" t="s">
        <v>840</v>
      </c>
      <c r="J482" s="33" t="s">
        <v>841</v>
      </c>
      <c r="K482" s="29">
        <v>255344</v>
      </c>
    </row>
    <row r="483" spans="1:11" s="17" customFormat="1" ht="30">
      <c r="A483" s="21" t="s">
        <v>845</v>
      </c>
      <c r="B483" s="21" t="s">
        <v>15</v>
      </c>
      <c r="C483" s="22" t="s">
        <v>61</v>
      </c>
      <c r="D483" s="23" t="s">
        <v>61</v>
      </c>
      <c r="E483" s="24" t="s">
        <v>79</v>
      </c>
      <c r="F483" s="25">
        <v>5109103</v>
      </c>
      <c r="G483" s="26">
        <v>42051</v>
      </c>
      <c r="H483" s="27" t="s">
        <v>843</v>
      </c>
      <c r="I483" s="28" t="s">
        <v>840</v>
      </c>
      <c r="J483" s="33" t="s">
        <v>841</v>
      </c>
      <c r="K483" s="29">
        <v>31067</v>
      </c>
    </row>
    <row r="484" spans="1:11" s="17" customFormat="1">
      <c r="A484" s="21" t="s">
        <v>845</v>
      </c>
      <c r="B484" s="21" t="s">
        <v>15</v>
      </c>
      <c r="C484" s="22" t="s">
        <v>61</v>
      </c>
      <c r="D484" s="23" t="s">
        <v>61</v>
      </c>
      <c r="E484" s="24" t="s">
        <v>101</v>
      </c>
      <c r="F484" s="25">
        <v>5196908</v>
      </c>
      <c r="G484" s="26">
        <v>42062</v>
      </c>
      <c r="H484" s="27" t="s">
        <v>844</v>
      </c>
      <c r="I484" s="28" t="s">
        <v>840</v>
      </c>
      <c r="J484" s="33" t="s">
        <v>841</v>
      </c>
      <c r="K484" s="29">
        <v>79050</v>
      </c>
    </row>
    <row r="485" spans="1:11" s="17" customFormat="1" ht="30">
      <c r="A485" s="21" t="s">
        <v>846</v>
      </c>
      <c r="B485" s="21" t="s">
        <v>13</v>
      </c>
      <c r="C485" s="22" t="s">
        <v>264</v>
      </c>
      <c r="D485" s="23" t="s">
        <v>264</v>
      </c>
      <c r="E485" s="24" t="s">
        <v>62</v>
      </c>
      <c r="F485" s="25">
        <v>1315000007</v>
      </c>
      <c r="G485" s="26">
        <v>42044</v>
      </c>
      <c r="H485" s="27" t="s">
        <v>847</v>
      </c>
      <c r="I485" s="28" t="s">
        <v>848</v>
      </c>
      <c r="J485" s="33" t="s">
        <v>849</v>
      </c>
      <c r="K485" s="29">
        <v>996030</v>
      </c>
    </row>
    <row r="486" spans="1:11" s="17" customFormat="1" ht="30">
      <c r="A486" s="21" t="s">
        <v>846</v>
      </c>
      <c r="B486" s="21" t="s">
        <v>850</v>
      </c>
      <c r="C486" s="22" t="s">
        <v>264</v>
      </c>
      <c r="D486" s="23" t="s">
        <v>264</v>
      </c>
      <c r="E486" s="24" t="s">
        <v>83</v>
      </c>
      <c r="F486" s="25">
        <v>1315000027</v>
      </c>
      <c r="G486" s="26">
        <v>42045</v>
      </c>
      <c r="H486" s="27" t="s">
        <v>851</v>
      </c>
      <c r="I486" s="28" t="s">
        <v>294</v>
      </c>
      <c r="J486" s="33" t="s">
        <v>204</v>
      </c>
      <c r="K486" s="29">
        <v>118500</v>
      </c>
    </row>
    <row r="487" spans="1:11" s="17" customFormat="1" ht="30">
      <c r="A487" s="21" t="s">
        <v>846</v>
      </c>
      <c r="B487" s="21" t="s">
        <v>292</v>
      </c>
      <c r="C487" s="22" t="s">
        <v>852</v>
      </c>
      <c r="D487" s="23">
        <v>42045</v>
      </c>
      <c r="E487" s="24" t="s">
        <v>83</v>
      </c>
      <c r="F487" s="25">
        <v>1315000028</v>
      </c>
      <c r="G487" s="26">
        <v>42045</v>
      </c>
      <c r="H487" s="27" t="s">
        <v>853</v>
      </c>
      <c r="I487" s="28" t="s">
        <v>854</v>
      </c>
      <c r="J487" s="33" t="s">
        <v>855</v>
      </c>
      <c r="K487" s="29">
        <v>177778</v>
      </c>
    </row>
    <row r="488" spans="1:11" s="17" customFormat="1" ht="60">
      <c r="A488" s="21" t="s">
        <v>846</v>
      </c>
      <c r="B488" s="21" t="s">
        <v>13</v>
      </c>
      <c r="C488" s="22" t="s">
        <v>264</v>
      </c>
      <c r="D488" s="23" t="s">
        <v>264</v>
      </c>
      <c r="E488" s="24" t="s">
        <v>62</v>
      </c>
      <c r="F488" s="25">
        <v>1315000008</v>
      </c>
      <c r="G488" s="26">
        <v>42045</v>
      </c>
      <c r="H488" s="27" t="s">
        <v>856</v>
      </c>
      <c r="I488" s="28" t="s">
        <v>857</v>
      </c>
      <c r="J488" s="33" t="s">
        <v>858</v>
      </c>
      <c r="K488" s="29">
        <v>65331</v>
      </c>
    </row>
    <row r="489" spans="1:11" s="17" customFormat="1" ht="30">
      <c r="A489" s="21" t="s">
        <v>846</v>
      </c>
      <c r="B489" s="21" t="s">
        <v>13</v>
      </c>
      <c r="C489" s="22" t="s">
        <v>264</v>
      </c>
      <c r="D489" s="23" t="s">
        <v>264</v>
      </c>
      <c r="E489" s="24" t="s">
        <v>62</v>
      </c>
      <c r="F489" s="25">
        <v>1315000009</v>
      </c>
      <c r="G489" s="26">
        <v>42045</v>
      </c>
      <c r="H489" s="27" t="s">
        <v>859</v>
      </c>
      <c r="I489" s="28" t="s">
        <v>860</v>
      </c>
      <c r="J489" s="33" t="s">
        <v>861</v>
      </c>
      <c r="K489" s="29">
        <v>57000</v>
      </c>
    </row>
    <row r="490" spans="1:11" s="17" customFormat="1" ht="30">
      <c r="A490" s="21" t="s">
        <v>846</v>
      </c>
      <c r="B490" s="21" t="s">
        <v>13</v>
      </c>
      <c r="C490" s="22" t="s">
        <v>264</v>
      </c>
      <c r="D490" s="23" t="s">
        <v>264</v>
      </c>
      <c r="E490" s="24" t="s">
        <v>83</v>
      </c>
      <c r="F490" s="25">
        <v>1315000029</v>
      </c>
      <c r="G490" s="26">
        <v>42045</v>
      </c>
      <c r="H490" s="27" t="s">
        <v>862</v>
      </c>
      <c r="I490" s="28" t="s">
        <v>863</v>
      </c>
      <c r="J490" s="33" t="s">
        <v>864</v>
      </c>
      <c r="K490" s="29">
        <v>38889</v>
      </c>
    </row>
    <row r="491" spans="1:11" s="17" customFormat="1" ht="30">
      <c r="A491" s="21" t="s">
        <v>846</v>
      </c>
      <c r="B491" s="21" t="s">
        <v>13</v>
      </c>
      <c r="C491" s="22" t="s">
        <v>264</v>
      </c>
      <c r="D491" s="23" t="s">
        <v>264</v>
      </c>
      <c r="E491" s="24" t="s">
        <v>83</v>
      </c>
      <c r="F491" s="25">
        <v>1315000030</v>
      </c>
      <c r="G491" s="26">
        <v>42045</v>
      </c>
      <c r="H491" s="27" t="s">
        <v>865</v>
      </c>
      <c r="I491" s="28" t="s">
        <v>866</v>
      </c>
      <c r="J491" s="33" t="s">
        <v>867</v>
      </c>
      <c r="K491" s="29">
        <v>40000</v>
      </c>
    </row>
    <row r="492" spans="1:11" s="17" customFormat="1" ht="30">
      <c r="A492" s="21" t="s">
        <v>846</v>
      </c>
      <c r="B492" s="21" t="s">
        <v>13</v>
      </c>
      <c r="C492" s="22" t="s">
        <v>264</v>
      </c>
      <c r="D492" s="23" t="s">
        <v>264</v>
      </c>
      <c r="E492" s="24" t="s">
        <v>83</v>
      </c>
      <c r="F492" s="25">
        <v>1315000031</v>
      </c>
      <c r="G492" s="26">
        <v>42045</v>
      </c>
      <c r="H492" s="27" t="s">
        <v>868</v>
      </c>
      <c r="I492" s="28" t="s">
        <v>866</v>
      </c>
      <c r="J492" s="33" t="s">
        <v>867</v>
      </c>
      <c r="K492" s="29">
        <v>40000</v>
      </c>
    </row>
    <row r="493" spans="1:11" s="17" customFormat="1" ht="45">
      <c r="A493" s="21" t="s">
        <v>846</v>
      </c>
      <c r="B493" s="21" t="s">
        <v>13</v>
      </c>
      <c r="C493" s="22" t="s">
        <v>264</v>
      </c>
      <c r="D493" s="23" t="s">
        <v>264</v>
      </c>
      <c r="E493" s="24" t="s">
        <v>83</v>
      </c>
      <c r="F493" s="25">
        <v>1315000032</v>
      </c>
      <c r="G493" s="26">
        <v>42046</v>
      </c>
      <c r="H493" s="27" t="s">
        <v>869</v>
      </c>
      <c r="I493" s="28" t="s">
        <v>870</v>
      </c>
      <c r="J493" s="33" t="s">
        <v>871</v>
      </c>
      <c r="K493" s="29">
        <v>41600</v>
      </c>
    </row>
    <row r="494" spans="1:11" s="17" customFormat="1" ht="30">
      <c r="A494" s="21" t="s">
        <v>846</v>
      </c>
      <c r="B494" s="21" t="s">
        <v>292</v>
      </c>
      <c r="C494" s="22" t="s">
        <v>872</v>
      </c>
      <c r="D494" s="23">
        <v>41493</v>
      </c>
      <c r="E494" s="24" t="s">
        <v>83</v>
      </c>
      <c r="F494" s="25">
        <v>1315000033</v>
      </c>
      <c r="G494" s="26">
        <v>42046</v>
      </c>
      <c r="H494" s="27" t="s">
        <v>873</v>
      </c>
      <c r="I494" s="28" t="s">
        <v>113</v>
      </c>
      <c r="J494" s="33" t="s">
        <v>114</v>
      </c>
      <c r="K494" s="29">
        <v>174271</v>
      </c>
    </row>
    <row r="495" spans="1:11" s="17" customFormat="1" ht="30">
      <c r="A495" s="21" t="s">
        <v>846</v>
      </c>
      <c r="B495" s="21" t="s">
        <v>13</v>
      </c>
      <c r="C495" s="22" t="s">
        <v>264</v>
      </c>
      <c r="D495" s="23" t="s">
        <v>264</v>
      </c>
      <c r="E495" s="24" t="s">
        <v>62</v>
      </c>
      <c r="F495" s="25">
        <v>1315000010</v>
      </c>
      <c r="G495" s="26">
        <v>42046</v>
      </c>
      <c r="H495" s="27" t="s">
        <v>874</v>
      </c>
      <c r="I495" s="28" t="s">
        <v>503</v>
      </c>
      <c r="J495" s="33" t="s">
        <v>875</v>
      </c>
      <c r="K495" s="29">
        <v>139299</v>
      </c>
    </row>
    <row r="496" spans="1:11" s="17" customFormat="1" ht="30">
      <c r="A496" s="21" t="s">
        <v>846</v>
      </c>
      <c r="B496" s="21" t="s">
        <v>13</v>
      </c>
      <c r="C496" s="22" t="s">
        <v>264</v>
      </c>
      <c r="D496" s="23" t="s">
        <v>264</v>
      </c>
      <c r="E496" s="24" t="s">
        <v>62</v>
      </c>
      <c r="F496" s="25">
        <v>1315000011</v>
      </c>
      <c r="G496" s="26">
        <v>42047</v>
      </c>
      <c r="H496" s="27" t="s">
        <v>876</v>
      </c>
      <c r="I496" s="28" t="s">
        <v>877</v>
      </c>
      <c r="J496" s="33" t="s">
        <v>878</v>
      </c>
      <c r="K496" s="29">
        <v>201776</v>
      </c>
    </row>
    <row r="497" spans="1:11" s="17" customFormat="1" ht="30">
      <c r="A497" s="21" t="s">
        <v>846</v>
      </c>
      <c r="B497" s="21" t="s">
        <v>292</v>
      </c>
      <c r="C497" s="22" t="s">
        <v>879</v>
      </c>
      <c r="D497" s="23">
        <v>42048</v>
      </c>
      <c r="E497" s="24" t="s">
        <v>83</v>
      </c>
      <c r="F497" s="25">
        <v>1315000034</v>
      </c>
      <c r="G497" s="26">
        <v>42048</v>
      </c>
      <c r="H497" s="27" t="s">
        <v>880</v>
      </c>
      <c r="I497" s="28" t="s">
        <v>881</v>
      </c>
      <c r="J497" s="33" t="s">
        <v>882</v>
      </c>
      <c r="K497" s="29">
        <v>190805</v>
      </c>
    </row>
    <row r="498" spans="1:11" s="17" customFormat="1" ht="30">
      <c r="A498" s="21" t="s">
        <v>846</v>
      </c>
      <c r="B498" s="21" t="s">
        <v>108</v>
      </c>
      <c r="C498" s="22" t="s">
        <v>1146</v>
      </c>
      <c r="D498" s="23">
        <v>41656</v>
      </c>
      <c r="E498" s="24" t="s">
        <v>83</v>
      </c>
      <c r="F498" s="25">
        <v>1315000035</v>
      </c>
      <c r="G498" s="26">
        <v>42048</v>
      </c>
      <c r="H498" s="27" t="s">
        <v>883</v>
      </c>
      <c r="I498" s="28" t="s">
        <v>42</v>
      </c>
      <c r="J498" s="33" t="s">
        <v>43</v>
      </c>
      <c r="K498" s="29">
        <v>101949</v>
      </c>
    </row>
    <row r="499" spans="1:11" s="17" customFormat="1" ht="30">
      <c r="A499" s="21" t="s">
        <v>846</v>
      </c>
      <c r="B499" s="21" t="s">
        <v>13</v>
      </c>
      <c r="C499" s="22" t="s">
        <v>264</v>
      </c>
      <c r="D499" s="23" t="s">
        <v>264</v>
      </c>
      <c r="E499" s="24" t="s">
        <v>83</v>
      </c>
      <c r="F499" s="25">
        <v>1315000036</v>
      </c>
      <c r="G499" s="26">
        <v>42048</v>
      </c>
      <c r="H499" s="27" t="s">
        <v>884</v>
      </c>
      <c r="I499" s="28" t="s">
        <v>885</v>
      </c>
      <c r="J499" s="33" t="s">
        <v>886</v>
      </c>
      <c r="K499" s="29">
        <v>139230</v>
      </c>
    </row>
    <row r="500" spans="1:11" s="17" customFormat="1" ht="30">
      <c r="A500" s="21" t="s">
        <v>846</v>
      </c>
      <c r="B500" s="21" t="s">
        <v>13</v>
      </c>
      <c r="C500" s="22" t="s">
        <v>264</v>
      </c>
      <c r="D500" s="23" t="s">
        <v>264</v>
      </c>
      <c r="E500" s="24" t="s">
        <v>62</v>
      </c>
      <c r="F500" s="25">
        <v>1315000012</v>
      </c>
      <c r="G500" s="26">
        <v>42048</v>
      </c>
      <c r="H500" s="27" t="s">
        <v>887</v>
      </c>
      <c r="I500" s="28" t="s">
        <v>888</v>
      </c>
      <c r="J500" s="33" t="s">
        <v>889</v>
      </c>
      <c r="K500" s="29">
        <v>478000</v>
      </c>
    </row>
    <row r="501" spans="1:11" s="17" customFormat="1" ht="30">
      <c r="A501" s="21" t="s">
        <v>846</v>
      </c>
      <c r="B501" s="21" t="s">
        <v>850</v>
      </c>
      <c r="C501" s="22" t="s">
        <v>264</v>
      </c>
      <c r="D501" s="23" t="s">
        <v>264</v>
      </c>
      <c r="E501" s="24" t="s">
        <v>83</v>
      </c>
      <c r="F501" s="25">
        <v>1315000037</v>
      </c>
      <c r="G501" s="26">
        <v>42052</v>
      </c>
      <c r="H501" s="27" t="s">
        <v>890</v>
      </c>
      <c r="I501" s="28" t="s">
        <v>891</v>
      </c>
      <c r="J501" s="33" t="s">
        <v>892</v>
      </c>
      <c r="K501" s="29">
        <v>225733</v>
      </c>
    </row>
    <row r="502" spans="1:11" s="17" customFormat="1" ht="30">
      <c r="A502" s="21" t="s">
        <v>846</v>
      </c>
      <c r="B502" s="21" t="s">
        <v>292</v>
      </c>
      <c r="C502" s="22" t="s">
        <v>893</v>
      </c>
      <c r="D502" s="23">
        <v>42052</v>
      </c>
      <c r="E502" s="24" t="s">
        <v>83</v>
      </c>
      <c r="F502" s="25">
        <v>1315000038</v>
      </c>
      <c r="G502" s="26">
        <v>42052</v>
      </c>
      <c r="H502" s="27" t="s">
        <v>894</v>
      </c>
      <c r="I502" s="28" t="s">
        <v>895</v>
      </c>
      <c r="J502" s="33" t="s">
        <v>896</v>
      </c>
      <c r="K502" s="29">
        <v>438889</v>
      </c>
    </row>
    <row r="503" spans="1:11" s="17" customFormat="1" ht="30">
      <c r="A503" s="21" t="s">
        <v>846</v>
      </c>
      <c r="B503" s="21" t="s">
        <v>13</v>
      </c>
      <c r="C503" s="22" t="s">
        <v>264</v>
      </c>
      <c r="D503" s="23" t="s">
        <v>264</v>
      </c>
      <c r="E503" s="24" t="s">
        <v>62</v>
      </c>
      <c r="F503" s="25">
        <v>1315000013</v>
      </c>
      <c r="G503" s="26">
        <v>42052</v>
      </c>
      <c r="H503" s="27" t="s">
        <v>897</v>
      </c>
      <c r="I503" s="28" t="s">
        <v>503</v>
      </c>
      <c r="J503" s="33" t="s">
        <v>875</v>
      </c>
      <c r="K503" s="29">
        <v>107814</v>
      </c>
    </row>
    <row r="504" spans="1:11" s="17" customFormat="1" ht="30">
      <c r="A504" s="21" t="s">
        <v>846</v>
      </c>
      <c r="B504" s="21" t="s">
        <v>108</v>
      </c>
      <c r="C504" s="22" t="s">
        <v>898</v>
      </c>
      <c r="D504" s="23">
        <v>41183</v>
      </c>
      <c r="E504" s="24" t="s">
        <v>83</v>
      </c>
      <c r="F504" s="25">
        <v>1315000039</v>
      </c>
      <c r="G504" s="26">
        <v>42053</v>
      </c>
      <c r="H504" s="27" t="s">
        <v>899</v>
      </c>
      <c r="I504" s="28" t="s">
        <v>900</v>
      </c>
      <c r="J504" s="33" t="s">
        <v>901</v>
      </c>
      <c r="K504" s="29">
        <v>147219</v>
      </c>
    </row>
    <row r="505" spans="1:11" s="17" customFormat="1" ht="30">
      <c r="A505" s="21" t="s">
        <v>846</v>
      </c>
      <c r="B505" s="21" t="s">
        <v>850</v>
      </c>
      <c r="C505" s="22" t="s">
        <v>61</v>
      </c>
      <c r="D505" s="23" t="s">
        <v>61</v>
      </c>
      <c r="E505" s="24" t="s">
        <v>83</v>
      </c>
      <c r="F505" s="25">
        <v>1315000040</v>
      </c>
      <c r="G505" s="26">
        <v>42055</v>
      </c>
      <c r="H505" s="27" t="s">
        <v>902</v>
      </c>
      <c r="I505" s="28" t="s">
        <v>294</v>
      </c>
      <c r="J505" s="33" t="s">
        <v>204</v>
      </c>
      <c r="K505" s="29">
        <v>509420</v>
      </c>
    </row>
    <row r="506" spans="1:11" s="17" customFormat="1" ht="30">
      <c r="A506" s="21" t="s">
        <v>846</v>
      </c>
      <c r="B506" s="21" t="s">
        <v>903</v>
      </c>
      <c r="C506" s="22" t="s">
        <v>904</v>
      </c>
      <c r="D506" s="23">
        <v>42040</v>
      </c>
      <c r="E506" s="24" t="s">
        <v>264</v>
      </c>
      <c r="F506" s="25" t="s">
        <v>264</v>
      </c>
      <c r="G506" s="26" t="s">
        <v>264</v>
      </c>
      <c r="H506" s="27" t="s">
        <v>905</v>
      </c>
      <c r="I506" s="28" t="s">
        <v>906</v>
      </c>
      <c r="J506" s="33" t="s">
        <v>907</v>
      </c>
      <c r="K506" s="29">
        <v>350449</v>
      </c>
    </row>
    <row r="507" spans="1:11" s="17" customFormat="1" ht="30">
      <c r="A507" s="21" t="s">
        <v>846</v>
      </c>
      <c r="B507" s="21" t="s">
        <v>903</v>
      </c>
      <c r="C507" s="22" t="s">
        <v>908</v>
      </c>
      <c r="D507" s="23">
        <v>42054</v>
      </c>
      <c r="E507" s="24" t="s">
        <v>264</v>
      </c>
      <c r="F507" s="25" t="s">
        <v>264</v>
      </c>
      <c r="G507" s="26" t="s">
        <v>264</v>
      </c>
      <c r="H507" s="27" t="s">
        <v>905</v>
      </c>
      <c r="I507" s="28" t="s">
        <v>909</v>
      </c>
      <c r="J507" s="33" t="s">
        <v>910</v>
      </c>
      <c r="K507" s="29">
        <v>911023</v>
      </c>
    </row>
    <row r="508" spans="1:11" s="17" customFormat="1" ht="30">
      <c r="A508" s="21" t="s">
        <v>846</v>
      </c>
      <c r="B508" s="21" t="s">
        <v>15</v>
      </c>
      <c r="C508" s="22" t="s">
        <v>264</v>
      </c>
      <c r="D508" s="23" t="s">
        <v>264</v>
      </c>
      <c r="E508" s="24" t="s">
        <v>16</v>
      </c>
      <c r="F508" s="25">
        <v>52286</v>
      </c>
      <c r="G508" s="26">
        <v>41696</v>
      </c>
      <c r="H508" s="27" t="s">
        <v>911</v>
      </c>
      <c r="I508" s="28" t="s">
        <v>912</v>
      </c>
      <c r="J508" s="33" t="s">
        <v>913</v>
      </c>
      <c r="K508" s="29">
        <v>1927203</v>
      </c>
    </row>
    <row r="509" spans="1:11" s="17" customFormat="1" ht="30">
      <c r="A509" s="21" t="s">
        <v>846</v>
      </c>
      <c r="B509" s="21" t="s">
        <v>15</v>
      </c>
      <c r="C509" s="22" t="s">
        <v>264</v>
      </c>
      <c r="D509" s="23" t="s">
        <v>264</v>
      </c>
      <c r="E509" s="24" t="s">
        <v>16</v>
      </c>
      <c r="F509" s="25">
        <v>13368603</v>
      </c>
      <c r="G509" s="26">
        <v>42061</v>
      </c>
      <c r="H509" s="27" t="s">
        <v>914</v>
      </c>
      <c r="I509" s="28" t="s">
        <v>915</v>
      </c>
      <c r="J509" s="33" t="s">
        <v>916</v>
      </c>
      <c r="K509" s="29">
        <v>13064663</v>
      </c>
    </row>
    <row r="510" spans="1:11" s="17" customFormat="1" ht="30">
      <c r="A510" s="21" t="s">
        <v>846</v>
      </c>
      <c r="B510" s="21" t="s">
        <v>15</v>
      </c>
      <c r="C510" s="22" t="s">
        <v>264</v>
      </c>
      <c r="D510" s="23" t="s">
        <v>264</v>
      </c>
      <c r="E510" s="24" t="s">
        <v>16</v>
      </c>
      <c r="F510" s="25">
        <v>1176</v>
      </c>
      <c r="G510" s="26">
        <v>42048</v>
      </c>
      <c r="H510" s="27" t="s">
        <v>917</v>
      </c>
      <c r="I510" s="28" t="s">
        <v>918</v>
      </c>
      <c r="J510" s="33" t="s">
        <v>919</v>
      </c>
      <c r="K510" s="29">
        <v>606460</v>
      </c>
    </row>
    <row r="511" spans="1:11" s="17" customFormat="1" ht="30">
      <c r="A511" s="21" t="s">
        <v>995</v>
      </c>
      <c r="B511" s="21" t="s">
        <v>15</v>
      </c>
      <c r="C511" s="22" t="s">
        <v>264</v>
      </c>
      <c r="D511" s="23" t="s">
        <v>264</v>
      </c>
      <c r="E511" s="24" t="s">
        <v>16</v>
      </c>
      <c r="F511" s="25" t="s">
        <v>920</v>
      </c>
      <c r="G511" s="26">
        <v>42035</v>
      </c>
      <c r="H511" s="27" t="s">
        <v>921</v>
      </c>
      <c r="I511" s="28" t="s">
        <v>20</v>
      </c>
      <c r="J511" s="33" t="s">
        <v>21</v>
      </c>
      <c r="K511" s="29">
        <v>890972</v>
      </c>
    </row>
    <row r="512" spans="1:11" s="17" customFormat="1" ht="30">
      <c r="A512" s="21" t="s">
        <v>995</v>
      </c>
      <c r="B512" s="21" t="s">
        <v>922</v>
      </c>
      <c r="C512" s="22" t="s">
        <v>923</v>
      </c>
      <c r="D512" s="23">
        <v>42025</v>
      </c>
      <c r="E512" s="24" t="s">
        <v>83</v>
      </c>
      <c r="F512" s="25">
        <v>1415000011</v>
      </c>
      <c r="G512" s="26">
        <v>42038</v>
      </c>
      <c r="H512" s="27" t="s">
        <v>924</v>
      </c>
      <c r="I512" s="28" t="s">
        <v>925</v>
      </c>
      <c r="J512" s="33" t="s">
        <v>926</v>
      </c>
      <c r="K512" s="29">
        <v>1536644</v>
      </c>
    </row>
    <row r="513" spans="1:11" s="17" customFormat="1" ht="30">
      <c r="A513" s="21" t="s">
        <v>995</v>
      </c>
      <c r="B513" s="21" t="s">
        <v>13</v>
      </c>
      <c r="C513" s="22" t="s">
        <v>61</v>
      </c>
      <c r="D513" s="23" t="s">
        <v>61</v>
      </c>
      <c r="E513" s="24" t="s">
        <v>62</v>
      </c>
      <c r="F513" s="25">
        <v>1415000006</v>
      </c>
      <c r="G513" s="26">
        <v>42039</v>
      </c>
      <c r="H513" s="27" t="s">
        <v>927</v>
      </c>
      <c r="I513" s="28" t="s">
        <v>928</v>
      </c>
      <c r="J513" s="33" t="s">
        <v>929</v>
      </c>
      <c r="K513" s="29">
        <v>1276275</v>
      </c>
    </row>
    <row r="514" spans="1:11" s="17" customFormat="1" ht="30">
      <c r="A514" s="21" t="s">
        <v>995</v>
      </c>
      <c r="B514" s="21" t="s">
        <v>13</v>
      </c>
      <c r="C514" s="22" t="s">
        <v>61</v>
      </c>
      <c r="D514" s="23" t="s">
        <v>61</v>
      </c>
      <c r="E514" s="24" t="s">
        <v>62</v>
      </c>
      <c r="F514" s="25">
        <v>1415000007</v>
      </c>
      <c r="G514" s="26">
        <v>42041</v>
      </c>
      <c r="H514" s="27" t="s">
        <v>930</v>
      </c>
      <c r="I514" s="28" t="s">
        <v>931</v>
      </c>
      <c r="J514" s="33" t="s">
        <v>932</v>
      </c>
      <c r="K514" s="29">
        <v>97342</v>
      </c>
    </row>
    <row r="515" spans="1:11" s="17" customFormat="1" ht="30">
      <c r="A515" s="21" t="s">
        <v>995</v>
      </c>
      <c r="B515" s="21" t="s">
        <v>13</v>
      </c>
      <c r="C515" s="22" t="s">
        <v>61</v>
      </c>
      <c r="D515" s="23" t="s">
        <v>61</v>
      </c>
      <c r="E515" s="24" t="s">
        <v>83</v>
      </c>
      <c r="F515" s="25">
        <v>1415000014</v>
      </c>
      <c r="G515" s="26">
        <v>42045</v>
      </c>
      <c r="H515" s="27" t="s">
        <v>933</v>
      </c>
      <c r="I515" s="28" t="s">
        <v>925</v>
      </c>
      <c r="J515" s="33" t="s">
        <v>926</v>
      </c>
      <c r="K515" s="29">
        <v>205333</v>
      </c>
    </row>
    <row r="516" spans="1:11" s="17" customFormat="1" ht="45">
      <c r="A516" s="21" t="s">
        <v>995</v>
      </c>
      <c r="B516" s="21" t="s">
        <v>13</v>
      </c>
      <c r="C516" s="22" t="s">
        <v>61</v>
      </c>
      <c r="D516" s="23" t="s">
        <v>61</v>
      </c>
      <c r="E516" s="24" t="s">
        <v>83</v>
      </c>
      <c r="F516" s="25">
        <v>1415000008</v>
      </c>
      <c r="G516" s="26">
        <v>42045</v>
      </c>
      <c r="H516" s="27" t="s">
        <v>934</v>
      </c>
      <c r="I516" s="28" t="s">
        <v>935</v>
      </c>
      <c r="J516" s="33" t="s">
        <v>936</v>
      </c>
      <c r="K516" s="29">
        <v>252280</v>
      </c>
    </row>
    <row r="517" spans="1:11" s="17" customFormat="1" ht="30">
      <c r="A517" s="21" t="s">
        <v>995</v>
      </c>
      <c r="B517" s="21" t="s">
        <v>222</v>
      </c>
      <c r="C517" s="22" t="s">
        <v>61</v>
      </c>
      <c r="D517" s="23" t="s">
        <v>61</v>
      </c>
      <c r="E517" s="24" t="s">
        <v>83</v>
      </c>
      <c r="F517" s="25">
        <v>1415000015</v>
      </c>
      <c r="G517" s="26">
        <v>42047</v>
      </c>
      <c r="H517" s="27" t="s">
        <v>937</v>
      </c>
      <c r="I517" s="28" t="s">
        <v>938</v>
      </c>
      <c r="J517" s="33" t="s">
        <v>204</v>
      </c>
      <c r="K517" s="29">
        <v>522991</v>
      </c>
    </row>
    <row r="518" spans="1:11" s="17" customFormat="1" ht="30">
      <c r="A518" s="21" t="s">
        <v>995</v>
      </c>
      <c r="B518" s="21" t="s">
        <v>13</v>
      </c>
      <c r="C518" s="22" t="s">
        <v>61</v>
      </c>
      <c r="D518" s="23" t="s">
        <v>61</v>
      </c>
      <c r="E518" s="24" t="s">
        <v>83</v>
      </c>
      <c r="F518" s="25">
        <v>1415000016</v>
      </c>
      <c r="G518" s="26">
        <v>42051</v>
      </c>
      <c r="H518" s="27" t="s">
        <v>939</v>
      </c>
      <c r="I518" s="28" t="s">
        <v>940</v>
      </c>
      <c r="J518" s="33" t="s">
        <v>941</v>
      </c>
      <c r="K518" s="29">
        <v>283696</v>
      </c>
    </row>
    <row r="519" spans="1:11" s="17" customFormat="1" ht="45">
      <c r="A519" s="21" t="s">
        <v>995</v>
      </c>
      <c r="B519" s="21" t="s">
        <v>222</v>
      </c>
      <c r="C519" s="22" t="s">
        <v>61</v>
      </c>
      <c r="D519" s="23" t="s">
        <v>61</v>
      </c>
      <c r="E519" s="24" t="s">
        <v>83</v>
      </c>
      <c r="F519" s="25">
        <v>1415000017</v>
      </c>
      <c r="G519" s="26">
        <v>42051</v>
      </c>
      <c r="H519" s="27" t="s">
        <v>942</v>
      </c>
      <c r="I519" s="28" t="s">
        <v>943</v>
      </c>
      <c r="J519" s="33" t="s">
        <v>944</v>
      </c>
      <c r="K519" s="29">
        <v>66667</v>
      </c>
    </row>
    <row r="520" spans="1:11" s="17" customFormat="1" ht="30">
      <c r="A520" s="21" t="s">
        <v>995</v>
      </c>
      <c r="B520" s="21" t="s">
        <v>13</v>
      </c>
      <c r="C520" s="22" t="s">
        <v>61</v>
      </c>
      <c r="D520" s="23" t="s">
        <v>61</v>
      </c>
      <c r="E520" s="24" t="s">
        <v>83</v>
      </c>
      <c r="F520" s="25">
        <v>1415000018</v>
      </c>
      <c r="G520" s="26">
        <v>42052</v>
      </c>
      <c r="H520" s="27" t="s">
        <v>945</v>
      </c>
      <c r="I520" s="28" t="s">
        <v>925</v>
      </c>
      <c r="J520" s="33" t="s">
        <v>926</v>
      </c>
      <c r="K520" s="29">
        <v>86667</v>
      </c>
    </row>
    <row r="521" spans="1:11" s="17" customFormat="1" ht="30">
      <c r="A521" s="21" t="s">
        <v>995</v>
      </c>
      <c r="B521" s="21" t="s">
        <v>13</v>
      </c>
      <c r="C521" s="22" t="s">
        <v>61</v>
      </c>
      <c r="D521" s="23" t="s">
        <v>61</v>
      </c>
      <c r="E521" s="24" t="s">
        <v>83</v>
      </c>
      <c r="F521" s="25">
        <v>1415000019</v>
      </c>
      <c r="G521" s="26">
        <v>42052</v>
      </c>
      <c r="H521" s="27" t="s">
        <v>946</v>
      </c>
      <c r="I521" s="28" t="s">
        <v>947</v>
      </c>
      <c r="J521" s="33" t="s">
        <v>948</v>
      </c>
      <c r="K521" s="29">
        <v>214200</v>
      </c>
    </row>
    <row r="522" spans="1:11" s="17" customFormat="1" ht="30">
      <c r="A522" s="21" t="s">
        <v>995</v>
      </c>
      <c r="B522" s="21" t="s">
        <v>13</v>
      </c>
      <c r="C522" s="22" t="s">
        <v>61</v>
      </c>
      <c r="D522" s="23" t="s">
        <v>61</v>
      </c>
      <c r="E522" s="24" t="s">
        <v>62</v>
      </c>
      <c r="F522" s="25">
        <v>1415000009</v>
      </c>
      <c r="G522" s="26">
        <v>42053</v>
      </c>
      <c r="H522" s="27" t="s">
        <v>949</v>
      </c>
      <c r="I522" s="28" t="s">
        <v>950</v>
      </c>
      <c r="J522" s="33" t="s">
        <v>951</v>
      </c>
      <c r="K522" s="29">
        <v>181261</v>
      </c>
    </row>
    <row r="523" spans="1:11" s="17" customFormat="1" ht="30">
      <c r="A523" s="21" t="s">
        <v>995</v>
      </c>
      <c r="B523" s="21" t="s">
        <v>13</v>
      </c>
      <c r="C523" s="22" t="s">
        <v>61</v>
      </c>
      <c r="D523" s="23" t="s">
        <v>61</v>
      </c>
      <c r="E523" s="24" t="s">
        <v>62</v>
      </c>
      <c r="F523" s="25">
        <v>1415000010</v>
      </c>
      <c r="G523" s="26">
        <v>42058</v>
      </c>
      <c r="H523" s="27" t="s">
        <v>952</v>
      </c>
      <c r="I523" s="28" t="s">
        <v>953</v>
      </c>
      <c r="J523" s="33" t="s">
        <v>954</v>
      </c>
      <c r="K523" s="29">
        <v>1395180</v>
      </c>
    </row>
    <row r="524" spans="1:11" s="17" customFormat="1" ht="30">
      <c r="A524" s="21" t="s">
        <v>995</v>
      </c>
      <c r="B524" s="21" t="s">
        <v>922</v>
      </c>
      <c r="C524" s="22" t="s">
        <v>955</v>
      </c>
      <c r="D524" s="23">
        <v>42058</v>
      </c>
      <c r="E524" s="24" t="s">
        <v>83</v>
      </c>
      <c r="F524" s="25">
        <v>1415000020</v>
      </c>
      <c r="G524" s="26">
        <v>42060</v>
      </c>
      <c r="H524" s="27" t="s">
        <v>956</v>
      </c>
      <c r="I524" s="28" t="s">
        <v>957</v>
      </c>
      <c r="J524" s="33" t="s">
        <v>958</v>
      </c>
      <c r="K524" s="29">
        <v>365717</v>
      </c>
    </row>
    <row r="525" spans="1:11" s="17" customFormat="1" ht="30">
      <c r="A525" s="21" t="s">
        <v>995</v>
      </c>
      <c r="B525" s="21" t="s">
        <v>222</v>
      </c>
      <c r="C525" s="22" t="s">
        <v>61</v>
      </c>
      <c r="D525" s="23" t="s">
        <v>61</v>
      </c>
      <c r="E525" s="24" t="s">
        <v>83</v>
      </c>
      <c r="F525" s="25">
        <v>1415000021</v>
      </c>
      <c r="G525" s="26">
        <v>42061</v>
      </c>
      <c r="H525" s="27" t="s">
        <v>959</v>
      </c>
      <c r="I525" s="28" t="s">
        <v>938</v>
      </c>
      <c r="J525" s="33" t="s">
        <v>204</v>
      </c>
      <c r="K525" s="29">
        <v>342206</v>
      </c>
    </row>
    <row r="526" spans="1:11" s="17" customFormat="1" ht="30">
      <c r="A526" s="21" t="s">
        <v>995</v>
      </c>
      <c r="B526" s="21" t="s">
        <v>15</v>
      </c>
      <c r="C526" s="22" t="s">
        <v>61</v>
      </c>
      <c r="D526" s="23" t="s">
        <v>61</v>
      </c>
      <c r="E526" s="24" t="s">
        <v>16</v>
      </c>
      <c r="F526" s="25">
        <v>1483378</v>
      </c>
      <c r="G526" s="26">
        <v>42059</v>
      </c>
      <c r="H526" s="27" t="s">
        <v>960</v>
      </c>
      <c r="I526" s="28" t="s">
        <v>961</v>
      </c>
      <c r="J526" s="33" t="s">
        <v>962</v>
      </c>
      <c r="K526" s="29">
        <v>271539</v>
      </c>
    </row>
    <row r="527" spans="1:11" s="17" customFormat="1" ht="30">
      <c r="A527" s="21" t="s">
        <v>995</v>
      </c>
      <c r="B527" s="21" t="s">
        <v>15</v>
      </c>
      <c r="C527" s="22" t="s">
        <v>61</v>
      </c>
      <c r="D527" s="23" t="s">
        <v>61</v>
      </c>
      <c r="E527" s="24" t="s">
        <v>16</v>
      </c>
      <c r="F527" s="25">
        <v>50956643</v>
      </c>
      <c r="G527" s="26">
        <v>42052</v>
      </c>
      <c r="H527" s="27" t="s">
        <v>963</v>
      </c>
      <c r="I527" s="28" t="s">
        <v>961</v>
      </c>
      <c r="J527" s="33" t="s">
        <v>962</v>
      </c>
      <c r="K527" s="29">
        <v>363500</v>
      </c>
    </row>
    <row r="528" spans="1:11" s="17" customFormat="1" ht="30">
      <c r="A528" s="21" t="s">
        <v>995</v>
      </c>
      <c r="B528" s="21" t="s">
        <v>15</v>
      </c>
      <c r="C528" s="22" t="s">
        <v>61</v>
      </c>
      <c r="D528" s="23" t="s">
        <v>61</v>
      </c>
      <c r="E528" s="24" t="s">
        <v>16</v>
      </c>
      <c r="F528" s="25">
        <v>13352278</v>
      </c>
      <c r="G528" s="26">
        <v>42062</v>
      </c>
      <c r="H528" s="27" t="s">
        <v>964</v>
      </c>
      <c r="I528" s="28" t="s">
        <v>915</v>
      </c>
      <c r="J528" s="33" t="s">
        <v>916</v>
      </c>
      <c r="K528" s="29">
        <v>2165806</v>
      </c>
    </row>
    <row r="529" spans="1:11" s="17" customFormat="1" ht="30">
      <c r="A529" s="21" t="s">
        <v>995</v>
      </c>
      <c r="B529" s="21" t="s">
        <v>15</v>
      </c>
      <c r="C529" s="22" t="s">
        <v>61</v>
      </c>
      <c r="D529" s="23" t="s">
        <v>61</v>
      </c>
      <c r="E529" s="24" t="s">
        <v>16</v>
      </c>
      <c r="F529" s="25">
        <v>13323519</v>
      </c>
      <c r="G529" s="26">
        <v>42059</v>
      </c>
      <c r="H529" s="27" t="s">
        <v>965</v>
      </c>
      <c r="I529" s="28" t="s">
        <v>915</v>
      </c>
      <c r="J529" s="33" t="s">
        <v>916</v>
      </c>
      <c r="K529" s="29">
        <v>3239826</v>
      </c>
    </row>
    <row r="530" spans="1:11" s="17" customFormat="1" ht="30">
      <c r="A530" s="21" t="s">
        <v>995</v>
      </c>
      <c r="B530" s="21" t="s">
        <v>15</v>
      </c>
      <c r="C530" s="22" t="s">
        <v>61</v>
      </c>
      <c r="D530" s="23" t="s">
        <v>61</v>
      </c>
      <c r="E530" s="24" t="s">
        <v>16</v>
      </c>
      <c r="F530" s="25">
        <v>13322008</v>
      </c>
      <c r="G530" s="26">
        <v>42059</v>
      </c>
      <c r="H530" s="27" t="s">
        <v>966</v>
      </c>
      <c r="I530" s="28" t="s">
        <v>915</v>
      </c>
      <c r="J530" s="33" t="s">
        <v>916</v>
      </c>
      <c r="K530" s="29">
        <v>2332660</v>
      </c>
    </row>
    <row r="531" spans="1:11" s="17" customFormat="1" ht="30">
      <c r="A531" s="21" t="s">
        <v>995</v>
      </c>
      <c r="B531" s="21" t="s">
        <v>15</v>
      </c>
      <c r="C531" s="22" t="s">
        <v>61</v>
      </c>
      <c r="D531" s="23" t="s">
        <v>61</v>
      </c>
      <c r="E531" s="24" t="s">
        <v>16</v>
      </c>
      <c r="F531" s="25">
        <v>30934</v>
      </c>
      <c r="G531" s="26">
        <v>42062</v>
      </c>
      <c r="H531" s="27" t="s">
        <v>967</v>
      </c>
      <c r="I531" s="28" t="s">
        <v>20</v>
      </c>
      <c r="J531" s="33" t="s">
        <v>21</v>
      </c>
      <c r="K531" s="29">
        <v>144341</v>
      </c>
    </row>
    <row r="532" spans="1:11" s="17" customFormat="1" ht="30">
      <c r="A532" s="21" t="s">
        <v>995</v>
      </c>
      <c r="B532" s="21" t="s">
        <v>15</v>
      </c>
      <c r="C532" s="22" t="s">
        <v>61</v>
      </c>
      <c r="D532" s="23" t="s">
        <v>61</v>
      </c>
      <c r="E532" s="24" t="s">
        <v>16</v>
      </c>
      <c r="F532" s="25">
        <v>26517</v>
      </c>
      <c r="G532" s="26">
        <v>42062</v>
      </c>
      <c r="H532" s="27" t="s">
        <v>968</v>
      </c>
      <c r="I532" s="28" t="s">
        <v>20</v>
      </c>
      <c r="J532" s="33" t="s">
        <v>21</v>
      </c>
      <c r="K532" s="29">
        <v>31518</v>
      </c>
    </row>
    <row r="533" spans="1:11" s="17" customFormat="1" ht="30">
      <c r="A533" s="21" t="s">
        <v>995</v>
      </c>
      <c r="B533" s="21" t="s">
        <v>15</v>
      </c>
      <c r="C533" s="22" t="s">
        <v>61</v>
      </c>
      <c r="D533" s="23" t="s">
        <v>61</v>
      </c>
      <c r="E533" s="24" t="s">
        <v>16</v>
      </c>
      <c r="F533" s="25">
        <v>30942</v>
      </c>
      <c r="G533" s="26">
        <v>42062</v>
      </c>
      <c r="H533" s="27" t="s">
        <v>969</v>
      </c>
      <c r="I533" s="28" t="s">
        <v>20</v>
      </c>
      <c r="J533" s="33" t="s">
        <v>21</v>
      </c>
      <c r="K533" s="29">
        <v>155337</v>
      </c>
    </row>
    <row r="534" spans="1:11" s="17" customFormat="1" ht="30">
      <c r="A534" s="21" t="s">
        <v>995</v>
      </c>
      <c r="B534" s="21" t="s">
        <v>15</v>
      </c>
      <c r="C534" s="22" t="s">
        <v>61</v>
      </c>
      <c r="D534" s="23" t="s">
        <v>61</v>
      </c>
      <c r="E534" s="24" t="s">
        <v>16</v>
      </c>
      <c r="F534" s="25">
        <v>30943</v>
      </c>
      <c r="G534" s="26">
        <v>42062</v>
      </c>
      <c r="H534" s="27" t="s">
        <v>970</v>
      </c>
      <c r="I534" s="28" t="s">
        <v>20</v>
      </c>
      <c r="J534" s="33" t="s">
        <v>21</v>
      </c>
      <c r="K534" s="29">
        <v>11077</v>
      </c>
    </row>
    <row r="535" spans="1:11" s="17" customFormat="1" ht="30">
      <c r="A535" s="21" t="s">
        <v>995</v>
      </c>
      <c r="B535" s="21" t="s">
        <v>15</v>
      </c>
      <c r="C535" s="22" t="s">
        <v>61</v>
      </c>
      <c r="D535" s="23" t="s">
        <v>61</v>
      </c>
      <c r="E535" s="24" t="s">
        <v>16</v>
      </c>
      <c r="F535" s="25">
        <v>30944</v>
      </c>
      <c r="G535" s="26">
        <v>42062</v>
      </c>
      <c r="H535" s="27" t="s">
        <v>971</v>
      </c>
      <c r="I535" s="28" t="s">
        <v>20</v>
      </c>
      <c r="J535" s="33" t="s">
        <v>21</v>
      </c>
      <c r="K535" s="29">
        <v>161044</v>
      </c>
    </row>
    <row r="536" spans="1:11" s="17" customFormat="1" ht="30">
      <c r="A536" s="21" t="s">
        <v>995</v>
      </c>
      <c r="B536" s="21" t="s">
        <v>15</v>
      </c>
      <c r="C536" s="22" t="s">
        <v>61</v>
      </c>
      <c r="D536" s="23" t="s">
        <v>61</v>
      </c>
      <c r="E536" s="24" t="s">
        <v>16</v>
      </c>
      <c r="F536" s="25">
        <v>31009</v>
      </c>
      <c r="G536" s="26">
        <v>42062</v>
      </c>
      <c r="H536" s="27" t="s">
        <v>972</v>
      </c>
      <c r="I536" s="28" t="s">
        <v>20</v>
      </c>
      <c r="J536" s="33" t="s">
        <v>21</v>
      </c>
      <c r="K536" s="29">
        <v>145201</v>
      </c>
    </row>
    <row r="537" spans="1:11" s="17" customFormat="1" ht="30">
      <c r="A537" s="21" t="s">
        <v>995</v>
      </c>
      <c r="B537" s="21" t="s">
        <v>15</v>
      </c>
      <c r="C537" s="22" t="s">
        <v>61</v>
      </c>
      <c r="D537" s="23" t="s">
        <v>61</v>
      </c>
      <c r="E537" s="24" t="s">
        <v>16</v>
      </c>
      <c r="F537" s="25">
        <v>26575</v>
      </c>
      <c r="G537" s="26">
        <v>42062</v>
      </c>
      <c r="H537" s="27" t="s">
        <v>973</v>
      </c>
      <c r="I537" s="28" t="s">
        <v>20</v>
      </c>
      <c r="J537" s="33" t="s">
        <v>21</v>
      </c>
      <c r="K537" s="29">
        <v>3499</v>
      </c>
    </row>
    <row r="538" spans="1:11" s="17" customFormat="1" ht="30">
      <c r="A538" s="21" t="s">
        <v>995</v>
      </c>
      <c r="B538" s="21" t="s">
        <v>15</v>
      </c>
      <c r="C538" s="22" t="s">
        <v>61</v>
      </c>
      <c r="D538" s="23" t="s">
        <v>61</v>
      </c>
      <c r="E538" s="24" t="s">
        <v>16</v>
      </c>
      <c r="F538" s="25">
        <v>394</v>
      </c>
      <c r="G538" s="26">
        <v>42058</v>
      </c>
      <c r="H538" s="27" t="s">
        <v>974</v>
      </c>
      <c r="I538" s="28" t="s">
        <v>975</v>
      </c>
      <c r="J538" s="33" t="s">
        <v>976</v>
      </c>
      <c r="K538" s="29">
        <v>343437.57</v>
      </c>
    </row>
    <row r="539" spans="1:11" s="17" customFormat="1" ht="30">
      <c r="A539" s="21" t="s">
        <v>995</v>
      </c>
      <c r="B539" s="21" t="s">
        <v>15</v>
      </c>
      <c r="C539" s="22" t="s">
        <v>61</v>
      </c>
      <c r="D539" s="23" t="s">
        <v>61</v>
      </c>
      <c r="E539" s="24" t="s">
        <v>16</v>
      </c>
      <c r="F539" s="25">
        <v>394</v>
      </c>
      <c r="G539" s="26">
        <v>42058</v>
      </c>
      <c r="H539" s="27" t="s">
        <v>977</v>
      </c>
      <c r="I539" s="28" t="s">
        <v>975</v>
      </c>
      <c r="J539" s="33" t="s">
        <v>976</v>
      </c>
      <c r="K539" s="29">
        <v>29784.51</v>
      </c>
    </row>
    <row r="540" spans="1:11" s="17" customFormat="1" ht="30">
      <c r="A540" s="21" t="s">
        <v>995</v>
      </c>
      <c r="B540" s="21" t="s">
        <v>15</v>
      </c>
      <c r="C540" s="22" t="s">
        <v>61</v>
      </c>
      <c r="D540" s="23" t="s">
        <v>61</v>
      </c>
      <c r="E540" s="24" t="s">
        <v>16</v>
      </c>
      <c r="F540" s="25">
        <v>394</v>
      </c>
      <c r="G540" s="26">
        <v>42058</v>
      </c>
      <c r="H540" s="27" t="s">
        <v>978</v>
      </c>
      <c r="I540" s="28" t="s">
        <v>975</v>
      </c>
      <c r="J540" s="33" t="s">
        <v>976</v>
      </c>
      <c r="K540" s="29">
        <v>82509.84</v>
      </c>
    </row>
    <row r="541" spans="1:11" s="17" customFormat="1" ht="30">
      <c r="A541" s="21" t="s">
        <v>995</v>
      </c>
      <c r="B541" s="21" t="s">
        <v>15</v>
      </c>
      <c r="C541" s="22" t="s">
        <v>61</v>
      </c>
      <c r="D541" s="23" t="s">
        <v>61</v>
      </c>
      <c r="E541" s="24" t="s">
        <v>16</v>
      </c>
      <c r="F541" s="25">
        <v>394</v>
      </c>
      <c r="G541" s="26">
        <v>42058</v>
      </c>
      <c r="H541" s="27" t="s">
        <v>979</v>
      </c>
      <c r="I541" s="28" t="s">
        <v>975</v>
      </c>
      <c r="J541" s="33" t="s">
        <v>976</v>
      </c>
      <c r="K541" s="29">
        <v>239432.76</v>
      </c>
    </row>
    <row r="542" spans="1:11" s="17" customFormat="1" ht="30">
      <c r="A542" s="21" t="s">
        <v>995</v>
      </c>
      <c r="B542" s="21" t="s">
        <v>15</v>
      </c>
      <c r="C542" s="22" t="s">
        <v>61</v>
      </c>
      <c r="D542" s="23" t="s">
        <v>61</v>
      </c>
      <c r="E542" s="24" t="s">
        <v>16</v>
      </c>
      <c r="F542" s="25">
        <v>394</v>
      </c>
      <c r="G542" s="26">
        <v>42058</v>
      </c>
      <c r="H542" s="27" t="s">
        <v>980</v>
      </c>
      <c r="I542" s="28" t="s">
        <v>975</v>
      </c>
      <c r="J542" s="33" t="s">
        <v>976</v>
      </c>
      <c r="K542" s="29">
        <v>5590.62</v>
      </c>
    </row>
    <row r="543" spans="1:11" s="17" customFormat="1" ht="30">
      <c r="A543" s="21" t="s">
        <v>995</v>
      </c>
      <c r="B543" s="21" t="s">
        <v>922</v>
      </c>
      <c r="C543" s="22" t="s">
        <v>981</v>
      </c>
      <c r="D543" s="23">
        <v>42024</v>
      </c>
      <c r="E543" s="24" t="s">
        <v>16</v>
      </c>
      <c r="F543" s="25" t="s">
        <v>264</v>
      </c>
      <c r="G543" s="26">
        <v>42062</v>
      </c>
      <c r="H543" s="27" t="s">
        <v>982</v>
      </c>
      <c r="I543" s="28" t="s">
        <v>983</v>
      </c>
      <c r="J543" s="33" t="s">
        <v>984</v>
      </c>
      <c r="K543" s="29">
        <v>222222</v>
      </c>
    </row>
    <row r="544" spans="1:11" s="17" customFormat="1" ht="30">
      <c r="A544" s="21" t="s">
        <v>995</v>
      </c>
      <c r="B544" s="21" t="s">
        <v>922</v>
      </c>
      <c r="C544" s="22" t="s">
        <v>985</v>
      </c>
      <c r="D544" s="23">
        <v>41918</v>
      </c>
      <c r="E544" s="24" t="s">
        <v>16</v>
      </c>
      <c r="F544" s="25" t="s">
        <v>264</v>
      </c>
      <c r="G544" s="26">
        <v>42062</v>
      </c>
      <c r="H544" s="27" t="s">
        <v>986</v>
      </c>
      <c r="I544" s="28" t="s">
        <v>987</v>
      </c>
      <c r="J544" s="33" t="s">
        <v>988</v>
      </c>
      <c r="K544" s="29">
        <v>147250</v>
      </c>
    </row>
    <row r="545" spans="1:11" s="17" customFormat="1" ht="30">
      <c r="A545" s="21" t="s">
        <v>995</v>
      </c>
      <c r="B545" s="21" t="s">
        <v>922</v>
      </c>
      <c r="C545" s="22" t="s">
        <v>989</v>
      </c>
      <c r="D545" s="23">
        <v>42059</v>
      </c>
      <c r="E545" s="24" t="s">
        <v>16</v>
      </c>
      <c r="F545" s="25" t="s">
        <v>264</v>
      </c>
      <c r="G545" s="26">
        <v>42062</v>
      </c>
      <c r="H545" s="27" t="s">
        <v>990</v>
      </c>
      <c r="I545" s="28" t="s">
        <v>987</v>
      </c>
      <c r="J545" s="33" t="s">
        <v>988</v>
      </c>
      <c r="K545" s="29">
        <v>147250</v>
      </c>
    </row>
    <row r="546" spans="1:11" s="17" customFormat="1" ht="30">
      <c r="A546" s="21" t="s">
        <v>995</v>
      </c>
      <c r="B546" s="21" t="s">
        <v>922</v>
      </c>
      <c r="C546" s="22" t="s">
        <v>991</v>
      </c>
      <c r="D546" s="23">
        <v>41975</v>
      </c>
      <c r="E546" s="24" t="s">
        <v>16</v>
      </c>
      <c r="F546" s="25" t="s">
        <v>264</v>
      </c>
      <c r="G546" s="26">
        <v>42062</v>
      </c>
      <c r="H546" s="27" t="s">
        <v>992</v>
      </c>
      <c r="I546" s="28" t="s">
        <v>993</v>
      </c>
      <c r="J546" s="33" t="s">
        <v>994</v>
      </c>
      <c r="K546" s="29">
        <v>345000</v>
      </c>
    </row>
    <row r="547" spans="1:11" s="17" customFormat="1" ht="30">
      <c r="A547" s="21" t="s">
        <v>1073</v>
      </c>
      <c r="B547" s="21" t="s">
        <v>292</v>
      </c>
      <c r="C547" s="22" t="s">
        <v>996</v>
      </c>
      <c r="D547" s="23">
        <v>42047</v>
      </c>
      <c r="E547" s="24" t="s">
        <v>83</v>
      </c>
      <c r="F547" s="25">
        <v>1515000018</v>
      </c>
      <c r="G547" s="26">
        <v>42047</v>
      </c>
      <c r="H547" s="27" t="s">
        <v>997</v>
      </c>
      <c r="I547" s="28" t="s">
        <v>998</v>
      </c>
      <c r="J547" s="33" t="s">
        <v>999</v>
      </c>
      <c r="K547" s="29">
        <v>617110</v>
      </c>
    </row>
    <row r="548" spans="1:11" s="17" customFormat="1" ht="30">
      <c r="A548" s="21" t="s">
        <v>1073</v>
      </c>
      <c r="B548" s="21" t="s">
        <v>292</v>
      </c>
      <c r="C548" s="22" t="s">
        <v>264</v>
      </c>
      <c r="D548" s="23" t="s">
        <v>264</v>
      </c>
      <c r="E548" s="24" t="s">
        <v>83</v>
      </c>
      <c r="F548" s="25">
        <v>1515000031</v>
      </c>
      <c r="G548" s="26">
        <v>42060</v>
      </c>
      <c r="H548" s="27" t="s">
        <v>1000</v>
      </c>
      <c r="I548" s="28" t="s">
        <v>1001</v>
      </c>
      <c r="J548" s="33" t="s">
        <v>1002</v>
      </c>
      <c r="K548" s="29">
        <v>196350</v>
      </c>
    </row>
    <row r="549" spans="1:11" s="17" customFormat="1" ht="30">
      <c r="A549" s="21" t="s">
        <v>1073</v>
      </c>
      <c r="B549" s="21" t="s">
        <v>222</v>
      </c>
      <c r="C549" s="22" t="s">
        <v>264</v>
      </c>
      <c r="D549" s="23" t="s">
        <v>264</v>
      </c>
      <c r="E549" s="24" t="s">
        <v>62</v>
      </c>
      <c r="F549" s="25">
        <v>1515000014</v>
      </c>
      <c r="G549" s="26">
        <v>42045</v>
      </c>
      <c r="H549" s="27" t="s">
        <v>1003</v>
      </c>
      <c r="I549" s="28" t="s">
        <v>1004</v>
      </c>
      <c r="J549" s="33" t="s">
        <v>1005</v>
      </c>
      <c r="K549" s="29">
        <v>500000</v>
      </c>
    </row>
    <row r="550" spans="1:11" s="17" customFormat="1" ht="30">
      <c r="A550" s="21" t="s">
        <v>1073</v>
      </c>
      <c r="B550" s="21" t="s">
        <v>222</v>
      </c>
      <c r="C550" s="22" t="s">
        <v>1006</v>
      </c>
      <c r="D550" s="23">
        <v>42059</v>
      </c>
      <c r="E550" s="24" t="s">
        <v>62</v>
      </c>
      <c r="F550" s="25">
        <v>1515000023</v>
      </c>
      <c r="G550" s="26">
        <v>42060</v>
      </c>
      <c r="H550" s="27" t="s">
        <v>1007</v>
      </c>
      <c r="I550" s="28" t="s">
        <v>435</v>
      </c>
      <c r="J550" s="33" t="s">
        <v>436</v>
      </c>
      <c r="K550" s="29">
        <v>114060</v>
      </c>
    </row>
    <row r="551" spans="1:11" s="17" customFormat="1" ht="30">
      <c r="A551" s="21" t="s">
        <v>1073</v>
      </c>
      <c r="B551" s="21" t="s">
        <v>108</v>
      </c>
      <c r="C551" s="22" t="s">
        <v>1146</v>
      </c>
      <c r="D551" s="23">
        <v>41656</v>
      </c>
      <c r="E551" s="24" t="s">
        <v>83</v>
      </c>
      <c r="F551" s="25">
        <v>1515000019</v>
      </c>
      <c r="G551" s="26">
        <v>42051</v>
      </c>
      <c r="H551" s="27" t="s">
        <v>1008</v>
      </c>
      <c r="I551" s="28" t="s">
        <v>42</v>
      </c>
      <c r="J551" s="33" t="s">
        <v>43</v>
      </c>
      <c r="K551" s="29">
        <v>104949</v>
      </c>
    </row>
    <row r="552" spans="1:11" s="17" customFormat="1" ht="30">
      <c r="A552" s="21" t="s">
        <v>1073</v>
      </c>
      <c r="B552" s="21" t="s">
        <v>222</v>
      </c>
      <c r="C552" s="22" t="s">
        <v>264</v>
      </c>
      <c r="D552" s="23" t="s">
        <v>264</v>
      </c>
      <c r="E552" s="24" t="s">
        <v>83</v>
      </c>
      <c r="F552" s="25">
        <v>1515000021</v>
      </c>
      <c r="G552" s="26">
        <v>42052</v>
      </c>
      <c r="H552" s="27" t="s">
        <v>1009</v>
      </c>
      <c r="I552" s="28" t="s">
        <v>294</v>
      </c>
      <c r="J552" s="33" t="s">
        <v>204</v>
      </c>
      <c r="K552" s="29">
        <v>237000</v>
      </c>
    </row>
    <row r="553" spans="1:11" s="17" customFormat="1" ht="30">
      <c r="A553" s="21" t="s">
        <v>1073</v>
      </c>
      <c r="B553" s="34" t="s">
        <v>108</v>
      </c>
      <c r="C553" s="35" t="s">
        <v>1146</v>
      </c>
      <c r="D553" s="36">
        <v>41656</v>
      </c>
      <c r="E553" s="24" t="s">
        <v>83</v>
      </c>
      <c r="F553" s="25">
        <v>1515000022</v>
      </c>
      <c r="G553" s="26">
        <v>42052</v>
      </c>
      <c r="H553" s="27" t="s">
        <v>1008</v>
      </c>
      <c r="I553" s="28" t="s">
        <v>42</v>
      </c>
      <c r="J553" s="33" t="s">
        <v>43</v>
      </c>
      <c r="K553" s="29">
        <v>220067</v>
      </c>
    </row>
    <row r="554" spans="1:11" s="17" customFormat="1" ht="30">
      <c r="A554" s="21" t="s">
        <v>1073</v>
      </c>
      <c r="B554" s="21" t="s">
        <v>222</v>
      </c>
      <c r="C554" s="22" t="s">
        <v>264</v>
      </c>
      <c r="D554" s="23" t="s">
        <v>264</v>
      </c>
      <c r="E554" s="24" t="s">
        <v>83</v>
      </c>
      <c r="F554" s="25">
        <v>1515000023</v>
      </c>
      <c r="G554" s="26">
        <v>42052</v>
      </c>
      <c r="H554" s="27" t="s">
        <v>1010</v>
      </c>
      <c r="I554" s="28" t="s">
        <v>1011</v>
      </c>
      <c r="J554" s="33" t="s">
        <v>1012</v>
      </c>
      <c r="K554" s="29">
        <v>545000</v>
      </c>
    </row>
    <row r="555" spans="1:11" s="17" customFormat="1" ht="30">
      <c r="A555" s="21" t="s">
        <v>1073</v>
      </c>
      <c r="B555" s="21" t="s">
        <v>1013</v>
      </c>
      <c r="C555" s="22" t="s">
        <v>1014</v>
      </c>
      <c r="D555" s="23">
        <v>41054</v>
      </c>
      <c r="E555" s="24" t="s">
        <v>62</v>
      </c>
      <c r="F555" s="25">
        <v>1515000013</v>
      </c>
      <c r="G555" s="26">
        <v>42038</v>
      </c>
      <c r="H555" s="27" t="s">
        <v>1015</v>
      </c>
      <c r="I555" s="28" t="s">
        <v>120</v>
      </c>
      <c r="J555" s="33" t="s">
        <v>75</v>
      </c>
      <c r="K555" s="29">
        <v>900485</v>
      </c>
    </row>
    <row r="556" spans="1:11" s="17" customFormat="1" ht="30">
      <c r="A556" s="21" t="s">
        <v>1073</v>
      </c>
      <c r="B556" s="21" t="s">
        <v>1013</v>
      </c>
      <c r="C556" s="22" t="s">
        <v>1014</v>
      </c>
      <c r="D556" s="23">
        <v>41054</v>
      </c>
      <c r="E556" s="24" t="s">
        <v>62</v>
      </c>
      <c r="F556" s="25">
        <v>1515000019</v>
      </c>
      <c r="G556" s="26">
        <v>42046</v>
      </c>
      <c r="H556" s="27" t="s">
        <v>1016</v>
      </c>
      <c r="I556" s="28" t="s">
        <v>1017</v>
      </c>
      <c r="J556" s="33" t="s">
        <v>1018</v>
      </c>
      <c r="K556" s="29">
        <v>102590</v>
      </c>
    </row>
    <row r="557" spans="1:11" s="17" customFormat="1" ht="30">
      <c r="A557" s="21" t="s">
        <v>1073</v>
      </c>
      <c r="B557" s="21" t="s">
        <v>1013</v>
      </c>
      <c r="C557" s="22" t="s">
        <v>1014</v>
      </c>
      <c r="D557" s="23">
        <v>41054</v>
      </c>
      <c r="E557" s="24" t="s">
        <v>62</v>
      </c>
      <c r="F557" s="25">
        <v>1515000020</v>
      </c>
      <c r="G557" s="26">
        <v>42046</v>
      </c>
      <c r="H557" s="27" t="s">
        <v>1019</v>
      </c>
      <c r="I557" s="28" t="s">
        <v>1020</v>
      </c>
      <c r="J557" s="33" t="s">
        <v>1021</v>
      </c>
      <c r="K557" s="29">
        <v>473952</v>
      </c>
    </row>
    <row r="558" spans="1:11" s="17" customFormat="1" ht="30">
      <c r="A558" s="21" t="s">
        <v>1073</v>
      </c>
      <c r="B558" s="21" t="s">
        <v>226</v>
      </c>
      <c r="C558" s="22" t="s">
        <v>1022</v>
      </c>
      <c r="D558" s="23">
        <v>41569</v>
      </c>
      <c r="E558" s="24" t="s">
        <v>62</v>
      </c>
      <c r="F558" s="25">
        <v>1515000017</v>
      </c>
      <c r="G558" s="26">
        <v>42046</v>
      </c>
      <c r="H558" s="27" t="s">
        <v>1023</v>
      </c>
      <c r="I558" s="28" t="s">
        <v>494</v>
      </c>
      <c r="J558" s="33" t="s">
        <v>1024</v>
      </c>
      <c r="K558" s="29">
        <v>623998</v>
      </c>
    </row>
    <row r="559" spans="1:11" s="17" customFormat="1" ht="30">
      <c r="A559" s="21" t="s">
        <v>1073</v>
      </c>
      <c r="B559" s="21" t="s">
        <v>226</v>
      </c>
      <c r="C559" s="22" t="s">
        <v>1022</v>
      </c>
      <c r="D559" s="23">
        <v>41569</v>
      </c>
      <c r="E559" s="24" t="s">
        <v>62</v>
      </c>
      <c r="F559" s="25">
        <v>1515000018</v>
      </c>
      <c r="G559" s="26">
        <v>42046</v>
      </c>
      <c r="H559" s="27" t="s">
        <v>1025</v>
      </c>
      <c r="I559" s="28" t="s">
        <v>494</v>
      </c>
      <c r="J559" s="33" t="s">
        <v>1024</v>
      </c>
      <c r="K559" s="29">
        <v>467998</v>
      </c>
    </row>
    <row r="560" spans="1:11" s="17" customFormat="1" ht="30">
      <c r="A560" s="21" t="s">
        <v>1073</v>
      </c>
      <c r="B560" s="21" t="s">
        <v>226</v>
      </c>
      <c r="C560" s="22" t="s">
        <v>1022</v>
      </c>
      <c r="D560" s="23">
        <v>41569</v>
      </c>
      <c r="E560" s="24" t="s">
        <v>62</v>
      </c>
      <c r="F560" s="25">
        <v>1515000021</v>
      </c>
      <c r="G560" s="26">
        <v>42047</v>
      </c>
      <c r="H560" s="27" t="s">
        <v>1026</v>
      </c>
      <c r="I560" s="28" t="s">
        <v>494</v>
      </c>
      <c r="J560" s="33" t="s">
        <v>1024</v>
      </c>
      <c r="K560" s="29">
        <v>249599</v>
      </c>
    </row>
    <row r="561" spans="1:11" s="17" customFormat="1" ht="30">
      <c r="A561" s="21" t="s">
        <v>1073</v>
      </c>
      <c r="B561" s="21" t="s">
        <v>13</v>
      </c>
      <c r="C561" s="22" t="s">
        <v>264</v>
      </c>
      <c r="D561" s="23" t="s">
        <v>264</v>
      </c>
      <c r="E561" s="24" t="s">
        <v>62</v>
      </c>
      <c r="F561" s="25">
        <v>1515000012</v>
      </c>
      <c r="G561" s="26">
        <v>42037</v>
      </c>
      <c r="H561" s="27" t="s">
        <v>1027</v>
      </c>
      <c r="I561" s="28" t="s">
        <v>1028</v>
      </c>
      <c r="J561" s="33" t="s">
        <v>1029</v>
      </c>
      <c r="K561" s="29">
        <v>585000</v>
      </c>
    </row>
    <row r="562" spans="1:11" s="17" customFormat="1" ht="30">
      <c r="A562" s="21" t="s">
        <v>1073</v>
      </c>
      <c r="B562" s="21" t="s">
        <v>13</v>
      </c>
      <c r="C562" s="22" t="s">
        <v>264</v>
      </c>
      <c r="D562" s="23" t="s">
        <v>264</v>
      </c>
      <c r="E562" s="24" t="s">
        <v>62</v>
      </c>
      <c r="F562" s="25">
        <v>1515000015</v>
      </c>
      <c r="G562" s="26">
        <v>42045</v>
      </c>
      <c r="H562" s="27" t="s">
        <v>1030</v>
      </c>
      <c r="I562" s="28" t="s">
        <v>1031</v>
      </c>
      <c r="J562" s="33" t="s">
        <v>1032</v>
      </c>
      <c r="K562" s="29">
        <v>29155</v>
      </c>
    </row>
    <row r="563" spans="1:11" s="17" customFormat="1" ht="30">
      <c r="A563" s="21" t="s">
        <v>1073</v>
      </c>
      <c r="B563" s="21" t="s">
        <v>13</v>
      </c>
      <c r="C563" s="22" t="s">
        <v>264</v>
      </c>
      <c r="D563" s="23" t="s">
        <v>264</v>
      </c>
      <c r="E563" s="24" t="s">
        <v>62</v>
      </c>
      <c r="F563" s="25">
        <v>1515000016</v>
      </c>
      <c r="G563" s="26">
        <v>42045</v>
      </c>
      <c r="H563" s="27" t="s">
        <v>1033</v>
      </c>
      <c r="I563" s="28" t="s">
        <v>1034</v>
      </c>
      <c r="J563" s="33" t="s">
        <v>71</v>
      </c>
      <c r="K563" s="29">
        <v>138217</v>
      </c>
    </row>
    <row r="564" spans="1:11" s="17" customFormat="1" ht="30">
      <c r="A564" s="21" t="s">
        <v>1073</v>
      </c>
      <c r="B564" s="21" t="s">
        <v>13</v>
      </c>
      <c r="C564" s="22" t="s">
        <v>264</v>
      </c>
      <c r="D564" s="23" t="s">
        <v>264</v>
      </c>
      <c r="E564" s="24" t="s">
        <v>62</v>
      </c>
      <c r="F564" s="25">
        <v>1515000022</v>
      </c>
      <c r="G564" s="26">
        <v>42059</v>
      </c>
      <c r="H564" s="27" t="s">
        <v>1035</v>
      </c>
      <c r="I564" s="28" t="s">
        <v>1031</v>
      </c>
      <c r="J564" s="33" t="s">
        <v>1032</v>
      </c>
      <c r="K564" s="29">
        <v>14578</v>
      </c>
    </row>
    <row r="565" spans="1:11" s="17" customFormat="1" ht="30">
      <c r="A565" s="21" t="s">
        <v>1073</v>
      </c>
      <c r="B565" s="21" t="s">
        <v>13</v>
      </c>
      <c r="C565" s="22" t="s">
        <v>264</v>
      </c>
      <c r="D565" s="23" t="s">
        <v>264</v>
      </c>
      <c r="E565" s="24" t="s">
        <v>62</v>
      </c>
      <c r="F565" s="25">
        <v>1515000024</v>
      </c>
      <c r="G565" s="26">
        <v>42061</v>
      </c>
      <c r="H565" s="27" t="s">
        <v>1036</v>
      </c>
      <c r="I565" s="28" t="s">
        <v>503</v>
      </c>
      <c r="J565" s="33" t="s">
        <v>875</v>
      </c>
      <c r="K565" s="29">
        <v>94010</v>
      </c>
    </row>
    <row r="566" spans="1:11" s="17" customFormat="1" ht="30">
      <c r="A566" s="21" t="s">
        <v>1073</v>
      </c>
      <c r="B566" s="21" t="s">
        <v>13</v>
      </c>
      <c r="C566" s="22" t="s">
        <v>264</v>
      </c>
      <c r="D566" s="23" t="s">
        <v>264</v>
      </c>
      <c r="E566" s="24" t="s">
        <v>83</v>
      </c>
      <c r="F566" s="25">
        <v>1515000020</v>
      </c>
      <c r="G566" s="26">
        <v>42051</v>
      </c>
      <c r="H566" s="27" t="s">
        <v>1037</v>
      </c>
      <c r="I566" s="28" t="s">
        <v>1038</v>
      </c>
      <c r="J566" s="33" t="s">
        <v>1039</v>
      </c>
      <c r="K566" s="29">
        <v>59737</v>
      </c>
    </row>
    <row r="567" spans="1:11" s="17" customFormat="1" ht="30">
      <c r="A567" s="21" t="s">
        <v>1073</v>
      </c>
      <c r="B567" s="21" t="s">
        <v>13</v>
      </c>
      <c r="C567" s="22" t="s">
        <v>264</v>
      </c>
      <c r="D567" s="23" t="s">
        <v>264</v>
      </c>
      <c r="E567" s="24" t="s">
        <v>83</v>
      </c>
      <c r="F567" s="25">
        <v>1515000024</v>
      </c>
      <c r="G567" s="26">
        <v>42053</v>
      </c>
      <c r="H567" s="27" t="s">
        <v>1040</v>
      </c>
      <c r="I567" s="28" t="s">
        <v>1041</v>
      </c>
      <c r="J567" s="33" t="s">
        <v>1042</v>
      </c>
      <c r="K567" s="29">
        <v>17850</v>
      </c>
    </row>
    <row r="568" spans="1:11" s="17" customFormat="1" ht="45">
      <c r="A568" s="21" t="s">
        <v>1073</v>
      </c>
      <c r="B568" s="21" t="s">
        <v>13</v>
      </c>
      <c r="C568" s="22" t="s">
        <v>264</v>
      </c>
      <c r="D568" s="23" t="s">
        <v>264</v>
      </c>
      <c r="E568" s="24" t="s">
        <v>83</v>
      </c>
      <c r="F568" s="25">
        <v>1515000025</v>
      </c>
      <c r="G568" s="26">
        <v>42054</v>
      </c>
      <c r="H568" s="27" t="s">
        <v>1043</v>
      </c>
      <c r="I568" s="28" t="s">
        <v>1041</v>
      </c>
      <c r="J568" s="33" t="s">
        <v>1042</v>
      </c>
      <c r="K568" s="29">
        <v>148750</v>
      </c>
    </row>
    <row r="569" spans="1:11" s="17" customFormat="1" ht="30">
      <c r="A569" s="21" t="s">
        <v>1073</v>
      </c>
      <c r="B569" s="21" t="s">
        <v>13</v>
      </c>
      <c r="C569" s="22" t="s">
        <v>264</v>
      </c>
      <c r="D569" s="23" t="s">
        <v>264</v>
      </c>
      <c r="E569" s="24" t="s">
        <v>83</v>
      </c>
      <c r="F569" s="25">
        <v>1515000026</v>
      </c>
      <c r="G569" s="26">
        <v>42055</v>
      </c>
      <c r="H569" s="27" t="s">
        <v>1044</v>
      </c>
      <c r="I569" s="28" t="s">
        <v>1045</v>
      </c>
      <c r="J569" s="33" t="s">
        <v>1046</v>
      </c>
      <c r="K569" s="29">
        <v>201348</v>
      </c>
    </row>
    <row r="570" spans="1:11" s="17" customFormat="1" ht="45">
      <c r="A570" s="21" t="s">
        <v>1073</v>
      </c>
      <c r="B570" s="21" t="s">
        <v>13</v>
      </c>
      <c r="C570" s="22" t="s">
        <v>264</v>
      </c>
      <c r="D570" s="23" t="s">
        <v>264</v>
      </c>
      <c r="E570" s="24" t="s">
        <v>83</v>
      </c>
      <c r="F570" s="25">
        <v>1515000028</v>
      </c>
      <c r="G570" s="26">
        <v>42058</v>
      </c>
      <c r="H570" s="27" t="s">
        <v>1047</v>
      </c>
      <c r="I570" s="28" t="s">
        <v>1048</v>
      </c>
      <c r="J570" s="33" t="s">
        <v>1049</v>
      </c>
      <c r="K570" s="29">
        <v>202300</v>
      </c>
    </row>
    <row r="571" spans="1:11" s="17" customFormat="1" ht="30">
      <c r="A571" s="21" t="s">
        <v>1073</v>
      </c>
      <c r="B571" s="21" t="s">
        <v>13</v>
      </c>
      <c r="C571" s="22" t="s">
        <v>264</v>
      </c>
      <c r="D571" s="23" t="s">
        <v>264</v>
      </c>
      <c r="E571" s="24" t="s">
        <v>83</v>
      </c>
      <c r="F571" s="25">
        <v>1515000029</v>
      </c>
      <c r="G571" s="26">
        <v>42058</v>
      </c>
      <c r="H571" s="27" t="s">
        <v>1050</v>
      </c>
      <c r="I571" s="28" t="s">
        <v>1038</v>
      </c>
      <c r="J571" s="33" t="s">
        <v>1039</v>
      </c>
      <c r="K571" s="29">
        <v>25420</v>
      </c>
    </row>
    <row r="572" spans="1:11" s="17" customFormat="1" ht="45">
      <c r="A572" s="21" t="s">
        <v>1073</v>
      </c>
      <c r="B572" s="21" t="s">
        <v>108</v>
      </c>
      <c r="C572" s="22" t="s">
        <v>1051</v>
      </c>
      <c r="D572" s="23">
        <v>41751</v>
      </c>
      <c r="E572" s="24" t="s">
        <v>83</v>
      </c>
      <c r="F572" s="25">
        <v>1515000016</v>
      </c>
      <c r="G572" s="26">
        <v>42038</v>
      </c>
      <c r="H572" s="27" t="s">
        <v>1052</v>
      </c>
      <c r="I572" s="28" t="s">
        <v>1053</v>
      </c>
      <c r="J572" s="33" t="s">
        <v>1054</v>
      </c>
      <c r="K572" s="29">
        <v>101150</v>
      </c>
    </row>
    <row r="573" spans="1:11" s="17" customFormat="1" ht="30">
      <c r="A573" s="21" t="s">
        <v>1073</v>
      </c>
      <c r="B573" s="21" t="s">
        <v>108</v>
      </c>
      <c r="C573" s="22" t="s">
        <v>246</v>
      </c>
      <c r="D573" s="23">
        <v>41183</v>
      </c>
      <c r="E573" s="24" t="s">
        <v>83</v>
      </c>
      <c r="F573" s="25">
        <v>1515000027</v>
      </c>
      <c r="G573" s="26">
        <v>42058</v>
      </c>
      <c r="H573" s="27" t="s">
        <v>1055</v>
      </c>
      <c r="I573" s="28" t="s">
        <v>1056</v>
      </c>
      <c r="J573" s="33" t="s">
        <v>1057</v>
      </c>
      <c r="K573" s="29">
        <v>150000</v>
      </c>
    </row>
    <row r="574" spans="1:11" s="17" customFormat="1" ht="30">
      <c r="A574" s="21" t="s">
        <v>1073</v>
      </c>
      <c r="B574" s="21" t="s">
        <v>108</v>
      </c>
      <c r="C574" s="22" t="s">
        <v>1058</v>
      </c>
      <c r="D574" s="23">
        <v>41089</v>
      </c>
      <c r="E574" s="24" t="s">
        <v>83</v>
      </c>
      <c r="F574" s="25">
        <v>1515000030</v>
      </c>
      <c r="G574" s="26">
        <v>42058</v>
      </c>
      <c r="H574" s="27" t="s">
        <v>1059</v>
      </c>
      <c r="I574" s="28" t="s">
        <v>1060</v>
      </c>
      <c r="J574" s="33" t="s">
        <v>1061</v>
      </c>
      <c r="K574" s="29">
        <v>262500</v>
      </c>
    </row>
    <row r="575" spans="1:11" s="17" customFormat="1" ht="30">
      <c r="A575" s="21" t="s">
        <v>1073</v>
      </c>
      <c r="B575" s="21" t="s">
        <v>98</v>
      </c>
      <c r="C575" s="22" t="s">
        <v>264</v>
      </c>
      <c r="D575" s="23" t="s">
        <v>264</v>
      </c>
      <c r="E575" s="24" t="s">
        <v>401</v>
      </c>
      <c r="F575" s="25" t="s">
        <v>264</v>
      </c>
      <c r="G575" s="26" t="s">
        <v>264</v>
      </c>
      <c r="H575" s="27" t="s">
        <v>1062</v>
      </c>
      <c r="I575" s="28" t="s">
        <v>915</v>
      </c>
      <c r="J575" s="33" t="s">
        <v>916</v>
      </c>
      <c r="K575" s="29">
        <v>3949143</v>
      </c>
    </row>
    <row r="576" spans="1:11" s="17" customFormat="1" ht="30">
      <c r="A576" s="21" t="s">
        <v>1073</v>
      </c>
      <c r="B576" s="21" t="s">
        <v>98</v>
      </c>
      <c r="C576" s="22" t="s">
        <v>264</v>
      </c>
      <c r="D576" s="23" t="s">
        <v>264</v>
      </c>
      <c r="E576" s="24" t="s">
        <v>401</v>
      </c>
      <c r="F576" s="25" t="s">
        <v>264</v>
      </c>
      <c r="G576" s="26" t="s">
        <v>264</v>
      </c>
      <c r="H576" s="27" t="s">
        <v>1063</v>
      </c>
      <c r="I576" s="28" t="s">
        <v>915</v>
      </c>
      <c r="J576" s="33" t="s">
        <v>916</v>
      </c>
      <c r="K576" s="29">
        <v>67527</v>
      </c>
    </row>
    <row r="577" spans="1:11" s="17" customFormat="1" ht="30">
      <c r="A577" s="21" t="s">
        <v>1073</v>
      </c>
      <c r="B577" s="21" t="s">
        <v>98</v>
      </c>
      <c r="C577" s="22" t="s">
        <v>264</v>
      </c>
      <c r="D577" s="23" t="s">
        <v>264</v>
      </c>
      <c r="E577" s="24" t="s">
        <v>401</v>
      </c>
      <c r="F577" s="25" t="s">
        <v>264</v>
      </c>
      <c r="G577" s="26" t="s">
        <v>264</v>
      </c>
      <c r="H577" s="27" t="s">
        <v>1064</v>
      </c>
      <c r="I577" s="28" t="s">
        <v>915</v>
      </c>
      <c r="J577" s="33" t="s">
        <v>916</v>
      </c>
      <c r="K577" s="29">
        <v>838855</v>
      </c>
    </row>
    <row r="578" spans="1:11" s="17" customFormat="1" ht="30">
      <c r="A578" s="21" t="s">
        <v>1073</v>
      </c>
      <c r="B578" s="21" t="s">
        <v>98</v>
      </c>
      <c r="C578" s="22" t="s">
        <v>264</v>
      </c>
      <c r="D578" s="23" t="s">
        <v>264</v>
      </c>
      <c r="E578" s="24" t="s">
        <v>401</v>
      </c>
      <c r="F578" s="25" t="s">
        <v>264</v>
      </c>
      <c r="G578" s="26" t="s">
        <v>264</v>
      </c>
      <c r="H578" s="27" t="s">
        <v>1065</v>
      </c>
      <c r="I578" s="28" t="s">
        <v>1066</v>
      </c>
      <c r="J578" s="33" t="s">
        <v>1067</v>
      </c>
      <c r="K578" s="29">
        <v>805900</v>
      </c>
    </row>
    <row r="579" spans="1:11" s="17" customFormat="1" ht="30">
      <c r="A579" s="21" t="s">
        <v>1073</v>
      </c>
      <c r="B579" s="21" t="s">
        <v>98</v>
      </c>
      <c r="C579" s="22" t="s">
        <v>264</v>
      </c>
      <c r="D579" s="23" t="s">
        <v>264</v>
      </c>
      <c r="E579" s="24" t="s">
        <v>401</v>
      </c>
      <c r="F579" s="25" t="s">
        <v>264</v>
      </c>
      <c r="G579" s="26" t="s">
        <v>264</v>
      </c>
      <c r="H579" s="27" t="s">
        <v>1068</v>
      </c>
      <c r="I579" s="28" t="s">
        <v>1069</v>
      </c>
      <c r="J579" s="33" t="s">
        <v>962</v>
      </c>
      <c r="K579" s="29">
        <v>155950</v>
      </c>
    </row>
    <row r="580" spans="1:11" s="17" customFormat="1" ht="30">
      <c r="A580" s="21" t="s">
        <v>1073</v>
      </c>
      <c r="B580" s="21" t="s">
        <v>98</v>
      </c>
      <c r="C580" s="22" t="s">
        <v>264</v>
      </c>
      <c r="D580" s="23" t="s">
        <v>264</v>
      </c>
      <c r="E580" s="24" t="s">
        <v>401</v>
      </c>
      <c r="F580" s="25" t="s">
        <v>264</v>
      </c>
      <c r="G580" s="26" t="s">
        <v>264</v>
      </c>
      <c r="H580" s="27" t="s">
        <v>1070</v>
      </c>
      <c r="I580" s="28" t="s">
        <v>1069</v>
      </c>
      <c r="J580" s="33" t="s">
        <v>962</v>
      </c>
      <c r="K580" s="29">
        <v>5545</v>
      </c>
    </row>
    <row r="581" spans="1:11" s="17" customFormat="1" ht="30">
      <c r="A581" s="21" t="s">
        <v>1073</v>
      </c>
      <c r="B581" s="21" t="s">
        <v>98</v>
      </c>
      <c r="C581" s="22" t="s">
        <v>264</v>
      </c>
      <c r="D581" s="23" t="s">
        <v>264</v>
      </c>
      <c r="E581" s="24" t="s">
        <v>401</v>
      </c>
      <c r="F581" s="25" t="s">
        <v>264</v>
      </c>
      <c r="G581" s="26" t="s">
        <v>264</v>
      </c>
      <c r="H581" s="27" t="s">
        <v>1071</v>
      </c>
      <c r="I581" s="28" t="s">
        <v>1069</v>
      </c>
      <c r="J581" s="33" t="s">
        <v>962</v>
      </c>
      <c r="K581" s="29">
        <v>110113</v>
      </c>
    </row>
    <row r="582" spans="1:11" s="17" customFormat="1" ht="30">
      <c r="A582" s="21" t="s">
        <v>1073</v>
      </c>
      <c r="B582" s="21" t="s">
        <v>98</v>
      </c>
      <c r="C582" s="22" t="s">
        <v>264</v>
      </c>
      <c r="D582" s="23" t="s">
        <v>264</v>
      </c>
      <c r="E582" s="24" t="s">
        <v>401</v>
      </c>
      <c r="F582" s="25" t="s">
        <v>264</v>
      </c>
      <c r="G582" s="26" t="s">
        <v>264</v>
      </c>
      <c r="H582" s="27" t="s">
        <v>1072</v>
      </c>
      <c r="I582" s="28" t="s">
        <v>1069</v>
      </c>
      <c r="J582" s="33" t="s">
        <v>962</v>
      </c>
      <c r="K582" s="29">
        <v>115900</v>
      </c>
    </row>
    <row r="583" spans="1:11" s="17" customFormat="1" ht="45">
      <c r="A583" s="21" t="s">
        <v>1074</v>
      </c>
      <c r="B583" s="21" t="s">
        <v>1013</v>
      </c>
      <c r="C583" s="22" t="s">
        <v>1075</v>
      </c>
      <c r="D583" s="23" t="s">
        <v>1076</v>
      </c>
      <c r="E583" s="24" t="s">
        <v>62</v>
      </c>
      <c r="F583" s="25">
        <v>1615000026</v>
      </c>
      <c r="G583" s="26">
        <v>42052</v>
      </c>
      <c r="H583" s="27" t="s">
        <v>1077</v>
      </c>
      <c r="I583" s="28" t="s">
        <v>1078</v>
      </c>
      <c r="J583" s="33" t="s">
        <v>1079</v>
      </c>
      <c r="K583" s="29">
        <v>73111</v>
      </c>
    </row>
    <row r="584" spans="1:11" s="17" customFormat="1" ht="45">
      <c r="A584" s="21" t="s">
        <v>1074</v>
      </c>
      <c r="B584" s="21" t="s">
        <v>1013</v>
      </c>
      <c r="C584" s="22" t="s">
        <v>1075</v>
      </c>
      <c r="D584" s="23" t="s">
        <v>1076</v>
      </c>
      <c r="E584" s="24" t="s">
        <v>62</v>
      </c>
      <c r="F584" s="25">
        <v>1615000008</v>
      </c>
      <c r="G584" s="26">
        <v>42044</v>
      </c>
      <c r="H584" s="27" t="s">
        <v>1080</v>
      </c>
      <c r="I584" s="28" t="s">
        <v>1081</v>
      </c>
      <c r="J584" s="33" t="s">
        <v>1082</v>
      </c>
      <c r="K584" s="29">
        <v>168461</v>
      </c>
    </row>
    <row r="585" spans="1:11" s="17" customFormat="1" ht="45">
      <c r="A585" s="21" t="s">
        <v>1074</v>
      </c>
      <c r="B585" s="21" t="s">
        <v>1013</v>
      </c>
      <c r="C585" s="22" t="s">
        <v>1075</v>
      </c>
      <c r="D585" s="23" t="s">
        <v>1076</v>
      </c>
      <c r="E585" s="24" t="s">
        <v>62</v>
      </c>
      <c r="F585" s="25">
        <v>1615000005</v>
      </c>
      <c r="G585" s="26">
        <v>42044</v>
      </c>
      <c r="H585" s="27" t="s">
        <v>1083</v>
      </c>
      <c r="I585" s="28" t="s">
        <v>1084</v>
      </c>
      <c r="J585" s="33" t="s">
        <v>1085</v>
      </c>
      <c r="K585" s="29">
        <v>73171</v>
      </c>
    </row>
    <row r="586" spans="1:11" s="17" customFormat="1" ht="45">
      <c r="A586" s="21" t="s">
        <v>1074</v>
      </c>
      <c r="B586" s="21" t="s">
        <v>1013</v>
      </c>
      <c r="C586" s="22" t="s">
        <v>1075</v>
      </c>
      <c r="D586" s="23" t="s">
        <v>1076</v>
      </c>
      <c r="E586" s="24" t="s">
        <v>62</v>
      </c>
      <c r="F586" s="25">
        <v>1615000014</v>
      </c>
      <c r="G586" s="26">
        <v>42044</v>
      </c>
      <c r="H586" s="27" t="s">
        <v>1086</v>
      </c>
      <c r="I586" s="28" t="s">
        <v>1084</v>
      </c>
      <c r="J586" s="33" t="s">
        <v>1085</v>
      </c>
      <c r="K586" s="29">
        <v>60976</v>
      </c>
    </row>
    <row r="587" spans="1:11" s="17" customFormat="1" ht="45">
      <c r="A587" s="21" t="s">
        <v>1074</v>
      </c>
      <c r="B587" s="21" t="s">
        <v>1013</v>
      </c>
      <c r="C587" s="22" t="s">
        <v>1075</v>
      </c>
      <c r="D587" s="23" t="s">
        <v>1076</v>
      </c>
      <c r="E587" s="24" t="s">
        <v>62</v>
      </c>
      <c r="F587" s="25">
        <v>1615000017</v>
      </c>
      <c r="G587" s="26">
        <v>42044</v>
      </c>
      <c r="H587" s="27" t="s">
        <v>1087</v>
      </c>
      <c r="I587" s="28" t="s">
        <v>1084</v>
      </c>
      <c r="J587" s="33" t="s">
        <v>1085</v>
      </c>
      <c r="K587" s="29">
        <v>15958</v>
      </c>
    </row>
    <row r="588" spans="1:11" s="17" customFormat="1" ht="30">
      <c r="A588" s="21" t="s">
        <v>1074</v>
      </c>
      <c r="B588" s="21" t="s">
        <v>13</v>
      </c>
      <c r="C588" s="22" t="s">
        <v>264</v>
      </c>
      <c r="D588" s="23" t="s">
        <v>264</v>
      </c>
      <c r="E588" s="24" t="s">
        <v>62</v>
      </c>
      <c r="F588" s="25">
        <v>1615000025</v>
      </c>
      <c r="G588" s="26">
        <v>42052</v>
      </c>
      <c r="H588" s="27" t="s">
        <v>1088</v>
      </c>
      <c r="I588" s="28" t="s">
        <v>1089</v>
      </c>
      <c r="J588" s="33" t="s">
        <v>1090</v>
      </c>
      <c r="K588" s="29">
        <v>532644</v>
      </c>
    </row>
    <row r="589" spans="1:11" s="17" customFormat="1" ht="30">
      <c r="A589" s="21" t="s">
        <v>1074</v>
      </c>
      <c r="B589" s="21" t="s">
        <v>13</v>
      </c>
      <c r="C589" s="22" t="s">
        <v>264</v>
      </c>
      <c r="D589" s="23" t="s">
        <v>264</v>
      </c>
      <c r="E589" s="24" t="s">
        <v>62</v>
      </c>
      <c r="F589" s="25">
        <v>1615000022</v>
      </c>
      <c r="G589" s="26">
        <v>42047</v>
      </c>
      <c r="H589" s="27" t="s">
        <v>1091</v>
      </c>
      <c r="I589" s="28" t="s">
        <v>1092</v>
      </c>
      <c r="J589" s="33" t="s">
        <v>1093</v>
      </c>
      <c r="K589" s="29">
        <v>379950</v>
      </c>
    </row>
    <row r="590" spans="1:11" s="17" customFormat="1" ht="30">
      <c r="A590" s="21" t="s">
        <v>1074</v>
      </c>
      <c r="B590" s="21" t="s">
        <v>13</v>
      </c>
      <c r="C590" s="22" t="s">
        <v>264</v>
      </c>
      <c r="D590" s="23" t="s">
        <v>264</v>
      </c>
      <c r="E590" s="24" t="s">
        <v>62</v>
      </c>
      <c r="F590" s="25">
        <v>1615000024</v>
      </c>
      <c r="G590" s="26">
        <v>42052</v>
      </c>
      <c r="H590" s="27" t="s">
        <v>1094</v>
      </c>
      <c r="I590" s="28" t="s">
        <v>1095</v>
      </c>
      <c r="J590" s="33" t="s">
        <v>1096</v>
      </c>
      <c r="K590" s="29">
        <v>49002</v>
      </c>
    </row>
    <row r="591" spans="1:11" s="17" customFormat="1" ht="45">
      <c r="A591" s="21" t="s">
        <v>1074</v>
      </c>
      <c r="B591" s="21" t="s">
        <v>1013</v>
      </c>
      <c r="C591" s="22" t="s">
        <v>1075</v>
      </c>
      <c r="D591" s="23" t="s">
        <v>1076</v>
      </c>
      <c r="E591" s="24" t="s">
        <v>62</v>
      </c>
      <c r="F591" s="25">
        <v>1615000011</v>
      </c>
      <c r="G591" s="26">
        <v>42044</v>
      </c>
      <c r="H591" s="27" t="s">
        <v>1097</v>
      </c>
      <c r="I591" s="28" t="s">
        <v>1098</v>
      </c>
      <c r="J591" s="33" t="s">
        <v>1099</v>
      </c>
      <c r="K591" s="29">
        <v>201110</v>
      </c>
    </row>
    <row r="592" spans="1:11" s="17" customFormat="1" ht="45">
      <c r="A592" s="21" t="s">
        <v>1074</v>
      </c>
      <c r="B592" s="21" t="s">
        <v>1013</v>
      </c>
      <c r="C592" s="22" t="s">
        <v>1075</v>
      </c>
      <c r="D592" s="23" t="s">
        <v>1076</v>
      </c>
      <c r="E592" s="24" t="s">
        <v>62</v>
      </c>
      <c r="F592" s="25">
        <v>1615000015</v>
      </c>
      <c r="G592" s="26">
        <v>42044</v>
      </c>
      <c r="H592" s="27" t="s">
        <v>1086</v>
      </c>
      <c r="I592" s="28" t="s">
        <v>1098</v>
      </c>
      <c r="J592" s="33" t="s">
        <v>1099</v>
      </c>
      <c r="K592" s="29">
        <v>100555</v>
      </c>
    </row>
    <row r="593" spans="1:11" s="17" customFormat="1" ht="45">
      <c r="A593" s="21" t="s">
        <v>1074</v>
      </c>
      <c r="B593" s="21" t="s">
        <v>1013</v>
      </c>
      <c r="C593" s="22" t="s">
        <v>1075</v>
      </c>
      <c r="D593" s="23" t="s">
        <v>1076</v>
      </c>
      <c r="E593" s="24" t="s">
        <v>62</v>
      </c>
      <c r="F593" s="25">
        <v>1615000020</v>
      </c>
      <c r="G593" s="26">
        <v>42044</v>
      </c>
      <c r="H593" s="27" t="s">
        <v>1087</v>
      </c>
      <c r="I593" s="28" t="s">
        <v>1098</v>
      </c>
      <c r="J593" s="33" t="s">
        <v>1099</v>
      </c>
      <c r="K593" s="29">
        <v>120666</v>
      </c>
    </row>
    <row r="594" spans="1:11" s="17" customFormat="1" ht="45">
      <c r="A594" s="21" t="s">
        <v>1074</v>
      </c>
      <c r="B594" s="21" t="s">
        <v>1013</v>
      </c>
      <c r="C594" s="22" t="s">
        <v>1075</v>
      </c>
      <c r="D594" s="23" t="s">
        <v>1076</v>
      </c>
      <c r="E594" s="24" t="s">
        <v>62</v>
      </c>
      <c r="F594" s="25">
        <v>1615000003</v>
      </c>
      <c r="G594" s="26">
        <v>42044</v>
      </c>
      <c r="H594" s="27" t="s">
        <v>1083</v>
      </c>
      <c r="I594" s="28" t="s">
        <v>120</v>
      </c>
      <c r="J594" s="33" t="s">
        <v>75</v>
      </c>
      <c r="K594" s="29">
        <v>203114</v>
      </c>
    </row>
    <row r="595" spans="1:11" s="17" customFormat="1" ht="45">
      <c r="A595" s="21" t="s">
        <v>1074</v>
      </c>
      <c r="B595" s="21" t="s">
        <v>1013</v>
      </c>
      <c r="C595" s="22" t="s">
        <v>1075</v>
      </c>
      <c r="D595" s="23" t="s">
        <v>1076</v>
      </c>
      <c r="E595" s="24" t="s">
        <v>62</v>
      </c>
      <c r="F595" s="25">
        <v>1615000006</v>
      </c>
      <c r="G595" s="26">
        <v>42044</v>
      </c>
      <c r="H595" s="27" t="s">
        <v>1100</v>
      </c>
      <c r="I595" s="28" t="s">
        <v>120</v>
      </c>
      <c r="J595" s="33" t="s">
        <v>75</v>
      </c>
      <c r="K595" s="29">
        <v>53579</v>
      </c>
    </row>
    <row r="596" spans="1:11" s="17" customFormat="1" ht="30">
      <c r="A596" s="21" t="s">
        <v>1074</v>
      </c>
      <c r="B596" s="21" t="s">
        <v>1013</v>
      </c>
      <c r="C596" s="22" t="s">
        <v>1075</v>
      </c>
      <c r="D596" s="23" t="s">
        <v>1076</v>
      </c>
      <c r="E596" s="24" t="s">
        <v>62</v>
      </c>
      <c r="F596" s="25">
        <v>1615000009</v>
      </c>
      <c r="G596" s="26">
        <v>42045</v>
      </c>
      <c r="H596" s="27" t="s">
        <v>1101</v>
      </c>
      <c r="I596" s="28" t="s">
        <v>120</v>
      </c>
      <c r="J596" s="33" t="s">
        <v>75</v>
      </c>
      <c r="K596" s="29">
        <v>230530</v>
      </c>
    </row>
    <row r="597" spans="1:11" s="17" customFormat="1" ht="45">
      <c r="A597" s="21" t="s">
        <v>1074</v>
      </c>
      <c r="B597" s="21" t="s">
        <v>1013</v>
      </c>
      <c r="C597" s="22" t="s">
        <v>1075</v>
      </c>
      <c r="D597" s="23" t="s">
        <v>1076</v>
      </c>
      <c r="E597" s="24" t="s">
        <v>62</v>
      </c>
      <c r="F597" s="25">
        <v>1615000010</v>
      </c>
      <c r="G597" s="26">
        <v>42044</v>
      </c>
      <c r="H597" s="27" t="s">
        <v>1097</v>
      </c>
      <c r="I597" s="28" t="s">
        <v>120</v>
      </c>
      <c r="J597" s="33" t="s">
        <v>75</v>
      </c>
      <c r="K597" s="29">
        <v>309593</v>
      </c>
    </row>
    <row r="598" spans="1:11" s="17" customFormat="1" ht="45">
      <c r="A598" s="21" t="s">
        <v>1074</v>
      </c>
      <c r="B598" s="21" t="s">
        <v>1013</v>
      </c>
      <c r="C598" s="22" t="s">
        <v>1075</v>
      </c>
      <c r="D598" s="23" t="s">
        <v>1076</v>
      </c>
      <c r="E598" s="24" t="s">
        <v>62</v>
      </c>
      <c r="F598" s="25">
        <v>1615000012</v>
      </c>
      <c r="G598" s="26">
        <v>42044</v>
      </c>
      <c r="H598" s="27" t="s">
        <v>1086</v>
      </c>
      <c r="I598" s="28" t="s">
        <v>120</v>
      </c>
      <c r="J598" s="33" t="s">
        <v>75</v>
      </c>
      <c r="K598" s="29">
        <v>305422</v>
      </c>
    </row>
    <row r="599" spans="1:11" s="17" customFormat="1" ht="45">
      <c r="A599" s="21" t="s">
        <v>1074</v>
      </c>
      <c r="B599" s="21" t="s">
        <v>1013</v>
      </c>
      <c r="C599" s="22" t="s">
        <v>1075</v>
      </c>
      <c r="D599" s="23" t="s">
        <v>1076</v>
      </c>
      <c r="E599" s="24" t="s">
        <v>62</v>
      </c>
      <c r="F599" s="25">
        <v>1615000016</v>
      </c>
      <c r="G599" s="26">
        <v>42044</v>
      </c>
      <c r="H599" s="27" t="s">
        <v>1102</v>
      </c>
      <c r="I599" s="28" t="s">
        <v>120</v>
      </c>
      <c r="J599" s="33" t="s">
        <v>75</v>
      </c>
      <c r="K599" s="29">
        <v>107486</v>
      </c>
    </row>
    <row r="600" spans="1:11" s="17" customFormat="1" ht="45">
      <c r="A600" s="21" t="s">
        <v>1074</v>
      </c>
      <c r="B600" s="21" t="s">
        <v>1013</v>
      </c>
      <c r="C600" s="22" t="s">
        <v>1075</v>
      </c>
      <c r="D600" s="23" t="s">
        <v>1076</v>
      </c>
      <c r="E600" s="24" t="s">
        <v>62</v>
      </c>
      <c r="F600" s="25">
        <v>1615000018</v>
      </c>
      <c r="G600" s="26">
        <v>42044</v>
      </c>
      <c r="H600" s="27" t="s">
        <v>1087</v>
      </c>
      <c r="I600" s="28" t="s">
        <v>120</v>
      </c>
      <c r="J600" s="33" t="s">
        <v>75</v>
      </c>
      <c r="K600" s="29">
        <v>432171</v>
      </c>
    </row>
    <row r="601" spans="1:11" s="17" customFormat="1" ht="45">
      <c r="A601" s="21" t="s">
        <v>1074</v>
      </c>
      <c r="B601" s="21" t="s">
        <v>1013</v>
      </c>
      <c r="C601" s="22" t="s">
        <v>1075</v>
      </c>
      <c r="D601" s="23" t="s">
        <v>1076</v>
      </c>
      <c r="E601" s="24" t="s">
        <v>62</v>
      </c>
      <c r="F601" s="25">
        <v>1615000021</v>
      </c>
      <c r="G601" s="26">
        <v>42044</v>
      </c>
      <c r="H601" s="27" t="s">
        <v>1103</v>
      </c>
      <c r="I601" s="28" t="s">
        <v>120</v>
      </c>
      <c r="J601" s="33" t="s">
        <v>75</v>
      </c>
      <c r="K601" s="29">
        <v>58762</v>
      </c>
    </row>
    <row r="602" spans="1:11" s="17" customFormat="1" ht="45">
      <c r="A602" s="21" t="s">
        <v>1074</v>
      </c>
      <c r="B602" s="21" t="s">
        <v>1013</v>
      </c>
      <c r="C602" s="22" t="s">
        <v>1075</v>
      </c>
      <c r="D602" s="23" t="s">
        <v>1076</v>
      </c>
      <c r="E602" s="24" t="s">
        <v>62</v>
      </c>
      <c r="F602" s="25">
        <v>1615000004</v>
      </c>
      <c r="G602" s="26">
        <v>42044</v>
      </c>
      <c r="H602" s="27" t="s">
        <v>1083</v>
      </c>
      <c r="I602" s="28" t="s">
        <v>503</v>
      </c>
      <c r="J602" s="33" t="s">
        <v>875</v>
      </c>
      <c r="K602" s="29">
        <v>260509</v>
      </c>
    </row>
    <row r="603" spans="1:11" s="17" customFormat="1" ht="45">
      <c r="A603" s="21" t="s">
        <v>1074</v>
      </c>
      <c r="B603" s="21" t="s">
        <v>1013</v>
      </c>
      <c r="C603" s="22" t="s">
        <v>1075</v>
      </c>
      <c r="D603" s="23" t="s">
        <v>1076</v>
      </c>
      <c r="E603" s="24" t="s">
        <v>62</v>
      </c>
      <c r="F603" s="25">
        <v>1615000013</v>
      </c>
      <c r="G603" s="26">
        <v>42045</v>
      </c>
      <c r="H603" s="27" t="s">
        <v>1086</v>
      </c>
      <c r="I603" s="28" t="s">
        <v>503</v>
      </c>
      <c r="J603" s="33" t="s">
        <v>875</v>
      </c>
      <c r="K603" s="29">
        <v>301696</v>
      </c>
    </row>
    <row r="604" spans="1:11" s="17" customFormat="1" ht="45">
      <c r="A604" s="21" t="s">
        <v>1074</v>
      </c>
      <c r="B604" s="21" t="s">
        <v>1013</v>
      </c>
      <c r="C604" s="22" t="s">
        <v>1075</v>
      </c>
      <c r="D604" s="23" t="s">
        <v>1076</v>
      </c>
      <c r="E604" s="24" t="s">
        <v>62</v>
      </c>
      <c r="F604" s="25">
        <v>1615000019</v>
      </c>
      <c r="G604" s="26">
        <v>42044</v>
      </c>
      <c r="H604" s="27" t="s">
        <v>1086</v>
      </c>
      <c r="I604" s="28" t="s">
        <v>503</v>
      </c>
      <c r="J604" s="33" t="s">
        <v>875</v>
      </c>
      <c r="K604" s="29">
        <v>301895</v>
      </c>
    </row>
    <row r="605" spans="1:11" s="17" customFormat="1" ht="30">
      <c r="A605" s="21" t="s">
        <v>1074</v>
      </c>
      <c r="B605" s="21" t="s">
        <v>13</v>
      </c>
      <c r="C605" s="22" t="s">
        <v>264</v>
      </c>
      <c r="D605" s="23" t="s">
        <v>264</v>
      </c>
      <c r="E605" s="24" t="s">
        <v>62</v>
      </c>
      <c r="F605" s="25">
        <v>1615000023</v>
      </c>
      <c r="G605" s="26">
        <v>42052</v>
      </c>
      <c r="H605" s="27" t="s">
        <v>1104</v>
      </c>
      <c r="I605" s="28" t="s">
        <v>503</v>
      </c>
      <c r="J605" s="33" t="s">
        <v>875</v>
      </c>
      <c r="K605" s="29">
        <v>131019</v>
      </c>
    </row>
    <row r="606" spans="1:11" s="17" customFormat="1" ht="30">
      <c r="A606" s="21" t="s">
        <v>1074</v>
      </c>
      <c r="B606" s="21" t="s">
        <v>108</v>
      </c>
      <c r="C606" s="22" t="s">
        <v>1105</v>
      </c>
      <c r="D606" s="23" t="s">
        <v>1106</v>
      </c>
      <c r="E606" s="24" t="s">
        <v>83</v>
      </c>
      <c r="F606" s="25">
        <v>1615000027</v>
      </c>
      <c r="G606" s="26">
        <v>42053</v>
      </c>
      <c r="H606" s="27" t="s">
        <v>1107</v>
      </c>
      <c r="I606" s="28" t="s">
        <v>321</v>
      </c>
      <c r="J606" s="33" t="s">
        <v>322</v>
      </c>
      <c r="K606" s="29">
        <v>147219</v>
      </c>
    </row>
    <row r="607" spans="1:11" s="17" customFormat="1" ht="30">
      <c r="A607" s="21" t="s">
        <v>1074</v>
      </c>
      <c r="B607" s="21" t="s">
        <v>108</v>
      </c>
      <c r="C607" s="22" t="s">
        <v>1105</v>
      </c>
      <c r="D607" s="23" t="s">
        <v>1106</v>
      </c>
      <c r="E607" s="24" t="s">
        <v>83</v>
      </c>
      <c r="F607" s="25">
        <v>1615000022</v>
      </c>
      <c r="G607" s="26">
        <v>42052</v>
      </c>
      <c r="H607" s="27" t="s">
        <v>1107</v>
      </c>
      <c r="I607" s="28" t="s">
        <v>1108</v>
      </c>
      <c r="J607" s="33" t="s">
        <v>901</v>
      </c>
      <c r="K607" s="29">
        <v>147208</v>
      </c>
    </row>
    <row r="608" spans="1:11" s="17" customFormat="1" ht="30">
      <c r="A608" s="21" t="s">
        <v>1074</v>
      </c>
      <c r="B608" s="21" t="s">
        <v>108</v>
      </c>
      <c r="C608" s="22" t="s">
        <v>1105</v>
      </c>
      <c r="D608" s="23" t="s">
        <v>1106</v>
      </c>
      <c r="E608" s="24" t="s">
        <v>83</v>
      </c>
      <c r="F608" s="25">
        <v>1615000028</v>
      </c>
      <c r="G608" s="26">
        <v>42059</v>
      </c>
      <c r="H608" s="27" t="s">
        <v>1109</v>
      </c>
      <c r="I608" s="28" t="s">
        <v>1108</v>
      </c>
      <c r="J608" s="33" t="s">
        <v>901</v>
      </c>
      <c r="K608" s="29">
        <v>24540</v>
      </c>
    </row>
    <row r="609" spans="1:11" s="17" customFormat="1" ht="30">
      <c r="A609" s="21" t="s">
        <v>1074</v>
      </c>
      <c r="B609" s="21" t="s">
        <v>108</v>
      </c>
      <c r="C609" s="22" t="s">
        <v>1105</v>
      </c>
      <c r="D609" s="23" t="s">
        <v>1106</v>
      </c>
      <c r="E609" s="24" t="s">
        <v>83</v>
      </c>
      <c r="F609" s="25">
        <v>1615000031</v>
      </c>
      <c r="G609" s="26">
        <v>42063</v>
      </c>
      <c r="H609" s="27" t="s">
        <v>1110</v>
      </c>
      <c r="I609" s="28" t="s">
        <v>1108</v>
      </c>
      <c r="J609" s="33" t="s">
        <v>901</v>
      </c>
      <c r="K609" s="29">
        <v>147287</v>
      </c>
    </row>
    <row r="610" spans="1:11" s="17" customFormat="1" ht="30">
      <c r="A610" s="21" t="s">
        <v>1074</v>
      </c>
      <c r="B610" s="21" t="s">
        <v>108</v>
      </c>
      <c r="C610" s="22" t="s">
        <v>1105</v>
      </c>
      <c r="D610" s="23" t="s">
        <v>1106</v>
      </c>
      <c r="E610" s="24" t="s">
        <v>83</v>
      </c>
      <c r="F610" s="25">
        <v>1615000021</v>
      </c>
      <c r="G610" s="26">
        <v>42052</v>
      </c>
      <c r="H610" s="27" t="s">
        <v>1107</v>
      </c>
      <c r="I610" s="28" t="s">
        <v>1111</v>
      </c>
      <c r="J610" s="33" t="s">
        <v>1112</v>
      </c>
      <c r="K610" s="29">
        <v>147208</v>
      </c>
    </row>
    <row r="611" spans="1:11" s="17" customFormat="1" ht="30">
      <c r="A611" s="21" t="s">
        <v>1074</v>
      </c>
      <c r="B611" s="21" t="s">
        <v>108</v>
      </c>
      <c r="C611" s="22" t="s">
        <v>1105</v>
      </c>
      <c r="D611" s="23" t="s">
        <v>1106</v>
      </c>
      <c r="E611" s="24" t="s">
        <v>83</v>
      </c>
      <c r="F611" s="25">
        <v>1615000030</v>
      </c>
      <c r="G611" s="26">
        <v>42063</v>
      </c>
      <c r="H611" s="27" t="s">
        <v>1110</v>
      </c>
      <c r="I611" s="28" t="s">
        <v>1111</v>
      </c>
      <c r="J611" s="33" t="s">
        <v>1112</v>
      </c>
      <c r="K611" s="29">
        <v>147287</v>
      </c>
    </row>
    <row r="612" spans="1:11" s="17" customFormat="1" ht="30">
      <c r="A612" s="21" t="s">
        <v>1074</v>
      </c>
      <c r="B612" s="21" t="s">
        <v>108</v>
      </c>
      <c r="C612" s="22" t="s">
        <v>1105</v>
      </c>
      <c r="D612" s="23" t="s">
        <v>1106</v>
      </c>
      <c r="E612" s="24" t="s">
        <v>83</v>
      </c>
      <c r="F612" s="25">
        <v>1615000020</v>
      </c>
      <c r="G612" s="26">
        <v>42052</v>
      </c>
      <c r="H612" s="27" t="s">
        <v>1107</v>
      </c>
      <c r="I612" s="28" t="s">
        <v>1113</v>
      </c>
      <c r="J612" s="33" t="s">
        <v>1114</v>
      </c>
      <c r="K612" s="29">
        <v>147208</v>
      </c>
    </row>
    <row r="613" spans="1:11" s="17" customFormat="1" ht="30">
      <c r="A613" s="21" t="s">
        <v>1074</v>
      </c>
      <c r="B613" s="21" t="s">
        <v>108</v>
      </c>
      <c r="C613" s="22" t="s">
        <v>1105</v>
      </c>
      <c r="D613" s="23" t="s">
        <v>1106</v>
      </c>
      <c r="E613" s="24" t="s">
        <v>83</v>
      </c>
      <c r="F613" s="25">
        <v>1615000024</v>
      </c>
      <c r="G613" s="26">
        <v>42052</v>
      </c>
      <c r="H613" s="27" t="s">
        <v>1107</v>
      </c>
      <c r="I613" s="28" t="s">
        <v>1113</v>
      </c>
      <c r="J613" s="33" t="s">
        <v>1114</v>
      </c>
      <c r="K613" s="29">
        <v>147208</v>
      </c>
    </row>
    <row r="614" spans="1:11" s="17" customFormat="1" ht="30">
      <c r="A614" s="21" t="s">
        <v>1074</v>
      </c>
      <c r="B614" s="21" t="s">
        <v>108</v>
      </c>
      <c r="C614" s="22" t="s">
        <v>1105</v>
      </c>
      <c r="D614" s="23" t="s">
        <v>1106</v>
      </c>
      <c r="E614" s="24" t="s">
        <v>83</v>
      </c>
      <c r="F614" s="25">
        <v>1615000029</v>
      </c>
      <c r="G614" s="26">
        <v>42063</v>
      </c>
      <c r="H614" s="27" t="s">
        <v>1115</v>
      </c>
      <c r="I614" s="28" t="s">
        <v>1113</v>
      </c>
      <c r="J614" s="33" t="s">
        <v>1114</v>
      </c>
      <c r="K614" s="29">
        <v>147287</v>
      </c>
    </row>
    <row r="615" spans="1:11" s="17" customFormat="1" ht="60">
      <c r="A615" s="21" t="s">
        <v>1074</v>
      </c>
      <c r="B615" s="21" t="s">
        <v>292</v>
      </c>
      <c r="C615" s="22" t="s">
        <v>1116</v>
      </c>
      <c r="D615" s="23" t="s">
        <v>1117</v>
      </c>
      <c r="E615" s="24" t="s">
        <v>83</v>
      </c>
      <c r="F615" s="25">
        <v>1615000018</v>
      </c>
      <c r="G615" s="26">
        <v>42051</v>
      </c>
      <c r="H615" s="27" t="s">
        <v>1118</v>
      </c>
      <c r="I615" s="28" t="s">
        <v>1119</v>
      </c>
      <c r="J615" s="33" t="s">
        <v>1120</v>
      </c>
      <c r="K615" s="29">
        <v>755209</v>
      </c>
    </row>
    <row r="616" spans="1:11" s="17" customFormat="1" ht="30">
      <c r="A616" s="21" t="s">
        <v>1074</v>
      </c>
      <c r="B616" s="21" t="s">
        <v>13</v>
      </c>
      <c r="C616" s="22" t="s">
        <v>264</v>
      </c>
      <c r="D616" s="23" t="s">
        <v>264</v>
      </c>
      <c r="E616" s="24" t="s">
        <v>83</v>
      </c>
      <c r="F616" s="25">
        <v>1615000019</v>
      </c>
      <c r="G616" s="26">
        <v>42051</v>
      </c>
      <c r="H616" s="27" t="s">
        <v>1121</v>
      </c>
      <c r="I616" s="28" t="s">
        <v>1122</v>
      </c>
      <c r="J616" s="33" t="s">
        <v>1123</v>
      </c>
      <c r="K616" s="29">
        <v>434355</v>
      </c>
    </row>
    <row r="617" spans="1:11" s="17" customFormat="1" ht="45">
      <c r="A617" s="21" t="s">
        <v>1074</v>
      </c>
      <c r="B617" s="21" t="s">
        <v>292</v>
      </c>
      <c r="C617" s="22" t="s">
        <v>1124</v>
      </c>
      <c r="D617" s="23" t="s">
        <v>1117</v>
      </c>
      <c r="E617" s="24" t="s">
        <v>83</v>
      </c>
      <c r="F617" s="25">
        <v>1615000026</v>
      </c>
      <c r="G617" s="26">
        <v>42052</v>
      </c>
      <c r="H617" s="27" t="s">
        <v>1125</v>
      </c>
      <c r="I617" s="28" t="s">
        <v>1122</v>
      </c>
      <c r="J617" s="33" t="s">
        <v>1123</v>
      </c>
      <c r="K617" s="29">
        <v>449820</v>
      </c>
    </row>
    <row r="618" spans="1:11" s="17" customFormat="1" ht="30">
      <c r="A618" s="21" t="s">
        <v>1074</v>
      </c>
      <c r="B618" s="21" t="s">
        <v>1013</v>
      </c>
      <c r="C618" s="22" t="s">
        <v>1075</v>
      </c>
      <c r="D618" s="23" t="s">
        <v>1076</v>
      </c>
      <c r="E618" s="24" t="s">
        <v>83</v>
      </c>
      <c r="F618" s="25">
        <v>1615000007</v>
      </c>
      <c r="G618" s="26">
        <v>42045</v>
      </c>
      <c r="H618" s="27" t="s">
        <v>1126</v>
      </c>
      <c r="I618" s="28" t="s">
        <v>1127</v>
      </c>
      <c r="J618" s="33" t="s">
        <v>1128</v>
      </c>
      <c r="K618" s="29">
        <v>617974</v>
      </c>
    </row>
    <row r="619" spans="1:11" s="17" customFormat="1" ht="30">
      <c r="A619" s="21" t="s">
        <v>1074</v>
      </c>
      <c r="B619" s="21" t="s">
        <v>1013</v>
      </c>
      <c r="C619" s="22" t="s">
        <v>1075</v>
      </c>
      <c r="D619" s="23" t="s">
        <v>1076</v>
      </c>
      <c r="E619" s="24" t="s">
        <v>83</v>
      </c>
      <c r="F619" s="25">
        <v>1615000002</v>
      </c>
      <c r="G619" s="26">
        <v>42044</v>
      </c>
      <c r="H619" s="27" t="s">
        <v>1129</v>
      </c>
      <c r="I619" s="28" t="s">
        <v>294</v>
      </c>
      <c r="J619" s="33" t="s">
        <v>204</v>
      </c>
      <c r="K619" s="29">
        <v>338783</v>
      </c>
    </row>
    <row r="620" spans="1:11" s="17" customFormat="1" ht="30">
      <c r="A620" s="21" t="s">
        <v>1074</v>
      </c>
      <c r="B620" s="21" t="s">
        <v>201</v>
      </c>
      <c r="C620" s="22" t="s">
        <v>264</v>
      </c>
      <c r="D620" s="23" t="s">
        <v>264</v>
      </c>
      <c r="E620" s="24" t="s">
        <v>1130</v>
      </c>
      <c r="F620" s="25">
        <v>42202</v>
      </c>
      <c r="G620" s="26">
        <v>42063</v>
      </c>
      <c r="H620" s="27" t="s">
        <v>1131</v>
      </c>
      <c r="I620" s="28" t="s">
        <v>20</v>
      </c>
      <c r="J620" s="33" t="s">
        <v>21</v>
      </c>
      <c r="K620" s="29">
        <v>503857</v>
      </c>
    </row>
    <row r="621" spans="1:11" s="17" customFormat="1" ht="30">
      <c r="A621" s="21" t="s">
        <v>1074</v>
      </c>
      <c r="B621" s="21" t="s">
        <v>201</v>
      </c>
      <c r="C621" s="22" t="s">
        <v>264</v>
      </c>
      <c r="D621" s="23" t="s">
        <v>264</v>
      </c>
      <c r="E621" s="24" t="s">
        <v>1130</v>
      </c>
      <c r="F621" s="25">
        <v>44819</v>
      </c>
      <c r="G621" s="26">
        <v>42063</v>
      </c>
      <c r="H621" s="27" t="s">
        <v>1132</v>
      </c>
      <c r="I621" s="28" t="s">
        <v>20</v>
      </c>
      <c r="J621" s="33" t="s">
        <v>21</v>
      </c>
      <c r="K621" s="29">
        <v>10765</v>
      </c>
    </row>
    <row r="622" spans="1:11" s="17" customFormat="1" ht="30">
      <c r="A622" s="21" t="s">
        <v>1074</v>
      </c>
      <c r="B622" s="21" t="s">
        <v>15</v>
      </c>
      <c r="C622" s="22" t="s">
        <v>264</v>
      </c>
      <c r="D622" s="23" t="s">
        <v>264</v>
      </c>
      <c r="E622" s="24" t="s">
        <v>1130</v>
      </c>
      <c r="F622" s="25">
        <v>13370024</v>
      </c>
      <c r="G622" s="26">
        <v>42062</v>
      </c>
      <c r="H622" s="27" t="s">
        <v>1133</v>
      </c>
      <c r="I622" s="28" t="s">
        <v>915</v>
      </c>
      <c r="J622" s="33" t="s">
        <v>916</v>
      </c>
      <c r="K622" s="29">
        <v>1217</v>
      </c>
    </row>
    <row r="623" spans="1:11" s="17" customFormat="1" ht="30">
      <c r="A623" s="21" t="s">
        <v>1074</v>
      </c>
      <c r="B623" s="21" t="s">
        <v>15</v>
      </c>
      <c r="C623" s="22" t="s">
        <v>264</v>
      </c>
      <c r="D623" s="23" t="s">
        <v>264</v>
      </c>
      <c r="E623" s="24" t="s">
        <v>1130</v>
      </c>
      <c r="F623" s="25">
        <v>13370025</v>
      </c>
      <c r="G623" s="26">
        <v>42062</v>
      </c>
      <c r="H623" s="27" t="s">
        <v>1134</v>
      </c>
      <c r="I623" s="28" t="s">
        <v>915</v>
      </c>
      <c r="J623" s="33" t="s">
        <v>916</v>
      </c>
      <c r="K623" s="29">
        <v>4599819</v>
      </c>
    </row>
    <row r="624" spans="1:11" s="17" customFormat="1" ht="30">
      <c r="A624" s="21" t="s">
        <v>1074</v>
      </c>
      <c r="B624" s="21" t="s">
        <v>15</v>
      </c>
      <c r="C624" s="22" t="s">
        <v>264</v>
      </c>
      <c r="D624" s="23" t="s">
        <v>264</v>
      </c>
      <c r="E624" s="24" t="s">
        <v>1130</v>
      </c>
      <c r="F624" s="25">
        <v>3359056</v>
      </c>
      <c r="G624" s="26">
        <v>42036</v>
      </c>
      <c r="H624" s="27" t="s">
        <v>1135</v>
      </c>
      <c r="I624" s="28" t="s">
        <v>370</v>
      </c>
      <c r="J624" s="33" t="s">
        <v>371</v>
      </c>
      <c r="K624" s="29">
        <v>431000</v>
      </c>
    </row>
    <row r="625" spans="1:11" s="17" customFormat="1" ht="30">
      <c r="A625" s="21" t="s">
        <v>1074</v>
      </c>
      <c r="B625" s="21" t="s">
        <v>15</v>
      </c>
      <c r="C625" s="22" t="s">
        <v>264</v>
      </c>
      <c r="D625" s="23" t="s">
        <v>264</v>
      </c>
      <c r="E625" s="24" t="s">
        <v>1130</v>
      </c>
      <c r="F625" s="25">
        <v>6785619</v>
      </c>
      <c r="G625" s="26">
        <v>42036</v>
      </c>
      <c r="H625" s="27" t="s">
        <v>1136</v>
      </c>
      <c r="I625" s="28" t="s">
        <v>370</v>
      </c>
      <c r="J625" s="33" t="s">
        <v>371</v>
      </c>
      <c r="K625" s="29">
        <v>2211600</v>
      </c>
    </row>
    <row r="626" spans="1:11" s="17" customFormat="1" ht="30">
      <c r="A626" s="21" t="s">
        <v>1074</v>
      </c>
      <c r="B626" s="21" t="s">
        <v>15</v>
      </c>
      <c r="C626" s="22" t="s">
        <v>264</v>
      </c>
      <c r="D626" s="23" t="s">
        <v>264</v>
      </c>
      <c r="E626" s="24" t="s">
        <v>1130</v>
      </c>
      <c r="F626" s="25">
        <v>6800979</v>
      </c>
      <c r="G626" s="26">
        <v>42036</v>
      </c>
      <c r="H626" s="27" t="s">
        <v>1137</v>
      </c>
      <c r="I626" s="28" t="s">
        <v>370</v>
      </c>
      <c r="J626" s="33" t="s">
        <v>371</v>
      </c>
      <c r="K626" s="29">
        <v>1600000</v>
      </c>
    </row>
    <row r="627" spans="1:11" s="17" customFormat="1" ht="30">
      <c r="A627" s="21" t="s">
        <v>1074</v>
      </c>
      <c r="B627" s="21" t="s">
        <v>15</v>
      </c>
      <c r="C627" s="22" t="s">
        <v>264</v>
      </c>
      <c r="D627" s="23" t="s">
        <v>264</v>
      </c>
      <c r="E627" s="24" t="s">
        <v>1130</v>
      </c>
      <c r="F627" s="25">
        <v>50609693</v>
      </c>
      <c r="G627" s="26">
        <v>42036</v>
      </c>
      <c r="H627" s="27" t="s">
        <v>1138</v>
      </c>
      <c r="I627" s="28" t="s">
        <v>1069</v>
      </c>
      <c r="J627" s="33" t="s">
        <v>962</v>
      </c>
      <c r="K627" s="29">
        <v>151150</v>
      </c>
    </row>
    <row r="628" spans="1:11" s="17" customFormat="1" ht="30">
      <c r="A628" s="21" t="s">
        <v>1074</v>
      </c>
      <c r="B628" s="21" t="s">
        <v>15</v>
      </c>
      <c r="C628" s="22" t="s">
        <v>264</v>
      </c>
      <c r="D628" s="23" t="s">
        <v>264</v>
      </c>
      <c r="E628" s="24" t="s">
        <v>1130</v>
      </c>
      <c r="F628" s="25">
        <v>51521886</v>
      </c>
      <c r="G628" s="26">
        <v>42051</v>
      </c>
      <c r="H628" s="27" t="s">
        <v>1139</v>
      </c>
      <c r="I628" s="28" t="s">
        <v>1069</v>
      </c>
      <c r="J628" s="33" t="s">
        <v>962</v>
      </c>
      <c r="K628" s="29">
        <v>86000</v>
      </c>
    </row>
    <row r="629" spans="1:11" s="17" customFormat="1" ht="30">
      <c r="A629" s="21" t="s">
        <v>1074</v>
      </c>
      <c r="B629" s="21" t="s">
        <v>15</v>
      </c>
      <c r="C629" s="22" t="s">
        <v>264</v>
      </c>
      <c r="D629" s="23" t="s">
        <v>264</v>
      </c>
      <c r="E629" s="24" t="s">
        <v>1130</v>
      </c>
      <c r="F629" s="25">
        <v>51761778</v>
      </c>
      <c r="G629" s="26">
        <v>42055</v>
      </c>
      <c r="H629" s="27" t="s">
        <v>1140</v>
      </c>
      <c r="I629" s="28" t="s">
        <v>1069</v>
      </c>
      <c r="J629" s="33" t="s">
        <v>962</v>
      </c>
      <c r="K629" s="29">
        <v>32950</v>
      </c>
    </row>
    <row r="630" spans="1:11" s="17" customFormat="1" ht="30">
      <c r="A630" s="21" t="s">
        <v>1074</v>
      </c>
      <c r="B630" s="21" t="s">
        <v>15</v>
      </c>
      <c r="C630" s="22" t="s">
        <v>264</v>
      </c>
      <c r="D630" s="23" t="s">
        <v>264</v>
      </c>
      <c r="E630" s="24" t="s">
        <v>1130</v>
      </c>
      <c r="F630" s="25">
        <v>51774043</v>
      </c>
      <c r="G630" s="26">
        <v>42055</v>
      </c>
      <c r="H630" s="27" t="s">
        <v>1141</v>
      </c>
      <c r="I630" s="28" t="s">
        <v>1069</v>
      </c>
      <c r="J630" s="33" t="s">
        <v>962</v>
      </c>
      <c r="K630" s="29">
        <v>2200</v>
      </c>
    </row>
    <row r="631" spans="1:11" s="17" customFormat="1" ht="30">
      <c r="A631" s="21" t="s">
        <v>1074</v>
      </c>
      <c r="B631" s="21" t="s">
        <v>15</v>
      </c>
      <c r="C631" s="22" t="s">
        <v>264</v>
      </c>
      <c r="D631" s="23" t="s">
        <v>264</v>
      </c>
      <c r="E631" s="24" t="s">
        <v>1130</v>
      </c>
      <c r="F631" s="25">
        <v>119866807</v>
      </c>
      <c r="G631" s="26">
        <v>42036</v>
      </c>
      <c r="H631" s="27" t="s">
        <v>1142</v>
      </c>
      <c r="I631" s="28" t="s">
        <v>370</v>
      </c>
      <c r="J631" s="33" t="s">
        <v>371</v>
      </c>
      <c r="K631" s="29">
        <v>487000</v>
      </c>
    </row>
    <row r="632" spans="1:11" s="17" customFormat="1" ht="30">
      <c r="A632" s="21" t="s">
        <v>1074</v>
      </c>
      <c r="B632" s="21" t="s">
        <v>15</v>
      </c>
      <c r="C632" s="22" t="s">
        <v>264</v>
      </c>
      <c r="D632" s="23" t="s">
        <v>264</v>
      </c>
      <c r="E632" s="24" t="s">
        <v>1130</v>
      </c>
      <c r="F632" s="25">
        <v>119868877</v>
      </c>
      <c r="G632" s="26">
        <v>42038</v>
      </c>
      <c r="H632" s="27" t="s">
        <v>1143</v>
      </c>
      <c r="I632" s="28" t="s">
        <v>370</v>
      </c>
      <c r="J632" s="33" t="s">
        <v>371</v>
      </c>
      <c r="K632" s="29">
        <v>3900</v>
      </c>
    </row>
    <row r="633" spans="1:11" s="17" customFormat="1" ht="30">
      <c r="A633" s="21" t="s">
        <v>1265</v>
      </c>
      <c r="B633" s="21" t="s">
        <v>1013</v>
      </c>
      <c r="C633" s="22" t="s">
        <v>1144</v>
      </c>
      <c r="D633" s="23">
        <v>40625</v>
      </c>
      <c r="E633" s="24" t="s">
        <v>83</v>
      </c>
      <c r="F633" s="25">
        <v>1715000010</v>
      </c>
      <c r="G633" s="26">
        <v>42037</v>
      </c>
      <c r="H633" s="27" t="s">
        <v>1281</v>
      </c>
      <c r="I633" s="28" t="s">
        <v>1145</v>
      </c>
      <c r="J633" s="33" t="s">
        <v>75</v>
      </c>
      <c r="K633" s="29">
        <v>354844</v>
      </c>
    </row>
    <row r="634" spans="1:11" s="17" customFormat="1" ht="45">
      <c r="A634" s="21" t="s">
        <v>1265</v>
      </c>
      <c r="B634" s="21" t="s">
        <v>108</v>
      </c>
      <c r="C634" s="22" t="s">
        <v>1146</v>
      </c>
      <c r="D634" s="23">
        <v>41656</v>
      </c>
      <c r="E634" s="24" t="s">
        <v>83</v>
      </c>
      <c r="F634" s="25">
        <v>1715000043</v>
      </c>
      <c r="G634" s="26">
        <v>42038</v>
      </c>
      <c r="H634" s="27" t="s">
        <v>1147</v>
      </c>
      <c r="I634" s="28" t="s">
        <v>686</v>
      </c>
      <c r="J634" s="33" t="s">
        <v>43</v>
      </c>
      <c r="K634" s="29">
        <v>637178</v>
      </c>
    </row>
    <row r="635" spans="1:11" s="17" customFormat="1" ht="60">
      <c r="A635" s="21" t="s">
        <v>1265</v>
      </c>
      <c r="B635" s="21" t="s">
        <v>1148</v>
      </c>
      <c r="C635" s="22" t="s">
        <v>61</v>
      </c>
      <c r="D635" s="23" t="s">
        <v>61</v>
      </c>
      <c r="E635" s="24" t="s">
        <v>83</v>
      </c>
      <c r="F635" s="25">
        <v>1715000044</v>
      </c>
      <c r="G635" s="26">
        <v>42039</v>
      </c>
      <c r="H635" s="27" t="s">
        <v>1149</v>
      </c>
      <c r="I635" s="28" t="s">
        <v>1150</v>
      </c>
      <c r="J635" s="33" t="s">
        <v>1151</v>
      </c>
      <c r="K635" s="29">
        <v>143880</v>
      </c>
    </row>
    <row r="636" spans="1:11" s="17" customFormat="1" ht="30">
      <c r="A636" s="21" t="s">
        <v>1265</v>
      </c>
      <c r="B636" s="21" t="s">
        <v>13</v>
      </c>
      <c r="C636" s="22" t="s">
        <v>61</v>
      </c>
      <c r="D636" s="23" t="s">
        <v>61</v>
      </c>
      <c r="E636" s="24" t="s">
        <v>62</v>
      </c>
      <c r="F636" s="25">
        <v>1715000011</v>
      </c>
      <c r="G636" s="26">
        <v>42039</v>
      </c>
      <c r="H636" s="27" t="s">
        <v>1152</v>
      </c>
      <c r="I636" s="28" t="s">
        <v>1153</v>
      </c>
      <c r="J636" s="33" t="s">
        <v>1154</v>
      </c>
      <c r="K636" s="29">
        <v>1041250</v>
      </c>
    </row>
    <row r="637" spans="1:11" s="17" customFormat="1" ht="30">
      <c r="A637" s="21" t="s">
        <v>1265</v>
      </c>
      <c r="B637" s="21" t="s">
        <v>13</v>
      </c>
      <c r="C637" s="22" t="s">
        <v>61</v>
      </c>
      <c r="D637" s="23" t="s">
        <v>61</v>
      </c>
      <c r="E637" s="24" t="s">
        <v>62</v>
      </c>
      <c r="F637" s="25">
        <v>1715000012</v>
      </c>
      <c r="G637" s="26">
        <v>42039</v>
      </c>
      <c r="H637" s="27" t="s">
        <v>1281</v>
      </c>
      <c r="I637" s="28" t="s">
        <v>1155</v>
      </c>
      <c r="J637" s="33" t="s">
        <v>1018</v>
      </c>
      <c r="K637" s="29">
        <v>220388</v>
      </c>
    </row>
    <row r="638" spans="1:11" s="17" customFormat="1" ht="30">
      <c r="A638" s="21" t="s">
        <v>1265</v>
      </c>
      <c r="B638" s="21" t="s">
        <v>1013</v>
      </c>
      <c r="C638" s="22" t="s">
        <v>1144</v>
      </c>
      <c r="D638" s="23">
        <v>40625</v>
      </c>
      <c r="E638" s="24" t="s">
        <v>62</v>
      </c>
      <c r="F638" s="25">
        <v>1715000013</v>
      </c>
      <c r="G638" s="26">
        <v>42039</v>
      </c>
      <c r="H638" s="27" t="s">
        <v>1282</v>
      </c>
      <c r="I638" s="28" t="s">
        <v>1155</v>
      </c>
      <c r="J638" s="33" t="s">
        <v>1018</v>
      </c>
      <c r="K638" s="29">
        <v>30452</v>
      </c>
    </row>
    <row r="639" spans="1:11" s="17" customFormat="1" ht="30">
      <c r="A639" s="21" t="s">
        <v>1265</v>
      </c>
      <c r="B639" s="21" t="s">
        <v>13</v>
      </c>
      <c r="C639" s="22" t="s">
        <v>61</v>
      </c>
      <c r="D639" s="23" t="s">
        <v>61</v>
      </c>
      <c r="E639" s="24" t="s">
        <v>62</v>
      </c>
      <c r="F639" s="25">
        <v>1715000014</v>
      </c>
      <c r="G639" s="26">
        <v>42039</v>
      </c>
      <c r="H639" s="27" t="s">
        <v>1284</v>
      </c>
      <c r="I639" s="28" t="s">
        <v>1156</v>
      </c>
      <c r="J639" s="33" t="s">
        <v>875</v>
      </c>
      <c r="K639" s="29">
        <v>96985</v>
      </c>
    </row>
    <row r="640" spans="1:11" s="17" customFormat="1" ht="30">
      <c r="A640" s="21" t="s">
        <v>1265</v>
      </c>
      <c r="B640" s="21" t="s">
        <v>922</v>
      </c>
      <c r="C640" s="22" t="s">
        <v>1157</v>
      </c>
      <c r="D640" s="23">
        <v>42038</v>
      </c>
      <c r="E640" s="24" t="s">
        <v>83</v>
      </c>
      <c r="F640" s="25">
        <v>1715000045</v>
      </c>
      <c r="G640" s="26">
        <v>42039</v>
      </c>
      <c r="H640" s="27" t="s">
        <v>1158</v>
      </c>
      <c r="I640" s="28" t="s">
        <v>1159</v>
      </c>
      <c r="J640" s="33" t="s">
        <v>1160</v>
      </c>
      <c r="K640" s="29">
        <v>3625550</v>
      </c>
    </row>
    <row r="641" spans="1:11" s="17" customFormat="1" ht="45">
      <c r="A641" s="21" t="s">
        <v>1265</v>
      </c>
      <c r="B641" s="21" t="s">
        <v>1013</v>
      </c>
      <c r="C641" s="22" t="s">
        <v>1144</v>
      </c>
      <c r="D641" s="23">
        <v>40625</v>
      </c>
      <c r="E641" s="24" t="s">
        <v>83</v>
      </c>
      <c r="F641" s="25">
        <v>1715000047</v>
      </c>
      <c r="G641" s="26">
        <v>42040</v>
      </c>
      <c r="H641" s="27" t="s">
        <v>1161</v>
      </c>
      <c r="I641" s="28" t="s">
        <v>1162</v>
      </c>
      <c r="J641" s="33" t="s">
        <v>1163</v>
      </c>
      <c r="K641" s="29">
        <v>253155</v>
      </c>
    </row>
    <row r="642" spans="1:11" s="17" customFormat="1" ht="30">
      <c r="A642" s="21" t="s">
        <v>1265</v>
      </c>
      <c r="B642" s="21" t="s">
        <v>13</v>
      </c>
      <c r="C642" s="22" t="s">
        <v>61</v>
      </c>
      <c r="D642" s="23" t="s">
        <v>61</v>
      </c>
      <c r="E642" s="24" t="s">
        <v>62</v>
      </c>
      <c r="F642" s="25">
        <v>1715000016</v>
      </c>
      <c r="G642" s="26">
        <v>42040</v>
      </c>
      <c r="H642" s="27" t="s">
        <v>1164</v>
      </c>
      <c r="I642" s="28" t="s">
        <v>1165</v>
      </c>
      <c r="J642" s="33" t="s">
        <v>1166</v>
      </c>
      <c r="K642" s="29">
        <v>235620</v>
      </c>
    </row>
    <row r="643" spans="1:11" s="17" customFormat="1" ht="45">
      <c r="A643" s="21" t="s">
        <v>1265</v>
      </c>
      <c r="B643" s="21" t="s">
        <v>1167</v>
      </c>
      <c r="C643" s="22" t="s">
        <v>61</v>
      </c>
      <c r="D643" s="23" t="s">
        <v>61</v>
      </c>
      <c r="E643" s="24" t="s">
        <v>62</v>
      </c>
      <c r="F643" s="25">
        <v>1715000017</v>
      </c>
      <c r="G643" s="26">
        <v>42040</v>
      </c>
      <c r="H643" s="27" t="s">
        <v>1168</v>
      </c>
      <c r="I643" s="28" t="s">
        <v>1169</v>
      </c>
      <c r="J643" s="33" t="s">
        <v>1005</v>
      </c>
      <c r="K643" s="29">
        <v>195521</v>
      </c>
    </row>
    <row r="644" spans="1:11" s="17" customFormat="1" ht="30">
      <c r="A644" s="21" t="s">
        <v>1265</v>
      </c>
      <c r="B644" s="21" t="s">
        <v>1167</v>
      </c>
      <c r="C644" s="22" t="s">
        <v>61</v>
      </c>
      <c r="D644" s="23" t="s">
        <v>61</v>
      </c>
      <c r="E644" s="24" t="s">
        <v>62</v>
      </c>
      <c r="F644" s="25">
        <v>1715000018</v>
      </c>
      <c r="G644" s="26">
        <v>42040</v>
      </c>
      <c r="H644" s="27" t="s">
        <v>1170</v>
      </c>
      <c r="I644" s="28" t="s">
        <v>1169</v>
      </c>
      <c r="J644" s="33" t="s">
        <v>1005</v>
      </c>
      <c r="K644" s="29">
        <v>145781</v>
      </c>
    </row>
    <row r="645" spans="1:11" s="17" customFormat="1" ht="45">
      <c r="A645" s="21" t="s">
        <v>1265</v>
      </c>
      <c r="B645" s="21" t="s">
        <v>13</v>
      </c>
      <c r="C645" s="22" t="s">
        <v>61</v>
      </c>
      <c r="D645" s="23" t="s">
        <v>61</v>
      </c>
      <c r="E645" s="24" t="s">
        <v>83</v>
      </c>
      <c r="F645" s="25">
        <v>1715000048</v>
      </c>
      <c r="G645" s="26">
        <v>42040</v>
      </c>
      <c r="H645" s="27" t="s">
        <v>1171</v>
      </c>
      <c r="I645" s="28" t="s">
        <v>1172</v>
      </c>
      <c r="J645" s="33" t="s">
        <v>1173</v>
      </c>
      <c r="K645" s="29">
        <v>146965</v>
      </c>
    </row>
    <row r="646" spans="1:11" s="17" customFormat="1" ht="30">
      <c r="A646" s="21" t="s">
        <v>1265</v>
      </c>
      <c r="B646" s="21" t="s">
        <v>108</v>
      </c>
      <c r="C646" s="22" t="s">
        <v>1146</v>
      </c>
      <c r="D646" s="23">
        <v>41656</v>
      </c>
      <c r="E646" s="24" t="s">
        <v>83</v>
      </c>
      <c r="F646" s="25">
        <v>1715000049</v>
      </c>
      <c r="G646" s="26">
        <v>42040</v>
      </c>
      <c r="H646" s="27" t="s">
        <v>1174</v>
      </c>
      <c r="I646" s="28" t="s">
        <v>686</v>
      </c>
      <c r="J646" s="33" t="s">
        <v>43</v>
      </c>
      <c r="K646" s="29">
        <v>113467</v>
      </c>
    </row>
    <row r="647" spans="1:11" s="17" customFormat="1" ht="30">
      <c r="A647" s="21" t="s">
        <v>1265</v>
      </c>
      <c r="B647" s="21" t="s">
        <v>108</v>
      </c>
      <c r="C647" s="22" t="s">
        <v>1146</v>
      </c>
      <c r="D647" s="23">
        <v>41656</v>
      </c>
      <c r="E647" s="24" t="s">
        <v>83</v>
      </c>
      <c r="F647" s="25">
        <v>1715000050</v>
      </c>
      <c r="G647" s="26">
        <v>42040</v>
      </c>
      <c r="H647" s="27" t="s">
        <v>1175</v>
      </c>
      <c r="I647" s="28" t="s">
        <v>686</v>
      </c>
      <c r="J647" s="33" t="s">
        <v>43</v>
      </c>
      <c r="K647" s="29">
        <v>289467</v>
      </c>
    </row>
    <row r="648" spans="1:11" s="17" customFormat="1" ht="75">
      <c r="A648" s="21" t="s">
        <v>1265</v>
      </c>
      <c r="B648" s="21" t="s">
        <v>1176</v>
      </c>
      <c r="C648" s="22" t="s">
        <v>1177</v>
      </c>
      <c r="D648" s="23">
        <v>41317</v>
      </c>
      <c r="E648" s="24" t="s">
        <v>62</v>
      </c>
      <c r="F648" s="25">
        <v>1715000019</v>
      </c>
      <c r="G648" s="26">
        <v>42040</v>
      </c>
      <c r="H648" s="27" t="s">
        <v>1178</v>
      </c>
      <c r="I648" s="28" t="s">
        <v>1179</v>
      </c>
      <c r="J648" s="33" t="s">
        <v>436</v>
      </c>
      <c r="K648" s="29">
        <v>456241</v>
      </c>
    </row>
    <row r="649" spans="1:11" s="17" customFormat="1" ht="45">
      <c r="A649" s="21" t="s">
        <v>1265</v>
      </c>
      <c r="B649" s="21" t="s">
        <v>1013</v>
      </c>
      <c r="C649" s="22" t="s">
        <v>1144</v>
      </c>
      <c r="D649" s="23">
        <v>40625</v>
      </c>
      <c r="E649" s="24" t="s">
        <v>62</v>
      </c>
      <c r="F649" s="25">
        <v>1715000021</v>
      </c>
      <c r="G649" s="26">
        <v>42041</v>
      </c>
      <c r="H649" s="27" t="s">
        <v>1180</v>
      </c>
      <c r="I649" s="28" t="s">
        <v>1181</v>
      </c>
      <c r="J649" s="33" t="s">
        <v>1182</v>
      </c>
      <c r="K649" s="29">
        <v>321584</v>
      </c>
    </row>
    <row r="650" spans="1:11" s="17" customFormat="1" ht="45">
      <c r="A650" s="21" t="s">
        <v>1265</v>
      </c>
      <c r="B650" s="21" t="s">
        <v>1013</v>
      </c>
      <c r="C650" s="22" t="s">
        <v>1144</v>
      </c>
      <c r="D650" s="23">
        <v>40625</v>
      </c>
      <c r="E650" s="24" t="s">
        <v>62</v>
      </c>
      <c r="F650" s="25">
        <v>1715000022</v>
      </c>
      <c r="G650" s="26">
        <v>42041</v>
      </c>
      <c r="H650" s="27" t="s">
        <v>1183</v>
      </c>
      <c r="I650" s="28" t="s">
        <v>1145</v>
      </c>
      <c r="J650" s="33" t="s">
        <v>75</v>
      </c>
      <c r="K650" s="29">
        <v>373491</v>
      </c>
    </row>
    <row r="651" spans="1:11" s="17" customFormat="1" ht="45">
      <c r="A651" s="21" t="s">
        <v>1265</v>
      </c>
      <c r="B651" s="21" t="s">
        <v>108</v>
      </c>
      <c r="C651" s="22" t="s">
        <v>1146</v>
      </c>
      <c r="D651" s="23">
        <v>41656</v>
      </c>
      <c r="E651" s="24" t="s">
        <v>83</v>
      </c>
      <c r="F651" s="25">
        <v>1715000051</v>
      </c>
      <c r="G651" s="26">
        <v>42041</v>
      </c>
      <c r="H651" s="27" t="s">
        <v>1184</v>
      </c>
      <c r="I651" s="28" t="s">
        <v>686</v>
      </c>
      <c r="J651" s="33" t="s">
        <v>43</v>
      </c>
      <c r="K651" s="29">
        <v>1311136</v>
      </c>
    </row>
    <row r="652" spans="1:11" s="17" customFormat="1" ht="45">
      <c r="A652" s="21" t="s">
        <v>1265</v>
      </c>
      <c r="B652" s="21" t="s">
        <v>108</v>
      </c>
      <c r="C652" s="22" t="s">
        <v>1146</v>
      </c>
      <c r="D652" s="23">
        <v>41656</v>
      </c>
      <c r="E652" s="24" t="s">
        <v>83</v>
      </c>
      <c r="F652" s="25">
        <v>1715000052</v>
      </c>
      <c r="G652" s="26">
        <v>42041</v>
      </c>
      <c r="H652" s="27" t="s">
        <v>1185</v>
      </c>
      <c r="I652" s="28" t="s">
        <v>686</v>
      </c>
      <c r="J652" s="33" t="s">
        <v>43</v>
      </c>
      <c r="K652" s="29">
        <v>1227488</v>
      </c>
    </row>
    <row r="653" spans="1:11" s="17" customFormat="1" ht="45">
      <c r="A653" s="21" t="s">
        <v>1265</v>
      </c>
      <c r="B653" s="21" t="s">
        <v>292</v>
      </c>
      <c r="C653" s="22" t="s">
        <v>1186</v>
      </c>
      <c r="D653" s="23">
        <v>42026</v>
      </c>
      <c r="E653" s="24" t="s">
        <v>83</v>
      </c>
      <c r="F653" s="25">
        <v>1715000055</v>
      </c>
      <c r="G653" s="26">
        <v>42045</v>
      </c>
      <c r="H653" s="27" t="s">
        <v>1187</v>
      </c>
      <c r="I653" s="28" t="s">
        <v>1188</v>
      </c>
      <c r="J653" s="33" t="s">
        <v>1189</v>
      </c>
      <c r="K653" s="29">
        <v>1893528</v>
      </c>
    </row>
    <row r="654" spans="1:11" s="17" customFormat="1" ht="30">
      <c r="A654" s="21" t="s">
        <v>1265</v>
      </c>
      <c r="B654" s="21" t="s">
        <v>1167</v>
      </c>
      <c r="C654" s="22" t="s">
        <v>61</v>
      </c>
      <c r="D654" s="23" t="s">
        <v>61</v>
      </c>
      <c r="E654" s="24" t="s">
        <v>83</v>
      </c>
      <c r="F654" s="25">
        <v>1715000056</v>
      </c>
      <c r="G654" s="26">
        <v>42045</v>
      </c>
      <c r="H654" s="27" t="s">
        <v>1190</v>
      </c>
      <c r="I654" s="28" t="s">
        <v>1191</v>
      </c>
      <c r="J654" s="33" t="s">
        <v>1192</v>
      </c>
      <c r="K654" s="29">
        <v>237988</v>
      </c>
    </row>
    <row r="655" spans="1:11" s="17" customFormat="1" ht="60">
      <c r="A655" s="21" t="s">
        <v>1265</v>
      </c>
      <c r="B655" s="21" t="s">
        <v>1013</v>
      </c>
      <c r="C655" s="22" t="s">
        <v>1144</v>
      </c>
      <c r="D655" s="23">
        <v>40625</v>
      </c>
      <c r="E655" s="24" t="s">
        <v>83</v>
      </c>
      <c r="F655" s="25">
        <v>1715000057</v>
      </c>
      <c r="G655" s="26">
        <v>42048</v>
      </c>
      <c r="H655" s="27" t="s">
        <v>1193</v>
      </c>
      <c r="I655" s="28" t="s">
        <v>1194</v>
      </c>
      <c r="J655" s="33" t="s">
        <v>204</v>
      </c>
      <c r="K655" s="29">
        <v>992529</v>
      </c>
    </row>
    <row r="656" spans="1:11" s="17" customFormat="1" ht="30">
      <c r="A656" s="21" t="s">
        <v>1265</v>
      </c>
      <c r="B656" s="21" t="s">
        <v>108</v>
      </c>
      <c r="C656" s="22" t="s">
        <v>1195</v>
      </c>
      <c r="D656" s="23">
        <v>41799</v>
      </c>
      <c r="E656" s="24" t="s">
        <v>83</v>
      </c>
      <c r="F656" s="25">
        <v>1715000058</v>
      </c>
      <c r="G656" s="26">
        <v>42051</v>
      </c>
      <c r="H656" s="27" t="s">
        <v>1196</v>
      </c>
      <c r="I656" s="28" t="s">
        <v>1197</v>
      </c>
      <c r="J656" s="33" t="s">
        <v>1198</v>
      </c>
      <c r="K656" s="29">
        <v>18150</v>
      </c>
    </row>
    <row r="657" spans="1:11" s="17" customFormat="1" ht="60">
      <c r="A657" s="21" t="s">
        <v>1265</v>
      </c>
      <c r="B657" s="21" t="s">
        <v>13</v>
      </c>
      <c r="C657" s="22" t="s">
        <v>61</v>
      </c>
      <c r="D657" s="23" t="s">
        <v>61</v>
      </c>
      <c r="E657" s="24" t="s">
        <v>62</v>
      </c>
      <c r="F657" s="25">
        <v>1715000023</v>
      </c>
      <c r="G657" s="26">
        <v>42051</v>
      </c>
      <c r="H657" s="27" t="s">
        <v>1199</v>
      </c>
      <c r="I657" s="28" t="s">
        <v>1200</v>
      </c>
      <c r="J657" s="33" t="s">
        <v>1201</v>
      </c>
      <c r="K657" s="29">
        <v>34510</v>
      </c>
    </row>
    <row r="658" spans="1:11" s="17" customFormat="1" ht="45">
      <c r="A658" s="21" t="s">
        <v>1265</v>
      </c>
      <c r="B658" s="21" t="s">
        <v>13</v>
      </c>
      <c r="C658" s="22" t="s">
        <v>61</v>
      </c>
      <c r="D658" s="23" t="s">
        <v>61</v>
      </c>
      <c r="E658" s="24" t="s">
        <v>62</v>
      </c>
      <c r="F658" s="25">
        <v>1715000024</v>
      </c>
      <c r="G658" s="26">
        <v>42051</v>
      </c>
      <c r="H658" s="27" t="s">
        <v>1202</v>
      </c>
      <c r="I658" s="28" t="s">
        <v>1200</v>
      </c>
      <c r="J658" s="33" t="s">
        <v>1201</v>
      </c>
      <c r="K658" s="29">
        <v>226100</v>
      </c>
    </row>
    <row r="659" spans="1:11" s="17" customFormat="1" ht="45">
      <c r="A659" s="21" t="s">
        <v>1265</v>
      </c>
      <c r="B659" s="21" t="s">
        <v>108</v>
      </c>
      <c r="C659" s="22" t="s">
        <v>1195</v>
      </c>
      <c r="D659" s="23">
        <v>41799</v>
      </c>
      <c r="E659" s="24" t="s">
        <v>83</v>
      </c>
      <c r="F659" s="25">
        <v>1715000059</v>
      </c>
      <c r="G659" s="26">
        <v>42052</v>
      </c>
      <c r="H659" s="27" t="s">
        <v>1203</v>
      </c>
      <c r="I659" s="28" t="s">
        <v>1197</v>
      </c>
      <c r="J659" s="33" t="s">
        <v>1198</v>
      </c>
      <c r="K659" s="29">
        <v>33033</v>
      </c>
    </row>
    <row r="660" spans="1:11" s="17" customFormat="1" ht="30">
      <c r="A660" s="21" t="s">
        <v>1265</v>
      </c>
      <c r="B660" s="21" t="s">
        <v>292</v>
      </c>
      <c r="C660" s="22" t="s">
        <v>1204</v>
      </c>
      <c r="D660" s="23">
        <v>38385</v>
      </c>
      <c r="E660" s="24" t="s">
        <v>83</v>
      </c>
      <c r="F660" s="25">
        <v>1715000060</v>
      </c>
      <c r="G660" s="26">
        <v>42054</v>
      </c>
      <c r="H660" s="27" t="s">
        <v>1205</v>
      </c>
      <c r="I660" s="28" t="s">
        <v>1206</v>
      </c>
      <c r="J660" s="33" t="s">
        <v>1207</v>
      </c>
      <c r="K660" s="29">
        <v>197711</v>
      </c>
    </row>
    <row r="661" spans="1:11" s="17" customFormat="1" ht="30">
      <c r="A661" s="21" t="s">
        <v>1265</v>
      </c>
      <c r="B661" s="21" t="s">
        <v>108</v>
      </c>
      <c r="C661" s="22" t="s">
        <v>1146</v>
      </c>
      <c r="D661" s="23">
        <v>41656</v>
      </c>
      <c r="E661" s="24" t="s">
        <v>83</v>
      </c>
      <c r="F661" s="25">
        <v>1715000061</v>
      </c>
      <c r="G661" s="26">
        <v>42054</v>
      </c>
      <c r="H661" s="27" t="s">
        <v>1208</v>
      </c>
      <c r="I661" s="28" t="s">
        <v>686</v>
      </c>
      <c r="J661" s="33" t="s">
        <v>43</v>
      </c>
      <c r="K661" s="29">
        <v>113199</v>
      </c>
    </row>
    <row r="662" spans="1:11" s="17" customFormat="1" ht="30">
      <c r="A662" s="21" t="s">
        <v>1265</v>
      </c>
      <c r="B662" s="21" t="s">
        <v>108</v>
      </c>
      <c r="C662" s="22" t="s">
        <v>1146</v>
      </c>
      <c r="D662" s="23">
        <v>41656</v>
      </c>
      <c r="E662" s="24" t="s">
        <v>83</v>
      </c>
      <c r="F662" s="25">
        <v>1715000062</v>
      </c>
      <c r="G662" s="26">
        <v>42054</v>
      </c>
      <c r="H662" s="27" t="s">
        <v>1209</v>
      </c>
      <c r="I662" s="28" t="s">
        <v>686</v>
      </c>
      <c r="J662" s="33" t="s">
        <v>43</v>
      </c>
      <c r="K662" s="29">
        <v>151824</v>
      </c>
    </row>
    <row r="663" spans="1:11" s="17" customFormat="1" ht="60">
      <c r="A663" s="21" t="s">
        <v>1265</v>
      </c>
      <c r="B663" s="21" t="s">
        <v>1013</v>
      </c>
      <c r="C663" s="22" t="s">
        <v>1144</v>
      </c>
      <c r="D663" s="23">
        <v>40625</v>
      </c>
      <c r="E663" s="24" t="s">
        <v>83</v>
      </c>
      <c r="F663" s="25">
        <v>1715000063</v>
      </c>
      <c r="G663" s="26">
        <v>42058</v>
      </c>
      <c r="H663" s="27" t="s">
        <v>1283</v>
      </c>
      <c r="I663" s="28" t="s">
        <v>1162</v>
      </c>
      <c r="J663" s="33" t="s">
        <v>1163</v>
      </c>
      <c r="K663" s="29">
        <v>125444</v>
      </c>
    </row>
    <row r="664" spans="1:11" s="17" customFormat="1" ht="45">
      <c r="A664" s="21" t="s">
        <v>1265</v>
      </c>
      <c r="B664" s="21" t="s">
        <v>108</v>
      </c>
      <c r="C664" s="22" t="s">
        <v>1146</v>
      </c>
      <c r="D664" s="23">
        <v>41656</v>
      </c>
      <c r="E664" s="24" t="s">
        <v>83</v>
      </c>
      <c r="F664" s="25">
        <v>1715000065</v>
      </c>
      <c r="G664" s="26">
        <v>42059</v>
      </c>
      <c r="H664" s="27" t="s">
        <v>1210</v>
      </c>
      <c r="I664" s="28" t="s">
        <v>686</v>
      </c>
      <c r="J664" s="33" t="s">
        <v>43</v>
      </c>
      <c r="K664" s="29">
        <v>55103</v>
      </c>
    </row>
    <row r="665" spans="1:11" s="17" customFormat="1" ht="45">
      <c r="A665" s="21" t="s">
        <v>1265</v>
      </c>
      <c r="B665" s="21" t="s">
        <v>108</v>
      </c>
      <c r="C665" s="22" t="s">
        <v>1146</v>
      </c>
      <c r="D665" s="23">
        <v>41656</v>
      </c>
      <c r="E665" s="24" t="s">
        <v>83</v>
      </c>
      <c r="F665" s="25">
        <v>1715000066</v>
      </c>
      <c r="G665" s="26">
        <v>42059</v>
      </c>
      <c r="H665" s="27" t="s">
        <v>1211</v>
      </c>
      <c r="I665" s="28" t="s">
        <v>686</v>
      </c>
      <c r="J665" s="33" t="s">
        <v>43</v>
      </c>
      <c r="K665" s="29">
        <v>16103</v>
      </c>
    </row>
    <row r="666" spans="1:11" s="17" customFormat="1" ht="45">
      <c r="A666" s="21" t="s">
        <v>1265</v>
      </c>
      <c r="B666" s="21" t="s">
        <v>108</v>
      </c>
      <c r="C666" s="22" t="s">
        <v>1146</v>
      </c>
      <c r="D666" s="23">
        <v>41656</v>
      </c>
      <c r="E666" s="24" t="s">
        <v>83</v>
      </c>
      <c r="F666" s="25">
        <v>1715000067</v>
      </c>
      <c r="G666" s="26">
        <v>42059</v>
      </c>
      <c r="H666" s="27" t="s">
        <v>1212</v>
      </c>
      <c r="I666" s="28" t="s">
        <v>686</v>
      </c>
      <c r="J666" s="33" t="s">
        <v>43</v>
      </c>
      <c r="K666" s="29">
        <v>65603</v>
      </c>
    </row>
    <row r="667" spans="1:11" s="17" customFormat="1" ht="45">
      <c r="A667" s="21" t="s">
        <v>1265</v>
      </c>
      <c r="B667" s="21" t="s">
        <v>108</v>
      </c>
      <c r="C667" s="22" t="s">
        <v>1146</v>
      </c>
      <c r="D667" s="23">
        <v>41656</v>
      </c>
      <c r="E667" s="24" t="s">
        <v>83</v>
      </c>
      <c r="F667" s="25">
        <v>1715000068</v>
      </c>
      <c r="G667" s="26">
        <v>42060</v>
      </c>
      <c r="H667" s="27" t="s">
        <v>1213</v>
      </c>
      <c r="I667" s="28" t="s">
        <v>686</v>
      </c>
      <c r="J667" s="33" t="s">
        <v>43</v>
      </c>
      <c r="K667" s="29">
        <v>55103</v>
      </c>
    </row>
    <row r="668" spans="1:11" s="17" customFormat="1" ht="45">
      <c r="A668" s="21" t="s">
        <v>1265</v>
      </c>
      <c r="B668" s="21" t="s">
        <v>108</v>
      </c>
      <c r="C668" s="22" t="s">
        <v>1146</v>
      </c>
      <c r="D668" s="23">
        <v>41656</v>
      </c>
      <c r="E668" s="24" t="s">
        <v>83</v>
      </c>
      <c r="F668" s="25">
        <v>1715000069</v>
      </c>
      <c r="G668" s="26">
        <v>42060</v>
      </c>
      <c r="H668" s="27" t="s">
        <v>1214</v>
      </c>
      <c r="I668" s="28" t="s">
        <v>686</v>
      </c>
      <c r="J668" s="33" t="s">
        <v>43</v>
      </c>
      <c r="K668" s="29">
        <v>16103</v>
      </c>
    </row>
    <row r="669" spans="1:11" s="17" customFormat="1" ht="45">
      <c r="A669" s="21" t="s">
        <v>1265</v>
      </c>
      <c r="B669" s="21" t="s">
        <v>108</v>
      </c>
      <c r="C669" s="22" t="s">
        <v>1146</v>
      </c>
      <c r="D669" s="23">
        <v>41656</v>
      </c>
      <c r="E669" s="24" t="s">
        <v>83</v>
      </c>
      <c r="F669" s="25">
        <v>1715000070</v>
      </c>
      <c r="G669" s="26">
        <v>42060</v>
      </c>
      <c r="H669" s="27" t="s">
        <v>1215</v>
      </c>
      <c r="I669" s="28" t="s">
        <v>686</v>
      </c>
      <c r="J669" s="33" t="s">
        <v>43</v>
      </c>
      <c r="K669" s="29">
        <v>65603</v>
      </c>
    </row>
    <row r="670" spans="1:11" s="17" customFormat="1" ht="45">
      <c r="A670" s="21" t="s">
        <v>1265</v>
      </c>
      <c r="B670" s="21" t="s">
        <v>1148</v>
      </c>
      <c r="C670" s="22" t="s">
        <v>61</v>
      </c>
      <c r="D670" s="23" t="s">
        <v>61</v>
      </c>
      <c r="E670" s="24" t="s">
        <v>83</v>
      </c>
      <c r="F670" s="25">
        <v>1715000071</v>
      </c>
      <c r="G670" s="26">
        <v>42060</v>
      </c>
      <c r="H670" s="27" t="s">
        <v>1216</v>
      </c>
      <c r="I670" s="28" t="s">
        <v>1217</v>
      </c>
      <c r="J670" s="33" t="s">
        <v>1218</v>
      </c>
      <c r="K670" s="29">
        <v>177310</v>
      </c>
    </row>
    <row r="671" spans="1:11" s="17" customFormat="1" ht="30">
      <c r="A671" s="21" t="s">
        <v>1265</v>
      </c>
      <c r="B671" s="21" t="s">
        <v>1148</v>
      </c>
      <c r="C671" s="22" t="s">
        <v>61</v>
      </c>
      <c r="D671" s="23" t="s">
        <v>61</v>
      </c>
      <c r="E671" s="24" t="s">
        <v>83</v>
      </c>
      <c r="F671" s="25">
        <v>1715000072</v>
      </c>
      <c r="G671" s="26">
        <v>42060</v>
      </c>
      <c r="H671" s="27" t="s">
        <v>1279</v>
      </c>
      <c r="I671" s="28" t="s">
        <v>1194</v>
      </c>
      <c r="J671" s="33" t="s">
        <v>204</v>
      </c>
      <c r="K671" s="29">
        <v>118500</v>
      </c>
    </row>
    <row r="672" spans="1:11" s="17" customFormat="1" ht="30">
      <c r="A672" s="21" t="s">
        <v>1265</v>
      </c>
      <c r="B672" s="21" t="s">
        <v>1148</v>
      </c>
      <c r="C672" s="22" t="s">
        <v>61</v>
      </c>
      <c r="D672" s="23" t="s">
        <v>61</v>
      </c>
      <c r="E672" s="24" t="s">
        <v>83</v>
      </c>
      <c r="F672" s="25">
        <v>1715000073</v>
      </c>
      <c r="G672" s="26">
        <v>42060</v>
      </c>
      <c r="H672" s="27" t="s">
        <v>1280</v>
      </c>
      <c r="I672" s="28" t="s">
        <v>1194</v>
      </c>
      <c r="J672" s="33" t="s">
        <v>204</v>
      </c>
      <c r="K672" s="29">
        <v>130320</v>
      </c>
    </row>
    <row r="673" spans="1:11" s="17" customFormat="1" ht="60">
      <c r="A673" s="21" t="s">
        <v>1265</v>
      </c>
      <c r="B673" s="21" t="s">
        <v>1013</v>
      </c>
      <c r="C673" s="22" t="s">
        <v>1144</v>
      </c>
      <c r="D673" s="23">
        <v>40625</v>
      </c>
      <c r="E673" s="24" t="s">
        <v>83</v>
      </c>
      <c r="F673" s="25">
        <v>1715000074</v>
      </c>
      <c r="G673" s="26">
        <v>42060</v>
      </c>
      <c r="H673" s="27" t="s">
        <v>1219</v>
      </c>
      <c r="I673" s="28" t="s">
        <v>1194</v>
      </c>
      <c r="J673" s="33" t="s">
        <v>204</v>
      </c>
      <c r="K673" s="29">
        <v>522991</v>
      </c>
    </row>
    <row r="674" spans="1:11" s="17" customFormat="1" ht="45">
      <c r="A674" s="21" t="s">
        <v>1265</v>
      </c>
      <c r="B674" s="21" t="s">
        <v>1013</v>
      </c>
      <c r="C674" s="22" t="s">
        <v>1144</v>
      </c>
      <c r="D674" s="23">
        <v>40625</v>
      </c>
      <c r="E674" s="24" t="s">
        <v>83</v>
      </c>
      <c r="F674" s="25">
        <v>1715000075</v>
      </c>
      <c r="G674" s="26">
        <v>42060</v>
      </c>
      <c r="H674" s="27" t="s">
        <v>1220</v>
      </c>
      <c r="I674" s="28" t="s">
        <v>1221</v>
      </c>
      <c r="J674" s="33" t="s">
        <v>1222</v>
      </c>
      <c r="K674" s="29">
        <v>217800</v>
      </c>
    </row>
    <row r="675" spans="1:11" s="17" customFormat="1" ht="45">
      <c r="A675" s="21" t="s">
        <v>1265</v>
      </c>
      <c r="B675" s="21" t="s">
        <v>108</v>
      </c>
      <c r="C675" s="22" t="s">
        <v>1146</v>
      </c>
      <c r="D675" s="23">
        <v>41656</v>
      </c>
      <c r="E675" s="24" t="s">
        <v>83</v>
      </c>
      <c r="F675" s="25">
        <v>1715000076</v>
      </c>
      <c r="G675" s="26">
        <v>42060</v>
      </c>
      <c r="H675" s="27" t="s">
        <v>1223</v>
      </c>
      <c r="I675" s="28" t="s">
        <v>686</v>
      </c>
      <c r="J675" s="33" t="s">
        <v>43</v>
      </c>
      <c r="K675" s="29">
        <v>201002</v>
      </c>
    </row>
    <row r="676" spans="1:11" s="17" customFormat="1" ht="45">
      <c r="A676" s="21" t="s">
        <v>1265</v>
      </c>
      <c r="B676" s="21" t="s">
        <v>108</v>
      </c>
      <c r="C676" s="22" t="s">
        <v>1146</v>
      </c>
      <c r="D676" s="23">
        <v>41656</v>
      </c>
      <c r="E676" s="24" t="s">
        <v>83</v>
      </c>
      <c r="F676" s="25">
        <v>1715000077</v>
      </c>
      <c r="G676" s="26">
        <v>42060</v>
      </c>
      <c r="H676" s="27" t="s">
        <v>1224</v>
      </c>
      <c r="I676" s="28" t="s">
        <v>686</v>
      </c>
      <c r="J676" s="33" t="s">
        <v>43</v>
      </c>
      <c r="K676" s="29">
        <v>107603</v>
      </c>
    </row>
    <row r="677" spans="1:11" s="17" customFormat="1" ht="30">
      <c r="A677" s="21" t="s">
        <v>1265</v>
      </c>
      <c r="B677" s="21" t="s">
        <v>108</v>
      </c>
      <c r="C677" s="22" t="s">
        <v>1146</v>
      </c>
      <c r="D677" s="23">
        <v>41656</v>
      </c>
      <c r="E677" s="24" t="s">
        <v>83</v>
      </c>
      <c r="F677" s="25">
        <v>1715000084</v>
      </c>
      <c r="G677" s="26">
        <v>42060</v>
      </c>
      <c r="H677" s="27" t="s">
        <v>1225</v>
      </c>
      <c r="I677" s="28" t="s">
        <v>686</v>
      </c>
      <c r="J677" s="33" t="s">
        <v>43</v>
      </c>
      <c r="K677" s="29">
        <v>167771</v>
      </c>
    </row>
    <row r="678" spans="1:11" s="17" customFormat="1" ht="45">
      <c r="A678" s="21" t="s">
        <v>1265</v>
      </c>
      <c r="B678" s="21" t="s">
        <v>108</v>
      </c>
      <c r="C678" s="22" t="s">
        <v>1146</v>
      </c>
      <c r="D678" s="23">
        <v>41656</v>
      </c>
      <c r="E678" s="24" t="s">
        <v>83</v>
      </c>
      <c r="F678" s="25">
        <v>1715000078</v>
      </c>
      <c r="G678" s="26">
        <v>42060</v>
      </c>
      <c r="H678" s="27" t="s">
        <v>1226</v>
      </c>
      <c r="I678" s="28" t="s">
        <v>686</v>
      </c>
      <c r="J678" s="33" t="s">
        <v>43</v>
      </c>
      <c r="K678" s="29">
        <v>43603</v>
      </c>
    </row>
    <row r="679" spans="1:11" s="17" customFormat="1" ht="45">
      <c r="A679" s="21" t="s">
        <v>1265</v>
      </c>
      <c r="B679" s="21" t="s">
        <v>108</v>
      </c>
      <c r="C679" s="22" t="s">
        <v>1146</v>
      </c>
      <c r="D679" s="23">
        <v>41656</v>
      </c>
      <c r="E679" s="24" t="s">
        <v>83</v>
      </c>
      <c r="F679" s="25">
        <v>1715000079</v>
      </c>
      <c r="G679" s="26">
        <v>42060</v>
      </c>
      <c r="H679" s="27" t="s">
        <v>1227</v>
      </c>
      <c r="I679" s="28" t="s">
        <v>686</v>
      </c>
      <c r="J679" s="33" t="s">
        <v>43</v>
      </c>
      <c r="K679" s="29">
        <v>51810</v>
      </c>
    </row>
    <row r="680" spans="1:11" s="17" customFormat="1" ht="45">
      <c r="A680" s="21" t="s">
        <v>1265</v>
      </c>
      <c r="B680" s="21" t="s">
        <v>108</v>
      </c>
      <c r="C680" s="22" t="s">
        <v>1146</v>
      </c>
      <c r="D680" s="23">
        <v>41656</v>
      </c>
      <c r="E680" s="24" t="s">
        <v>83</v>
      </c>
      <c r="F680" s="25">
        <v>1715000080</v>
      </c>
      <c r="G680" s="26">
        <v>42060</v>
      </c>
      <c r="H680" s="27" t="s">
        <v>1228</v>
      </c>
      <c r="I680" s="28" t="s">
        <v>686</v>
      </c>
      <c r="J680" s="33" t="s">
        <v>43</v>
      </c>
      <c r="K680" s="29">
        <v>201002</v>
      </c>
    </row>
    <row r="681" spans="1:11" s="17" customFormat="1" ht="45">
      <c r="A681" s="21" t="s">
        <v>1265</v>
      </c>
      <c r="B681" s="21" t="s">
        <v>108</v>
      </c>
      <c r="C681" s="22" t="s">
        <v>1146</v>
      </c>
      <c r="D681" s="23">
        <v>41656</v>
      </c>
      <c r="E681" s="24" t="s">
        <v>83</v>
      </c>
      <c r="F681" s="25">
        <v>1715000081</v>
      </c>
      <c r="G681" s="26">
        <v>42060</v>
      </c>
      <c r="H681" s="27" t="s">
        <v>1229</v>
      </c>
      <c r="I681" s="28" t="s">
        <v>686</v>
      </c>
      <c r="J681" s="33" t="s">
        <v>43</v>
      </c>
      <c r="K681" s="29">
        <v>107603</v>
      </c>
    </row>
    <row r="682" spans="1:11" s="17" customFormat="1" ht="45">
      <c r="A682" s="21" t="s">
        <v>1265</v>
      </c>
      <c r="B682" s="21" t="s">
        <v>108</v>
      </c>
      <c r="C682" s="22" t="s">
        <v>1146</v>
      </c>
      <c r="D682" s="23">
        <v>41656</v>
      </c>
      <c r="E682" s="24" t="s">
        <v>83</v>
      </c>
      <c r="F682" s="25">
        <v>1715000082</v>
      </c>
      <c r="G682" s="26">
        <v>42060</v>
      </c>
      <c r="H682" s="27" t="s">
        <v>1230</v>
      </c>
      <c r="I682" s="28" t="s">
        <v>686</v>
      </c>
      <c r="J682" s="33" t="s">
        <v>43</v>
      </c>
      <c r="K682" s="29">
        <v>43603</v>
      </c>
    </row>
    <row r="683" spans="1:11" s="17" customFormat="1" ht="45">
      <c r="A683" s="21" t="s">
        <v>1265</v>
      </c>
      <c r="B683" s="21" t="s">
        <v>108</v>
      </c>
      <c r="C683" s="22" t="s">
        <v>1146</v>
      </c>
      <c r="D683" s="23">
        <v>41656</v>
      </c>
      <c r="E683" s="24" t="s">
        <v>83</v>
      </c>
      <c r="F683" s="25">
        <v>1715000083</v>
      </c>
      <c r="G683" s="26">
        <v>42060</v>
      </c>
      <c r="H683" s="27" t="s">
        <v>1231</v>
      </c>
      <c r="I683" s="28" t="s">
        <v>686</v>
      </c>
      <c r="J683" s="33" t="s">
        <v>43</v>
      </c>
      <c r="K683" s="29">
        <v>26103</v>
      </c>
    </row>
    <row r="684" spans="1:11" s="17" customFormat="1" ht="30">
      <c r="A684" s="21" t="s">
        <v>1265</v>
      </c>
      <c r="B684" s="21" t="s">
        <v>108</v>
      </c>
      <c r="C684" s="22" t="s">
        <v>1146</v>
      </c>
      <c r="D684" s="23">
        <v>41656</v>
      </c>
      <c r="E684" s="24" t="s">
        <v>83</v>
      </c>
      <c r="F684" s="25">
        <v>1715000085</v>
      </c>
      <c r="G684" s="26">
        <v>42060</v>
      </c>
      <c r="H684" s="27" t="s">
        <v>1232</v>
      </c>
      <c r="I684" s="28" t="s">
        <v>686</v>
      </c>
      <c r="J684" s="33" t="s">
        <v>43</v>
      </c>
      <c r="K684" s="29">
        <v>167771</v>
      </c>
    </row>
    <row r="685" spans="1:11" s="17" customFormat="1" ht="30">
      <c r="A685" s="21" t="s">
        <v>1265</v>
      </c>
      <c r="B685" s="21" t="s">
        <v>108</v>
      </c>
      <c r="C685" s="22" t="s">
        <v>1146</v>
      </c>
      <c r="D685" s="23">
        <v>41656</v>
      </c>
      <c r="E685" s="24" t="s">
        <v>83</v>
      </c>
      <c r="F685" s="25">
        <v>1715000086</v>
      </c>
      <c r="G685" s="26">
        <v>42061</v>
      </c>
      <c r="H685" s="27" t="s">
        <v>1233</v>
      </c>
      <c r="I685" s="28" t="s">
        <v>686</v>
      </c>
      <c r="J685" s="33" t="s">
        <v>43</v>
      </c>
      <c r="K685" s="29">
        <v>82271</v>
      </c>
    </row>
    <row r="686" spans="1:11" s="17" customFormat="1" ht="30">
      <c r="A686" s="21" t="s">
        <v>1265</v>
      </c>
      <c r="B686" s="21" t="s">
        <v>108</v>
      </c>
      <c r="C686" s="22" t="s">
        <v>1146</v>
      </c>
      <c r="D686" s="23">
        <v>41656</v>
      </c>
      <c r="E686" s="24" t="s">
        <v>83</v>
      </c>
      <c r="F686" s="25">
        <v>1715000087</v>
      </c>
      <c r="G686" s="26">
        <v>42061</v>
      </c>
      <c r="H686" s="27" t="s">
        <v>1234</v>
      </c>
      <c r="I686" s="28" t="s">
        <v>686</v>
      </c>
      <c r="J686" s="33" t="s">
        <v>43</v>
      </c>
      <c r="K686" s="29">
        <v>257689</v>
      </c>
    </row>
    <row r="687" spans="1:11" s="17" customFormat="1" ht="30">
      <c r="A687" s="21" t="s">
        <v>1265</v>
      </c>
      <c r="B687" s="21" t="s">
        <v>108</v>
      </c>
      <c r="C687" s="22" t="s">
        <v>1146</v>
      </c>
      <c r="D687" s="23">
        <v>41656</v>
      </c>
      <c r="E687" s="24" t="s">
        <v>83</v>
      </c>
      <c r="F687" s="25">
        <v>1715000088</v>
      </c>
      <c r="G687" s="26">
        <v>42061</v>
      </c>
      <c r="H687" s="27" t="s">
        <v>1235</v>
      </c>
      <c r="I687" s="28" t="s">
        <v>686</v>
      </c>
      <c r="J687" s="33" t="s">
        <v>43</v>
      </c>
      <c r="K687" s="29">
        <v>113771</v>
      </c>
    </row>
    <row r="688" spans="1:11" s="17" customFormat="1" ht="30">
      <c r="A688" s="21" t="s">
        <v>1265</v>
      </c>
      <c r="B688" s="21" t="s">
        <v>108</v>
      </c>
      <c r="C688" s="22" t="s">
        <v>1146</v>
      </c>
      <c r="D688" s="23">
        <v>41656</v>
      </c>
      <c r="E688" s="24" t="s">
        <v>83</v>
      </c>
      <c r="F688" s="25">
        <v>1715000089</v>
      </c>
      <c r="G688" s="26">
        <v>42061</v>
      </c>
      <c r="H688" s="27" t="s">
        <v>1236</v>
      </c>
      <c r="I688" s="28" t="s">
        <v>686</v>
      </c>
      <c r="J688" s="33" t="s">
        <v>43</v>
      </c>
      <c r="K688" s="29">
        <v>102271</v>
      </c>
    </row>
    <row r="689" spans="1:11" s="17" customFormat="1" ht="30">
      <c r="A689" s="21" t="s">
        <v>1265</v>
      </c>
      <c r="B689" s="21" t="s">
        <v>108</v>
      </c>
      <c r="C689" s="22" t="s">
        <v>1146</v>
      </c>
      <c r="D689" s="23">
        <v>41656</v>
      </c>
      <c r="E689" s="24" t="s">
        <v>83</v>
      </c>
      <c r="F689" s="25">
        <v>1715000090</v>
      </c>
      <c r="G689" s="26">
        <v>42061</v>
      </c>
      <c r="H689" s="27" t="s">
        <v>1237</v>
      </c>
      <c r="I689" s="28" t="s">
        <v>686</v>
      </c>
      <c r="J689" s="33" t="s">
        <v>43</v>
      </c>
      <c r="K689" s="29">
        <v>199480</v>
      </c>
    </row>
    <row r="690" spans="1:11" s="17" customFormat="1" ht="30">
      <c r="A690" s="21" t="s">
        <v>1265</v>
      </c>
      <c r="B690" s="21" t="s">
        <v>108</v>
      </c>
      <c r="C690" s="22" t="s">
        <v>1146</v>
      </c>
      <c r="D690" s="23">
        <v>41656</v>
      </c>
      <c r="E690" s="24" t="s">
        <v>83</v>
      </c>
      <c r="F690" s="25">
        <v>1715000091</v>
      </c>
      <c r="G690" s="26">
        <v>42061</v>
      </c>
      <c r="H690" s="27" t="s">
        <v>1238</v>
      </c>
      <c r="I690" s="28" t="s">
        <v>686</v>
      </c>
      <c r="J690" s="33" t="s">
        <v>43</v>
      </c>
      <c r="K690" s="29">
        <v>165771</v>
      </c>
    </row>
    <row r="691" spans="1:11" s="17" customFormat="1" ht="30">
      <c r="A691" s="21" t="s">
        <v>1265</v>
      </c>
      <c r="B691" s="21" t="s">
        <v>108</v>
      </c>
      <c r="C691" s="22" t="s">
        <v>1146</v>
      </c>
      <c r="D691" s="23">
        <v>41656</v>
      </c>
      <c r="E691" s="24" t="s">
        <v>83</v>
      </c>
      <c r="F691" s="25">
        <v>1715000092</v>
      </c>
      <c r="G691" s="26">
        <v>42061</v>
      </c>
      <c r="H691" s="27" t="s">
        <v>1239</v>
      </c>
      <c r="I691" s="28" t="s">
        <v>686</v>
      </c>
      <c r="J691" s="33" t="s">
        <v>43</v>
      </c>
      <c r="K691" s="29">
        <v>35103</v>
      </c>
    </row>
    <row r="692" spans="1:11" s="17" customFormat="1" ht="30">
      <c r="A692" s="21" t="s">
        <v>1265</v>
      </c>
      <c r="B692" s="21" t="s">
        <v>108</v>
      </c>
      <c r="C692" s="22" t="s">
        <v>1146</v>
      </c>
      <c r="D692" s="23">
        <v>41656</v>
      </c>
      <c r="E692" s="24" t="s">
        <v>83</v>
      </c>
      <c r="F692" s="25">
        <v>1715000093</v>
      </c>
      <c r="G692" s="26">
        <v>42061</v>
      </c>
      <c r="H692" s="27" t="s">
        <v>1240</v>
      </c>
      <c r="I692" s="28" t="s">
        <v>686</v>
      </c>
      <c r="J692" s="33" t="s">
        <v>43</v>
      </c>
      <c r="K692" s="29">
        <v>289771</v>
      </c>
    </row>
    <row r="693" spans="1:11" s="17" customFormat="1" ht="30">
      <c r="A693" s="21" t="s">
        <v>1265</v>
      </c>
      <c r="B693" s="21" t="s">
        <v>108</v>
      </c>
      <c r="C693" s="22" t="s">
        <v>1146</v>
      </c>
      <c r="D693" s="23">
        <v>41656</v>
      </c>
      <c r="E693" s="24" t="s">
        <v>83</v>
      </c>
      <c r="F693" s="25">
        <v>1715000094</v>
      </c>
      <c r="G693" s="26">
        <v>42062</v>
      </c>
      <c r="H693" s="27" t="s">
        <v>1241</v>
      </c>
      <c r="I693" s="28" t="s">
        <v>686</v>
      </c>
      <c r="J693" s="33" t="s">
        <v>43</v>
      </c>
      <c r="K693" s="29">
        <v>289771</v>
      </c>
    </row>
    <row r="694" spans="1:11" s="17" customFormat="1" ht="30">
      <c r="A694" s="21" t="s">
        <v>1265</v>
      </c>
      <c r="B694" s="21" t="s">
        <v>108</v>
      </c>
      <c r="C694" s="22" t="s">
        <v>1146</v>
      </c>
      <c r="D694" s="23">
        <v>41656</v>
      </c>
      <c r="E694" s="24" t="s">
        <v>83</v>
      </c>
      <c r="F694" s="25">
        <v>1715000095</v>
      </c>
      <c r="G694" s="26">
        <v>42062</v>
      </c>
      <c r="H694" s="27" t="s">
        <v>1242</v>
      </c>
      <c r="I694" s="28" t="s">
        <v>686</v>
      </c>
      <c r="J694" s="33" t="s">
        <v>43</v>
      </c>
      <c r="K694" s="29">
        <v>165771</v>
      </c>
    </row>
    <row r="695" spans="1:11" s="17" customFormat="1" ht="30">
      <c r="A695" s="21" t="s">
        <v>1265</v>
      </c>
      <c r="B695" s="21" t="s">
        <v>108</v>
      </c>
      <c r="C695" s="22" t="s">
        <v>1146</v>
      </c>
      <c r="D695" s="23">
        <v>41656</v>
      </c>
      <c r="E695" s="24" t="s">
        <v>83</v>
      </c>
      <c r="F695" s="25">
        <v>1715000096</v>
      </c>
      <c r="G695" s="26">
        <v>42062</v>
      </c>
      <c r="H695" s="27" t="s">
        <v>1243</v>
      </c>
      <c r="I695" s="28" t="s">
        <v>686</v>
      </c>
      <c r="J695" s="33" t="s">
        <v>43</v>
      </c>
      <c r="K695" s="29">
        <v>35103</v>
      </c>
    </row>
    <row r="696" spans="1:11" s="17" customFormat="1" ht="45">
      <c r="A696" s="21" t="s">
        <v>1265</v>
      </c>
      <c r="B696" s="21" t="s">
        <v>108</v>
      </c>
      <c r="C696" s="22" t="s">
        <v>1146</v>
      </c>
      <c r="D696" s="23">
        <v>41656</v>
      </c>
      <c r="E696" s="24" t="s">
        <v>83</v>
      </c>
      <c r="F696" s="25">
        <v>1715000097</v>
      </c>
      <c r="G696" s="26">
        <v>42062</v>
      </c>
      <c r="H696" s="27" t="s">
        <v>1244</v>
      </c>
      <c r="I696" s="28" t="s">
        <v>686</v>
      </c>
      <c r="J696" s="33" t="s">
        <v>43</v>
      </c>
      <c r="K696" s="29">
        <v>24269</v>
      </c>
    </row>
    <row r="697" spans="1:11" s="17" customFormat="1" ht="30">
      <c r="A697" s="21" t="s">
        <v>1265</v>
      </c>
      <c r="B697" s="21" t="s">
        <v>108</v>
      </c>
      <c r="C697" s="22" t="s">
        <v>1146</v>
      </c>
      <c r="D697" s="23">
        <v>41656</v>
      </c>
      <c r="E697" s="24" t="s">
        <v>83</v>
      </c>
      <c r="F697" s="25">
        <v>1715000098</v>
      </c>
      <c r="G697" s="26">
        <v>42062</v>
      </c>
      <c r="H697" s="27" t="s">
        <v>1245</v>
      </c>
      <c r="I697" s="28" t="s">
        <v>686</v>
      </c>
      <c r="J697" s="33" t="s">
        <v>43</v>
      </c>
      <c r="K697" s="29">
        <v>30685</v>
      </c>
    </row>
    <row r="698" spans="1:11" s="17" customFormat="1" ht="45">
      <c r="A698" s="21" t="s">
        <v>1265</v>
      </c>
      <c r="B698" s="21" t="s">
        <v>108</v>
      </c>
      <c r="C698" s="22" t="s">
        <v>1146</v>
      </c>
      <c r="D698" s="23">
        <v>41656</v>
      </c>
      <c r="E698" s="24" t="s">
        <v>83</v>
      </c>
      <c r="F698" s="25">
        <v>1715000099</v>
      </c>
      <c r="G698" s="26">
        <v>42062</v>
      </c>
      <c r="H698" s="27" t="s">
        <v>1246</v>
      </c>
      <c r="I698" s="28" t="s">
        <v>686</v>
      </c>
      <c r="J698" s="33" t="s">
        <v>43</v>
      </c>
      <c r="K698" s="29">
        <v>48728</v>
      </c>
    </row>
    <row r="699" spans="1:11" s="17" customFormat="1" ht="45">
      <c r="A699" s="21" t="s">
        <v>1265</v>
      </c>
      <c r="B699" s="21" t="s">
        <v>108</v>
      </c>
      <c r="C699" s="22" t="s">
        <v>1146</v>
      </c>
      <c r="D699" s="23">
        <v>41656</v>
      </c>
      <c r="E699" s="24" t="s">
        <v>83</v>
      </c>
      <c r="F699" s="25">
        <v>1715000100</v>
      </c>
      <c r="G699" s="26">
        <v>42062</v>
      </c>
      <c r="H699" s="27" t="s">
        <v>1247</v>
      </c>
      <c r="I699" s="28" t="s">
        <v>686</v>
      </c>
      <c r="J699" s="33" t="s">
        <v>43</v>
      </c>
      <c r="K699" s="29">
        <v>52728</v>
      </c>
    </row>
    <row r="700" spans="1:11" s="17" customFormat="1" ht="30">
      <c r="A700" s="21" t="s">
        <v>1265</v>
      </c>
      <c r="B700" s="21" t="s">
        <v>108</v>
      </c>
      <c r="C700" s="22" t="s">
        <v>1146</v>
      </c>
      <c r="D700" s="23">
        <v>41656</v>
      </c>
      <c r="E700" s="24" t="s">
        <v>83</v>
      </c>
      <c r="F700" s="25">
        <v>1715000101</v>
      </c>
      <c r="G700" s="26">
        <v>42062</v>
      </c>
      <c r="H700" s="27" t="s">
        <v>1248</v>
      </c>
      <c r="I700" s="28" t="s">
        <v>686</v>
      </c>
      <c r="J700" s="33" t="s">
        <v>43</v>
      </c>
      <c r="K700" s="29">
        <v>84646</v>
      </c>
    </row>
    <row r="701" spans="1:11" s="17" customFormat="1" ht="30">
      <c r="A701" s="21" t="s">
        <v>1265</v>
      </c>
      <c r="B701" s="21" t="s">
        <v>108</v>
      </c>
      <c r="C701" s="22" t="s">
        <v>1146</v>
      </c>
      <c r="D701" s="23">
        <v>41656</v>
      </c>
      <c r="E701" s="24" t="s">
        <v>83</v>
      </c>
      <c r="F701" s="25">
        <v>1715000102</v>
      </c>
      <c r="G701" s="26">
        <v>42062</v>
      </c>
      <c r="H701" s="27" t="s">
        <v>1249</v>
      </c>
      <c r="I701" s="28" t="s">
        <v>686</v>
      </c>
      <c r="J701" s="33" t="s">
        <v>43</v>
      </c>
      <c r="K701" s="29">
        <v>84646</v>
      </c>
    </row>
    <row r="702" spans="1:11" s="17" customFormat="1" ht="30">
      <c r="A702" s="21" t="s">
        <v>1265</v>
      </c>
      <c r="B702" s="21" t="s">
        <v>108</v>
      </c>
      <c r="C702" s="22" t="s">
        <v>1146</v>
      </c>
      <c r="D702" s="23">
        <v>41656</v>
      </c>
      <c r="E702" s="24" t="s">
        <v>83</v>
      </c>
      <c r="F702" s="25">
        <v>1715000103</v>
      </c>
      <c r="G702" s="26">
        <v>42062</v>
      </c>
      <c r="H702" s="27" t="s">
        <v>1250</v>
      </c>
      <c r="I702" s="28" t="s">
        <v>686</v>
      </c>
      <c r="J702" s="33" t="s">
        <v>43</v>
      </c>
      <c r="K702" s="29">
        <v>153771</v>
      </c>
    </row>
    <row r="703" spans="1:11" s="17" customFormat="1" ht="30">
      <c r="A703" s="21" t="s">
        <v>1265</v>
      </c>
      <c r="B703" s="21" t="s">
        <v>108</v>
      </c>
      <c r="C703" s="22" t="s">
        <v>1146</v>
      </c>
      <c r="D703" s="23">
        <v>41656</v>
      </c>
      <c r="E703" s="24" t="s">
        <v>83</v>
      </c>
      <c r="F703" s="25">
        <v>1715000104</v>
      </c>
      <c r="G703" s="26">
        <v>42062</v>
      </c>
      <c r="H703" s="27" t="s">
        <v>1251</v>
      </c>
      <c r="I703" s="28" t="s">
        <v>686</v>
      </c>
      <c r="J703" s="33" t="s">
        <v>43</v>
      </c>
      <c r="K703" s="29">
        <v>153771</v>
      </c>
    </row>
    <row r="704" spans="1:11" s="17" customFormat="1" ht="90">
      <c r="A704" s="21" t="s">
        <v>1265</v>
      </c>
      <c r="B704" s="21" t="s">
        <v>292</v>
      </c>
      <c r="C704" s="22" t="s">
        <v>1252</v>
      </c>
      <c r="D704" s="23">
        <v>42038</v>
      </c>
      <c r="E704" s="24" t="s">
        <v>401</v>
      </c>
      <c r="F704" s="25" t="s">
        <v>1253</v>
      </c>
      <c r="G704" s="26" t="s">
        <v>1253</v>
      </c>
      <c r="H704" s="27" t="s">
        <v>1254</v>
      </c>
      <c r="I704" s="28" t="s">
        <v>1255</v>
      </c>
      <c r="J704" s="33" t="s">
        <v>1256</v>
      </c>
      <c r="K704" s="29">
        <v>9137438</v>
      </c>
    </row>
    <row r="705" spans="1:11" s="17" customFormat="1" ht="45">
      <c r="A705" s="21" t="s">
        <v>1265</v>
      </c>
      <c r="B705" s="21" t="s">
        <v>292</v>
      </c>
      <c r="C705" s="22" t="s">
        <v>1257</v>
      </c>
      <c r="D705" s="23">
        <v>42038</v>
      </c>
      <c r="E705" s="24" t="s">
        <v>401</v>
      </c>
      <c r="F705" s="25" t="s">
        <v>1253</v>
      </c>
      <c r="G705" s="26" t="s">
        <v>1253</v>
      </c>
      <c r="H705" s="27" t="s">
        <v>1258</v>
      </c>
      <c r="I705" s="28" t="s">
        <v>1259</v>
      </c>
      <c r="J705" s="33" t="s">
        <v>1260</v>
      </c>
      <c r="K705" s="29" t="s">
        <v>1278</v>
      </c>
    </row>
    <row r="706" spans="1:11" s="17" customFormat="1" ht="45">
      <c r="A706" s="21" t="s">
        <v>1265</v>
      </c>
      <c r="B706" s="21" t="s">
        <v>292</v>
      </c>
      <c r="C706" s="22" t="s">
        <v>1261</v>
      </c>
      <c r="D706" s="23">
        <v>42059</v>
      </c>
      <c r="E706" s="24" t="s">
        <v>401</v>
      </c>
      <c r="F706" s="25" t="s">
        <v>1253</v>
      </c>
      <c r="G706" s="26" t="s">
        <v>1253</v>
      </c>
      <c r="H706" s="27" t="s">
        <v>1262</v>
      </c>
      <c r="I706" s="28" t="s">
        <v>1263</v>
      </c>
      <c r="J706" s="33" t="s">
        <v>1264</v>
      </c>
      <c r="K706" s="29">
        <v>888889</v>
      </c>
    </row>
    <row r="707" spans="1:11" s="17" customFormat="1" ht="60">
      <c r="A707" s="21" t="s">
        <v>1265</v>
      </c>
      <c r="B707" s="21" t="s">
        <v>15</v>
      </c>
      <c r="C707" s="22" t="s">
        <v>264</v>
      </c>
      <c r="D707" s="23" t="s">
        <v>264</v>
      </c>
      <c r="E707" s="24" t="s">
        <v>1266</v>
      </c>
      <c r="F707" s="25" t="s">
        <v>1267</v>
      </c>
      <c r="G707" s="26">
        <v>42076</v>
      </c>
      <c r="H707" s="27" t="s">
        <v>1268</v>
      </c>
      <c r="I707" s="28" t="s">
        <v>1269</v>
      </c>
      <c r="J707" s="33" t="s">
        <v>916</v>
      </c>
      <c r="K707" s="29">
        <v>8369282</v>
      </c>
    </row>
    <row r="708" spans="1:11" s="17" customFormat="1" ht="60">
      <c r="A708" s="21" t="s">
        <v>1265</v>
      </c>
      <c r="B708" s="21" t="s">
        <v>15</v>
      </c>
      <c r="C708" s="22" t="s">
        <v>264</v>
      </c>
      <c r="D708" s="23" t="s">
        <v>264</v>
      </c>
      <c r="E708" s="24" t="s">
        <v>1266</v>
      </c>
      <c r="F708" s="25" t="s">
        <v>1270</v>
      </c>
      <c r="G708" s="26">
        <v>42062</v>
      </c>
      <c r="H708" s="27" t="s">
        <v>1271</v>
      </c>
      <c r="I708" s="28" t="s">
        <v>1269</v>
      </c>
      <c r="J708" s="33" t="s">
        <v>916</v>
      </c>
      <c r="K708" s="29">
        <v>458448</v>
      </c>
    </row>
    <row r="709" spans="1:11" s="17" customFormat="1" ht="60">
      <c r="A709" s="21" t="s">
        <v>1265</v>
      </c>
      <c r="B709" s="21" t="s">
        <v>15</v>
      </c>
      <c r="C709" s="22" t="s">
        <v>264</v>
      </c>
      <c r="D709" s="23" t="s">
        <v>264</v>
      </c>
      <c r="E709" s="24" t="s">
        <v>1266</v>
      </c>
      <c r="F709" s="25" t="s">
        <v>1272</v>
      </c>
      <c r="G709" s="26">
        <v>42068</v>
      </c>
      <c r="H709" s="27" t="s">
        <v>1273</v>
      </c>
      <c r="I709" s="28" t="s">
        <v>1274</v>
      </c>
      <c r="J709" s="33" t="s">
        <v>962</v>
      </c>
      <c r="K709" s="29">
        <v>537283</v>
      </c>
    </row>
    <row r="710" spans="1:11" s="17" customFormat="1" ht="60">
      <c r="A710" s="21" t="s">
        <v>1265</v>
      </c>
      <c r="B710" s="21" t="s">
        <v>15</v>
      </c>
      <c r="C710" s="22" t="s">
        <v>264</v>
      </c>
      <c r="D710" s="23" t="s">
        <v>264</v>
      </c>
      <c r="E710" s="24" t="s">
        <v>1275</v>
      </c>
      <c r="F710" s="25" t="s">
        <v>1276</v>
      </c>
      <c r="G710" s="26">
        <v>42064</v>
      </c>
      <c r="H710" s="27" t="s">
        <v>1277</v>
      </c>
      <c r="I710" s="28" t="s">
        <v>614</v>
      </c>
      <c r="J710" s="33" t="s">
        <v>116</v>
      </c>
      <c r="K710" s="29">
        <v>43226</v>
      </c>
    </row>
    <row r="711" spans="1:11" s="17" customFormat="1" ht="30">
      <c r="A711" s="21" t="s">
        <v>1285</v>
      </c>
      <c r="B711" s="21" t="s">
        <v>292</v>
      </c>
      <c r="C711" s="22" t="s">
        <v>1286</v>
      </c>
      <c r="D711" s="23">
        <v>42038</v>
      </c>
      <c r="E711" s="24" t="s">
        <v>83</v>
      </c>
      <c r="F711" s="25">
        <v>1815000044</v>
      </c>
      <c r="G711" s="26">
        <v>42039</v>
      </c>
      <c r="H711" s="27" t="s">
        <v>1287</v>
      </c>
      <c r="I711" s="28" t="s">
        <v>1288</v>
      </c>
      <c r="J711" s="33" t="s">
        <v>1289</v>
      </c>
      <c r="K711" s="29">
        <v>110040</v>
      </c>
    </row>
    <row r="712" spans="1:11" s="17" customFormat="1" ht="30">
      <c r="A712" s="21" t="s">
        <v>1285</v>
      </c>
      <c r="B712" s="21" t="s">
        <v>367</v>
      </c>
      <c r="C712" s="22" t="s">
        <v>264</v>
      </c>
      <c r="D712" s="23" t="s">
        <v>61</v>
      </c>
      <c r="E712" s="24" t="s">
        <v>83</v>
      </c>
      <c r="F712" s="25">
        <v>1815000045</v>
      </c>
      <c r="G712" s="26">
        <v>42051</v>
      </c>
      <c r="H712" s="27" t="s">
        <v>1290</v>
      </c>
      <c r="I712" s="28" t="s">
        <v>1291</v>
      </c>
      <c r="J712" s="33" t="s">
        <v>1292</v>
      </c>
      <c r="K712" s="29">
        <v>489926</v>
      </c>
    </row>
    <row r="713" spans="1:11" s="17" customFormat="1" ht="30">
      <c r="A713" s="21" t="s">
        <v>1285</v>
      </c>
      <c r="B713" s="21" t="s">
        <v>292</v>
      </c>
      <c r="C713" s="22" t="s">
        <v>1293</v>
      </c>
      <c r="D713" s="23">
        <v>41256</v>
      </c>
      <c r="E713" s="24" t="s">
        <v>83</v>
      </c>
      <c r="F713" s="25">
        <v>1815000046</v>
      </c>
      <c r="G713" s="26">
        <v>42052</v>
      </c>
      <c r="H713" s="27" t="s">
        <v>1294</v>
      </c>
      <c r="I713" s="28" t="s">
        <v>1295</v>
      </c>
      <c r="J713" s="33" t="s">
        <v>1296</v>
      </c>
      <c r="K713" s="29">
        <v>12000</v>
      </c>
    </row>
    <row r="714" spans="1:11" s="17" customFormat="1" ht="30">
      <c r="A714" s="21" t="s">
        <v>1285</v>
      </c>
      <c r="B714" s="21" t="s">
        <v>367</v>
      </c>
      <c r="C714" s="22" t="s">
        <v>264</v>
      </c>
      <c r="D714" s="23" t="s">
        <v>61</v>
      </c>
      <c r="E714" s="24" t="s">
        <v>83</v>
      </c>
      <c r="F714" s="25">
        <v>1815000047</v>
      </c>
      <c r="G714" s="26">
        <v>42053</v>
      </c>
      <c r="H714" s="27" t="s">
        <v>1297</v>
      </c>
      <c r="I714" s="28" t="s">
        <v>1298</v>
      </c>
      <c r="J714" s="33" t="s">
        <v>1299</v>
      </c>
      <c r="K714" s="29">
        <v>102008</v>
      </c>
    </row>
    <row r="715" spans="1:11" s="17" customFormat="1" ht="30">
      <c r="A715" s="21" t="s">
        <v>1285</v>
      </c>
      <c r="B715" s="21" t="s">
        <v>367</v>
      </c>
      <c r="C715" s="22" t="s">
        <v>264</v>
      </c>
      <c r="D715" s="23" t="s">
        <v>61</v>
      </c>
      <c r="E715" s="24" t="s">
        <v>83</v>
      </c>
      <c r="F715" s="25">
        <v>1815000048</v>
      </c>
      <c r="G715" s="26">
        <v>42053</v>
      </c>
      <c r="H715" s="27" t="s">
        <v>1300</v>
      </c>
      <c r="I715" s="28" t="s">
        <v>1298</v>
      </c>
      <c r="J715" s="33" t="s">
        <v>1299</v>
      </c>
      <c r="K715" s="29">
        <v>57043</v>
      </c>
    </row>
    <row r="716" spans="1:11" s="17" customFormat="1" ht="30">
      <c r="A716" s="21" t="s">
        <v>1285</v>
      </c>
      <c r="B716" s="21" t="s">
        <v>13</v>
      </c>
      <c r="C716" s="22" t="s">
        <v>264</v>
      </c>
      <c r="D716" s="23" t="s">
        <v>61</v>
      </c>
      <c r="E716" s="24" t="s">
        <v>62</v>
      </c>
      <c r="F716" s="25">
        <v>1815000049</v>
      </c>
      <c r="G716" s="26">
        <v>42054</v>
      </c>
      <c r="H716" s="27" t="s">
        <v>1301</v>
      </c>
      <c r="I716" s="28" t="s">
        <v>1302</v>
      </c>
      <c r="J716" s="33" t="s">
        <v>1303</v>
      </c>
      <c r="K716" s="29">
        <v>667352</v>
      </c>
    </row>
    <row r="717" spans="1:11" s="17" customFormat="1" ht="30">
      <c r="A717" s="21" t="s">
        <v>1285</v>
      </c>
      <c r="B717" s="21" t="s">
        <v>292</v>
      </c>
      <c r="C717" s="22" t="s">
        <v>1304</v>
      </c>
      <c r="D717" s="23">
        <v>42033</v>
      </c>
      <c r="E717" s="24" t="s">
        <v>83</v>
      </c>
      <c r="F717" s="25">
        <v>1815000050</v>
      </c>
      <c r="G717" s="26">
        <v>42054</v>
      </c>
      <c r="H717" s="27" t="s">
        <v>1305</v>
      </c>
      <c r="I717" s="28" t="s">
        <v>1306</v>
      </c>
      <c r="J717" s="33" t="s">
        <v>1307</v>
      </c>
      <c r="K717" s="29">
        <v>150000</v>
      </c>
    </row>
    <row r="718" spans="1:11" s="17" customFormat="1" ht="30">
      <c r="A718" s="21" t="s">
        <v>1285</v>
      </c>
      <c r="B718" s="21" t="s">
        <v>13</v>
      </c>
      <c r="C718" s="22" t="s">
        <v>264</v>
      </c>
      <c r="D718" s="23" t="s">
        <v>61</v>
      </c>
      <c r="E718" s="24" t="s">
        <v>83</v>
      </c>
      <c r="F718" s="25">
        <v>1815000051</v>
      </c>
      <c r="G718" s="26">
        <v>42058</v>
      </c>
      <c r="H718" s="27" t="s">
        <v>1308</v>
      </c>
      <c r="I718" s="28" t="s">
        <v>1309</v>
      </c>
      <c r="J718" s="33" t="s">
        <v>1310</v>
      </c>
      <c r="K718" s="29">
        <v>1118600</v>
      </c>
    </row>
    <row r="719" spans="1:11" s="17" customFormat="1" ht="30">
      <c r="A719" s="21" t="s">
        <v>1285</v>
      </c>
      <c r="B719" s="21" t="s">
        <v>13</v>
      </c>
      <c r="C719" s="22" t="s">
        <v>264</v>
      </c>
      <c r="D719" s="23" t="s">
        <v>61</v>
      </c>
      <c r="E719" s="24" t="s">
        <v>62</v>
      </c>
      <c r="F719" s="25">
        <v>1815000052</v>
      </c>
      <c r="G719" s="26">
        <v>42058</v>
      </c>
      <c r="H719" s="27" t="s">
        <v>1311</v>
      </c>
      <c r="I719" s="28" t="s">
        <v>1312</v>
      </c>
      <c r="J719" s="33" t="s">
        <v>1313</v>
      </c>
      <c r="K719" s="29">
        <v>474643</v>
      </c>
    </row>
    <row r="720" spans="1:11" s="17" customFormat="1" ht="30">
      <c r="A720" s="21" t="s">
        <v>1285</v>
      </c>
      <c r="B720" s="21" t="s">
        <v>13</v>
      </c>
      <c r="C720" s="22" t="s">
        <v>264</v>
      </c>
      <c r="D720" s="23" t="s">
        <v>61</v>
      </c>
      <c r="E720" s="24" t="s">
        <v>62</v>
      </c>
      <c r="F720" s="25">
        <v>1815000053</v>
      </c>
      <c r="G720" s="26">
        <v>42058</v>
      </c>
      <c r="H720" s="27" t="s">
        <v>1314</v>
      </c>
      <c r="I720" s="28" t="s">
        <v>1315</v>
      </c>
      <c r="J720" s="33" t="s">
        <v>1316</v>
      </c>
      <c r="K720" s="29">
        <v>447916</v>
      </c>
    </row>
    <row r="721" spans="1:11" s="17" customFormat="1" ht="30">
      <c r="A721" s="21" t="s">
        <v>1285</v>
      </c>
      <c r="B721" s="21" t="s">
        <v>13</v>
      </c>
      <c r="C721" s="22" t="s">
        <v>264</v>
      </c>
      <c r="D721" s="23" t="s">
        <v>61</v>
      </c>
      <c r="E721" s="24" t="s">
        <v>62</v>
      </c>
      <c r="F721" s="25">
        <v>1815000054</v>
      </c>
      <c r="G721" s="26">
        <v>42058</v>
      </c>
      <c r="H721" s="27" t="s">
        <v>1317</v>
      </c>
      <c r="I721" s="28" t="s">
        <v>1315</v>
      </c>
      <c r="J721" s="33" t="s">
        <v>1316</v>
      </c>
      <c r="K721" s="29">
        <v>92609</v>
      </c>
    </row>
    <row r="722" spans="1:11" s="17" customFormat="1" ht="30">
      <c r="A722" s="21" t="s">
        <v>1285</v>
      </c>
      <c r="B722" s="21" t="s">
        <v>13</v>
      </c>
      <c r="C722" s="22" t="s">
        <v>264</v>
      </c>
      <c r="D722" s="23" t="s">
        <v>61</v>
      </c>
      <c r="E722" s="24" t="s">
        <v>62</v>
      </c>
      <c r="F722" s="25">
        <v>1815000055</v>
      </c>
      <c r="G722" s="26">
        <v>42060</v>
      </c>
      <c r="H722" s="27" t="s">
        <v>1318</v>
      </c>
      <c r="I722" s="28" t="s">
        <v>1319</v>
      </c>
      <c r="J722" s="33" t="s">
        <v>1320</v>
      </c>
      <c r="K722" s="29">
        <v>209559</v>
      </c>
    </row>
    <row r="723" spans="1:11" s="17" customFormat="1" ht="30">
      <c r="A723" s="21" t="s">
        <v>1285</v>
      </c>
      <c r="B723" s="21" t="s">
        <v>13</v>
      </c>
      <c r="C723" s="22" t="s">
        <v>264</v>
      </c>
      <c r="D723" s="23" t="s">
        <v>61</v>
      </c>
      <c r="E723" s="24" t="s">
        <v>83</v>
      </c>
      <c r="F723" s="25">
        <v>1815000056</v>
      </c>
      <c r="G723" s="26">
        <v>42061</v>
      </c>
      <c r="H723" s="27" t="s">
        <v>1321</v>
      </c>
      <c r="I723" s="28" t="s">
        <v>1322</v>
      </c>
      <c r="J723" s="33" t="s">
        <v>1323</v>
      </c>
      <c r="K723" s="29">
        <v>36821</v>
      </c>
    </row>
    <row r="724" spans="1:11" s="17" customFormat="1" ht="30">
      <c r="A724" s="21" t="s">
        <v>1285</v>
      </c>
      <c r="B724" s="21" t="s">
        <v>292</v>
      </c>
      <c r="C724" s="22" t="s">
        <v>264</v>
      </c>
      <c r="D724" s="23" t="s">
        <v>61</v>
      </c>
      <c r="E724" s="24" t="s">
        <v>83</v>
      </c>
      <c r="F724" s="25">
        <v>1815000057</v>
      </c>
      <c r="G724" s="26">
        <v>42063</v>
      </c>
      <c r="H724" s="27" t="s">
        <v>1324</v>
      </c>
      <c r="I724" s="28" t="s">
        <v>1325</v>
      </c>
      <c r="J724" s="33" t="s">
        <v>1326</v>
      </c>
      <c r="K724" s="29">
        <v>1980000</v>
      </c>
    </row>
    <row r="725" spans="1:11" s="17" customFormat="1" ht="30">
      <c r="A725" s="21" t="s">
        <v>1285</v>
      </c>
      <c r="B725" s="21" t="s">
        <v>367</v>
      </c>
      <c r="C725" s="22" t="s">
        <v>264</v>
      </c>
      <c r="D725" s="23" t="s">
        <v>61</v>
      </c>
      <c r="E725" s="24" t="s">
        <v>83</v>
      </c>
      <c r="F725" s="25">
        <v>1815000058</v>
      </c>
      <c r="G725" s="26">
        <v>42063</v>
      </c>
      <c r="H725" s="27" t="s">
        <v>1327</v>
      </c>
      <c r="I725" s="28" t="s">
        <v>1328</v>
      </c>
      <c r="J725" s="33" t="s">
        <v>1329</v>
      </c>
      <c r="K725" s="29">
        <v>3853344</v>
      </c>
    </row>
    <row r="726" spans="1:11" s="17" customFormat="1" ht="30">
      <c r="A726" s="21" t="s">
        <v>1285</v>
      </c>
      <c r="B726" s="21" t="s">
        <v>13</v>
      </c>
      <c r="C726" s="22" t="s">
        <v>264</v>
      </c>
      <c r="D726" s="23" t="s">
        <v>61</v>
      </c>
      <c r="E726" s="24" t="s">
        <v>83</v>
      </c>
      <c r="F726" s="25">
        <v>1815000059</v>
      </c>
      <c r="G726" s="26">
        <v>42063</v>
      </c>
      <c r="H726" s="27" t="s">
        <v>1330</v>
      </c>
      <c r="I726" s="28" t="s">
        <v>1331</v>
      </c>
      <c r="J726" s="33" t="s">
        <v>1332</v>
      </c>
      <c r="K726" s="29">
        <v>1035300</v>
      </c>
    </row>
    <row r="727" spans="1:11" s="17" customFormat="1" ht="30">
      <c r="A727" s="21" t="s">
        <v>1285</v>
      </c>
      <c r="B727" s="21" t="s">
        <v>15</v>
      </c>
      <c r="C727" s="22" t="s">
        <v>264</v>
      </c>
      <c r="D727" s="23" t="s">
        <v>61</v>
      </c>
      <c r="E727" s="24" t="s">
        <v>16</v>
      </c>
      <c r="F727" s="25">
        <v>181500004</v>
      </c>
      <c r="G727" s="26">
        <v>42035</v>
      </c>
      <c r="H727" s="27" t="s">
        <v>1333</v>
      </c>
      <c r="I727" s="28" t="s">
        <v>1334</v>
      </c>
      <c r="J727" s="33" t="s">
        <v>1335</v>
      </c>
      <c r="K727" s="29">
        <v>123887</v>
      </c>
    </row>
    <row r="728" spans="1:11" s="17" customFormat="1" ht="30">
      <c r="A728" s="21" t="s">
        <v>1285</v>
      </c>
      <c r="B728" s="21" t="s">
        <v>15</v>
      </c>
      <c r="C728" s="22" t="s">
        <v>264</v>
      </c>
      <c r="D728" s="23" t="s">
        <v>61</v>
      </c>
      <c r="E728" s="24" t="s">
        <v>16</v>
      </c>
      <c r="F728" s="25">
        <v>181500004</v>
      </c>
      <c r="G728" s="26">
        <v>42035</v>
      </c>
      <c r="H728" s="27" t="s">
        <v>1336</v>
      </c>
      <c r="I728" s="28" t="s">
        <v>1337</v>
      </c>
      <c r="J728" s="33" t="s">
        <v>1338</v>
      </c>
      <c r="K728" s="29">
        <v>287400</v>
      </c>
    </row>
    <row r="729" spans="1:11" s="17" customFormat="1" ht="30">
      <c r="A729" s="21" t="s">
        <v>1285</v>
      </c>
      <c r="B729" s="21" t="s">
        <v>15</v>
      </c>
      <c r="C729" s="22" t="s">
        <v>264</v>
      </c>
      <c r="D729" s="23" t="s">
        <v>61</v>
      </c>
      <c r="E729" s="24" t="s">
        <v>16</v>
      </c>
      <c r="F729" s="25">
        <v>181500004</v>
      </c>
      <c r="G729" s="26">
        <v>42035</v>
      </c>
      <c r="H729" s="27" t="s">
        <v>1339</v>
      </c>
      <c r="I729" s="28" t="s">
        <v>1340</v>
      </c>
      <c r="J729" s="33" t="s">
        <v>1341</v>
      </c>
      <c r="K729" s="29">
        <v>3772</v>
      </c>
    </row>
    <row r="730" spans="1:11" s="17" customFormat="1" ht="30">
      <c r="A730" s="21" t="s">
        <v>1404</v>
      </c>
      <c r="B730" s="21" t="s">
        <v>15</v>
      </c>
      <c r="C730" s="22" t="s">
        <v>61</v>
      </c>
      <c r="D730" s="23" t="s">
        <v>61</v>
      </c>
      <c r="E730" s="24" t="s">
        <v>79</v>
      </c>
      <c r="F730" s="25">
        <v>3554094</v>
      </c>
      <c r="G730" s="26">
        <v>42024</v>
      </c>
      <c r="H730" s="27" t="s">
        <v>1342</v>
      </c>
      <c r="I730" s="28" t="s">
        <v>1343</v>
      </c>
      <c r="J730" s="33" t="s">
        <v>637</v>
      </c>
      <c r="K730" s="29">
        <v>109200</v>
      </c>
    </row>
    <row r="731" spans="1:11" s="17" customFormat="1" ht="30">
      <c r="A731" s="21" t="s">
        <v>1404</v>
      </c>
      <c r="B731" s="21" t="s">
        <v>15</v>
      </c>
      <c r="C731" s="22" t="s">
        <v>61</v>
      </c>
      <c r="D731" s="23" t="s">
        <v>61</v>
      </c>
      <c r="E731" s="24" t="s">
        <v>79</v>
      </c>
      <c r="F731" s="25">
        <v>3560637</v>
      </c>
      <c r="G731" s="26">
        <v>42032</v>
      </c>
      <c r="H731" s="27" t="s">
        <v>1344</v>
      </c>
      <c r="I731" s="28" t="s">
        <v>1343</v>
      </c>
      <c r="J731" s="33" t="s">
        <v>637</v>
      </c>
      <c r="K731" s="29">
        <v>628758</v>
      </c>
    </row>
    <row r="732" spans="1:11" s="17" customFormat="1" ht="30">
      <c r="A732" s="21" t="s">
        <v>1404</v>
      </c>
      <c r="B732" s="21" t="s">
        <v>15</v>
      </c>
      <c r="C732" s="22" t="s">
        <v>61</v>
      </c>
      <c r="D732" s="23" t="s">
        <v>61</v>
      </c>
      <c r="E732" s="24" t="s">
        <v>79</v>
      </c>
      <c r="F732" s="25" t="s">
        <v>1345</v>
      </c>
      <c r="G732" s="26">
        <v>42033</v>
      </c>
      <c r="H732" s="27" t="s">
        <v>1346</v>
      </c>
      <c r="I732" s="28" t="s">
        <v>1343</v>
      </c>
      <c r="J732" s="33" t="s">
        <v>637</v>
      </c>
      <c r="K732" s="29">
        <v>179417</v>
      </c>
    </row>
    <row r="733" spans="1:11" s="17" customFormat="1" ht="30">
      <c r="A733" s="21" t="s">
        <v>1404</v>
      </c>
      <c r="B733" s="21" t="s">
        <v>15</v>
      </c>
      <c r="C733" s="22" t="s">
        <v>61</v>
      </c>
      <c r="D733" s="23" t="s">
        <v>61</v>
      </c>
      <c r="E733" s="24" t="s">
        <v>79</v>
      </c>
      <c r="F733" s="25">
        <v>33928</v>
      </c>
      <c r="G733" s="26">
        <v>42035</v>
      </c>
      <c r="H733" s="27" t="s">
        <v>1347</v>
      </c>
      <c r="I733" s="28" t="s">
        <v>20</v>
      </c>
      <c r="J733" s="33" t="s">
        <v>21</v>
      </c>
      <c r="K733" s="29">
        <v>784360</v>
      </c>
    </row>
    <row r="734" spans="1:11" s="17" customFormat="1" ht="30">
      <c r="A734" s="21" t="s">
        <v>1404</v>
      </c>
      <c r="B734" s="21" t="s">
        <v>15</v>
      </c>
      <c r="C734" s="22" t="s">
        <v>61</v>
      </c>
      <c r="D734" s="23" t="s">
        <v>61</v>
      </c>
      <c r="E734" s="24" t="s">
        <v>79</v>
      </c>
      <c r="F734" s="25">
        <v>10470873</v>
      </c>
      <c r="G734" s="26">
        <v>42036</v>
      </c>
      <c r="H734" s="27" t="s">
        <v>1348</v>
      </c>
      <c r="I734" s="28" t="s">
        <v>1349</v>
      </c>
      <c r="J734" s="33" t="s">
        <v>1350</v>
      </c>
      <c r="K734" s="29">
        <v>106372</v>
      </c>
    </row>
    <row r="735" spans="1:11" s="17" customFormat="1" ht="30">
      <c r="A735" s="21" t="s">
        <v>1404</v>
      </c>
      <c r="B735" s="21" t="s">
        <v>108</v>
      </c>
      <c r="C735" s="22" t="s">
        <v>1146</v>
      </c>
      <c r="D735" s="23">
        <v>41656</v>
      </c>
      <c r="E735" s="24" t="s">
        <v>83</v>
      </c>
      <c r="F735" s="25">
        <v>1915000023</v>
      </c>
      <c r="G735" s="26">
        <v>42037</v>
      </c>
      <c r="H735" s="27" t="s">
        <v>1351</v>
      </c>
      <c r="I735" s="28" t="s">
        <v>42</v>
      </c>
      <c r="J735" s="33" t="s">
        <v>43</v>
      </c>
      <c r="K735" s="29">
        <v>104217</v>
      </c>
    </row>
    <row r="736" spans="1:11" s="17" customFormat="1">
      <c r="A736" s="21" t="s">
        <v>1404</v>
      </c>
      <c r="B736" s="21" t="s">
        <v>15</v>
      </c>
      <c r="C736" s="22" t="s">
        <v>61</v>
      </c>
      <c r="D736" s="23" t="s">
        <v>61</v>
      </c>
      <c r="E736" s="24" t="s">
        <v>101</v>
      </c>
      <c r="F736" s="25">
        <v>84211</v>
      </c>
      <c r="G736" s="26">
        <v>42038</v>
      </c>
      <c r="H736" s="27" t="s">
        <v>1352</v>
      </c>
      <c r="I736" s="28" t="s">
        <v>1353</v>
      </c>
      <c r="J736" s="33" t="s">
        <v>1354</v>
      </c>
      <c r="K736" s="29">
        <v>79400</v>
      </c>
    </row>
    <row r="737" spans="1:11" s="17" customFormat="1" ht="30">
      <c r="A737" s="21" t="s">
        <v>1404</v>
      </c>
      <c r="B737" s="21" t="s">
        <v>13</v>
      </c>
      <c r="C737" s="22" t="s">
        <v>61</v>
      </c>
      <c r="D737" s="23" t="s">
        <v>61</v>
      </c>
      <c r="E737" s="24" t="s">
        <v>83</v>
      </c>
      <c r="F737" s="25">
        <v>1915000025</v>
      </c>
      <c r="G737" s="26">
        <v>42039</v>
      </c>
      <c r="H737" s="27" t="s">
        <v>1355</v>
      </c>
      <c r="I737" s="28" t="s">
        <v>1356</v>
      </c>
      <c r="J737" s="33" t="s">
        <v>1357</v>
      </c>
      <c r="K737" s="29">
        <v>214200</v>
      </c>
    </row>
    <row r="738" spans="1:11" s="17" customFormat="1" ht="30">
      <c r="A738" s="21" t="s">
        <v>1404</v>
      </c>
      <c r="B738" s="21" t="s">
        <v>292</v>
      </c>
      <c r="C738" s="22" t="s">
        <v>1358</v>
      </c>
      <c r="D738" s="23">
        <v>42032</v>
      </c>
      <c r="E738" s="24" t="s">
        <v>275</v>
      </c>
      <c r="F738" s="25">
        <v>1915000003</v>
      </c>
      <c r="G738" s="26">
        <v>42041</v>
      </c>
      <c r="H738" s="27" t="s">
        <v>1359</v>
      </c>
      <c r="I738" s="28" t="s">
        <v>1360</v>
      </c>
      <c r="J738" s="33" t="s">
        <v>1361</v>
      </c>
      <c r="K738" s="29">
        <v>651606</v>
      </c>
    </row>
    <row r="739" spans="1:11" s="17" customFormat="1" ht="30">
      <c r="A739" s="21" t="s">
        <v>1404</v>
      </c>
      <c r="B739" s="21" t="s">
        <v>13</v>
      </c>
      <c r="C739" s="22" t="s">
        <v>61</v>
      </c>
      <c r="D739" s="23" t="s">
        <v>61</v>
      </c>
      <c r="E739" s="24" t="s">
        <v>83</v>
      </c>
      <c r="F739" s="25">
        <v>19150000027</v>
      </c>
      <c r="G739" s="26">
        <v>42041</v>
      </c>
      <c r="H739" s="27" t="s">
        <v>1362</v>
      </c>
      <c r="I739" s="28" t="s">
        <v>1363</v>
      </c>
      <c r="J739" s="33" t="s">
        <v>1364</v>
      </c>
      <c r="K739" s="29">
        <v>190400</v>
      </c>
    </row>
    <row r="740" spans="1:11" s="17" customFormat="1" ht="30">
      <c r="A740" s="21" t="s">
        <v>1404</v>
      </c>
      <c r="B740" s="21" t="s">
        <v>226</v>
      </c>
      <c r="C740" s="22" t="s">
        <v>1365</v>
      </c>
      <c r="D740" s="23">
        <v>42038</v>
      </c>
      <c r="E740" s="24" t="s">
        <v>83</v>
      </c>
      <c r="F740" s="25">
        <v>19150000028</v>
      </c>
      <c r="G740" s="26">
        <v>42041</v>
      </c>
      <c r="H740" s="27" t="s">
        <v>1366</v>
      </c>
      <c r="I740" s="28" t="s">
        <v>1367</v>
      </c>
      <c r="J740" s="33" t="s">
        <v>239</v>
      </c>
      <c r="K740" s="29">
        <v>3944388</v>
      </c>
    </row>
    <row r="741" spans="1:11" s="17" customFormat="1" ht="30">
      <c r="A741" s="21" t="s">
        <v>1404</v>
      </c>
      <c r="B741" s="21" t="s">
        <v>13</v>
      </c>
      <c r="C741" s="22" t="s">
        <v>61</v>
      </c>
      <c r="D741" s="23" t="s">
        <v>61</v>
      </c>
      <c r="E741" s="24" t="s">
        <v>83</v>
      </c>
      <c r="F741" s="25">
        <v>1915000029</v>
      </c>
      <c r="G741" s="26">
        <v>42044</v>
      </c>
      <c r="H741" s="27" t="s">
        <v>1368</v>
      </c>
      <c r="I741" s="28" t="s">
        <v>1369</v>
      </c>
      <c r="J741" s="33" t="s">
        <v>1370</v>
      </c>
      <c r="K741" s="29">
        <v>291550</v>
      </c>
    </row>
    <row r="742" spans="1:11" s="17" customFormat="1" ht="30">
      <c r="A742" s="21" t="s">
        <v>1404</v>
      </c>
      <c r="B742" s="21" t="s">
        <v>222</v>
      </c>
      <c r="C742" s="22" t="s">
        <v>61</v>
      </c>
      <c r="D742" s="23" t="s">
        <v>61</v>
      </c>
      <c r="E742" s="24" t="s">
        <v>83</v>
      </c>
      <c r="F742" s="25">
        <v>1915000031</v>
      </c>
      <c r="G742" s="26">
        <v>42045</v>
      </c>
      <c r="H742" s="27" t="s">
        <v>1371</v>
      </c>
      <c r="I742" s="28" t="s">
        <v>938</v>
      </c>
      <c r="J742" s="33" t="s">
        <v>204</v>
      </c>
      <c r="K742" s="29">
        <v>813858</v>
      </c>
    </row>
    <row r="743" spans="1:11" s="17" customFormat="1" ht="30">
      <c r="A743" s="21" t="s">
        <v>1404</v>
      </c>
      <c r="B743" s="21" t="s">
        <v>222</v>
      </c>
      <c r="C743" s="22" t="s">
        <v>61</v>
      </c>
      <c r="D743" s="23" t="s">
        <v>61</v>
      </c>
      <c r="E743" s="24" t="s">
        <v>83</v>
      </c>
      <c r="F743" s="25">
        <v>1915000032</v>
      </c>
      <c r="G743" s="26">
        <v>42045</v>
      </c>
      <c r="H743" s="27" t="s">
        <v>1371</v>
      </c>
      <c r="I743" s="28" t="s">
        <v>1372</v>
      </c>
      <c r="J743" s="33" t="s">
        <v>684</v>
      </c>
      <c r="K743" s="29">
        <v>128827</v>
      </c>
    </row>
    <row r="744" spans="1:11" s="17" customFormat="1" ht="30">
      <c r="A744" s="21" t="s">
        <v>1404</v>
      </c>
      <c r="B744" s="21" t="s">
        <v>15</v>
      </c>
      <c r="C744" s="22" t="s">
        <v>61</v>
      </c>
      <c r="D744" s="23" t="s">
        <v>61</v>
      </c>
      <c r="E744" s="24" t="s">
        <v>79</v>
      </c>
      <c r="F744" s="25" t="s">
        <v>1373</v>
      </c>
      <c r="G744" s="26">
        <v>42045</v>
      </c>
      <c r="H744" s="27" t="s">
        <v>1374</v>
      </c>
      <c r="I744" s="28" t="s">
        <v>1343</v>
      </c>
      <c r="J744" s="33" t="s">
        <v>637</v>
      </c>
      <c r="K744" s="29">
        <v>881387</v>
      </c>
    </row>
    <row r="745" spans="1:11" s="17" customFormat="1">
      <c r="A745" s="21" t="s">
        <v>1404</v>
      </c>
      <c r="B745" s="21" t="s">
        <v>15</v>
      </c>
      <c r="C745" s="22" t="s">
        <v>61</v>
      </c>
      <c r="D745" s="23" t="s">
        <v>61</v>
      </c>
      <c r="E745" s="24" t="s">
        <v>101</v>
      </c>
      <c r="F745" s="25">
        <v>96212</v>
      </c>
      <c r="G745" s="26">
        <v>42045</v>
      </c>
      <c r="H745" s="27" t="s">
        <v>1375</v>
      </c>
      <c r="I745" s="28" t="s">
        <v>1353</v>
      </c>
      <c r="J745" s="33" t="s">
        <v>1354</v>
      </c>
      <c r="K745" s="29">
        <v>61100</v>
      </c>
    </row>
    <row r="746" spans="1:11" s="17" customFormat="1" ht="30">
      <c r="A746" s="21" t="s">
        <v>1404</v>
      </c>
      <c r="B746" s="21" t="s">
        <v>13</v>
      </c>
      <c r="C746" s="22" t="s">
        <v>61</v>
      </c>
      <c r="D746" s="23" t="s">
        <v>61</v>
      </c>
      <c r="E746" s="24" t="s">
        <v>275</v>
      </c>
      <c r="F746" s="25">
        <v>1915000004</v>
      </c>
      <c r="G746" s="26">
        <v>42051</v>
      </c>
      <c r="H746" s="27" t="s">
        <v>1376</v>
      </c>
      <c r="I746" s="28" t="s">
        <v>1377</v>
      </c>
      <c r="J746" s="33" t="s">
        <v>1378</v>
      </c>
      <c r="K746" s="29">
        <v>64600</v>
      </c>
    </row>
    <row r="747" spans="1:11" s="17" customFormat="1" ht="30">
      <c r="A747" s="21" t="s">
        <v>1404</v>
      </c>
      <c r="B747" s="21" t="s">
        <v>15</v>
      </c>
      <c r="C747" s="22" t="s">
        <v>61</v>
      </c>
      <c r="D747" s="23" t="s">
        <v>61</v>
      </c>
      <c r="E747" s="24" t="s">
        <v>79</v>
      </c>
      <c r="F747" s="25">
        <v>3585721.3588724001</v>
      </c>
      <c r="G747" s="26">
        <v>42051</v>
      </c>
      <c r="H747" s="27" t="s">
        <v>1379</v>
      </c>
      <c r="I747" s="28" t="s">
        <v>1343</v>
      </c>
      <c r="J747" s="33" t="s">
        <v>637</v>
      </c>
      <c r="K747" s="29">
        <v>960679</v>
      </c>
    </row>
    <row r="748" spans="1:11" s="17" customFormat="1" ht="30">
      <c r="A748" s="21" t="s">
        <v>1404</v>
      </c>
      <c r="B748" s="21" t="s">
        <v>13</v>
      </c>
      <c r="C748" s="22" t="s">
        <v>61</v>
      </c>
      <c r="D748" s="23" t="s">
        <v>61</v>
      </c>
      <c r="E748" s="24" t="s">
        <v>83</v>
      </c>
      <c r="F748" s="25">
        <v>19150000036</v>
      </c>
      <c r="G748" s="26">
        <v>42052</v>
      </c>
      <c r="H748" s="27" t="s">
        <v>1380</v>
      </c>
      <c r="I748" s="28" t="s">
        <v>1381</v>
      </c>
      <c r="J748" s="33" t="s">
        <v>1382</v>
      </c>
      <c r="K748" s="29">
        <v>840000</v>
      </c>
    </row>
    <row r="749" spans="1:11" s="17" customFormat="1" ht="30">
      <c r="A749" s="21" t="s">
        <v>1404</v>
      </c>
      <c r="B749" s="21" t="s">
        <v>13</v>
      </c>
      <c r="C749" s="22" t="s">
        <v>61</v>
      </c>
      <c r="D749" s="23" t="s">
        <v>61</v>
      </c>
      <c r="E749" s="24" t="s">
        <v>83</v>
      </c>
      <c r="F749" s="25">
        <v>1915000041</v>
      </c>
      <c r="G749" s="26">
        <v>42054</v>
      </c>
      <c r="H749" s="27" t="s">
        <v>1383</v>
      </c>
      <c r="I749" s="28" t="s">
        <v>1384</v>
      </c>
      <c r="J749" s="33" t="s">
        <v>1385</v>
      </c>
      <c r="K749" s="29">
        <v>130900</v>
      </c>
    </row>
    <row r="750" spans="1:11" s="17" customFormat="1" ht="30">
      <c r="A750" s="21" t="s">
        <v>1404</v>
      </c>
      <c r="B750" s="21" t="s">
        <v>13</v>
      </c>
      <c r="C750" s="22" t="s">
        <v>61</v>
      </c>
      <c r="D750" s="23" t="s">
        <v>61</v>
      </c>
      <c r="E750" s="24" t="s">
        <v>275</v>
      </c>
      <c r="F750" s="25">
        <v>1915000006</v>
      </c>
      <c r="G750" s="26">
        <v>42054</v>
      </c>
      <c r="H750" s="27" t="s">
        <v>1386</v>
      </c>
      <c r="I750" s="28" t="s">
        <v>503</v>
      </c>
      <c r="J750" s="33" t="s">
        <v>875</v>
      </c>
      <c r="K750" s="29">
        <v>468563</v>
      </c>
    </row>
    <row r="751" spans="1:11" s="17" customFormat="1" ht="30">
      <c r="A751" s="21" t="s">
        <v>1404</v>
      </c>
      <c r="B751" s="21" t="s">
        <v>13</v>
      </c>
      <c r="C751" s="22" t="s">
        <v>61</v>
      </c>
      <c r="D751" s="23" t="s">
        <v>61</v>
      </c>
      <c r="E751" s="24" t="s">
        <v>275</v>
      </c>
      <c r="F751" s="25">
        <v>1915000007</v>
      </c>
      <c r="G751" s="26">
        <v>42054</v>
      </c>
      <c r="H751" s="27" t="s">
        <v>1387</v>
      </c>
      <c r="I751" s="28" t="s">
        <v>1388</v>
      </c>
      <c r="J751" s="33" t="s">
        <v>1389</v>
      </c>
      <c r="K751" s="29">
        <v>26000</v>
      </c>
    </row>
    <row r="752" spans="1:11" s="17" customFormat="1" ht="30">
      <c r="A752" s="21" t="s">
        <v>1404</v>
      </c>
      <c r="B752" s="21" t="s">
        <v>13</v>
      </c>
      <c r="C752" s="22" t="s">
        <v>61</v>
      </c>
      <c r="D752" s="23" t="s">
        <v>61</v>
      </c>
      <c r="E752" s="24" t="s">
        <v>275</v>
      </c>
      <c r="F752" s="25">
        <v>1915000008</v>
      </c>
      <c r="G752" s="26">
        <v>42055</v>
      </c>
      <c r="H752" s="27" t="s">
        <v>1390</v>
      </c>
      <c r="I752" s="28" t="s">
        <v>503</v>
      </c>
      <c r="J752" s="33" t="s">
        <v>875</v>
      </c>
      <c r="K752" s="29">
        <v>1231353</v>
      </c>
    </row>
    <row r="753" spans="1:11" s="17" customFormat="1" ht="30">
      <c r="A753" s="21" t="s">
        <v>1404</v>
      </c>
      <c r="B753" s="21" t="s">
        <v>13</v>
      </c>
      <c r="C753" s="22" t="s">
        <v>61</v>
      </c>
      <c r="D753" s="23" t="s">
        <v>61</v>
      </c>
      <c r="E753" s="24" t="s">
        <v>275</v>
      </c>
      <c r="F753" s="25">
        <v>1915000009</v>
      </c>
      <c r="G753" s="26">
        <v>42055</v>
      </c>
      <c r="H753" s="27" t="s">
        <v>1390</v>
      </c>
      <c r="I753" s="28" t="s">
        <v>1391</v>
      </c>
      <c r="J753" s="33" t="s">
        <v>1392</v>
      </c>
      <c r="K753" s="29">
        <v>758958</v>
      </c>
    </row>
    <row r="754" spans="1:11" s="17" customFormat="1" ht="30">
      <c r="A754" s="21" t="s">
        <v>1404</v>
      </c>
      <c r="B754" s="21" t="s">
        <v>13</v>
      </c>
      <c r="C754" s="22" t="s">
        <v>61</v>
      </c>
      <c r="D754" s="23" t="s">
        <v>61</v>
      </c>
      <c r="E754" s="24" t="s">
        <v>275</v>
      </c>
      <c r="F754" s="25">
        <v>1915000010</v>
      </c>
      <c r="G754" s="26">
        <v>42055</v>
      </c>
      <c r="H754" s="27" t="s">
        <v>1393</v>
      </c>
      <c r="I754" s="28" t="s">
        <v>1394</v>
      </c>
      <c r="J754" s="33" t="s">
        <v>1395</v>
      </c>
      <c r="K754" s="29">
        <v>90999</v>
      </c>
    </row>
    <row r="755" spans="1:11" s="17" customFormat="1" ht="30">
      <c r="A755" s="21" t="s">
        <v>1404</v>
      </c>
      <c r="B755" s="21" t="s">
        <v>13</v>
      </c>
      <c r="C755" s="22" t="s">
        <v>61</v>
      </c>
      <c r="D755" s="23" t="s">
        <v>61</v>
      </c>
      <c r="E755" s="24" t="s">
        <v>83</v>
      </c>
      <c r="F755" s="25">
        <v>191500042</v>
      </c>
      <c r="G755" s="26">
        <v>42058</v>
      </c>
      <c r="H755" s="27" t="s">
        <v>1396</v>
      </c>
      <c r="I755" s="28" t="s">
        <v>1397</v>
      </c>
      <c r="J755" s="33" t="s">
        <v>1398</v>
      </c>
      <c r="K755" s="29">
        <v>95200</v>
      </c>
    </row>
    <row r="756" spans="1:11" s="17" customFormat="1" ht="30">
      <c r="A756" s="21" t="s">
        <v>1404</v>
      </c>
      <c r="B756" s="21" t="s">
        <v>13</v>
      </c>
      <c r="C756" s="22" t="s">
        <v>61</v>
      </c>
      <c r="D756" s="23" t="s">
        <v>61</v>
      </c>
      <c r="E756" s="24" t="s">
        <v>83</v>
      </c>
      <c r="F756" s="25">
        <v>1915000043</v>
      </c>
      <c r="G756" s="26">
        <v>42060</v>
      </c>
      <c r="H756" s="27" t="s">
        <v>1399</v>
      </c>
      <c r="I756" s="28" t="s">
        <v>1384</v>
      </c>
      <c r="J756" s="33" t="s">
        <v>1385</v>
      </c>
      <c r="K756" s="29">
        <v>874650</v>
      </c>
    </row>
    <row r="757" spans="1:11" s="17" customFormat="1" ht="30">
      <c r="A757" s="21" t="s">
        <v>1404</v>
      </c>
      <c r="B757" s="21" t="s">
        <v>108</v>
      </c>
      <c r="C757" s="22" t="s">
        <v>1146</v>
      </c>
      <c r="D757" s="23">
        <v>41656</v>
      </c>
      <c r="E757" s="24" t="s">
        <v>83</v>
      </c>
      <c r="F757" s="25">
        <v>1915000044</v>
      </c>
      <c r="G757" s="26">
        <v>42061</v>
      </c>
      <c r="H757" s="27" t="s">
        <v>1351</v>
      </c>
      <c r="I757" s="28" t="s">
        <v>42</v>
      </c>
      <c r="J757" s="33" t="s">
        <v>43</v>
      </c>
      <c r="K757" s="29">
        <v>86146</v>
      </c>
    </row>
    <row r="758" spans="1:11" s="17" customFormat="1" ht="30">
      <c r="A758" s="21" t="s">
        <v>1404</v>
      </c>
      <c r="B758" s="21" t="s">
        <v>292</v>
      </c>
      <c r="C758" s="22" t="s">
        <v>1400</v>
      </c>
      <c r="D758" s="23">
        <v>42059</v>
      </c>
      <c r="E758" s="24" t="s">
        <v>83</v>
      </c>
      <c r="F758" s="25">
        <v>1915000045</v>
      </c>
      <c r="G758" s="26">
        <v>42062</v>
      </c>
      <c r="H758" s="27" t="s">
        <v>1401</v>
      </c>
      <c r="I758" s="28" t="s">
        <v>1402</v>
      </c>
      <c r="J758" s="33" t="s">
        <v>1403</v>
      </c>
      <c r="K758" s="29">
        <v>3773454</v>
      </c>
    </row>
  </sheetData>
  <autoFilter ref="A5:K758"/>
  <mergeCells count="1">
    <mergeCell ref="A2:K2"/>
  </mergeCells>
  <phoneticPr fontId="3" type="noConversion"/>
  <dataValidations xWindow="512" yWindow="95" count="54">
    <dataValidation type="list" allowBlank="1" showInputMessage="1" showErrorMessage="1" sqref="A27:B27 A6:A26 B18:B21 B25 B14 B16">
      <formula1>#REF!</formula1>
    </dataValidation>
    <dataValidation type="list" allowBlank="1" showInputMessage="1" showErrorMessage="1" sqref="B26 B22:B24 E6:E27 B6:B13 B17">
      <formula1>#REF!</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711:C729 C5 C51:D52 D102 C97:C111 D105:D110 C114:C119 C112:D113 C120:D121 C93:D93 C94:C95 C90:D90 C78:D78 C79:C89 C91:C92 C77 C96:D96 C122:C166 D137:D165 C229:C237 C16:D43 C242:C248 C239 C223:C224 F216 C167:D221 C288:D334 G288 C255:C267 G451:G455 C451:D484 G458:G466 C599 C588:C593 C583:C585 D711:D726 C6:D14 C251:C253 C375:C388 C390:C419"/>
    <dataValidation type="list" allowBlank="1" showInputMessage="1" showErrorMessage="1" sqref="B95 B84">
      <formula1>#REF!</formula1>
    </dataValidation>
    <dataValidation type="list" allowBlank="1" showInputMessage="1" showErrorMessage="1" sqref="B97:B100 B105 B127:B128 B120:B121 B112:B116 B107:B110 B94 B85:B92 B77:B83">
      <formula1>#REF!</formula1>
    </dataValidation>
    <dataValidation type="list" allowBlank="1" showInputMessage="1" showErrorMessage="1" sqref="E166">
      <formula1>$IQ$65030:$IQ$65034</formula1>
    </dataValidation>
    <dataValidation type="list" allowBlank="1" showInputMessage="1" showErrorMessage="1" sqref="B166">
      <formula1>$IP$65030:$IP$65038</formula1>
    </dataValidation>
    <dataValidation type="list" allowBlank="1" showInputMessage="1" showErrorMessage="1" sqref="E209">
      <formula1>$IQ$64325:$IQ$64329</formula1>
    </dataValidation>
    <dataValidation type="list" allowBlank="1" showInputMessage="1" showErrorMessage="1" sqref="E219:E220 E210:E215">
      <formula1>$IQ$64367:$IQ$64371</formula1>
    </dataValidation>
    <dataValidation type="list" allowBlank="1" showInputMessage="1" showErrorMessage="1" sqref="B219:B220 B210:B215">
      <formula1>$IP$64367:$IP$64377</formula1>
    </dataValidation>
    <dataValidation type="list" allowBlank="1" showInputMessage="1" showErrorMessage="1" sqref="B216:B218 B209 B221:B239 B242:B251">
      <formula1>$B$2:$B$7</formula1>
    </dataValidation>
    <dataValidation type="list" allowBlank="1" showInputMessage="1" showErrorMessage="1" sqref="E268:E287">
      <formula1>$IQ$54964:$IQ$54969</formula1>
    </dataValidation>
    <dataValidation type="list" allowBlank="1" showInputMessage="1" showErrorMessage="1" sqref="B323">
      <formula1>#REF!</formula1>
    </dataValidation>
    <dataValidation type="list" allowBlank="1" showInputMessage="1" showErrorMessage="1" sqref="I331">
      <formula1>#REF!</formula1>
    </dataValidation>
    <dataValidation type="list" allowBlank="1" showInputMessage="1" showErrorMessage="1" sqref="A375:A419">
      <formula1>$IO$65157:$IO$65177</formula1>
    </dataValidation>
    <dataValidation type="list" allowBlank="1" showInputMessage="1" showErrorMessage="1" sqref="B375:B388 B390:B413">
      <formula1>$IP$65157:$IP$65167</formula1>
    </dataValidation>
    <dataValidation type="list" allowBlank="1" showInputMessage="1" showErrorMessage="1" sqref="E375:E419">
      <formula1>$IQ$65157:$IQ$65161</formula1>
    </dataValidation>
    <dataValidation type="list" allowBlank="1" showInputMessage="1" showErrorMessage="1" sqref="B414:B419">
      <formula1>$IP$65157:$IP$65166</formula1>
    </dataValidation>
    <dataValidation type="list" allowBlank="1" showInputMessage="1" showErrorMessage="1" sqref="A420">
      <formula1>$P$6:$P$622</formula1>
    </dataValidation>
    <dataValidation type="list" allowBlank="1" showInputMessage="1" showErrorMessage="1" sqref="E420:E421 E424:E425 E447 E433">
      <formula1>$T$6:$T$14</formula1>
    </dataValidation>
    <dataValidation type="list" allowBlank="1" showInputMessage="1" showErrorMessage="1" sqref="E448:E450 E429:E432 E445:E446 E443 E434:E441">
      <formula1>$T$6:$T$15</formula1>
    </dataValidation>
    <dataValidation type="list" allowBlank="1" showInputMessage="1" showErrorMessage="1" sqref="B424:B425 B420:B421 B433 B438">
      <formula1>$Q$6:$Q$16</formula1>
    </dataValidation>
    <dataValidation type="list" allowBlank="1" showInputMessage="1" showErrorMessage="1" sqref="A440">
      <formula1>$P$6:$P$613</formula1>
    </dataValidation>
    <dataValidation type="list" allowBlank="1" showInputMessage="1" showErrorMessage="1" sqref="A444 A441">
      <formula1>$P$6:$P$615</formula1>
    </dataValidation>
    <dataValidation type="list" allowBlank="1" showInputMessage="1" showErrorMessage="1" sqref="A439 A423">
      <formula1>$P$6:$P$617</formula1>
    </dataValidation>
    <dataValidation type="list" allowBlank="1" showInputMessage="1" showErrorMessage="1" sqref="A448:A450">
      <formula1>$P$6:$P$618</formula1>
    </dataValidation>
    <dataValidation type="list" allowBlank="1" showInputMessage="1" showErrorMessage="1" sqref="A428 A421 A438">
      <formula1>$P$6:$P$616</formula1>
    </dataValidation>
    <dataValidation type="list" allowBlank="1" showInputMessage="1" showErrorMessage="1" sqref="B440:B443 B434:B437 B429:B432 B446:B450">
      <formula1>$Q$6:$Q$17</formula1>
    </dataValidation>
    <dataValidation type="list" allowBlank="1" showInputMessage="1" showErrorMessage="1" sqref="A426:A427 A429:A433 A422">
      <formula1>$P$6:$P$621</formula1>
    </dataValidation>
    <dataValidation type="list" allowBlank="1" showInputMessage="1" showErrorMessage="1" sqref="A435:A436 A424:A425">
      <formula1>$P$6:$P$619</formula1>
    </dataValidation>
    <dataValidation type="list" allowBlank="1" showInputMessage="1" showErrorMessage="1" sqref="A437 A446:A447 A434 A442:A443">
      <formula1>$P$6:$P$612</formula1>
    </dataValidation>
    <dataValidation type="list" allowBlank="1" showInputMessage="1" showErrorMessage="1" sqref="A445">
      <formula1>$P$6:$P$624</formula1>
    </dataValidation>
    <dataValidation type="list" allowBlank="1" showInputMessage="1" showErrorMessage="1" sqref="E422:E423 E442 E426:E428 E444">
      <formula1>$T$6:$T$16</formula1>
    </dataValidation>
    <dataValidation type="list" allowBlank="1" showInputMessage="1" showErrorMessage="1" sqref="B422:B423 B426:B428 B444">
      <formula1>$Q$6:$Q$18</formula1>
    </dataValidation>
    <dataValidation type="list" allowBlank="1" showInputMessage="1" showErrorMessage="1" sqref="E451:E455">
      <formula1>$Y$6:$Y$14</formula1>
    </dataValidation>
    <dataValidation type="list" allowBlank="1" showInputMessage="1" showErrorMessage="1" sqref="B451:B484">
      <formula1>$X$6:$X$11</formula1>
    </dataValidation>
    <dataValidation type="list" allowBlank="1" showInputMessage="1" showErrorMessage="1" sqref="E481 E484 E473:E475 E456:E470">
      <formula1>$Y$6:$Y$11</formula1>
    </dataValidation>
    <dataValidation type="list" allowBlank="1" showInputMessage="1" showErrorMessage="1" sqref="E476:E480 E482:E483 E471:E472">
      <formula1>$HQ$64985:$HQ$64989</formula1>
    </dataValidation>
    <dataValidation type="list" allowBlank="1" showInputMessage="1" showErrorMessage="1" sqref="A451:A484">
      <formula1>$W$6:$W$14</formula1>
    </dataValidation>
    <dataValidation showInputMessage="1" showErrorMessage="1" sqref="C512 C524"/>
    <dataValidation type="list" allowBlank="1" showInputMessage="1" showErrorMessage="1" sqref="E520">
      <formula1>#REF!</formula1>
    </dataValidation>
    <dataValidation type="list" allowBlank="1" showInputMessage="1" showErrorMessage="1" sqref="E521:E525 E512:E519 C513:C523 C525">
      <formula1>#REF!</formula1>
    </dataValidation>
    <dataValidation type="list" allowBlank="1" showInputMessage="1" showErrorMessage="1" sqref="B526:B546">
      <formula1>$O$5:$O$18</formula1>
    </dataValidation>
    <dataValidation type="list" allowBlank="1" showInputMessage="1" showErrorMessage="1" sqref="E526:E546">
      <formula1>$Q$5:$Q$18</formula1>
    </dataValidation>
    <dataValidation type="list" allowBlank="1" showInputMessage="1" showErrorMessage="1" sqref="C526:C542">
      <formula1>$P$5:$P$18</formula1>
    </dataValidation>
    <dataValidation type="list" allowBlank="1" showInputMessage="1" showErrorMessage="1" sqref="B524 B512 C543:C546">
      <formula1>#REF!</formula1>
    </dataValidation>
    <dataValidation type="list" allowBlank="1" showInputMessage="1" showErrorMessage="1" sqref="E605:E632">
      <formula1>$IR$65409:$IR$65415</formula1>
    </dataValidation>
    <dataValidation type="list" allowBlank="1" showInputMessage="1" showErrorMessage="1" sqref="A583:A632">
      <formula1>$IO$65265:$IO$65285</formula1>
    </dataValidation>
    <dataValidation type="list" allowBlank="1" showInputMessage="1" showErrorMessage="1" sqref="B583:B632">
      <formula1>$IQ$65409:$IQ$65421</formula1>
    </dataValidation>
    <dataValidation type="list" allowBlank="1" showInputMessage="1" showErrorMessage="1" sqref="E583:E604">
      <formula1>$IR$65409:$IR$65414</formula1>
    </dataValidation>
    <dataValidation type="list" allowBlank="1" showInputMessage="1" showErrorMessage="1" sqref="B711:B726">
      <formula1>$IP$65408:$IP$65416</formula1>
    </dataValidation>
    <dataValidation type="list" allowBlank="1" showInputMessage="1" showErrorMessage="1" sqref="A711:A729">
      <formula1>$IO$65408:$IO$65428</formula1>
    </dataValidation>
    <dataValidation type="list" allowBlank="1" showInputMessage="1" showErrorMessage="1" sqref="E711:E729">
      <formula1>$IQ$65408:$IQ$65412</formula1>
    </dataValidation>
    <dataValidation type="list" allowBlank="1" showInputMessage="1" showErrorMessage="1" sqref="B727:B729">
      <formula1>$IP$65408:$IP$65417</formula1>
    </dataValidation>
  </dataValidations>
  <pageMargins left="0.74803149606299213" right="0.74803149606299213" top="0.98425196850393704" bottom="0.98425196850393704" header="0" footer="0"/>
  <pageSetup scale="57"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Transparencia Febrero 2015</vt:lpstr>
      <vt:lpstr>'Transparencia Febrero 2015'!Área_de_impresión</vt:lpstr>
    </vt:vector>
  </TitlesOfParts>
  <Company>Windows uE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WinuE</dc:creator>
  <cp:lastModifiedBy>Administrador</cp:lastModifiedBy>
  <cp:lastPrinted>2014-04-08T15:49:01Z</cp:lastPrinted>
  <dcterms:created xsi:type="dcterms:W3CDTF">2011-07-07T14:31:16Z</dcterms:created>
  <dcterms:modified xsi:type="dcterms:W3CDTF">2015-04-01T01:32:41Z</dcterms:modified>
</cp:coreProperties>
</file>