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75" windowWidth="14955" windowHeight="12735"/>
  </bookViews>
  <sheets>
    <sheet name="DICIEMBRE" sheetId="14" r:id="rId1"/>
  </sheets>
  <definedNames>
    <definedName name="_xlnm._FilterDatabase" localSheetId="0" hidden="1">DICIEMBRE!$A$3:$K$1406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30" i="14" l="1"/>
  <c r="D29" i="14"/>
  <c r="D25" i="14"/>
  <c r="D20" i="14"/>
  <c r="D18" i="14"/>
  <c r="K131" i="14"/>
  <c r="K127" i="14"/>
  <c r="K125" i="14"/>
  <c r="K124" i="14"/>
  <c r="K203" i="14"/>
  <c r="K469" i="14" l="1"/>
  <c r="K464" i="14"/>
  <c r="K463" i="14"/>
  <c r="K462" i="14"/>
  <c r="K461" i="14"/>
  <c r="K454" i="14"/>
  <c r="K453" i="14"/>
  <c r="K452" i="14"/>
  <c r="K451" i="14"/>
</calcChain>
</file>

<file path=xl/comments1.xml><?xml version="1.0" encoding="utf-8"?>
<comments xmlns="http://schemas.openxmlformats.org/spreadsheetml/2006/main">
  <authors>
    <author>Scarlett Duarte Navarrete</author>
    <author>Yennifer Hernández Bustos</author>
  </authors>
  <commentList>
    <comment ref="K1306" authorId="0">
      <text>
        <r>
          <rPr>
            <b/>
            <sz val="9"/>
            <color indexed="81"/>
            <rFont val="Tahoma"/>
            <family val="2"/>
          </rPr>
          <t>Scarlett Duarte Navarrete:</t>
        </r>
        <r>
          <rPr>
            <sz val="9"/>
            <color indexed="81"/>
            <rFont val="Tahoma"/>
            <family val="2"/>
          </rPr>
          <t xml:space="preserve">
$54.516.968</t>
        </r>
      </text>
    </comment>
    <comment ref="K1322" authorId="1">
      <text>
        <r>
          <rPr>
            <b/>
            <sz val="9"/>
            <color indexed="81"/>
            <rFont val="Tahoma"/>
            <family val="2"/>
          </rPr>
          <t>Yennifer Hernández Bustos:</t>
        </r>
        <r>
          <rPr>
            <sz val="9"/>
            <color indexed="81"/>
            <rFont val="Tahoma"/>
            <family val="2"/>
          </rPr>
          <t xml:space="preserve">
$54.099.297.-
</t>
        </r>
      </text>
    </comment>
    <comment ref="K1374" authorId="1">
      <text>
        <r>
          <rPr>
            <b/>
            <sz val="9"/>
            <color indexed="81"/>
            <rFont val="Tahoma"/>
            <family val="2"/>
          </rPr>
          <t>Yennifer Hernández Bustos:</t>
        </r>
        <r>
          <rPr>
            <sz val="9"/>
            <color indexed="81"/>
            <rFont val="Tahoma"/>
            <family val="2"/>
          </rPr>
          <t xml:space="preserve">
$54.099.297.-
</t>
        </r>
      </text>
    </comment>
  </commentList>
</comments>
</file>

<file path=xl/sharedStrings.xml><?xml version="1.0" encoding="utf-8"?>
<sst xmlns="http://schemas.openxmlformats.org/spreadsheetml/2006/main" count="11192" uniqueCount="2716">
  <si>
    <t>Centro Financiero</t>
  </si>
  <si>
    <t>Tipo y N° de Resolución</t>
  </si>
  <si>
    <t>Fecha de Resolución</t>
  </si>
  <si>
    <t>Documento de Compra</t>
  </si>
  <si>
    <t>N° Documento</t>
  </si>
  <si>
    <t>Fecha Documento de Compra</t>
  </si>
  <si>
    <t>Descripción de la Compra</t>
  </si>
  <si>
    <t>Razón Social Proveedor</t>
  </si>
  <si>
    <t>R.U.T. N° Proveedor</t>
  </si>
  <si>
    <t>Mecanismo de  Compra</t>
  </si>
  <si>
    <t>MANANTIAL S.A.</t>
  </si>
  <si>
    <t>TRANSVE S.A.</t>
  </si>
  <si>
    <t>LIMSERVICE SPA</t>
  </si>
  <si>
    <t>96711590-8</t>
  </si>
  <si>
    <t>96802280-6</t>
  </si>
  <si>
    <t>52000745-8</t>
  </si>
  <si>
    <t>11730167-2</t>
  </si>
  <si>
    <t>76863427-0</t>
  </si>
  <si>
    <t>99588050-4</t>
  </si>
  <si>
    <t>Licitación Privada Menor</t>
  </si>
  <si>
    <t>Contratación Directa</t>
  </si>
  <si>
    <t>No Aplica</t>
  </si>
  <si>
    <t>Licitación Privada Mayor</t>
  </si>
  <si>
    <t>AGUAS ANDINA S.A.</t>
  </si>
  <si>
    <t>STORBOX S.A.</t>
  </si>
  <si>
    <t>IDENTIDAD VISUAL SPA</t>
  </si>
  <si>
    <t>TODO TIMBRE LIMITADA</t>
  </si>
  <si>
    <t>96700620-3</t>
  </si>
  <si>
    <t>9829233-0</t>
  </si>
  <si>
    <t>76510964-7</t>
  </si>
  <si>
    <t>99557380-6</t>
  </si>
  <si>
    <t>ERWIN QUILAQUEO CATRIQUIL</t>
  </si>
  <si>
    <t>13586193-6</t>
  </si>
  <si>
    <t>SONY SANON</t>
  </si>
  <si>
    <t>76032617-8</t>
  </si>
  <si>
    <t>13434244-7</t>
  </si>
  <si>
    <t>23496353-8</t>
  </si>
  <si>
    <t>Licitación Pública</t>
  </si>
  <si>
    <t>FN/MP N° 2075/2018</t>
  </si>
  <si>
    <t>ANDREA DEL CARMEN RUIZ HERRERA</t>
  </si>
  <si>
    <t>Orden de Servicio</t>
  </si>
  <si>
    <t>MARIA JOSE UBILLA CARVAJAL</t>
  </si>
  <si>
    <t>Contrato</t>
  </si>
  <si>
    <t>PRINTECH SPA</t>
  </si>
  <si>
    <t>76639670-4</t>
  </si>
  <si>
    <t>76043255-5</t>
  </si>
  <si>
    <t>65061762-2</t>
  </si>
  <si>
    <t>no aplica</t>
  </si>
  <si>
    <t>FUNDACION SORDOS CHILENOS</t>
  </si>
  <si>
    <t>SERV PROF DE LENGUAJE CARMEN JIRON E</t>
  </si>
  <si>
    <t>SOC.CONCESIONARIA C.DE JUSTICIA DE STGO.</t>
  </si>
  <si>
    <t>SISTEMAS DE ENERGIA SA</t>
  </si>
  <si>
    <t>JOSE HENRIQUEZ SEPULVEDA</t>
  </si>
  <si>
    <t>CHANNELS MEDIA S.A.</t>
  </si>
  <si>
    <t>No aplica</t>
  </si>
  <si>
    <t>Contratación Directa (Excep Regl. Compras)</t>
  </si>
  <si>
    <t>FL Melipilla</t>
  </si>
  <si>
    <t>FL San Bernardo</t>
  </si>
  <si>
    <t>Bandera</t>
  </si>
  <si>
    <t>Curacaví</t>
  </si>
  <si>
    <t>Talagante</t>
  </si>
  <si>
    <t>San Bernardo</t>
  </si>
  <si>
    <t>FR Occidente Of 1201</t>
  </si>
  <si>
    <t>FR Occidente Of 1202</t>
  </si>
  <si>
    <t>FR Occidente Of 804</t>
  </si>
  <si>
    <t>Evelyn Eugenia Nazar Flores</t>
  </si>
  <si>
    <t>13066108-4</t>
  </si>
  <si>
    <t>Inmobiliaria Cautin SA</t>
  </si>
  <si>
    <t>86884900-2</t>
  </si>
  <si>
    <t xml:space="preserve">Inmobiliaria Quinta Anauco Ltda. </t>
  </si>
  <si>
    <t>76181960-7</t>
  </si>
  <si>
    <t>Soc. Cons. Centro de Justicia de Stgo</t>
  </si>
  <si>
    <t>Soc. Civil Carmen Gloria y CIA</t>
  </si>
  <si>
    <t>11372911-2</t>
  </si>
  <si>
    <t>76424440-0</t>
  </si>
  <si>
    <t>MOLDAJES CUBILLOS E.I.R.L.</t>
  </si>
  <si>
    <t>DISTRIBUIDORA G &amp; G LIMITADA</t>
  </si>
  <si>
    <t>MOVILIDAD URBANA SPA.</t>
  </si>
  <si>
    <t>IMPORTACION Y DISTRIBUCION EUGENIO PINTO</t>
  </si>
  <si>
    <t>MARCELA MITSUKO MATSUMOTO MUÑOZ</t>
  </si>
  <si>
    <t>MALMO S.A.</t>
  </si>
  <si>
    <t>PROYEXION SERVICIOS S.A.</t>
  </si>
  <si>
    <t>76543403-3</t>
  </si>
  <si>
    <t>77565000-1</t>
  </si>
  <si>
    <t>11863325-3</t>
  </si>
  <si>
    <t>76195558-6</t>
  </si>
  <si>
    <t>96928760-9</t>
  </si>
  <si>
    <t>GUARDARROPIA Y ALMAC. ARRAIZA Y ESPINOZA</t>
  </si>
  <si>
    <t>NICOLAS EDUARDO ESCOBEDO MARILEO</t>
  </si>
  <si>
    <t>76255110-1</t>
  </si>
  <si>
    <t>16915679-4</t>
  </si>
  <si>
    <t>PAULA CAROLINA ESQUIVEL ADAOS</t>
  </si>
  <si>
    <t>SAMSONITE CHILE S.A.</t>
  </si>
  <si>
    <t>TRANSPORTES NUEVO FLASH S.A.</t>
  </si>
  <si>
    <t>TAZ S.A.</t>
  </si>
  <si>
    <t>96758180-1</t>
  </si>
  <si>
    <t>MUEBLES TIMAUKEL LIMITADA</t>
  </si>
  <si>
    <t>COSMETICA DE AVANZADA LIMITADA</t>
  </si>
  <si>
    <t>78042830-9</t>
  </si>
  <si>
    <t>79503240-1</t>
  </si>
  <si>
    <t>Modifica meson curacavi atención usuarios proy accesibilidad universal. LPM. (OM 2645)</t>
  </si>
  <si>
    <t>Modifica meson atención san bdo por seguridad funcionarios. LPM. OM 2644</t>
  </si>
  <si>
    <t>Mobiliario nuevas oficinas Buin. OC 697058-205-cm19. OM 2643</t>
  </si>
  <si>
    <t>Renueva mobiliario TCMC fl san bdo. OC 697058-207-CM19. OM 2654</t>
  </si>
  <si>
    <t>Compra soportes activo fijo (TV y DVD) OC 697058-210-CM19. OM 2656</t>
  </si>
  <si>
    <t>Compra reproductor DVD curacavi atención usuarios. OC 697058-210-CM19. OM 2656</t>
  </si>
  <si>
    <t>Compra tv led 43´ curacavi, recepción y casino. OC 697058-209-cm19. OM 2655</t>
  </si>
  <si>
    <t>compra resmas abastecimiento reg dic-ene. OC 697058-211-CM19. OM 2658</t>
  </si>
  <si>
    <t>visita emergencia fl curacavi, sala servidores. LPM. OM 2660</t>
  </si>
  <si>
    <t>Compra lockers 10 puertas con perfil unión fl san bdo. OC 697058-212-cm19, OM 2664.</t>
  </si>
  <si>
    <t>Compra mobiliario CCCC san bdo, OC 697058-213-CM19. OM 2665</t>
  </si>
  <si>
    <t>Compra electrodomésticos. LPM. OM 2666</t>
  </si>
  <si>
    <t>Compra activos línea blanca san bdo y buin. LPM. OM 2666</t>
  </si>
  <si>
    <t>Prov empavonado unid TCMC san bdo. LPM. OM 2669</t>
  </si>
  <si>
    <t>Mantención tableros y corrientes débiles bandera. CD RS FN 2556 06.12.19. OM 2673</t>
  </si>
  <si>
    <t>Retiro, provisión e instalación de cortinas roller en TCMC fl san bdo. LPM</t>
  </si>
  <si>
    <t>COMPRA DE AGUA PURIFICADA PARA LA FL. DE TALAGANTE.</t>
  </si>
  <si>
    <t>Carga teléfono satelital FR isat pone N°870776405152 x6 meses. EXC REG letra i</t>
  </si>
  <si>
    <t>Reparación menor edificio. reforzamiento de acceso funcionarios con estructura metálica de hojas batientes. Contratado con proceso L.P.Menor</t>
  </si>
  <si>
    <t>Suministro e instalación de Quicio de puerta de acceso a la FL. de Talagante. Contratación realizada conforme a la letra "v" del título I del reglamento del M.P.</t>
  </si>
  <si>
    <t>Suministro e instalación de tapa para quicio hidráulico dorma en mecanismo puerta acceso ascensores en edificio bandera. L.P.Menor</t>
  </si>
  <si>
    <t>Prog autocuidado FRM OCC UE 1692 Cta 22.11.999</t>
  </si>
  <si>
    <t>Adquisición de tarjeta acceso a dependencias CJS para Fiscal Paul Martinson por extravío de la anterior N°50607. Se solicita accesos F9-F9A-F31-F34.</t>
  </si>
  <si>
    <t>COMPRA DE AGUA PARA EDIFICIO MIRAFLORES.</t>
  </si>
  <si>
    <t>Suministro e Instalación de Fluxómetros y llave en baños Edificio Miraflores. Contratación por L.P.Menor</t>
  </si>
  <si>
    <t>COMPRA DE AGUA PURIFICADA PARA EL EDIFICIO BANDERA.</t>
  </si>
  <si>
    <t>Reparación menor Edificio Urgente, contratación conforme al título I letra " v" del Reglamento M.P.Provisión, cambio e instalación llave de paso en mal estado (filtración ) baño varones piso 12.</t>
  </si>
  <si>
    <t>Servicio de mantención sistema de incendios en Fiscalía de San Bernardo. Contratación por L.P. Menor.</t>
  </si>
  <si>
    <t>Servicio Mantención y Reparación sistema incendios FL. de Talagante. L.P. Menor.</t>
  </si>
  <si>
    <t>COMPRA DE AGUA PARA LA FL. DE SAN BERNARDO.</t>
  </si>
  <si>
    <t>Provisión, cambio e instalación fluxómetros en baño damas sector oriente piso 12.Contratación L.P.Menor.</t>
  </si>
  <si>
    <t>Compra bancas camarin fl san Bernardo 29.04.001. LPM</t>
  </si>
  <si>
    <t>Traslado funcionarios actividad (RRHH). Exc Reg.</t>
  </si>
  <si>
    <t>contratación por excepción, letra v, art 1°, Titulo I, Reglamento de compras y contratación de servicios del MP</t>
  </si>
  <si>
    <t>reemplazo de 24 pulsadores de piso. contratación directa, según autorización comité de gasto N° 838. Res, FN/MP N° 2509 del 28/11/2019</t>
  </si>
  <si>
    <t>reparaciones y cambio según PPTO CPVREP 989-FS19RM de la empresa transve. Contratación Directa según autorización de comité de gasto N° 836, Resolución FN/MP N° 2358/2019 del 20 de nov. 2019</t>
  </si>
  <si>
    <t>Recambio de cables de tracción y rectificado de polea de tracción. Contratación Directa, según autorización de comité de gasto N° 838, Resolución FN/MP N° 2509 del 28 de nov. de 2019</t>
  </si>
  <si>
    <t>Provision y reemplazo de batería 12 volt 100 ah para grupo generador FG Wilson, 44 kva perkins. compra excluida según letra v, art 1°, Titulo I. del reglamento de compra y contratación de servicios</t>
  </si>
  <si>
    <t>Traslado de 12 vehículos desde Talagante a Custodia Oriente. Licitación Privada Menor Art. 22, tramo 3 del Reglamento de compras y contratación de servicios</t>
  </si>
  <si>
    <t>Traslado de 4 vehículos desde Bicrim Melipilla a Custodia Oriente. Licitación Privada Menor Art. 22, tramo 2 del Reglamento de compras y contratación de servicios</t>
  </si>
  <si>
    <t>Traslado de 22 vehículos desde Bicrim La Florida a Custodia Oriente. Licitación Privada Menor Art. 22, tramo 3 del Reglamento de compras y contratación de servicios</t>
  </si>
  <si>
    <t>Presupuesto reparación Chiller edif. Bandera. Contratación Directa según autorización de comité de gasto 839, Resolución FN/MP N° 2555 de fecha 06/12/2019</t>
  </si>
  <si>
    <t>Servicio de Destrucción de Especies por parte de la FL. de Maipú. en Relleno sanitario de KDM en TIL-TIL.</t>
  </si>
  <si>
    <t>COMPRA DE AGUA PURIFICADA PARA LA FL. DE CURACAVÍ.</t>
  </si>
  <si>
    <t>Publicación lic pub aseo y mant de jardines FRM OCC. OC 697058-219-cm19</t>
  </si>
  <si>
    <t>Modifica mesón atención san bdo según nuevas directrices administradora. urgente por lo poco útil que es hoy. Letra V</t>
  </si>
  <si>
    <t>Provisión e instalación de puerta Prótex acceso ascensores edificio Bandera. Contratación conforme a título I letra" V" del Reglamento de compras y contratación del M P.</t>
  </si>
  <si>
    <t>Compra termo eléctrico 60L, 220V, 2KW. por reemplazo existente oxidado y peligroso. LPM. OM 2657</t>
  </si>
  <si>
    <t>Compra purificadores de aire FRM OCC. LPM. 2905001</t>
  </si>
  <si>
    <t>Compra 2 frigobar CJS-BANDERA. LPM</t>
  </si>
  <si>
    <t>Compra calendarios 2020 FOCC. oc 697058-220-CM19</t>
  </si>
  <si>
    <t>INTERGROUPE S.A</t>
  </si>
  <si>
    <t>PABLO ALBERTO ROJAS SOTO</t>
  </si>
  <si>
    <t>PROTEGO S. A.</t>
  </si>
  <si>
    <t>FABRICA DE MUEBLES VASQUEZ LTDA.</t>
  </si>
  <si>
    <t>GRUPO AMERICA MANTENIMIENTO S.A.</t>
  </si>
  <si>
    <t>AGUAMARKET Y COMPAÑÍA LIMITADA</t>
  </si>
  <si>
    <t>ALBA AMBIENTE SA</t>
  </si>
  <si>
    <t>SERV. DE TRAD. E INTERP. LILIANA CERDA</t>
  </si>
  <si>
    <t>77595290-3</t>
  </si>
  <si>
    <t>77501530-6</t>
  </si>
  <si>
    <t>77546090-3</t>
  </si>
  <si>
    <t>76719470-6</t>
  </si>
  <si>
    <t>11927418-4</t>
  </si>
  <si>
    <t>99573010-3</t>
  </si>
  <si>
    <t>76232317-6</t>
  </si>
  <si>
    <t>Arriendo Bodega UAF diciembre</t>
  </si>
  <si>
    <t>FN 1992/2015</t>
  </si>
  <si>
    <t>12.11.15</t>
  </si>
  <si>
    <t>Arriendo estac. CJS DICIEMBRE</t>
  </si>
  <si>
    <t>Arriendo estac. San Bdo DICIEMBRE</t>
  </si>
  <si>
    <t>Arriendo Edif. Melipilla DICIEMBRE</t>
  </si>
  <si>
    <t>Arriendo Edif. Bandera 655, DICIEMBRE</t>
  </si>
  <si>
    <t>Arriendo Ofic. Miraflores piso 12 y of. 804 DICIEMBRE</t>
  </si>
  <si>
    <t>Inmobiliaria Norte Grande SPA</t>
  </si>
  <si>
    <t>76172725-7</t>
  </si>
  <si>
    <t>Orden de Compra</t>
  </si>
  <si>
    <t>3 discos duros internos 3TB para Unidad de Informática</t>
  </si>
  <si>
    <t>Soc.Sistemas Informáticos Ltda.</t>
  </si>
  <si>
    <t>77.259.720-7</t>
  </si>
  <si>
    <t>14 celulares solicitados por URAVIT</t>
  </si>
  <si>
    <t>Empresas La Polar S.A.</t>
  </si>
  <si>
    <t>96,874,030-K</t>
  </si>
  <si>
    <t>08 celulares solicitados por URAVIT</t>
  </si>
  <si>
    <t>CCTV solicitado por  Unidad de Informática</t>
  </si>
  <si>
    <t>Convenio Marco (Chilecompra)</t>
  </si>
  <si>
    <t>Lápices,libretas y cuadernos con logo para actividades de capacitación</t>
  </si>
  <si>
    <t>Vargas y Vargas Ltda.</t>
  </si>
  <si>
    <t>76.015.250-1</t>
  </si>
  <si>
    <t xml:space="preserve">2 cartuchos tinta para para impresora </t>
  </si>
  <si>
    <t>Soc.Com.Abacomp Ltda.</t>
  </si>
  <si>
    <t>76.059.327-3</t>
  </si>
  <si>
    <t>TV Led 55" 4K para F.L.Pta.Arenas</t>
  </si>
  <si>
    <t>Importadora New Ark Ltda.</t>
  </si>
  <si>
    <t>76.244.740-1</t>
  </si>
  <si>
    <t>3 hervidores 10 lts.para fiscalía regional</t>
  </si>
  <si>
    <t>Comercial Villa Verde Ltda.</t>
  </si>
  <si>
    <t>76.221.469-5</t>
  </si>
  <si>
    <t>Carga cupones electrónicos gas 93  y 95  para vehículos uso institucional</t>
  </si>
  <si>
    <t>99.520.000-7</t>
  </si>
  <si>
    <t>Materiales de oficina para F.L.Pta.Arenas</t>
  </si>
  <si>
    <t>Marangunic Hnos.Ltda.</t>
  </si>
  <si>
    <t>80.586.800-7</t>
  </si>
  <si>
    <t>Endoso pasaje Pta.Arenas/Santiago/Pta.Arenas días 11 al 17/12/19 por comisión de servicio</t>
  </si>
  <si>
    <t>Latam Airlines Group S.A.</t>
  </si>
  <si>
    <t>89.862.200-2</t>
  </si>
  <si>
    <t>Pasaje Pta.Arenas/Porvenir  día 04/12/19 por comisión de servicio</t>
  </si>
  <si>
    <t>Transbordadora Austral Broom S.A.</t>
  </si>
  <si>
    <t>82.074.900-6</t>
  </si>
  <si>
    <t>Pasaje Porvenir/Pta.Arenas día 06/12/19 por comisión de servicio</t>
  </si>
  <si>
    <t>Pasaje Pta.Arenas/Pto.Natales/Pta.Arenas día 10/12/19 por comisión de servicio</t>
  </si>
  <si>
    <t>Buses Fernandez Ltda.</t>
  </si>
  <si>
    <t>77.492.710-7</t>
  </si>
  <si>
    <t>50 coffee break día 06/12/19 para actvidad institucional</t>
  </si>
  <si>
    <t>Jaime Uribe Hermosilla</t>
  </si>
  <si>
    <t>12.364.273-2</t>
  </si>
  <si>
    <t xml:space="preserve">Taller técnicas descontracturantes para fiscales y funcionarios </t>
  </si>
  <si>
    <t>Carolina Bustamante Andrade</t>
  </si>
  <si>
    <t>16.066.331-6</t>
  </si>
  <si>
    <t>Pasaje Pta.Arenas/Santiago/Pta.Arenas días 09 y 15/12/19 y pasaje Pta.Arenas/Santiago 11/12/19  por comisión de servicio(02 funcionarios)</t>
  </si>
  <si>
    <t>Pasaje Santiago/Pta.Arenas día  15/12/19 por comisión de servicio</t>
  </si>
  <si>
    <t>Sky Airlines S.A.</t>
  </si>
  <si>
    <t>88.417.000-1</t>
  </si>
  <si>
    <t>Suscripción digital anual diario La Prensa Austral Ltda.para fiscalía regional</t>
  </si>
  <si>
    <t>La Prensa Austral Ltda.</t>
  </si>
  <si>
    <t>85.732.200-2</t>
  </si>
  <si>
    <t>Suscripción anual  diario La Prensa Austral Ltda.para fiscalía regional y fiscalías locales</t>
  </si>
  <si>
    <t>Pintado de estacionamiento minusválidos en F.L.Pta.Arenas</t>
  </si>
  <si>
    <t>Raúl Peralta Aguayo</t>
  </si>
  <si>
    <t>15.240.623-1</t>
  </si>
  <si>
    <t>Pasaje Porvenir/Pta.Arenas día 17/12/19 por comisión de servicio</t>
  </si>
  <si>
    <t>Aerovías DAP S.A.</t>
  </si>
  <si>
    <t>89.428.000-k</t>
  </si>
  <si>
    <t>Pasaje Porvenir/Pta.Arenas día 20/12/19 por comisión de servicio</t>
  </si>
  <si>
    <t>Pasaje Pta.Arenas/Porvenir  día 17/12/19 por comisión de servicio</t>
  </si>
  <si>
    <t>Demarcación estacionamiento minusvalido en F.L.Pta.Arenas</t>
  </si>
  <si>
    <t>Hans Bustos Castro</t>
  </si>
  <si>
    <t>13.944.235-0</t>
  </si>
  <si>
    <t>Pasaje Santiago/Pta.Arenas día 10/12/19 por comisión de servicio</t>
  </si>
  <si>
    <t>Endoso pasaje Pta.Arenas/Pto.Williams /Pta.Arenas enero,febrero y marzo 2020 por comisión de servicio</t>
  </si>
  <si>
    <t>Servicio pintura exterior fachada F.L.Pto.Natales según presupuesto del 03/12/19.</t>
  </si>
  <si>
    <t>Const.José Muñoz EIRL</t>
  </si>
  <si>
    <t>76.342.793-5</t>
  </si>
  <si>
    <t>Endoso pasaje Pta.Arenas/Santiago/Pta.Arenas días 18 al 20/12/19 por comisión de servicio</t>
  </si>
  <si>
    <t>Reposición vidrios ventanas edificio fiscalía regional según presupuesto Nº 6776 emitido el 13/12/19.Considera materiales y mano de obra.</t>
  </si>
  <si>
    <t>Carlos Contreras Oyarzo</t>
  </si>
  <si>
    <t>15.310.160-4</t>
  </si>
  <si>
    <t>Pasaje Pta.Arenas/Porvenir  día 18/12/19 por comisión de servicio</t>
  </si>
  <si>
    <t>Endoso pasaje Pta.Arenas/Porvenir</t>
  </si>
  <si>
    <t>Suscripción digital anual para fiscalía regional periodo 2020</t>
  </si>
  <si>
    <t>Inversiones Patagonica  S.A.</t>
  </si>
  <si>
    <t>76.000.759-5</t>
  </si>
  <si>
    <t>Suscripción  anual para fiscalía regional y fiscalías locales periodo 2020</t>
  </si>
  <si>
    <t>Cambio circuito cerrado tv  e instalación cámaras en fiscalía regional</t>
  </si>
  <si>
    <t>Héctor Aravena Martinovic</t>
  </si>
  <si>
    <t>12.542.071-0</t>
  </si>
  <si>
    <t>Lavado manteles para F.L.Pta.Arenas</t>
  </si>
  <si>
    <t>Juana Cabero Huinao</t>
  </si>
  <si>
    <t>9.874.389-8</t>
  </si>
  <si>
    <t>Mantención 12 extintores F.L.Pta.Arenas</t>
  </si>
  <si>
    <t>Alfredo González Stern</t>
  </si>
  <si>
    <t>6.215.788-7</t>
  </si>
  <si>
    <t>Reparaciones varias URAVIT y Fiscalía Regional</t>
  </si>
  <si>
    <t>Luis Paredes Montiel</t>
  </si>
  <si>
    <t>6.215.405-5</t>
  </si>
  <si>
    <t>Servicio pintura exterior cerco de metal , muro perimetral y pilares entrada fiscalía regional y hall 2º piso</t>
  </si>
  <si>
    <t>Freddy Galindo Toledo</t>
  </si>
  <si>
    <t>9.531.760-k</t>
  </si>
  <si>
    <t>Instalación punto red para conexión detector de metales en F.L.Pto.Natales.</t>
  </si>
  <si>
    <t>Pasaje Pta.Arenas/Pto.Williams/Pta.Arenas días 30 y 31/01/2020 por comisión de servicio</t>
  </si>
  <si>
    <t>Reemplazo luminarias oficina Und.Adm y Fzas . y sala reuniones fiscalía regional.Considera materiales y mano de obra</t>
  </si>
  <si>
    <t>John Bustios Torres</t>
  </si>
  <si>
    <t>13.326.204-0</t>
  </si>
  <si>
    <t>Pasaje Pta.Arenas/Santiago/Pta.Arenas días 02 al 05/01/20 por comisión de servicio</t>
  </si>
  <si>
    <t>Pasaje Santiago/Pta.Arenas/Santiago días 13 al 17/01/20 por comisión de servicio</t>
  </si>
  <si>
    <t>Servicio Básico</t>
  </si>
  <si>
    <t>Boleta</t>
  </si>
  <si>
    <t>Consumo electricidad Fiscalía Regional   desde el 29/10/19 al 26/11/19</t>
  </si>
  <si>
    <t>Edelmag S.A.</t>
  </si>
  <si>
    <t>88.221.200-9</t>
  </si>
  <si>
    <t>Consumo electricidad Fiscalía Local Pta.Arenas   desde el 30/10/19 al 27/11/19</t>
  </si>
  <si>
    <t>Consumo electricidad Fiscalía Local Puerto Natales  desde el 07/11/19 al 05/12/19</t>
  </si>
  <si>
    <t>Consumo electricidad Fiscalía Local Porvenir  desde el 25/10/19 al 25/11/19</t>
  </si>
  <si>
    <t>Factura</t>
  </si>
  <si>
    <t>Servicio franqueo convenido Fiscalía Regional y Fiscalía Local Pta.Arenas  noviembre 2019</t>
  </si>
  <si>
    <t>Empresa de Correos de Chile</t>
  </si>
  <si>
    <t>60.503.000-9</t>
  </si>
  <si>
    <t>Servicio franqueo convenido Fiscalía Regional,F.L.Pta.Arenas y F.L. Pto.Natales noviembre  2019</t>
  </si>
  <si>
    <t>Consumo agua potable  Fiscalía Regional desde el  06/11/19 al 06/12/19</t>
  </si>
  <si>
    <t>Aguas Magallanes S.A.</t>
  </si>
  <si>
    <t>76.215.628-8</t>
  </si>
  <si>
    <t>Consumo agua potable  Fiscalía Local de Punta Arenas desde el  10/10/19 al 11/11/19</t>
  </si>
  <si>
    <t>Consumo agua potable  Fiscalía Local de Punta Arenas desde el  11/11/19 al 11/12/19</t>
  </si>
  <si>
    <t>Consumo agua potable  Fiscalía Local de Puerto Natales desde el  17/10/19 al 15/11/19</t>
  </si>
  <si>
    <t>Consumo agua potable  Fiscalía Local de Puerto Natales desde el  15/11/19 al 17/12/19</t>
  </si>
  <si>
    <t>Consumo agua potable  Fiscalía Local Porvenir desde el     06/11/19 al 06/12/19</t>
  </si>
  <si>
    <t>76.215.628-9</t>
  </si>
  <si>
    <t>Consumo gas  Fiscalía Regional desde el  22/10/19 al 21/11/19</t>
  </si>
  <si>
    <t>Gasco S.A.</t>
  </si>
  <si>
    <t>90.310.000-1</t>
  </si>
  <si>
    <t>Consumo gas  Fiscalía Regional desde el  22/11/19 al 20/12/19</t>
  </si>
  <si>
    <t>Consumo gas  Fiscalía Local Pta.Arenas   desde el  07/11/19 al 06/12/19</t>
  </si>
  <si>
    <t>Consumo gas Fiscalía Local Pto.Natales  desde el 06/11/19 al 05/12/19</t>
  </si>
  <si>
    <t>Consumo gas Fiscalía Local Porvenir  desde el 07/11/19 al 05/12/19</t>
  </si>
  <si>
    <t>Programa de Capacitación: Servicio de coffe break  - jornada "Mejoramiento de gestión del tiempo y carga laboral"</t>
  </si>
  <si>
    <t>ANDREA ESTHER ZAMORA FERNANDEZ</t>
  </si>
  <si>
    <t>11620458-4</t>
  </si>
  <si>
    <t>Programa de Capacitación: Servicio der coffe break - jornada  "Delitos robo y homicidio"</t>
  </si>
  <si>
    <t>Contratación de servicio de traslado de mobiliario y escombros desde Fiscalía Local de Quillota a vertedero</t>
  </si>
  <si>
    <t>SOC DE TRANSPORTES FERNANDEZ Y LEON LTDA</t>
  </si>
  <si>
    <t>78866240-8</t>
  </si>
  <si>
    <t>Compra de calzado para auxiliares de las Fiscalías Locales y Fiscalía Reginal</t>
  </si>
  <si>
    <t>FORUS S.A.</t>
  </si>
  <si>
    <t>86963200-7</t>
  </si>
  <si>
    <t>Adquisición de insumos infomáticos: compra de pendrives para Unidad de informática</t>
  </si>
  <si>
    <t>Adquisición de insumos informáticos: compra de pack DVD para Unidad de Informatica</t>
  </si>
  <si>
    <t>Contratación de servicio de modificación  y automatización de portones de la Fiscalía Local de Quilpué</t>
  </si>
  <si>
    <t>PROY. ARQ. Y CONSTRUCCIONES SELECTRA S.A</t>
  </si>
  <si>
    <t>76437280-8</t>
  </si>
  <si>
    <t>Contratación de servicio de reemplazo e instalación de luminarias en la Fiscalía Local de Valparaíso</t>
  </si>
  <si>
    <t>VICTOR ACEITUNO ORREGO VASOL EIRL</t>
  </si>
  <si>
    <t>76668161-1</t>
  </si>
  <si>
    <t>Contratación de servicio de reemplazo e instalación de luminarias en las Fiscalías Locales de San Felipe y Los Andes</t>
  </si>
  <si>
    <t>CONSTRUCTORA COSTA LUARCA SA</t>
  </si>
  <si>
    <t>76208449-K</t>
  </si>
  <si>
    <t>FN/MP N° 2508</t>
  </si>
  <si>
    <t>Provisión e instalación de cerco de alta seguridad para la Fiscalía Local de San Antonio</t>
  </si>
  <si>
    <t>PRODALAM S.A.</t>
  </si>
  <si>
    <t>93772000-9</t>
  </si>
  <si>
    <t>Contratación de servicio  de recuperación de información de disco duro - ( bien incuatado causa penal)</t>
  </si>
  <si>
    <t>KEPLER NOVA LIMITADA</t>
  </si>
  <si>
    <t>76426265-4</t>
  </si>
  <si>
    <t>Compra de artículos de cafetería para atención de autoridades - Fiscal Regional</t>
  </si>
  <si>
    <t>SOC COMERCIAL DISTRIBUCION GLOBAL LTDA</t>
  </si>
  <si>
    <t>76100732-7</t>
  </si>
  <si>
    <t>Renovación de suscrpción anual de Diario El Observador</t>
  </si>
  <si>
    <t>EMPRESA PERIODISTICA EL OBSERVADOR LTDA.</t>
  </si>
  <si>
    <t>79557640-1</t>
  </si>
  <si>
    <t xml:space="preserve">Programa de capacitación regional: servicio de coffe break - jornada de liderazgo y su impacto en los equipos de trabajo </t>
  </si>
  <si>
    <t>Adquisición de materiales de oficina: compra de timbres automáticos para Fiscalías Locales</t>
  </si>
  <si>
    <t>HUMBERTO GARETTO E HIJOS LIMITADA</t>
  </si>
  <si>
    <t>81771100-6</t>
  </si>
  <si>
    <t>Compra de pasajes aéreos - Comisión de servicios en Puerto Montt</t>
  </si>
  <si>
    <t>Renovación de suscripción anual de diarios El Mercurio, La Estrella y El Lider de San Antonio</t>
  </si>
  <si>
    <t>EMPRESA EL MERCURIO DE VALPARAISO S.A.P.</t>
  </si>
  <si>
    <t>96705640-5</t>
  </si>
  <si>
    <t>Servicio de Electricidad Fiscalia Local de Limache, periodo desde 17/10/2019 al 19/11/2019(1190kWh)Nº de cliente 694651-8</t>
  </si>
  <si>
    <t>CHILQUINTA ENERGIA S.A.</t>
  </si>
  <si>
    <t>96.813.520-1</t>
  </si>
  <si>
    <t>Servicio de Electricidad Fiscalia Local de San Antonio, periodo desde 18/10/2019 al 20/11/2019(2360kWh)Nº de cliente 384099-9</t>
  </si>
  <si>
    <t>Servicio de Electricidad Fiscalia Local de Quintero, periodo desde 18/10/2019 al 20/11/2019(868kWh)Nº de cliente 231490-8</t>
  </si>
  <si>
    <t>Servicio de Electricidad Fiscalia Local de Casablanca, periodo desde 25/10/2019 al 26/11/2019(669kWh)Nº de cliente 3343-K</t>
  </si>
  <si>
    <t>ENERGIA DE CASABLANCA S.A.</t>
  </si>
  <si>
    <t>96.766.110-4</t>
  </si>
  <si>
    <t xml:space="preserve">Compra de materiales de oficina para las Fiscalías locales y Fiscalía Regional </t>
  </si>
  <si>
    <t>Provisión e instalación de equipo de aire acondicionado en la Fiscalía Local de Los Andes</t>
  </si>
  <si>
    <t>EFISER SPA</t>
  </si>
  <si>
    <t>76598503-K</t>
  </si>
  <si>
    <t>Adquisición e instalación de arcos detectores de metal para Fiscalías de la Región de Valparaíso</t>
  </si>
  <si>
    <t>05-DER 33</t>
  </si>
  <si>
    <t>Contratación de servicio de instalación de piso flotante en inmueble que alberga a la Fiscalía Local de Valparaíso</t>
  </si>
  <si>
    <t>COMERCIAL OLAS SPA</t>
  </si>
  <si>
    <t>76277391-0</t>
  </si>
  <si>
    <t>05-DER 34</t>
  </si>
  <si>
    <t>Provisión e Instalación de cortinas roller en las Fiscalías Locales de Limache, La Calera, San Felipe y Valparaíso</t>
  </si>
  <si>
    <t>COMERCIAL LUVETEC LIMITADA</t>
  </si>
  <si>
    <t>76353737-4</t>
  </si>
  <si>
    <t>FN/MP N° 2189</t>
  </si>
  <si>
    <t>Reposición de letreros Institucionales de Fiscalías Locales de la Región de Valparaíso</t>
  </si>
  <si>
    <t>M5 SOL. INDUSTRIALES Y MECANICAS LTDA</t>
  </si>
  <si>
    <t>76170547-4</t>
  </si>
  <si>
    <t>Contratación de servicio de reemplazo e instalación luminarias en la Fiscalía Local de Casablanca</t>
  </si>
  <si>
    <t>Contratación de servicio de reemplazo e instalación luminarias en la Fiscalía Local de Quintero</t>
  </si>
  <si>
    <t>ELECTRICIDAD Y OBRAS MENORES EN CONSTRUC</t>
  </si>
  <si>
    <t>76233905-6</t>
  </si>
  <si>
    <t>Contratación de servicio de sellado de filtraciones de foso ascensor de la Fiscalía Local de Viña del Mar</t>
  </si>
  <si>
    <t>SERGIO URRUTIA PARRA</t>
  </si>
  <si>
    <t>8834519-3</t>
  </si>
  <si>
    <t>Servicio de Electricidad Fiscalia Regional de Valparaíso, periodo desde 21/10/2019 al 21/11/2019(1.539kWh)Nº de cliente 645095-4</t>
  </si>
  <si>
    <t>Servicio de Electricidad Fiscalia Regional de Valparaíso, periodo desde 21/10/2019 al 21/11/2019(2.283kWh)Nº de cliente 645096-2</t>
  </si>
  <si>
    <t>Servicio de Electricidad Fiscalia Local de Villa Alemana, periodo desde 25/10/2019 al 26/11/2019(107kWh)Nº de cliente 511159-5</t>
  </si>
  <si>
    <t>Servicio de Electricidad Fiscalia Local de Quillota, periodo desde 28/10/2019 al 27/10/2019(1.340kWh)Nº de cliente 162871-2</t>
  </si>
  <si>
    <t>Servicio de Electricidad Fiscalia Regional de Valparaíso, periodo desde 30/10/2019 al 29/11/2019(10.000kWh)Nº de cliente 600554-3</t>
  </si>
  <si>
    <t>Servicio de Electricidad Fiscalia Local de Quilpue, periodo desde 30/10/2019 al 29/11/2019(3.400kWh)Nº de cliente 918191-1</t>
  </si>
  <si>
    <t>Servicio de Electricidad Fiscalia Local de Villa Alemana, periodo desde 25/10/2019 al 26/11/2019(80kWh)Nº de cliente 511153-6</t>
  </si>
  <si>
    <t>Servicio de Electricidad Fiscalia Local de Villa Alemana, periodo desde 25/10/2019 al 26/11/2019(242kWh)Nº de cliente 511155-2</t>
  </si>
  <si>
    <t>Servicio de Electricidad Fiscalia Local de Villa Alemana, periodo desde 25/10/2019 al 26/11/2019(174kWh)Nº de cliente 511154-4</t>
  </si>
  <si>
    <t>Servicio de Electricidad Fiscalia Local de Villa Alemana, periodo desde 25/10/2019 al 26/11/2019(502kWh)Nº de cliente 511158-7</t>
  </si>
  <si>
    <t>Servicio de Electricidad Fiscalia Local de Villa Alemana, periodo desde 25/10/2019 al 26/11/2019(381kWh)Nº de cliente 511161-7</t>
  </si>
  <si>
    <t>Servicio de Electricidad Fiscalia Local de Villa Alemana, periodo desde 25/10/2019 al 26/11/2019(364kWh)Nº de cliente 5444162-5</t>
  </si>
  <si>
    <t>Servicio de Electricidad Fiscalia Local de Quillota, periodo desde 28/10/2019 al 27/11/2019(361kWh)Nº de cliente 162870-4</t>
  </si>
  <si>
    <t>Servicio de electricidad Fiscalia Local de Viña del Mar, período desde 05/10/2019 al 06/11/2019 ( 12525kWh)Nro. de cliente 6062646</t>
  </si>
  <si>
    <t>76.411.321-7</t>
  </si>
  <si>
    <t>Servicio de electricidad oficina de atención de Petorca, período desde 03/10/2019 al 04/11/2019 (308kWh)Nro. de cliente 1346496</t>
  </si>
  <si>
    <t>Servicio consumo de agua Fiscalia Local de Limache, periodo desde 23/10/2019 al 20/11/2019(21m3)Nº de cliente 326126-3</t>
  </si>
  <si>
    <t>ESVAL S.A.</t>
  </si>
  <si>
    <t>76.000.739-0</t>
  </si>
  <si>
    <t>Servicio consumo de agua Fiscalia Local de Quintero, periodo desde 25/10/2019 al 25/11/2019(13m3)Nº de cliente 223759-8</t>
  </si>
  <si>
    <t>Servicio consumo de agua Fiscalia Local de La Ligua, periodo desde 25/10/2019 al 25/11/2019(7m3)Nº de cliente 297185-2</t>
  </si>
  <si>
    <t>Servicio consumo de agua Fiscalia Local de Quillota, periodo desde 25/10/2019 al 25/11/2019(20m3)Nº de cliente 309047-7</t>
  </si>
  <si>
    <t>Servicio consumo de agua Fiscalia Local de Quillota, periodo desde 25/10/2019 al 25/11/2019(5m)Nº de cliente 309043-4</t>
  </si>
  <si>
    <t>Servicio consumo de agua Fiscalia Local de La Calera, periodo desde 26/10/2019 al 26/11/2019(223m3)Nº de cliente 197954-5</t>
  </si>
  <si>
    <t>Servicio consumo de agua Fiscalia Local de San Felipe, periodo desde 30/10/2019 al 29/11/2019(65m3)Nº de cliente 584529-7</t>
  </si>
  <si>
    <t>Compra de mobiliario para la Fiscalía Local de Valparaíso</t>
  </si>
  <si>
    <t>VIVANET LTDA</t>
  </si>
  <si>
    <t>76018259-1</t>
  </si>
  <si>
    <t>Compra de materiales de oficina para Fiscalías Locales y Fiscalía Regional</t>
  </si>
  <si>
    <t>Compra de equipamiento para las Fiscalías locales de Valparaíso y Quillota</t>
  </si>
  <si>
    <t xml:space="preserve">Contratación de servicio de Coffee para reunión de normalización de metas año 2020 </t>
  </si>
  <si>
    <t>Adquisición de materiales de aseo : compra de toalla de papel para Fiscalias Locales</t>
  </si>
  <si>
    <t>DISTRIBUIDORA MANZANO S.A.</t>
  </si>
  <si>
    <t>96908760-K</t>
  </si>
  <si>
    <t>Compra de 10 maletas medianas - traslado de carpetas a tribunales</t>
  </si>
  <si>
    <t>Servicio de electricidad Fiscalia Local de Isla de Pascua, período desde 28/10/2019 a 28/11/2019(884kWh)Nro. de cliente 26166-1</t>
  </si>
  <si>
    <t>AGRICOLA Y SERVICIOS ISLA DE PASCUA LTDA</t>
  </si>
  <si>
    <t>87.634.600-1</t>
  </si>
  <si>
    <t>Cargo por cambio de pasaje aéreo ( comisión de servicio por audiencia en Isla de Pascua)</t>
  </si>
  <si>
    <t xml:space="preserve">Programa Calidad de Vida: compra de materiales de oficina para actividades de capacitación </t>
  </si>
  <si>
    <t>Compra de equipamiento para Fiscalía Local de Viña del Mar</t>
  </si>
  <si>
    <t>TIC SERVICES SPA</t>
  </si>
  <si>
    <t>76423634-3</t>
  </si>
  <si>
    <t>Compra de equipamiento para Fiscalía Local de Quilpué</t>
  </si>
  <si>
    <t>INVERSIONES CORP PREMIER LTDA</t>
  </si>
  <si>
    <t>76473108-5</t>
  </si>
  <si>
    <t>Servicio consumo de correspondencia vía chilexpress, mes de Noviembre 2019</t>
  </si>
  <si>
    <t>CHILEXPRESS S.A.</t>
  </si>
  <si>
    <t>96.756.430-3</t>
  </si>
  <si>
    <t>Servicio de electricidad Fiscalia Local de La Ligua, período desde 15/10/2019 al 13/11/2019 (1.122kWh)Nro. de cliente 5836676</t>
  </si>
  <si>
    <t>Servicio consumo de correos Fiscalias Locales y Fiscalia Regional de Valparaiso, mes de Noviembre 2019</t>
  </si>
  <si>
    <t>Servicio consumo de agua Fiscalia Local de Villa Alemana, periodo desde 11/11/2019 al 11/12/2019(15m3)Nº de cliente 260924-K</t>
  </si>
  <si>
    <t>Servicio consumo de agua oficina atencion de Petorca, periodo desde 11/11/2019 al 11/12/2019(2m3)Nº de cliente 352145-1</t>
  </si>
  <si>
    <t>Servicio consumo de agua Fiscalia Regional de Valparaíso, periodo desde 11/11/2019 al 11/12/2019(22.92m3)Nº de cliente 639936-3</t>
  </si>
  <si>
    <t>Servicio consumo de agua Fiscalia Local de San Antonio, periodo desde 11/11/2019 al 11/12/2019(85m3)Nº de cliente 504391-3</t>
  </si>
  <si>
    <t>Servicio consumo de agua Fiscalia Regional de Valparaíso, periodo desde 11/11/2019 al 11/12/2019(29.93m3)Nº de cliente 639937-1</t>
  </si>
  <si>
    <t>Servicio consumo de agua Fiscalia Local de Valparaíso, periodo desde 11/11/2019 al 11/12/2019(134m3)Nº de cliente 245303-7</t>
  </si>
  <si>
    <t>Servicio consumo de agua Fiscalia Local de Casablanca, periodo desde 13/11/2019 al 13/12/2019(6m3)Nº de cliente 776751-K</t>
  </si>
  <si>
    <t>Compra de combustible para vehículos asignados a las Fiscalías Locales y Fiscalía Regional</t>
  </si>
  <si>
    <t>05- FR Nº 172</t>
  </si>
  <si>
    <t>Contratación de servicio de desratizado y desinsectado en la Fiscalía Local de Valparaíso</t>
  </si>
  <si>
    <t>SERV. ING. Y CONT DE PLAGAS VALERIA D.</t>
  </si>
  <si>
    <t>77060401-K</t>
  </si>
  <si>
    <t>Servicio de Electricidad Fiscalia Local de San Felipe, periodo desde 13/11/2019 al 11/12/2019(4080kWh)Nº de cliente 580368-6</t>
  </si>
  <si>
    <t>Servicio consumo de agua Fiscalia Local de Viña del Mar, periodo desde 14/11/2019 al 16/12/2019(48m3)Nº de cliente 771719-9</t>
  </si>
  <si>
    <t>Servicio consumo de agua Fiscalia Local de Los Andes, periodo desde 14/11/2019 al 16/12/2019(78m3)Nº de cliente 713065-1</t>
  </si>
  <si>
    <t>05- FR Nº 173</t>
  </si>
  <si>
    <t>Contratación de servicio de reparación de cortina de acceso a estacionamiento de la Fiscalía Local de Valparaíso</t>
  </si>
  <si>
    <t>JUAN MOISES JAMETT RIOS</t>
  </si>
  <si>
    <t>6405037-0</t>
  </si>
  <si>
    <t>Servicio consumo de agua Fiscalia Local de Quilpue, periodo desde 18/11/2019 al 18/12/2019(48m3)Nº de cliente 306464-6</t>
  </si>
  <si>
    <t>Servicio de Electricidad Fiscalia Local de La Calera, periodo desde 18/11/2019 al 16/12/2019(3730kWh)Nº de cliente 387514-8</t>
  </si>
  <si>
    <t>Servicio de Electricidad Fiscalia Local de Los Andes, periodo desde 18/11/2019 al 16/12/2019(2949kWh)Nº de cliente 313534-3</t>
  </si>
  <si>
    <t>Servicio de Electricidad Fiscalia Local de Limache, periodo desde 19/11/2019 al 17/12/2019(937kWh)Nº de cliente 694651-8</t>
  </si>
  <si>
    <t>Servicio de Electricidad Fiscalia Local de Quintero, periodo desde 20/11/2019 al 19/12/2019(843kWh)Nº de cliente 231490-8</t>
  </si>
  <si>
    <t>Servicio de Electricidad Fiscalia Local de San Antonio, periodo desde 20/11/2019 al 19/12/2019(2380kWh)Nº de cliente 384099-9</t>
  </si>
  <si>
    <t>Servicio de Electricidad Fiscalia Local de Casablanca, periodo desde 26/11/2019 al 26/12/2019(784kWh)Nº de cliente 3343-K</t>
  </si>
  <si>
    <t>Servicio consumo de agua Fiscalia Local de Limache, periodo desde 20/11/2019 al 20/12/2019(23m3)Nº de cliente 326126-3</t>
  </si>
  <si>
    <t>Resolución FRM N° 157/2019</t>
  </si>
  <si>
    <t>Suministro e Instalación de protecciones para las ventanas, FL Talca, Resolución FRM N° 157/2019</t>
  </si>
  <si>
    <t>CONST. CRISTIAN CARR</t>
  </si>
  <si>
    <t>76.373.561-3</t>
  </si>
  <si>
    <t>CARMEN GLORIA REYES</t>
  </si>
  <si>
    <t>11.559.838-4</t>
  </si>
  <si>
    <t>Resolución FR N° 159/2019</t>
  </si>
  <si>
    <t>Suministro e Instalación de malla electro soldada, FL Talca, Resolución FR N° 159/2019</t>
  </si>
  <si>
    <t>LUIS FUENTES MORALES</t>
  </si>
  <si>
    <t>12.590.813-6</t>
  </si>
  <si>
    <t>NO APLICA</t>
  </si>
  <si>
    <t>Contratación del armado de muebles en las Fiscalías Locales de Talca, Molina, Linares y San Javier</t>
  </si>
  <si>
    <t>Servicio de mano de obra por cambio Amortiguadores Vehículo Fiscal Regional</t>
  </si>
  <si>
    <t>COMERCIAL Y AUTOMOTR</t>
  </si>
  <si>
    <t>79.640.960-6</t>
  </si>
  <si>
    <t>Servicio de animación, coordinación de evento deportivo y servicio de coffe Break - Programa de Calidad de Vida, Fiscalías Locales y Regional</t>
  </si>
  <si>
    <t>SOCIEDAD COMERCIAL G</t>
  </si>
  <si>
    <t>76.231.911-K</t>
  </si>
  <si>
    <t>Suministro e Instalación de Equipos de aire Acondicionado, Fiscalías Locales de Constitución, Molina y Licantén</t>
  </si>
  <si>
    <t>MANUEL HONORATO MORA</t>
  </si>
  <si>
    <t>6.043.977-K</t>
  </si>
  <si>
    <t>Suministro de dos bombas Trifásicas para aguas cargadas, Fiscalía Regional</t>
  </si>
  <si>
    <t>FERRETERIA INDUSTRIA</t>
  </si>
  <si>
    <t>78.045.980-8</t>
  </si>
  <si>
    <t>Contratación de la Reinstalación Brazo Hidráulico en portón, FL Curicó</t>
  </si>
  <si>
    <t>SOCIEDAD COMERCIAL M</t>
  </si>
  <si>
    <t>76.275.595-5</t>
  </si>
  <si>
    <t>Contratación de la Instalación de 2 Bombas de aguas servidas en foso de aguas servidas, Fiscalía Regional</t>
  </si>
  <si>
    <t>Contratación del Suministro e Instalación de una tapa cámara acceso vehicular lado oriente, Fiscalía Regional</t>
  </si>
  <si>
    <t>Contratación del Suministro e Instalación de cerradura sobrepuesta en puerta metálica, FL Talca</t>
  </si>
  <si>
    <t>Contratación de la Revisión, Diagnóstico y Mantenimiento del Sistema de Alarma de Robo y Pánico, Fiscalía Regional</t>
  </si>
  <si>
    <t>SOC. COM. Y SERV. AU</t>
  </si>
  <si>
    <t>76.698.327-8</t>
  </si>
  <si>
    <t>Contratación del Suministro e Instalación de Hidropack de 300 litros, Fiscalía Regional</t>
  </si>
  <si>
    <t>IVANNA MARIA BATTAGL</t>
  </si>
  <si>
    <t>10.676.258-9</t>
  </si>
  <si>
    <t>Carga de cupón Electrónico, Fiscalías Locales y Regional, Convenio Marco OC Nº 696704-158-CM</t>
  </si>
  <si>
    <t>Materiales de Oficina, FL Talca, Convenio Marco OC Nº 696704-160-CM19</t>
  </si>
  <si>
    <t>LIBRERIA Y COMERC. S</t>
  </si>
  <si>
    <t>76.330.718-2</t>
  </si>
  <si>
    <t>Materiales de Oficina, F. Regional, Convenio Marco OC Nº 696704-161-CM19</t>
  </si>
  <si>
    <t>Carga de cupón Electrónico, Fiscalía Local y Regional, Convenio Marco OC Nº 696704-162-CM19</t>
  </si>
  <si>
    <t>Materiales de Oficina, Fiscalía Regional, Convenio Marco OC Nº 696704-163-CM19</t>
  </si>
  <si>
    <t>COMPARECENCIA JUICIO ORAL PERITO PRIVADO SOCIAL</t>
  </si>
  <si>
    <t>CLAUDIA FRANCHESCA RETAMAL MALDONADO</t>
  </si>
  <si>
    <t>15.133.053-3</t>
  </si>
  <si>
    <t>FN Nº 1715/2015</t>
  </si>
  <si>
    <t>COMPARECENCIA JUICIO ORAL PERITO PRIVADO PSICOLOGICO</t>
  </si>
  <si>
    <t>GERARDO CHANDIA</t>
  </si>
  <si>
    <t>15.139.335-7</t>
  </si>
  <si>
    <t>PASAJES DE PERITAJE PRIVADO SOCIAL</t>
  </si>
  <si>
    <t>CONSUMO AGUA POTABLE DICIEMBRE 2019, F. L. CONSTITUCION</t>
  </si>
  <si>
    <t>AGUAS NUEVO SUR MAULE</t>
  </si>
  <si>
    <t>96.963.440-6</t>
  </si>
  <si>
    <t>CONSUMO AGUA POTABLE DICIEMBRE 2019, F. L. CURICÓ</t>
  </si>
  <si>
    <t>CONSUMO AGUA POTABLE DICIEMBRE 2019, F. L. LINARES</t>
  </si>
  <si>
    <t>CONSUMO AGUA POTABLE DICIEMBRE 2019, F. L. MOLINA</t>
  </si>
  <si>
    <t>CONSUMO AGUA POTABLE DICIEMBRE 2019, F. L. LICANTEN</t>
  </si>
  <si>
    <t>CONSUMO AGUA POTABLE DICIEMBRE 2019, F. L. TALCA</t>
  </si>
  <si>
    <t>CONSUMO AGUA POTABLE DICIEMBRE 2019, F. L. PARRAL</t>
  </si>
  <si>
    <t>CONSUMO AGUA POTABLE DICIEMBRE 2019, F. REGIONAL</t>
  </si>
  <si>
    <t>CONSUMO AGUA POTABLE DICIEMBRE 2019, F. L. CAUQUENES</t>
  </si>
  <si>
    <t>CONSUMO AGUA POTABLE DICIEMBRE 2019, F. L. SAN JAVIER</t>
  </si>
  <si>
    <t>CONSUMO DE ENERGIA ELECTRICA DICIEMBRE 2019, F. L. LINARES</t>
  </si>
  <si>
    <t>CONSUMO DE ENERGIA ELECTRICA DICIEMBRE 2019, F. L. MOLINA</t>
  </si>
  <si>
    <t>CONSUMO DE ENERGIA ELECTRICA DICIEMBRE 2019, F.L. CONSTITUCION</t>
  </si>
  <si>
    <t>CONSUMO DE ENERGIA ELECTRICA DICIEMBRE 2019, F. L. CURICO</t>
  </si>
  <si>
    <t>CONSUMO DE ENERGIA ELECTRICA DICIEMBRE 2019, F.L. CAUQUENES</t>
  </si>
  <si>
    <t>CONSUMO DE ENERGIA ELECTRICA DICIEMBRE 2019, F. REGIONAL</t>
  </si>
  <si>
    <t>CONSUMO DE ENERGIA ELECTRICA DICIEMBRE 2019, F. L. TALCA</t>
  </si>
  <si>
    <t>CONSUMO DE ENERGIA ELECTRICA DICIEMBRE 2019, F.L. SAN JAVIER</t>
  </si>
  <si>
    <t>CONSUMO DE ENERGIA ELECTRICA DICIEMBRE 2019, F.L. LICANTÉN</t>
  </si>
  <si>
    <t>CONSUMO DE ENERGIA ELECTRICA DICIEMBRE 2019, F.L. PARRAL</t>
  </si>
  <si>
    <t>Servicio de (20) Coffe Break Programa De Capacitación Autonoma 2019 SACFI</t>
  </si>
  <si>
    <t>VIVIAN DE LA FUENTE ALACID</t>
  </si>
  <si>
    <t>13.104.370-8</t>
  </si>
  <si>
    <t>Capacitación Estrategias para enfrentar momentos criticos Programa Regional de Capcitación 2019 FL Chacabuco y SACFI</t>
  </si>
  <si>
    <t>CENTRO DE CAPACITACION CAHUALA LIMITADA</t>
  </si>
  <si>
    <t>79.939.710-2</t>
  </si>
  <si>
    <t>Servicio de correo privado para entrega de cartas de Archivo provisional Periodo Enero-Junio 2019</t>
  </si>
  <si>
    <t>PUBLICIDAD POSTAL S.A</t>
  </si>
  <si>
    <t>86.075.000-7</t>
  </si>
  <si>
    <t>Servicio de (40) Coffe break para Actividad de Fiscal Regional Reconocimiento a la trayectoria</t>
  </si>
  <si>
    <t>Adquisición de (180) etiquetas adhesivas, Marca Brother Modelo DK-1202</t>
  </si>
  <si>
    <t>APRONTA SOLUCIONES TECNOLOGICAS LIMITADA</t>
  </si>
  <si>
    <t>76.007.620-1</t>
  </si>
  <si>
    <t>Adquisición de (7) Bibliolockers por distribuir</t>
  </si>
  <si>
    <t>SOCIEDAD IMPORTADORA Y EXPORTADORA DALI LTDA</t>
  </si>
  <si>
    <t>76.301.506-8</t>
  </si>
  <si>
    <t>Adquisición de (5) Libreros por distribuir</t>
  </si>
  <si>
    <t>GM MUEBLES SPA</t>
  </si>
  <si>
    <t>76.899.896-5</t>
  </si>
  <si>
    <t>Servicio de atenciones psicologicas y psiquiatricas para victimas en diferentes Causas Ruc</t>
  </si>
  <si>
    <t>INSTITUTO CHILENO DE PSICOTERAPIA BREVE LTDA</t>
  </si>
  <si>
    <t>78.460.070-K</t>
  </si>
  <si>
    <t>Servicio de mantención correctiva de scanner KODAK</t>
  </si>
  <si>
    <t>BLUE PEAKS SPA</t>
  </si>
  <si>
    <t>52.002.100-0</t>
  </si>
  <si>
    <t>Servicio de (40) Coffe break para Actividad de Fiscal Regional</t>
  </si>
  <si>
    <t>Servicio de Suministro e instalación de Ballast Electronico en oficina de Fiscalía Local de Chacabuco</t>
  </si>
  <si>
    <t>DIAGNOSYS S.A</t>
  </si>
  <si>
    <t>96.984.440-0</t>
  </si>
  <si>
    <t>Adquisición de (13,625) carpetas de causas para Stock</t>
  </si>
  <si>
    <t>VALLE CENTRAL SPA</t>
  </si>
  <si>
    <t>76.426.467-3</t>
  </si>
  <si>
    <t>Adquisición de (6) maletas para transporte de Carpetas de Causas para Fiscalía Local de Santiago y URAVIT</t>
  </si>
  <si>
    <t>76.811.980-5</t>
  </si>
  <si>
    <t xml:space="preserve">Servicio de (68) Coffe Break Jornada Programa Capacitación Autonoma 2019 Fiscalía Local de Chacabuco </t>
  </si>
  <si>
    <t>Adquisición de (500) libretas tapa dura para Programa de Capacitación Autonoma</t>
  </si>
  <si>
    <t>76.428.294-9</t>
  </si>
  <si>
    <t xml:space="preserve">Servicio de Publicación de Aviso de Concurso Público FRMCN FRM Oriente y FN </t>
  </si>
  <si>
    <t>Adquisición de Microondas para casino de FRMCN</t>
  </si>
  <si>
    <t>96.556.940-5</t>
  </si>
  <si>
    <t>Servicio de Provisión e Instalación de cortinas roller para sala de reuniones SACFI</t>
  </si>
  <si>
    <t>SOCIEDAD COMERCIAL ALTIZZA LIMITADA</t>
  </si>
  <si>
    <t>76.019.998-2</t>
  </si>
  <si>
    <t>Adquisición de (2) Sillones con malla y cabecera para ATI</t>
  </si>
  <si>
    <t>INMOBILIARIA E INVERSIONES SURIA LTDA</t>
  </si>
  <si>
    <t>77.827.520-1</t>
  </si>
  <si>
    <t>Servicio de Provisión e Instalación de timer control para tablero TDF, en Fiscalía Local de Chacabuco</t>
  </si>
  <si>
    <t>CLIMA FRIO LIMITADA</t>
  </si>
  <si>
    <t>77.773.290-0</t>
  </si>
  <si>
    <t>11.927.418-4</t>
  </si>
  <si>
    <t>LUIS ROBERTO RUBIO QUINTANILLA</t>
  </si>
  <si>
    <t>10.265.615-6</t>
  </si>
  <si>
    <t>FRANCISCO URIBE RUBILAR</t>
  </si>
  <si>
    <t>9.039.890-3</t>
  </si>
  <si>
    <t>Adquisición de (400) Archivadores Lomo Ancho por distribuir</t>
  </si>
  <si>
    <t>96.670.840-9</t>
  </si>
  <si>
    <t xml:space="preserve">Servicio de (35) Coffe Break Programa De Capacitación Autonoma 2019 </t>
  </si>
  <si>
    <t>Adquisición de Termometro infrarojo proskit</t>
  </si>
  <si>
    <t>83.030.600-5</t>
  </si>
  <si>
    <t>Aquisición de Resmas Carta (180) y Oficio (170) Mes de Diciembre</t>
  </si>
  <si>
    <t>93.558.000-5</t>
  </si>
  <si>
    <t>CENTRO DE IDIOMAS CEELE LTDA</t>
  </si>
  <si>
    <t>76.220.329-4</t>
  </si>
  <si>
    <t>Res FR Nº 396</t>
  </si>
  <si>
    <t>Taller Herramientas para la construcción de una sociedad intercultural Capacitación Centralizada</t>
  </si>
  <si>
    <t>FUNDACION SERVICIO JESUITA A MIGRANTES</t>
  </si>
  <si>
    <t>65.030.892-1</t>
  </si>
  <si>
    <t>Servicio de Arriendo de Tombola</t>
  </si>
  <si>
    <t>RASSE Y GALLARDO COMPAÑÍA LIMITADA</t>
  </si>
  <si>
    <t>77.615.400-8</t>
  </si>
  <si>
    <t>Adquisición de (20) cintillos telefonicos por distribuir</t>
  </si>
  <si>
    <t>SOCIEDAD ADAPTOR CHILE SPA</t>
  </si>
  <si>
    <t>76.276.027-4</t>
  </si>
  <si>
    <t>Adquisición de (500) Lapices impresos para Programa de Capacitación Autonoma</t>
  </si>
  <si>
    <t>Adquisición de Timbre Fiscalía Local Santiago Centro</t>
  </si>
  <si>
    <t>78.951.600-6</t>
  </si>
  <si>
    <t>Servicio de Mantención DVR de la Sala de Entrevistas de la Fiscalía Local de Chacabuco</t>
  </si>
  <si>
    <t>SISTEMA DE SEGURIDAD JIMMY SOTO EIRL</t>
  </si>
  <si>
    <t>77.019.665-5</t>
  </si>
  <si>
    <t>14.146.461-2</t>
  </si>
  <si>
    <t>DIDIER FRANCOIS PASCAL CASSAMAJOR</t>
  </si>
  <si>
    <t>22.960.680-8</t>
  </si>
  <si>
    <t>11.730.167-2</t>
  </si>
  <si>
    <t>Servicio de Recarga de Telefono Satelital 50 minutos 30 días</t>
  </si>
  <si>
    <t>96.880.440-5</t>
  </si>
  <si>
    <t xml:space="preserve">Servicio de (34) Coffe Break Programa Capacitación Autonoma Taller Herramientas para la construcción de una sociedad intercultural </t>
  </si>
  <si>
    <t>Compra de Materiales de oficina para Programa de Capacitación Autonoma</t>
  </si>
  <si>
    <t>Adquisición de Timbre Microporoso para Administrador de CUSTODIA</t>
  </si>
  <si>
    <t>Servicio de Recepción de Residuos en Relleno Sanitario</t>
  </si>
  <si>
    <t>96.754.450-7</t>
  </si>
  <si>
    <t xml:space="preserve">Servicio de Transporte de especies para KDM, chofer más dos personas </t>
  </si>
  <si>
    <t>TRANSPORTES MIGUEL CORDOVA CERDA EIRL</t>
  </si>
  <si>
    <t>76.470.791-0</t>
  </si>
  <si>
    <t>HEXING WANG</t>
  </si>
  <si>
    <t>12.030.780-0</t>
  </si>
  <si>
    <t xml:space="preserve">EVENS CLERCEMA </t>
  </si>
  <si>
    <t>23.190.463-8</t>
  </si>
  <si>
    <t>Adquisición de pizarra para Programa de Capacitación Autonoma</t>
  </si>
  <si>
    <t>COMERCIAL BELTCHILE SPA</t>
  </si>
  <si>
    <t>76.377.858-4</t>
  </si>
  <si>
    <t>22.960.680-9</t>
  </si>
  <si>
    <t>Servicio de (10) Coffe Break Fiscalía Local Santiago Centro</t>
  </si>
  <si>
    <t xml:space="preserve">Publicación en Diario de Aviso de Concurso Público </t>
  </si>
  <si>
    <t>90.193.000-7</t>
  </si>
  <si>
    <t>Adquisición de resmas Carta (700) y Oficio (500) por distribuir</t>
  </si>
  <si>
    <t>Compra de materiales por distribuir</t>
  </si>
  <si>
    <t>Adquisición de resmas Carta (500) y Oficio (350) por distribuir</t>
  </si>
  <si>
    <t xml:space="preserve">Adquisición de (3) pelucas para caracterización de victimas URAVIT </t>
  </si>
  <si>
    <t>MARIA JOSE CARRASCO BILBAO</t>
  </si>
  <si>
    <t>17.910.014-5</t>
  </si>
  <si>
    <t>Otro</t>
  </si>
  <si>
    <t>Diferencia del resultante entre lo adeudado por consumo agua potable de la CAPJ y lo adeudado por la Fiscalía Centro Norte por consumo de electricidad en zona de seguridad y tránsito del CJS por el período Agosto-Octubre 2019</t>
  </si>
  <si>
    <t>CORPORACIÓN ADMINISTRATIVA DEL PODER JUDICIAL</t>
  </si>
  <si>
    <t>60.301.001-9</t>
  </si>
  <si>
    <t>Servicio de Electricidad Fiscalía Local de Chacabuco periodo 28/11/2019 al 30/12/2019</t>
  </si>
  <si>
    <t>EMPRESA ELÉCTRICA COLINA LTDA.</t>
  </si>
  <si>
    <t>96.783.910-8</t>
  </si>
  <si>
    <t>Servicio de Electricidad Centro de Justicia de Santiago del 12/11/2019 al 10/12/2019</t>
  </si>
  <si>
    <t>96.800.570-7</t>
  </si>
  <si>
    <t>Servicio de agua potable Fiscalía Local de Chacabuco Periodo 12/11/2019 al 12/12/2019</t>
  </si>
  <si>
    <t>SEMBCORP AGUAS CHACABUCO S.A.</t>
  </si>
  <si>
    <t>86.915.400-8</t>
  </si>
  <si>
    <t>811222 - 813577-786807</t>
  </si>
  <si>
    <t>Servicio de correspondencia período Diciembre 2019</t>
  </si>
  <si>
    <t>Compra de caja  en madera de raulí de 23 x 8 x5cms. Con logo institucional y texto grabado a laser. Gastos  de Representación.</t>
  </si>
  <si>
    <t>FRANCO DODERO PASSALACQUA</t>
  </si>
  <si>
    <t>8.032.107-4</t>
  </si>
  <si>
    <t>Servicio de coffe Taller Auto cuidado. Calidad de Vida. Viernes 13 de Diciembre de 2019. Licitación Privada Menor.</t>
  </si>
  <si>
    <t>INGRID ANGELICA MUNOZ DURAN</t>
  </si>
  <si>
    <t>13.575.618-0</t>
  </si>
  <si>
    <t>Servicio de coffe " Taller intervención en Crisis " . Gestión del Cambio. Licitación Privada Menor.</t>
  </si>
  <si>
    <t>Servicio de coffe Jornada Calidad de Vida. Actividad de cierre taller de canto. Licitación Privada Menor.</t>
  </si>
  <si>
    <t>Compra de Apoya pies estándar para funcionarios Fiscalía Regional.</t>
  </si>
  <si>
    <t>COMERCIAL TERMOLAM LIMITADA</t>
  </si>
  <si>
    <t>76.007.089-0</t>
  </si>
  <si>
    <t>Servicio de taller de gestión del cambio. Fiscalía Local de Yumbel.</t>
  </si>
  <si>
    <t>LIZANA Y LIZANA CAPACITACION LTDA.</t>
  </si>
  <si>
    <t>76.028.883-7</t>
  </si>
  <si>
    <t>Servicio de taller de gestión del cambio. Fiscalía Local de los Ángeles.</t>
  </si>
  <si>
    <t>Res. Der. N° 33</t>
  </si>
  <si>
    <t>Licitación Privada Mayor. Habilitación sistema eléctrico para instalación de calefactores y aire acondicionado en Fiscalía Regional. Resolución Der. N° 33 de fecha 04 de diciembre de 2019.</t>
  </si>
  <si>
    <t>EMCO LTDA.</t>
  </si>
  <si>
    <t>76.065.100-1</t>
  </si>
  <si>
    <t>Provisión e Instalación de circuitos de energía para funcionamiento cortinas metálicas Fiscalía Talcahuano. Licitación Privada Menor.</t>
  </si>
  <si>
    <t>Readecuación de mesón atención Fiscalía Talcahuano. Incluye modificación y ajuste. Licitación Privada Menor.</t>
  </si>
  <si>
    <t>Provisión e Instalación. Readecuación de puerta aluminio Fiscalía Coronel. Considera reemplazo , modificación y ajuste. Licitación Privada Menor.</t>
  </si>
  <si>
    <t>Base de hormigón para instalación de contenedor Fiscalía Regional. Licitación Privada Menor.</t>
  </si>
  <si>
    <t>Provisión e Instalación de circuito eléctricos y enchufes para instalación de arco detector de metales Fiscalía Regional</t>
  </si>
  <si>
    <t>Reparación y mantención de baños discapacitados y sector estacionamiento Fiscalía Regional. Incluye pintado y letreros discapacitados.</t>
  </si>
  <si>
    <t>Reposición de pintura en demarcaciones de estacionamiento Fiscalía Coronel. Incluye instalación de letreros de señalética. Contratación Directa . Artículo 1°; Letra V.</t>
  </si>
  <si>
    <t>Reposición de Vidrio en puerta de la Fiscalía Local de Concepción . Artículo N°1 ;  Letra V.</t>
  </si>
  <si>
    <t>Compra de dos trituradora para Fiscalía Regional. Orden Convenio Marco N° 696228-240-CM19.</t>
  </si>
  <si>
    <t>COMERCIAL DARIO FABBRI LIMITADA</t>
  </si>
  <si>
    <t>76.176.425-K</t>
  </si>
  <si>
    <t>Servicio taller del cambio. Comunicación asertiva y resolución de conflictos.</t>
  </si>
  <si>
    <t>EPRIME FORMACION LIMITADA</t>
  </si>
  <si>
    <t>76.221.564-0</t>
  </si>
  <si>
    <t>Compra de 11 discos  externo 2TB_USB para UGI.</t>
  </si>
  <si>
    <t>MAGENS S.A.</t>
  </si>
  <si>
    <t>76.271.597-K</t>
  </si>
  <si>
    <t>Servicio de traslado funcionarios jornada Los Ángeles. Orden Convenio Marco N° 696228-215-CM19</t>
  </si>
  <si>
    <t>TRANSPORTES PERFECCION SPA.</t>
  </si>
  <si>
    <t>76.381.647-8</t>
  </si>
  <si>
    <t>Evaluaciones psicolaborales estamento profesional Concepción. Convenio Marco 696228-226-CM19.</t>
  </si>
  <si>
    <t>BRAVO ARAYA Y FUENTEALBA CONSULTORES LTD</t>
  </si>
  <si>
    <t>76.406.168-3</t>
  </si>
  <si>
    <t xml:space="preserve">Servicio de evaluación Psicolaboral estamento auxiliar en Fiscalías Locales y Uravit. </t>
  </si>
  <si>
    <t xml:space="preserve">Servicio de evaluación Psicolaboral en la Fiscalía de Talcahuano. </t>
  </si>
  <si>
    <t>Evaluacies psicolaborales, estamento profesional  FR</t>
  </si>
  <si>
    <t>Evaluación Psicolaboral estamento Profesional. Convenio Marco 696228-239-CM19.</t>
  </si>
  <si>
    <t>Circuitos de energía para cortinas metálicas Fiscalía Local de Coronel. Licitación Privada Menor.</t>
  </si>
  <si>
    <t>CLIMATIZACION ATMOSFERA ZERO S.P.A.</t>
  </si>
  <si>
    <t>76.406.777-0</t>
  </si>
  <si>
    <t xml:space="preserve">Reparación de tres (3) Bombas de agua Fiscalía Local de Talcahuano. Incluye cambio de bombas, revisión del hidroneumático y  presión interna . Licitación Privada Menor. </t>
  </si>
  <si>
    <t>COM ROSA MARIA GALLEGOS RAMIREZ EIRL</t>
  </si>
  <si>
    <t>76.467.023-K</t>
  </si>
  <si>
    <t>Reparación Hidroneumático y filtración Fiscalía Local de Talcahuano. Licitación privada menor.</t>
  </si>
  <si>
    <t>Suscripción digital Diario El Sur y  Diario La Estrella Concepción . Plan anual.</t>
  </si>
  <si>
    <t>DIARIO EL SUR S.A.</t>
  </si>
  <si>
    <t>76.564.940-4</t>
  </si>
  <si>
    <t>Res. Der. N° 34</t>
  </si>
  <si>
    <t>Licitación Privada Mayor. Cierre de terraza Fiscalía Local Talcahuano. Resolución Der. N° 34 de fecha 05 de diciembre de 2019.</t>
  </si>
  <si>
    <t>YLP CONSTRUCCIONES SPA</t>
  </si>
  <si>
    <t>76.704.923-4</t>
  </si>
  <si>
    <t>Res. FN/MP. N° 2244</t>
  </si>
  <si>
    <t>Provisión e Instalación de cortinas metálicas micro perforadas para sector estacionamiento Fiscalía Local de Concepción. Resolución FN.N° 2599 de fecha 16/12/2019 . Contratación Directa.</t>
  </si>
  <si>
    <t>FERROCHINI SPA.</t>
  </si>
  <si>
    <t>76.711.477-K</t>
  </si>
  <si>
    <t>8190253-8190255</t>
  </si>
  <si>
    <t>Instalación de Access Point Wifi en Fiscalías Locales de Concepción, Coronel y Talcahuano. Incluye materiales e Instalación. Licitación Privada Menor.</t>
  </si>
  <si>
    <t>XCOM SERVICIO TECNICO COMPUTACIONAL SPA</t>
  </si>
  <si>
    <t>76.890.687-4</t>
  </si>
  <si>
    <t>Compra de Archivadores de Fichas (50 cantidades). Compra  convenio marco</t>
  </si>
  <si>
    <t>77.012.870-6</t>
  </si>
  <si>
    <t>Servicio de Video Cuenta Pública - Fiscalía Regional Región Bio Bio.</t>
  </si>
  <si>
    <t>SERVICIOS AUDIOVISUALES SONO LTDA.</t>
  </si>
  <si>
    <t>77.420.560-8</t>
  </si>
  <si>
    <t>Res. Der. N° 36</t>
  </si>
  <si>
    <t>Licitación Privada Mayor . Provisión e Instalación de contenedor para Fiscalía Regional. Resolución Der. N° 36 de fecha 16 de diciembre .</t>
  </si>
  <si>
    <t>CO-OL LIMITADA</t>
  </si>
  <si>
    <t>77.568.400-3</t>
  </si>
  <si>
    <t>Compra de  5 Pizarras para recursos humanos . Orden de Compra Convenio Marco</t>
  </si>
  <si>
    <t>SOCIEDAD COMERCIAL AMW LTDA.</t>
  </si>
  <si>
    <t>77.714.930-K</t>
  </si>
  <si>
    <t>Servicio coffe break  jornada unidades Fiscalía Regional en los Ángeles.</t>
  </si>
  <si>
    <t>COMERCIAL MAIFA LIMITADA</t>
  </si>
  <si>
    <t>79.743.490-6</t>
  </si>
  <si>
    <t>Servicio Coffe Break. Jornada unidades Fiscalía Regional .</t>
  </si>
  <si>
    <t>Compra de sillón ejecutivo. Orden Convenio Marco N° 626228-229-CM19.</t>
  </si>
  <si>
    <t>84.702.300-7</t>
  </si>
  <si>
    <t>Compra de dos cámaras de vídeo Fiscalías Locales. Orden Convenio Marco N° 696228-242-CM19.</t>
  </si>
  <si>
    <t>CENTRO REG.DE COMPUTACION E INF DE CONCE</t>
  </si>
  <si>
    <t>87.019.000-K</t>
  </si>
  <si>
    <t>Compra de artículos de oficina para funcionamiento Fiscalías Locales Región Bio Bio. Orden Convenio Marco N° 696228-222-CM19</t>
  </si>
  <si>
    <t>Compra de Artículos de oficina para actividades Unidad Recursos Humanos.</t>
  </si>
  <si>
    <t>Compra de artículos de oficina para funcionamiento Fiscalías Locales Región Bio Bio. Orden Convenio Marco N° 696228-221-CM19</t>
  </si>
  <si>
    <t>Compra de artículos de oficina para funcionamiento Fiscalías Locales Región Bio Bio. Orden Convenio Marco N° 696228-219-CM19. CD y DVD.</t>
  </si>
  <si>
    <t>Compra de Notas de papel autoadhesivo 50 cantidades para Unidad Recursos Humanos. Orden Convenio Marco</t>
  </si>
  <si>
    <t>Compra de artículos de oficina para funcionamiento Fiscalías Locales Región Bio Bio. Orden Convenio Marco N° 696228-220-CM19. Cajas Americanas y Cajas Menfhis estándar</t>
  </si>
  <si>
    <t>ABATTE PRODUCTOS PARA OFICINA S.A.</t>
  </si>
  <si>
    <t>96.909.950-0</t>
  </si>
  <si>
    <t>Compra de 4 Sillas Administrativa y  4 Paragüeros para recepción FL Talcahuano .</t>
  </si>
  <si>
    <t>MUEBLES Y DISEÑOS S.A.</t>
  </si>
  <si>
    <t>99.543.470-9</t>
  </si>
  <si>
    <t>8422764. 8422766</t>
  </si>
  <si>
    <t>Servicio envíos de Franqueos normales y certificados  mes de  Diciembre Fiscalía Regional y Fiscalías Locales Región del Biobío.</t>
  </si>
  <si>
    <t>Servicio de Courier y Valija mes de  Diciembre Fiscalías Locales y Fiscalía Regional.</t>
  </si>
  <si>
    <t>Servicio de consumo energía  mes de  Noviembre/ Diciembre  Fiscalías Locales y Oficinas Atención Ministerio Público - Región del Biobío.</t>
  </si>
  <si>
    <t>76.073.164-1</t>
  </si>
  <si>
    <t>Res. FN/MP N° 2540</t>
  </si>
  <si>
    <t>Licitación Pública contratación Servicio de Guardias  para Fiscalía Regional y Locales Región Bio Bio. 36 meses  a contar del 01/01/2020.</t>
  </si>
  <si>
    <t>GROWING S.A.</t>
  </si>
  <si>
    <t>96.888.810-2</t>
  </si>
  <si>
    <t>$ 11.276.444.=  Mensual</t>
  </si>
  <si>
    <t xml:space="preserve">INVERSIONES ANCOA SPA. </t>
  </si>
  <si>
    <t>76.876.882-K</t>
  </si>
  <si>
    <t>$ 13.086.209.=  Mensual</t>
  </si>
  <si>
    <t>Servicio Eléctrico Edificio Fiscalía Regional y Local Rancagua consumo mes de NOVIEMBRE</t>
  </si>
  <si>
    <t>CGE DISTRIBUCIÓN S.A.</t>
  </si>
  <si>
    <t>Servicio Eléctrico Edificio Fiscalía Local Santa Cruz consumo mes de NOVIEMBRE</t>
  </si>
  <si>
    <t>Servicio Eléctrico Edificio Fiscalía Local San Vicente consumo mes de NOVIEMBRE</t>
  </si>
  <si>
    <t>Servicio Eléctrico Fiscalía Local San Fernando consumo mes de  NOVIEMBRE</t>
  </si>
  <si>
    <t>13217800
13217801
13217802
13217803
13217804
13217805
13217806
13217807
13217808</t>
  </si>
  <si>
    <t>Servicio Eléctrico Fiscalía Local Rengo consumo mes de  NOVIEMBRE</t>
  </si>
  <si>
    <t>Servicio Eléctrico Fiscalía Local Pichilemu consumo mes de  NOVIEMBRE</t>
  </si>
  <si>
    <t xml:space="preserve">242631934
</t>
  </si>
  <si>
    <t>Servicio Eléctrico Fiscalía Local Graneros Arica 135 consumo mes de  NOVIEMBRE</t>
  </si>
  <si>
    <t>Servicio Eléctrico Fiscalía Local Graneros Arica 123 consumo mes de  NOVIEMBRE</t>
  </si>
  <si>
    <t>Servicio Eléctrico Oficina Auxiliar Litueche consumo mes de  NOVIEMBRE</t>
  </si>
  <si>
    <t>Servicio de Agua Potable Fiscalía Regional y Fiscalía Local de Rancagua Consumo mes de NOVIEMBRE</t>
  </si>
  <si>
    <t>EMPRESA SERVICIOS SANITARIOS ESSBIO S.A</t>
  </si>
  <si>
    <t>76.833.300-9</t>
  </si>
  <si>
    <t>Servicio de Agua Potable Fiscalía Local de Santa Cruz Consumo mes de NOVIEMBRE</t>
  </si>
  <si>
    <t>Servicio de Agua Potable Fiscalía Local de San Vicente Consumo mes de NOVIEMBRE</t>
  </si>
  <si>
    <t>Servicio de Agua Potable Fiscalía Local de San Fernando Consumo mes de NOVIEMBRE</t>
  </si>
  <si>
    <t>Servicio de Agua Potable Fiscalía Local de Rengo Consumo mes de NOVIEMBRE</t>
  </si>
  <si>
    <t>Servicio de Agua Potable Fiscalía Local de Pichilemu Consumo mes de  NOVIEMBRE</t>
  </si>
  <si>
    <t>Servicio de Agua Potable  Fiscalía Local de Graneros Arica 135 Consumo mes de  NOVIEMBRE</t>
  </si>
  <si>
    <t>Servicio de Agua Potable  Fiscalía Local de Graneros Arica 123 Consumo mes de  NOVIEMBRE</t>
  </si>
  <si>
    <t>Servicio de coffe Trabajo Colaborativo con herramientas de innovación. Compra realizada a través de convenio marco Chilecompra OC 697057-109-CM19</t>
  </si>
  <si>
    <t>FABIOLA MARLEN CORREA SAAVEDRA</t>
  </si>
  <si>
    <t>15.527.648-7</t>
  </si>
  <si>
    <t>06-DER N° 243</t>
  </si>
  <si>
    <t>Servicio de readecuación bodega subterráneo Edificio FR y FL Rancagua.</t>
  </si>
  <si>
    <t>MANUEL RAUL CAROCA SANCHEZ</t>
  </si>
  <si>
    <t>6.417.270-0</t>
  </si>
  <si>
    <t>Servicio de instalación de estanterías en bodega custodia, reubicación de bicicletero, dos celosías y fijación de estanterías, en FL San Fernando.</t>
  </si>
  <si>
    <t>JUAN EDUARDO TORRES VILCHES</t>
  </si>
  <si>
    <t>8.126.950-5</t>
  </si>
  <si>
    <t>Servicio de impresión de 15052 cartas de archivo provisional con data variable.Compra realizada a través de convenio marco Chilecompra OC 697057-110-CM19</t>
  </si>
  <si>
    <t>DIMACOFI SPA</t>
  </si>
  <si>
    <t>76.512.242-2</t>
  </si>
  <si>
    <t>Servicio de traducción para imputado RUC 1901303xxx-x</t>
  </si>
  <si>
    <t>ANGELO CELESTIN</t>
  </si>
  <si>
    <t>25.073.438-7</t>
  </si>
  <si>
    <t>FN/MP N° 2532/2019</t>
  </si>
  <si>
    <t>Talleres de trabajo colaborativo e innovación.</t>
  </si>
  <si>
    <t>ASESORÍAS E INVERSIONES KOSMOS LIMITADA</t>
  </si>
  <si>
    <t>77.012.172-8</t>
  </si>
  <si>
    <t>Micróono condensador cintillo Samson SE10 SKN.</t>
  </si>
  <si>
    <t>96.579.920-6</t>
  </si>
  <si>
    <t>Adquisición de Calzado varón</t>
  </si>
  <si>
    <t>COMERCIAL MONTE BIANCO LIMITADA</t>
  </si>
  <si>
    <t>78.558.400-7</t>
  </si>
  <si>
    <t>Provisión e instalación de cerámicos en baño y cocina 2o piso FL Graneros.</t>
  </si>
  <si>
    <t>OBRAS MENORES EN CONSTRUCCION - LUIS ORLANDO MUÑOZ ESCOBAR E.I.R.L.</t>
  </si>
  <si>
    <t>76.313.357-5</t>
  </si>
  <si>
    <t>Servicio de coffee jornada de trabajo UAFI.Compra realizada a través de convenio marco Chilecompra OC 697057-111-CM19</t>
  </si>
  <si>
    <t xml:space="preserve">Flete por traslado de muebles desde FL Rengo, FR Rancagua a Relleno sanitario La Yesca. </t>
  </si>
  <si>
    <t>ARTURO GUILLERMO AEDO PALOMINOS</t>
  </si>
  <si>
    <t>10.520.517-1</t>
  </si>
  <si>
    <t>Servicio de provisión y cambio de 3 neumáticos de vehículo asignado a Fiscal Regional.</t>
  </si>
  <si>
    <t>SERVICIOS ADR LIMITADA</t>
  </si>
  <si>
    <t>76.039.218-9</t>
  </si>
  <si>
    <t>Instalación de protecciones en muro exterior FL Rengo</t>
  </si>
  <si>
    <t>MAURICIO ALONSO MUSSA CACERES</t>
  </si>
  <si>
    <t>16.223.552-4</t>
  </si>
  <si>
    <t>Servicio de traducción Creol para imputado RUC1901341xxx-x</t>
  </si>
  <si>
    <t>Compra de pendrives 16 y 64gb. Compra realizada a través de convenio marco Chilecompra OC 697057-112-CM19</t>
  </si>
  <si>
    <t>89.912.300-K</t>
  </si>
  <si>
    <t>Compra de pendrive 128Gb.Compra realizada a través de convenio marco Chilecompra OC 697057-113-CM19</t>
  </si>
  <si>
    <t>78.178.530-K</t>
  </si>
  <si>
    <t>Compra de materiales de oficina.Compra realizada a través de convenio marco Chilecompra OC 697057-115-CM19</t>
  </si>
  <si>
    <t>Compra de anilladoras.Compra realizada a través de convenio marco Chilecompra OC 697057-116-CM19</t>
  </si>
  <si>
    <t>Compra de mouse pad.Compra realizada a través de convenio marco Chilecompra OC 697057-117-CM19</t>
  </si>
  <si>
    <t>Compra de materiales de oficina.Compra realizada a través de convenio marco Chilecompra OC 697057-121-CM19</t>
  </si>
  <si>
    <t>Compra de apoya muñecas.Compra realizada a través de convenio marco Chilecompra OC 697057-122-CM19</t>
  </si>
  <si>
    <t>Compra de 3 escritorios y 3 cajoneras para FL Graneros.Compra realizada a través de convenio marco Chilecompra OC 697057-118-CM19</t>
  </si>
  <si>
    <t>96.891.420-0</t>
  </si>
  <si>
    <t>Compra de 2 bibliotecas, 5 sillas de visita para FL Graneros.Compra realizada a través de convenio marco Chilecompra OC 697057-119-CM19</t>
  </si>
  <si>
    <t>FABRICA DE ACCESORIOS Y MUEBLES DE OFICINA SA</t>
  </si>
  <si>
    <t>76.837.310-8</t>
  </si>
  <si>
    <t>Servicio de pintura actual Oficina SIAU FL Rancagua (23mts2)</t>
  </si>
  <si>
    <t>LUIS DOMINGO LILLO PARDO</t>
  </si>
  <si>
    <t>7.759.976-2</t>
  </si>
  <si>
    <t xml:space="preserve">Pericia psicológica ruc 1800277XXX-X. Fiscalía Local Santa Cruz. </t>
  </si>
  <si>
    <t>MARIE CLAUDETTE OLIVA LARROUCAU</t>
  </si>
  <si>
    <t>10.519.120-0</t>
  </si>
  <si>
    <t>UF 6</t>
  </si>
  <si>
    <t>FN N° 2075/2018</t>
  </si>
  <si>
    <t xml:space="preserve">Pericia psicológica ruc 1901089XXX-X. Fiscalía Local Rengo. </t>
  </si>
  <si>
    <t>MARIA NATALIA ARCE DIAZ</t>
  </si>
  <si>
    <t>16.007.750-6</t>
  </si>
  <si>
    <t>Pericia psicológica ruc 1901232XXX-X. Fiscalía Local Graneros.</t>
  </si>
  <si>
    <t>Pericia psicológica ruc 1901267XX-X. Fiscalía Local San Fernando.</t>
  </si>
  <si>
    <t>PAMELA CAROLINA CORTEZ FLORES</t>
  </si>
  <si>
    <t>14.049.372-4</t>
  </si>
  <si>
    <t>Servicio de pintura exterior del primer piso del edificio de la Fiscalía Regional y Local de Rancagua.</t>
  </si>
  <si>
    <t>Servicio de instalación de malla de acero galvanizado con ondulación intermedia en portones de la FR y FL Rancagua.</t>
  </si>
  <si>
    <t>Servicio de reparación y reinstalación de baranda exterior de la rampa de discapacitados de la Fiscalía Local de Rancagua</t>
  </si>
  <si>
    <t>EDGARDO BENJAMÍN ESCRICH DÍAZ CONSTRUCCION Y SERVICIOS EIRL</t>
  </si>
  <si>
    <t>76.331.168-6</t>
  </si>
  <si>
    <t>Reparación portón FL San Fernando</t>
  </si>
  <si>
    <t>SOCIEDAD DE SERVICIOS ELECTEN LIMITADA</t>
  </si>
  <si>
    <t>76.783.045-9</t>
  </si>
  <si>
    <t>FN/MP N° 2552/2019</t>
  </si>
  <si>
    <t>Servicio de reparación de instalaciones sanitarias FL San Vicente.</t>
  </si>
  <si>
    <t>CONSTRUCCIONES MIGUEL ALFONSO QUINTEROS MORALES E.I.R.L.</t>
  </si>
  <si>
    <t>76.452.966-9</t>
  </si>
  <si>
    <t>FN/MP N° 2554/2019</t>
  </si>
  <si>
    <t>Provisión e instalación de 2 cristales serigrafiados doble, laminados edificio FR Rancagua.</t>
  </si>
  <si>
    <t>76.266.530-1</t>
  </si>
  <si>
    <t>Retiro, provisión e instalación de 7 vidrios de la FL San Fernando</t>
  </si>
  <si>
    <t>SOCIEDAD COMERCIAL VIDRIERIA COLINA LIMITADA</t>
  </si>
  <si>
    <t>76.055.168-6</t>
  </si>
  <si>
    <t>FN/MP N° 2531/2019</t>
  </si>
  <si>
    <t>Retiro, Provisión e Instalación de 11 vidrios del edificio de la Fiscalía Regional y Local de Rancagua</t>
  </si>
  <si>
    <t>GRACIELA PENA SILVA E HIJOS LIMITADA</t>
  </si>
  <si>
    <t>76.332.780-9</t>
  </si>
  <si>
    <t>06-FR N° 253</t>
  </si>
  <si>
    <t>Ampliación sistema de alarmas FL Graneros.</t>
  </si>
  <si>
    <t>GILABERT Y CHAVEZ ALARMAS LTDA</t>
  </si>
  <si>
    <t>77.979.890-9</t>
  </si>
  <si>
    <t>Retiro y reinstalación de protecciones de vidrios del primer piso de la FR y FL Rancagua</t>
  </si>
  <si>
    <t>06-FR N° 252</t>
  </si>
  <si>
    <t>Desinstalación de un equipo de aire acondicionado y reubicación de otro equipo en la FL de Graneros.</t>
  </si>
  <si>
    <t>JORGE HERMINIO DROGUETT URTUBIA</t>
  </si>
  <si>
    <t>15.738.655-7</t>
  </si>
  <si>
    <t>Reparación de portón acceso vehicular Fiscalía Regional.</t>
  </si>
  <si>
    <t>MARLA GEORGETTE FERNANDEZ FLORES</t>
  </si>
  <si>
    <t>10.819.759-5</t>
  </si>
  <si>
    <t>Provisión e instalación de láminas de seguridad transparente en vidrios del segundo piso de la FL San Fernando.</t>
  </si>
  <si>
    <t>FN N° 1278/2018</t>
  </si>
  <si>
    <t>Servicio de tres evaluaciones psicolaborales para el cargo de Auxiliar de la Unidad de Administración, Finanzas y Recursos Humanos.</t>
  </si>
  <si>
    <t>CONSULTORA BUSINESS PARTNERS SEARCH LIMITADA</t>
  </si>
  <si>
    <t>76.190.699-2</t>
  </si>
  <si>
    <t>UF 9</t>
  </si>
  <si>
    <t>Instalación de protección en pasamanos de discapacitados de la FL Rancagua</t>
  </si>
  <si>
    <t>Retiro de ventanal y confección de tabique en la FL Graneros</t>
  </si>
  <si>
    <t>Instalación de piso flotante en oficina Fiscal Jefe FL Graneros</t>
  </si>
  <si>
    <t>Nivelación de piso oficina Administradora FL Graneros</t>
  </si>
  <si>
    <t>Servicio de instalación de malla de acero galvanizado con ondulación intermedia costado portón acceso Bueras</t>
  </si>
  <si>
    <t>Servicio de traducción a imputado en causa RUC 1901011XXX-X</t>
  </si>
  <si>
    <t>STANLEY JOSEPH</t>
  </si>
  <si>
    <t>24.195.793-4</t>
  </si>
  <si>
    <t>Pericia psicológica ruc 1901281XXX-X. Fiscalía Graneros.</t>
  </si>
  <si>
    <t>Instalación de equipos de aire acondicionado en FL Rancagua, Fiscalía Regional y FL Santa Cruz, asociado a la OC 6190147.</t>
  </si>
  <si>
    <t>Aquisición de equipos de aire acondicionado FL Rancagua, Fiscalía Regional y FL Santa Cruz</t>
  </si>
  <si>
    <t>Pintura patio exterior trasero FL Rengo</t>
  </si>
  <si>
    <t>Carga combustible vehículos VI Región.Compra realizada a través de convenio marco Chilecompra OC 697057-123-CM19</t>
  </si>
  <si>
    <t>Desarmado y armado de muebles FL Graneros</t>
  </si>
  <si>
    <t>Reparación de mueble de Centralizado en FL Graneros</t>
  </si>
  <si>
    <t>Compra de resmas de papel.Compra realizada a través de convenio marco Chilecompra OC 697057-124-CM19</t>
  </si>
  <si>
    <t>DISTRIBUIDORA PAPELES INDUSTRIALES S A</t>
  </si>
  <si>
    <t>06-FR N° 255</t>
  </si>
  <si>
    <t>Servicio de retiro de vidrio siniestrado</t>
  </si>
  <si>
    <t>06-FR N° 246</t>
  </si>
  <si>
    <t>Mantención del sistema de climatización de los inmuebles de la FR y FL Rancagua, FL San Vicente y FL Pichilemu, desde el 01/01/2020 al 31/12/2021</t>
  </si>
  <si>
    <t>$ 2.209.830 mensual IVA inlcuido</t>
  </si>
  <si>
    <t>FN/MP N° 2639/2019</t>
  </si>
  <si>
    <t>Servicio de aumento de banda y adquisición de switch,  para la Fiscalía Local de Graneros, por un periodo máximo de 15 meses de servicios</t>
  </si>
  <si>
    <t>92.580.000-7</t>
  </si>
  <si>
    <t>UF 101,66</t>
  </si>
  <si>
    <t>Cancela servicio de Electricidad para la Fiscalía Local de Chañaral periodo del 10/11/19 al 09/12/19. Consumo 686 Kwh</t>
  </si>
  <si>
    <t>CGE S.A.</t>
  </si>
  <si>
    <t>Cancela servicio de Electricidad para la Fiscalía Local de Freirina periodo del 12/11/19 al 10/12/19. Consumo 1000 Kwh</t>
  </si>
  <si>
    <t>Cancela servicio de electricidad correspondiente a la Fiscalía Local de Vallenar periodo del 27/11/19 al 26/12/19. Consumo 2470 Kwh</t>
  </si>
  <si>
    <t>Cancela servicio de Electricidad para la Fiscalía Local de D. de Almagro</t>
  </si>
  <si>
    <t>Cancela servicio de electricidad correspondiente a la Fiscalía Regional de Copiapó periodo del 27/11/19 al 26/12/19. Consumo 2828 Kwh</t>
  </si>
  <si>
    <t>Cancela servicio de electricidad correspondiente a la Fiscalía Local de Copiapó periodo del 27/11/19 al 26/12/19. Consumo 4620 Kwh</t>
  </si>
  <si>
    <t>Cancela servicio de Agua Potable correspondiente a la Fiscalía Local de Freirina periodo del 28/10/19 al 28/11/19. Consumo 16 m3</t>
  </si>
  <si>
    <t>AGUAS CHAÑAR S.A.</t>
  </si>
  <si>
    <t>76.850.128-9</t>
  </si>
  <si>
    <t xml:space="preserve"> Cancela servicio de Agua Potable correspondiente a la Fiscalía Local de Freirina periodo del 28/10/19 al 28/11/19. Consumo 16 m3</t>
  </si>
  <si>
    <t xml:space="preserve">Cancela servicio de Agua Potable correspondiente a la Fiscalía Regional de Copiapó periodo del 29/10/19 al 29/11/19. Consumo 45 m3 </t>
  </si>
  <si>
    <t>Cancela servicio de Agua Potable correspondiente a la Fiscalía Local de Copiapó periodo del 30/10/19 al 30/11/19. Consumo 45 m3</t>
  </si>
  <si>
    <t>Cancela servicio de Agua Potable correspondiente a la Fiscalía Local de Vallenar periodo del 04/11/19 al 04/12/19. Consumo 29 m3</t>
  </si>
  <si>
    <t>Cancela servicio de Agua Potable correspondiente a la Fiscalía Local de Chañaral periodo del 11/11/19 al 11/12/19. Consumo 42 m3</t>
  </si>
  <si>
    <t xml:space="preserve"> Pasaje aéreo, Carlos Juárez N., participación en "Curso de Mejoramiento Continuo" en calidad de relator los días 10 y 11 de diciembre en Santiago (UE395).</t>
  </si>
  <si>
    <t>76.204.527-3</t>
  </si>
  <si>
    <t>Pasaje aéreo, Christian González C. toma de declaración en la ciudad de Santiago, como fiscal de apoyo el día 13 de diciembre en la Fiscalía Nacional.</t>
  </si>
  <si>
    <t>Desarrollo de actividad denominada "Manejo emocional y exigencias psicológicas" actividad inserta en el programa Desarrollo equipos de Trabajo el Plan de Calidad de Vida - Programa Preventivo de Drogas 2019 (UE398)</t>
  </si>
  <si>
    <t>MARIA ECHEGARAY CHAVEZ</t>
  </si>
  <si>
    <t>8.248.052-8</t>
  </si>
  <si>
    <t>Pasaje aéreo, Christian González C., por cambio de itinerario de vuelo, para participar en toma de declaración el día 12 de diciembre en la Fiscalía Nacional.</t>
  </si>
  <si>
    <t>Publicación de llamado a concurso publico para el cargo de Técnico Operativo de Causas para la Fiscalía Local de Copiapó el día 8 de diciembre. Exento según Art. 1ro Letra E</t>
  </si>
  <si>
    <t>EMPRESA PERIODISTICA EL NORTE S.A.</t>
  </si>
  <si>
    <t>84.295.700-1</t>
  </si>
  <si>
    <t>Pasaje aéreo, Alexis Rogat L. participación en Ceremonia de Presentación de la política de Genero del Ministerio Publico el día 18/12/2019 en la Fiscalía Nacional.</t>
  </si>
  <si>
    <t>Provisión e instalación de salida de emergencia para la Fiscalía Local de Diego de Almagro.</t>
  </si>
  <si>
    <t>JUVENAL SEGUNDO CAMPOS SEURA</t>
  </si>
  <si>
    <t>6.277.047-3</t>
  </si>
  <si>
    <t>Reparación de emergencia de sistema de aire acondicionado de la Fiscalía Local de Diego de Almagro.</t>
  </si>
  <si>
    <t>RICARDO ERNESTO NAVEA CORTES</t>
  </si>
  <si>
    <t>11.422.896-6</t>
  </si>
  <si>
    <t>Retiro de archivos desde Fiscalía Regional hasta Fundición Paipote, para ser destruidos.</t>
  </si>
  <si>
    <t>MARIO DEL TRANSITO CERDA OLIVARES</t>
  </si>
  <si>
    <t>5.982.543-7</t>
  </si>
  <si>
    <t>COMPRA DE PETROLEO DIESEL. PARA EL CENTRO DE COSTO 10 - FISCALIA REGIONAL DE ATACAMA - COMPRA BENCINA GAS 95 PARA EL CENTRO DE COSTO 6 - FISCALIA REGIONAL DE ATACAMA (Exento de Reglamento Artículo 1ro letra G)</t>
  </si>
  <si>
    <t xml:space="preserve"> Trabajo en generador eléctrico consistente en la conexión automática al tablero eléctrico ubicado en la Fiscalía Local de Chañaral, autorizado según RES FR N°1724/2019 del 19 de diciembre 2019</t>
  </si>
  <si>
    <t>LUREYE GENERACION S.A.</t>
  </si>
  <si>
    <t>93.141.000-8</t>
  </si>
  <si>
    <t>3-DER N° 42</t>
  </si>
  <si>
    <t>Adjudica Licitación Privada mayor para los trabajos de "Levantamiento de Cierre Perimetral de la Fiscalía Local de Copiapó y SACFI.</t>
  </si>
  <si>
    <t>VIGMAGAS SPA</t>
  </si>
  <si>
    <t>76.560.184-3</t>
  </si>
  <si>
    <t>Instalación de 2 equipos LED de 200 Watts ubicados en sector escalera ingreso a F.L. de Copiapó y en muro entrada sector URAVIT. Se adjudica el único oferente que presenta oferta.</t>
  </si>
  <si>
    <t>Reparación de sistema de alarma Fiscalía Local de Chañaral.</t>
  </si>
  <si>
    <t>96.719.620-7</t>
  </si>
  <si>
    <t>Renovación suscripción Diario Atacama, para la Fiscalía Regional. (contratación exenta de reglamento según Art. 1ro Letra J)</t>
  </si>
  <si>
    <t>Confección y edición de video institucional con motivo de la Cuenta Publica 2020 del Sr. Fiscal Regional de Atacama.</t>
  </si>
  <si>
    <t>VILLEGAS Y CABEZAS LTDA.</t>
  </si>
  <si>
    <t>76.180.567-3</t>
  </si>
  <si>
    <t>Reparación corto circuito eléctrico de enchufes Fiscalía Local de Copiapó.</t>
  </si>
  <si>
    <t>STIG LARS KALLENS BEALS</t>
  </si>
  <si>
    <t>10.993.925-0</t>
  </si>
  <si>
    <t>3-DER N° 34</t>
  </si>
  <si>
    <t xml:space="preserve"> Adquisición de Arcos detectores de Metales para las Fiscalías Locales de Copiapó (2), Caldera (1) y Vallenar (1), compra autorizada según RES DER N°34 del 06/12/2019.</t>
  </si>
  <si>
    <t>76.203.475-1</t>
  </si>
  <si>
    <t>Materiales de oficina pendientes de entrega O.C. 696011-49-CM19</t>
  </si>
  <si>
    <t>Timbres solicitados por SACFI.</t>
  </si>
  <si>
    <t>ORTIZ Y VALLEJO LIMI</t>
  </si>
  <si>
    <t>76.698.875-K</t>
  </si>
  <si>
    <t>Provisión e instalación de equipos de aire acondicionado, para sector gestoras y comedor de funcionarios de la Fiscalía Local de Copiapó.</t>
  </si>
  <si>
    <t>RICARDO ERNESTO NAVE</t>
  </si>
  <si>
    <t>Materiales de oficina para el primer trimestre 2020, Fiscalía Local de Copiapó.</t>
  </si>
  <si>
    <t>Materiales de oficina para el primer trimestre año 2020, Fiscalía Regional de Atacama.</t>
  </si>
  <si>
    <t>Materiales de oficina para la Fiscalía Local de Vallenar, primer trimestre 2020.</t>
  </si>
  <si>
    <t>CD-R y DVD-R, para la Fiscalía Regional y Fiscalías Locales de la Región de Atacama.</t>
  </si>
  <si>
    <t>76.293.503-1</t>
  </si>
  <si>
    <t>Materiales de oficina Fiscalía Regional de Atacama, complemento 1er trimestre 2020.</t>
  </si>
  <si>
    <t>Materiales de aseo, Fiscalía Regional y Fiscalías Locales de la Región de Atacama, primer trimestre 2020</t>
  </si>
  <si>
    <t>Presentes recordatorios para autoridades regionales, presupuesto autorizado por RES FN/MP N°2734/2018 del 28 de diciembre de 2019, para la Fiscalía Regional de Atacama.</t>
  </si>
  <si>
    <t>PAMELA DEL CARMEN CA</t>
  </si>
  <si>
    <t>11.940.773-7</t>
  </si>
  <si>
    <t>Contrato Sala Cuna excento de reglamento para hijo de funcionaria de Fiscalía Regional de Atacama.</t>
  </si>
  <si>
    <t>SOCIEDAD EDUCACIONAL PEHUEN LTDA.</t>
  </si>
  <si>
    <t>76.252.062-1</t>
  </si>
  <si>
    <t>3-FN N° 2640</t>
  </si>
  <si>
    <t>Servicios de Guardia de Seguridad para la Fiscalia Local de Chañaral turno 24/7 por 1 mes resguardo edificio en explotación.</t>
  </si>
  <si>
    <t>SERVICIOS INDUSTRIALES WARNER SPA.</t>
  </si>
  <si>
    <t>78.747.740-2</t>
  </si>
  <si>
    <t>3-FN N° 2642</t>
  </si>
  <si>
    <t>Aumento de los Servicios de Aseo para cubrir edificio nuevo de la Fiscalia Local de Chañaral enero a septiembre 2020</t>
  </si>
  <si>
    <t>Instalación espejo y dispensador baño Fiscalía Regional de Aysén</t>
  </si>
  <si>
    <t>Víctor Manuel Almonacid Bórquez</t>
  </si>
  <si>
    <t>7.829.413-2</t>
  </si>
  <si>
    <t>Reparación puerta acceso Fiscalía Regional de Aysén</t>
  </si>
  <si>
    <t xml:space="preserve">Por consumo agua potable  Fiscalía Local Aysén. </t>
  </si>
  <si>
    <t>Aguas Patagonia de Aysén S.A.</t>
  </si>
  <si>
    <t>99.501.280-4</t>
  </si>
  <si>
    <t xml:space="preserve">Por consumo agua potable  Fiscalía Local Cochrane. </t>
  </si>
  <si>
    <t xml:space="preserve">Por consumo agua potable (cargo fijo) Fiscalía Local Chile Chico. </t>
  </si>
  <si>
    <t xml:space="preserve">Por consumo agua potable Fiscalía Local Chile Chico. </t>
  </si>
  <si>
    <t xml:space="preserve">Por consumo agua potable Fiscalía Local Cisnes. </t>
  </si>
  <si>
    <t>Consumo energía eléctrica  Fiscalía Local  Aysén.</t>
  </si>
  <si>
    <t>Empresa Eléctrica de Aysén S.A.</t>
  </si>
  <si>
    <t>88.272.600-2</t>
  </si>
  <si>
    <t>Servicio relatoría Taller Outdoor, Programa Calidad de Vida Fiscalía Regional de Aysén.</t>
  </si>
  <si>
    <t>Proyecto Turismo Pedro Sepúlveda EIRL</t>
  </si>
  <si>
    <t>76.077.258-5</t>
  </si>
  <si>
    <t>Diligencias causa relevante en Temuco. Pasajes Temuco - Santiago para Abogado Asesor Fiscalía Regional de Aysén. O/C Nº 697209-248-CM-19 del 04/12/2019 Mercado Público.</t>
  </si>
  <si>
    <t>Diligencias causa relevante en Santiago. Pasajes Balmaceda-Santiago (ida y vuelta), para Sr. Fiscal Regional de Aysén.</t>
  </si>
  <si>
    <t>Soc. de Turismo e Inversiones Inmobiliarias Limitada.</t>
  </si>
  <si>
    <t>Textos jurídicos para biblioteca Fiscalía Regional de Aysén.</t>
  </si>
  <si>
    <t>Guillermo Isaías Jara Deramond</t>
  </si>
  <si>
    <t>11.781.892-6</t>
  </si>
  <si>
    <t>Textos jurídicos para biblioteca de Fiscalía Regional de Aysén.</t>
  </si>
  <si>
    <t>Carlos Alejandro Ramos Díaz</t>
  </si>
  <si>
    <t>8.812.480-4</t>
  </si>
  <si>
    <t>Editorial Jurídica de Chile</t>
  </si>
  <si>
    <t>82.273.200-3</t>
  </si>
  <si>
    <t>Apoyo a FR en diligencias causa relevante, en Santiago. Pasajes Balmaceda - Santiago (ida y vuelta) para Abogado Asesor Fiscalía Regional de Aysén.</t>
  </si>
  <si>
    <t>Diligencias causa relevante, en Santiago. Pasajes Temuco - Santiago (ida y vuelta) para Abogado Asistente.</t>
  </si>
  <si>
    <t>Consumo energía eléctrica Fiscalía Regional y Fiscalía Local de Coyhaique.</t>
  </si>
  <si>
    <t>Reuniones DER en FRMS/UPCE/ Levantamiento necesidades regionales (mobiliario)/infraestructura. Pasajes Balmaceda - Santiago (ida y vuelta) para Sr. Jefe Unidad de Gestión e Informática Fiscalía Regional de Aysén.</t>
  </si>
  <si>
    <t>Consejo de Fiscales Regionales. Pasajes Balmaceda - Santiago (ida y vuelta) para Fiscal Adjunto Jefe Fiscalía Local de Coyhaique.</t>
  </si>
  <si>
    <t>Tareas en investigación "FAM". Pasajes Balmaceda-Santiago (ida y vuelta) para Fiscal Adjunto Unidad de Análisis Criminal Fiscalía Regional de Aysén.</t>
  </si>
  <si>
    <t>Cambio luminarias en Área Unidad de Finanzas Fiscalía Regional de Aysén.</t>
  </si>
  <si>
    <t>Constructora J.R.A. Ltda.</t>
  </si>
  <si>
    <t>76.612.578-6</t>
  </si>
  <si>
    <t>Cambio luminarias en Área Unidad de Atención a Víctimas y Testigos Fiscalía Regional de Aysén.</t>
  </si>
  <si>
    <t xml:space="preserve"> Diligencias causa relevante en Santiago. Por cambio de fecha pasaje tramo Santiago - Balmaceda, para Sr. Fiscal Regional de Aysén.</t>
  </si>
  <si>
    <t>Pasantía en FR Bío Bío. Pasajes Balmaceda - Concepción (ida y vuelta), para Secretaria Fiscalía Regional de Aysén.</t>
  </si>
  <si>
    <t>Trituradora de papeles para Unidad de Gestión e Informática Fiscalía Regional de Aysén. O/C N° 697209-249-CM19 del 09/12/2019 Mercado Público.</t>
  </si>
  <si>
    <t>Comercializadora Telenet Limitada</t>
  </si>
  <si>
    <t>77.700.780-7</t>
  </si>
  <si>
    <t>Diseño y presentación formato Prezi, correspondiente a Cuenta Pública 2020 Fiscalía Regional de Aysén. O/C N° 697209-251-CM19 del 09/12/2019 Mercado Público.</t>
  </si>
  <si>
    <t>Talentus S.A.</t>
  </si>
  <si>
    <t>76.312.240-9</t>
  </si>
  <si>
    <t>Servicio de traslado para Administradora Fiscalía Local desde Chile Chico a Cochrane (ida y vuelta). Concurrencia a Fiscalía Local de Cochrane.</t>
  </si>
  <si>
    <t>Rodrigo Cristian Vargas Alarcón</t>
  </si>
  <si>
    <t>15.304.210-1</t>
  </si>
  <si>
    <t>Pintura de techumbre edificio institucional Fiscalía Regional de Aysén y Fiscalía Local de Coyhaique.</t>
  </si>
  <si>
    <t>Víctor Claudio Opitz Vargas</t>
  </si>
  <si>
    <t>11.910.740-7</t>
  </si>
  <si>
    <t>Servicio de traslado funcionarios desde Fiscalía Regional a Sector Coyhaique Alto, por actividad del programa de Calidad de Vida Fiscalía Regional de Aysén.</t>
  </si>
  <si>
    <t>Manuel Sótero Molina Díaz</t>
  </si>
  <si>
    <t>5.881.008-8</t>
  </si>
  <si>
    <t>Mantención e instalación pórtico detector de metales en Fiscalía Local de Aysén.</t>
  </si>
  <si>
    <t>Conrado Javier Leiva Flores</t>
  </si>
  <si>
    <t>16.101.790-6</t>
  </si>
  <si>
    <t>Pintura exterior edificio Fiscalía Local de Cochrane.</t>
  </si>
  <si>
    <t>Flaminio Segundo Salgado Godoy</t>
  </si>
  <si>
    <t>5.959.262-9</t>
  </si>
  <si>
    <t>Cambio de ubicación y orientación techo estacionamiento vehículo institucional Fiscalía Local de Cochrane.</t>
  </si>
  <si>
    <t xml:space="preserve">Por consumo agua potable y alcantarillado Fiscalía Regional Aysén y Fiscalía Local Coyhaique. </t>
  </si>
  <si>
    <t>Traslado de cuadro mapa regional desde FL Coyh. a FR; 1,60x2,92.</t>
  </si>
  <si>
    <t>Transbordo vehículo y pasajes barcaza para Fiscal Adjunto Fiscalía Local de Chile Chico. Reunión de entrevistadores, en Coyhaique.</t>
  </si>
  <si>
    <t>Naviera Austral S.A.</t>
  </si>
  <si>
    <t>99.597.800-8</t>
  </si>
  <si>
    <t>Cambio luminarias faltantes en oficinas de Unidades UGI, UFAR, UAJ y SACFI Fiscalía Regional de Aysén.</t>
  </si>
  <si>
    <t>FR Nº 2372/2019</t>
  </si>
  <si>
    <t>Servicio de traslado, instalación y configuración de equipo portal detector de metales en Fiscalías Locales de Chile Chico y Cochrane. Resolución FR Nº 2372/2019 del 17/12/2019 Contratación Directa.</t>
  </si>
  <si>
    <t>Film para oficina Sr. Fiscal Regional.</t>
  </si>
  <si>
    <t>Cristian Benedicto Ojeda Jaramillo</t>
  </si>
  <si>
    <t>9.834.500-0</t>
  </si>
  <si>
    <t>Servicio de coffee break para reunión de EIVG, Fiscalía Regional de Aysén.</t>
  </si>
  <si>
    <t>Banquetería y Eventos Canela Limitada</t>
  </si>
  <si>
    <t>77.052.393-1</t>
  </si>
  <si>
    <t>Adquisición e instalación cortina enrollable para sala de reuniones Unidad de Análisis Criminal Fiscalía Regional de Aysén.</t>
  </si>
  <si>
    <t>Ventas de Cortinajes Alice Y. Alvarado H.</t>
  </si>
  <si>
    <t>76.347.072-5</t>
  </si>
  <si>
    <t>Mantención sistema de rompenieve techumbre edificio institucional que sirve de asiento a la Fiscalía Regional de Aysén y Fiscalía Local de Coyhaique.</t>
  </si>
  <si>
    <t>Materiales de oficina para stock Fiscalía Regional de Aysén. O/C Nº 697209-252-CM19 del 19/12/2019 Mercado Público.</t>
  </si>
  <si>
    <t>Comercial Sotocopias Ltda.</t>
  </si>
  <si>
    <t>76.025.795-8</t>
  </si>
  <si>
    <t>Materiales de oficina stock Fiscalía Regional de Aysén. O/C Nº 697209-253-CM19 del 19/12/2019 Mercado Público.</t>
  </si>
  <si>
    <t>Benedicto del Carmen Cabezas Alveal</t>
  </si>
  <si>
    <t>6.239.182-0</t>
  </si>
  <si>
    <t>Materiales de oficina (papel tamaño carta y oficio) stock Fiscalía Regional de Aysén. O/C Nº 697209-254-CM19 del 19/12/2019 Mercado Público.</t>
  </si>
  <si>
    <t>Servicio mantención y recarga extintores dependencias Fiscalía Regional de Aysén y Fiscalía Local de Coyhaique. O/C Nº 697209-255-CM19 del 19/12/2019 Mercado Público.</t>
  </si>
  <si>
    <t>Vicente Luis Ricardo Herrera Donoso</t>
  </si>
  <si>
    <t>7.911.486-3</t>
  </si>
  <si>
    <t>Limpieza exterior de vidrios a nivel de piso y en altura, edificio que sirve de asiento a Fiscalía Regional de Aysén y Fiscalía Local de Coyhaique.</t>
  </si>
  <si>
    <t>Grupoclean Ltda.</t>
  </si>
  <si>
    <t>76.346.984-0</t>
  </si>
  <si>
    <t>Instalación e implementación equipos de radio base móvil HF en vehículos asignados a URAVIT Fiscalía Regional de Aysén y Fiscalías Locales de Cisnes, Chile Chico y Cochrane.</t>
  </si>
  <si>
    <t>Soc. Austral Telecom Ltda.</t>
  </si>
  <si>
    <t>76.363.705-0</t>
  </si>
  <si>
    <t>Reposición vidrio exterior oficina custodio Fiscalía Local de Coyhaique.</t>
  </si>
  <si>
    <t>Flor Mireya Carrasco Fuentes</t>
  </si>
  <si>
    <t>9.955.738-9</t>
  </si>
  <si>
    <t>Pintura interior oficinas Fiscalía Regional de Aysén (SACFI y UFAR).</t>
  </si>
  <si>
    <t>Pintado de rejas acceso y bases de cemento en Fiscalía Local de Aysén.</t>
  </si>
  <si>
    <t>Obras Yoni Calbucan EIRL</t>
  </si>
  <si>
    <t>77.033.426-8</t>
  </si>
  <si>
    <t>Reparación y vitrificado escala de acceso a piso 2 Fiscalía Local de Aysén.</t>
  </si>
  <si>
    <t>Reposición de vidrio exterior sector cocina Fiscalía Local de Coyhaique.</t>
  </si>
  <si>
    <t>Remodelación sala de atención usuarios Unidad de Atención de Víctimas y Testigos Fiscalía Regional de Aysén.</t>
  </si>
  <si>
    <t>1.000 lts. de petróleo para caldera FL Aysén.</t>
  </si>
  <si>
    <t>Jaime René Carrillo Vera</t>
  </si>
  <si>
    <t>5.084.436-6</t>
  </si>
  <si>
    <t>Flete de 1.000 lts de petróleo para FL Aysén.</t>
  </si>
  <si>
    <t>Evaluaciones psicolaborales para cargo Administrativo de Apoyo Unidad de Administración, Finanzas y RR.HH. Fiscalía Regional de Aysén.</t>
  </si>
  <si>
    <t>Bianca Yanela Estefanía Osorio Torres</t>
  </si>
  <si>
    <t>15.516.107-8</t>
  </si>
  <si>
    <t>Pasajes Santiago - Temuco (ida y vuelta) para Sr. Fiscal Regional de Aysén. Diligencias causa relevante.</t>
  </si>
  <si>
    <t>Recarga celulares satelitales de la Fiscalía Regional de Aysén y Fiscalías Locales de Aysén, Cisnes, Chile Chico y Cochrane, para 06 meses plan 200 minutos a contar del 04/01/2020.</t>
  </si>
  <si>
    <t>Globalsat Telecomunicaciones Chile Ltda.</t>
  </si>
  <si>
    <t>76.098.819-7</t>
  </si>
  <si>
    <t>Reparación caldera Fiscalía Regional de Aysén.</t>
  </si>
  <si>
    <t>Héctor J. Oakley Bañares</t>
  </si>
  <si>
    <t>10.198.101-0</t>
  </si>
  <si>
    <t>Mantención y reparación caldera Fiscalía Regional de Aysén.</t>
  </si>
  <si>
    <t>Traslado vehículo y pasajes barcaza para Jefe y Profesional Unidad de Atención de Víctimas y Testigos Fiscalía Regional de Aysén. Concurrencia a Fiscalía Local de Chile Chico.</t>
  </si>
  <si>
    <t>Pasajes aéreos Temuco - Balmaceda (ida y vuelta) para Abogado Asistente. Diligencias causa relevante en Coyhaique, por instrucción del Sr. Fiscal Regional de Aysén.</t>
  </si>
  <si>
    <t>Materiales de aseo para stock de Fiscalía Regional de Aysén</t>
  </si>
  <si>
    <t>Abastecedora del Comercio Ltda.</t>
  </si>
  <si>
    <t>84.348.700-9</t>
  </si>
  <si>
    <t>Pintura interior oficinas Jefe y Profesional de Unidad de Gestión e Informática Fiscalía Regional de Aysén.</t>
  </si>
  <si>
    <t>Pintura interior oficinas Director Ejecutivo Regional y Técnico de Unidad de Gestión e Informática Fiscalía Regional de Aysén.</t>
  </si>
  <si>
    <t>Traslado funcionarios tramites varios; servicio de taxi.</t>
  </si>
  <si>
    <t>Juan Fernando García Mansilla</t>
  </si>
  <si>
    <t>7.927.278-7</t>
  </si>
  <si>
    <t>Adhesivos para vidrios separadores módulos Fiscalía Regional de Aysén.</t>
  </si>
  <si>
    <t>Renovación suscripción anual diario El Divisadero, año 2020, para Fiscalía Regional de Aysén, Unidad de Análisis Criminal y Fiscalías Locales de Coyhaique y Aysén. O/C Nº 697209-256-CM19 del 27/12/2019 Mercado Público.</t>
  </si>
  <si>
    <t>Cía. Periodística e Imprenta Tamango S.A.</t>
  </si>
  <si>
    <t>96.695.300-4</t>
  </si>
  <si>
    <t>Cambio luces oficina Unidad de Administración y Finanzas Fiscalía Regional de Aysén.</t>
  </si>
  <si>
    <t>Diligencias causa relevante en Santiago. Pasajes Temuco - Santiago para Fiscal Adjunto.</t>
  </si>
  <si>
    <t>Cambio luces oficina profesional RR.HH. Fiscalía Regional de Aysén.</t>
  </si>
  <si>
    <t>Extensión luces led en Sala Reuniones tercer piso Fiscalía Regional de Aysén.</t>
  </si>
  <si>
    <t>Transbordo vehículo y pasajes barcaza para Fiscal Adjunto Fiscalía Local de Chile Chico. Concurrencia a Juicio Oral en Coyhaique.</t>
  </si>
  <si>
    <t>Petróleo para caldera, calefacción dependencias Fiscalía Local de Chile Chico.</t>
  </si>
  <si>
    <t>W. Fica e Hijos Limitada</t>
  </si>
  <si>
    <t>76.550.145-8</t>
  </si>
  <si>
    <t>Petróleo para caldera, calefacción dependencias Fiscalía Local de Cochrane.</t>
  </si>
  <si>
    <t>Inversiones J y M Ltda.</t>
  </si>
  <si>
    <t>76.061.563-3</t>
  </si>
  <si>
    <t>Petróleo para caldera, calefacción dependencias Fiscalía Local de Aysén.</t>
  </si>
  <si>
    <t>Petróleo para caldera, calefacción dependencias Fiscalía Regional de Aysén y Fiscalía Local de Coyhaique.</t>
  </si>
  <si>
    <t>Petróleo para caldera, calefacción dependencias Fiscalía Local de Cisnes.</t>
  </si>
  <si>
    <t>Carlos Biere Morales</t>
  </si>
  <si>
    <t>6.070.261-6</t>
  </si>
  <si>
    <t>Franqueo convenido,  consumo mes de diciembre 2019</t>
  </si>
  <si>
    <t>Res DER N° 8</t>
  </si>
  <si>
    <t>Trabajos de pintura en 1er piso de edificio Las Condes</t>
  </si>
  <si>
    <t>10265615-6</t>
  </si>
  <si>
    <t>Res DER N° 48</t>
  </si>
  <si>
    <t>Habilitación de oficina para contac center en Fiscalía Local de Las Condes.</t>
  </si>
  <si>
    <t>FRANCISCO A. PONCE INOSTROZA CONST. EIRL</t>
  </si>
  <si>
    <t>76508550-0</t>
  </si>
  <si>
    <t>Res DER N° 47</t>
  </si>
  <si>
    <t>Servicio de Mantención de Mecanismos de Limpieza de Vidrios en Altura en edificio de Ñuñoa y de Las Condes de la Fiscalía Regional Metropolitana Oriente.</t>
  </si>
  <si>
    <t>PABLO MAURICIO VASQUEZ ROJAS</t>
  </si>
  <si>
    <t>10156297-2</t>
  </si>
  <si>
    <t xml:space="preserve">Servicio de Mantención de Mecanismos de Limpieza de Vidrios en Altura en edificio de La Florida de la Fiscalía Regional Metropolitana Oriente. </t>
  </si>
  <si>
    <t>SEGMA S.A.</t>
  </si>
  <si>
    <t>79980430-1</t>
  </si>
  <si>
    <t>Adquisición de 2 butacas de 3 cuerpos para salas de espera de URAVYT edificios de Ñuñoa y Las Condes</t>
  </si>
  <si>
    <t>MARINA DEL CARMEN ZUNIGA GALLARDO</t>
  </si>
  <si>
    <t>6590359-8</t>
  </si>
  <si>
    <t>Res FR-OR 25</t>
  </si>
  <si>
    <t>Servicio de traslado de cajas con carpetas de Fiscalía Local de Las Condes, para almacenamiento en dependencias de Storbox.</t>
  </si>
  <si>
    <t>SOCIEDAD DE TRANSPORTES EXPRESO SUR LTDA</t>
  </si>
  <si>
    <t>76839250-1</t>
  </si>
  <si>
    <t>Taller Autocuidado de Equipos en situación de emergencia para Fiscalía de Delitos Flagrantes y primeras Diligencias, 40 personas.</t>
  </si>
  <si>
    <t>79939710-2</t>
  </si>
  <si>
    <t>Compra de 4 contenedores plásticos de 52 litros, para Custodia de Fiscalía Local de Peñalolén Macul.</t>
  </si>
  <si>
    <t>HOLDING QB CONSULTORES SPA</t>
  </si>
  <si>
    <t>76114865-6</t>
  </si>
  <si>
    <t>Compra de materiales de oficina para Unidad de Atención a Víctimas y Testigos de edificio de La Florida.</t>
  </si>
  <si>
    <t xml:space="preserve">Servicio de coffee break, para reunión de trabajo del Fiscal Regional con Fiscales Jefes. </t>
  </si>
  <si>
    <t>PROD. DE EVENTOS DOS MAUREIRA Y CIA LTDA</t>
  </si>
  <si>
    <t>76178821-3</t>
  </si>
  <si>
    <t>Provisión e instalación de equipo de aire acondicionado en 2º piso de edificio San Jorge Nº 57, Ñuñoa.</t>
  </si>
  <si>
    <t>CLIMATIZACION EDUARDO M. ROJAS Z.E.I.R.L</t>
  </si>
  <si>
    <t>76354849-K</t>
  </si>
  <si>
    <t>Res DER N° 49</t>
  </si>
  <si>
    <t xml:space="preserve">Remodelación de oficinas en Fiscalía de Delitos Flagrantes y Primeras Diligencias. </t>
  </si>
  <si>
    <t>AYA CONSTRUCCIONES LIMITADA</t>
  </si>
  <si>
    <t>76041091-8</t>
  </si>
  <si>
    <t>Reparación eléctrica en sector mesón recepción de Fiscalía Local de Las Condes.</t>
  </si>
  <si>
    <t>SERGIO ANTONIO SANCHEZ DELGADO</t>
  </si>
  <si>
    <t>7779811-0</t>
  </si>
  <si>
    <t xml:space="preserve">Adquisición de 12 pares de calzado de vestir para auxiliares de la FRMO que realizan trabajo en terreno. </t>
  </si>
  <si>
    <t>Complementa O/C N° 14190114 por 40 sesiones de masaje descontracturantes adicionales, en el marco del Programa Apoyo al Bienestar físico, Calidad de Vida.</t>
  </si>
  <si>
    <t>RODRIGO DAMIAN VARGAS PAILLAN</t>
  </si>
  <si>
    <t>12004405-2</t>
  </si>
  <si>
    <t>Servicio de coffee break, para actividad de capacitación.</t>
  </si>
  <si>
    <t>Servicio de coffee , para capacitación.</t>
  </si>
  <si>
    <t>INVERSIONES ATLANTIDA SPA</t>
  </si>
  <si>
    <t>76481284-0</t>
  </si>
  <si>
    <t xml:space="preserve">Compra de implementos infantiles para habilitación de salas de atención para victimas y testigos. </t>
  </si>
  <si>
    <t>SEIGARD CHILE S. A.</t>
  </si>
  <si>
    <t>96978670-2</t>
  </si>
  <si>
    <t>Servicio de coffee,  para reunión de Fiscal Regional con Alcaldes de la zona oriente.</t>
  </si>
  <si>
    <t>MARIO ANTONIO ASCUI ASTORGA</t>
  </si>
  <si>
    <t>8510417-9</t>
  </si>
  <si>
    <t xml:space="preserve">Orden complementaria de orden N° 14190256, por servicios adicionales de coffee para atender actividad en edificio La Florida </t>
  </si>
  <si>
    <t>Compra de bolsas desellables para uso de Custodias de especies de Fiscalías Locales y Fiscalía Regional</t>
  </si>
  <si>
    <t>CLIPERPLAST S.A.</t>
  </si>
  <si>
    <t>96697520-2</t>
  </si>
  <si>
    <t>Res FR-OR 25/2015</t>
  </si>
  <si>
    <t>Servicio de traslado de especies de Fiscalía Local de La Florida a Dicrep, para remate de especies</t>
  </si>
  <si>
    <t>Instalación de tabique volcanita junto a la provisión e instalación de mampara con puerta prótex en 2º piso Fiscalía Local de Las Condes.</t>
  </si>
  <si>
    <t>JAIME DEIK Y CIA LIMITADA</t>
  </si>
  <si>
    <t>76450030-K</t>
  </si>
  <si>
    <t>Servicio de recuperación de datos.</t>
  </si>
  <si>
    <t>ST COMPUTACION S.A.</t>
  </si>
  <si>
    <t>85630300-4</t>
  </si>
  <si>
    <t>Compra de banquetas para espacio de atención de público de Fiscalía Local de Ñuñoa.</t>
  </si>
  <si>
    <t>Compra de 3 corcheteras eléctricas y 1 manual semi industrial, para uso de Fiscalía Local de  Peñalolén Macul.</t>
  </si>
  <si>
    <t>Carga de combustible para cupones electrónicos Copec, para uso de vehículos arrendados e institucional de Fiscalía Regional y Fiscalía Locales.</t>
  </si>
  <si>
    <t xml:space="preserve">Compra de 3 taburetes para habilitación de comedor en Fiscalía Local de Las Condes. </t>
  </si>
  <si>
    <t>EDGE SPA</t>
  </si>
  <si>
    <t>76067326-9</t>
  </si>
  <si>
    <t>Servicio de remodelación de oficina 2º piso Fiscalía Local de Las Condes.</t>
  </si>
  <si>
    <t>Res FR N° 73</t>
  </si>
  <si>
    <t xml:space="preserve">Taller de Mindfulness, realizado en Fiscalías de Las Condes y Ñuñoa, en el marco del programa de Capacitación Regional 2019. </t>
  </si>
  <si>
    <t>MARIA VERONICA RIERA MARINOVIC</t>
  </si>
  <si>
    <t>10842294-7</t>
  </si>
  <si>
    <t>Compra de cajas de cartón para custodias de especies de Fiscalías de Las Condes, La Florida y Peñalolén Macul.</t>
  </si>
  <si>
    <t>COMERCIAL SAAV SPA</t>
  </si>
  <si>
    <t>76726633-2</t>
  </si>
  <si>
    <t>Servicio de demarcación de estacionamientos de superficie, subterráneo y de discapacitados, de edificio de Las Condes.</t>
  </si>
  <si>
    <t>CAROLINA DEL PILAR FLORES CAMPOS</t>
  </si>
  <si>
    <t>15998745-0</t>
  </si>
  <si>
    <t>Compra de cajas Memphis Megabox, para uso de custodia de Fiscalía Local de Peñalolén Macul</t>
  </si>
  <si>
    <t>Compra de cajas plásticas de 28 litros, para uso en bodegas de custodia de Fiscalía Local de Las Condes.</t>
  </si>
  <si>
    <t>COMERCIALIZADORA R &amp; B LIMITADA</t>
  </si>
  <si>
    <t>76017552-8</t>
  </si>
  <si>
    <t>Compra de banqueta para atención de público de Unidad de Atención a Víctimas y testigos de edificio de La Florida.</t>
  </si>
  <si>
    <t>Servicio de destrucción de especies de Fiscalía Local de Peñalolén Macul, en dependencias de KDM Til Til.</t>
  </si>
  <si>
    <t xml:space="preserve">Adquisición de 6 limpiapiés de 2 x 1.5 mts., con logo corporativo, dos para cada edificio de la FRMO. </t>
  </si>
  <si>
    <t>SIGIFREDO RIVERA PINUER</t>
  </si>
  <si>
    <t>5922007-1</t>
  </si>
  <si>
    <t xml:space="preserve">Compra de bolsas resellables de 25 x 30 cms para uso de custodias de especies de Fiscalías Locales y Fiscalía Regional. </t>
  </si>
  <si>
    <t>Adquisición de 350 botellones de agua purificadas para los distintos edificios de la FRMO</t>
  </si>
  <si>
    <t xml:space="preserve">Extención de obra en pintura de muros por un total de 459 m2 respecto a "Proyecto de remodelación de oficinas en Fiscalía de Delitos Flagrantes y Primeras Diligencias" </t>
  </si>
  <si>
    <t>Servicio de traslado de especies de Fiscalía Local de Peñalolén Macul para destrucción en dependencias de KDM Til Til, más traslado en grúa de prensa hidráulica también para destrucción.</t>
  </si>
  <si>
    <t>Compra de materiales de oficina para Fiscalía Local de Las Condes y SACFI</t>
  </si>
  <si>
    <t>Res FN/MP N° 1992</t>
  </si>
  <si>
    <t>Traslado e ingreso al Centro Metropolitano de Vehículos incautados, mes de noviembre</t>
  </si>
  <si>
    <t>SANDRA GIOCONDA TELLO LOPEZ</t>
  </si>
  <si>
    <t>8966563-9</t>
  </si>
  <si>
    <t>Suministro e instalación de adhesivos "TIRA" y "EMPUJE" para mamparas de vidrio de edificio La Florida.</t>
  </si>
  <si>
    <t>GRAFICA LETRILANDIA LIMITADA</t>
  </si>
  <si>
    <t>78737650-9</t>
  </si>
  <si>
    <t>Compra de 360 cajas plásticas de 28 litros, para uso en custodia de Fiscalía Local de Peñalolén Macul.</t>
  </si>
  <si>
    <t>Habilitación de Bodega en subterráneo de edificio de Fiscalía Local de Ñuñoa.</t>
  </si>
  <si>
    <t>Servicio de coffee break para reunión de Fiscal Regional con fiscales de Fiscalía Oriente</t>
  </si>
  <si>
    <t>Curso Excel avanzado para jefaturas.</t>
  </si>
  <si>
    <t>SRB CORP S.A</t>
  </si>
  <si>
    <t>76212772-5</t>
  </si>
  <si>
    <t xml:space="preserve">Provisión e instalación de láminas de seguridad a 14 vehículos para Fiscales de la Fiscalía de Delitos Flagrantes y Primeras Diligencias de la FRMO. </t>
  </si>
  <si>
    <t>IN. Y EX. DE SER. AU. POLARIGLASS CHILE</t>
  </si>
  <si>
    <t>76862888-2</t>
  </si>
  <si>
    <t>Servicio de interpretación español - inglés para toma declaración víctima</t>
  </si>
  <si>
    <t>ISABELA DE TOLEDO FRANCA PUPO EIRL</t>
  </si>
  <si>
    <t>76056497-4</t>
  </si>
  <si>
    <t>Servicio de interpretación español - creole para audiencia suspensión condicional</t>
  </si>
  <si>
    <t>JEAN WILFRID DOIRIN</t>
  </si>
  <si>
    <t>22698271-K</t>
  </si>
  <si>
    <t xml:space="preserve">Orden complementaria a orden N° 14190413, por destrucción de prensa hidráulica, especie de Fiscalía Local de Peñalolén Macul </t>
  </si>
  <si>
    <t>Servicio de traslado de sillones ejecutivos y banquetas de atención de público, desde San Jorge 57 Ñuñoa a Serafín Zamora 6801, La Florida</t>
  </si>
  <si>
    <t>Res FR N° 78</t>
  </si>
  <si>
    <t>Servicio de Talleres de Autocuidado destinado a Fiscales y Funcionarios de Fiscalías Locales</t>
  </si>
  <si>
    <t>Servicio de coffee break para actividad de capacitación Autocuidado de Equipos en Situación de Emergencia, realizado en edificio La Florida</t>
  </si>
  <si>
    <t>Compra de 44 rollos térmicos, para uso en tótems de atención de público de Fiscalías Locales.</t>
  </si>
  <si>
    <t>Res FN N° 2075</t>
  </si>
  <si>
    <t>Ratificación de Peritaje Psicológico en juicio oral</t>
  </si>
  <si>
    <t>Servicio de retiro de mampara en segundo piso Fiscalía Local de Las Condes.</t>
  </si>
  <si>
    <t>Res FR N° 76</t>
  </si>
  <si>
    <t>Ampliación de obra, Reposición de pintura y de palmetas de cielo falso en 5to piso del edificio Las Codes.</t>
  </si>
  <si>
    <t>CONSTRUCTORA E INMOBILIARIA FUSTER LTDA</t>
  </si>
  <si>
    <t>76129088-6</t>
  </si>
  <si>
    <t>Res FN N° 2597</t>
  </si>
  <si>
    <t>Servicio de reposición de pintura de muros y de palmetas de cielo falso en Fiscalía Local de Las Condes.</t>
  </si>
  <si>
    <t>Servicio interpretación español - chino para Audiencia Juicio Oral Simplificado</t>
  </si>
  <si>
    <t>12030780-0</t>
  </si>
  <si>
    <t xml:space="preserve">Servicio de interpretación español - chino para audiencia de fecha </t>
  </si>
  <si>
    <t>Compra de material de oficina para Fiscalía Regional</t>
  </si>
  <si>
    <t>1 suscripción diario El Mercurio Papel para Fiscal regional, 1 suscripción digital Diario El Mercurio para Prensa, 1 suscripción digital diario La Segunda para Prensa. Todas para año 2020</t>
  </si>
  <si>
    <t xml:space="preserve">1 suscripción digital al Diario La Tercera para Asesoras de Prensa, para el año 2020. </t>
  </si>
  <si>
    <t>COPESA S.A.</t>
  </si>
  <si>
    <t>76170725-6</t>
  </si>
  <si>
    <t>Res FN N° 2302</t>
  </si>
  <si>
    <t>Compra de 3.100 cajas storbox con sus respectivas etiquetas para almacenamiento de carpetas.</t>
  </si>
  <si>
    <t>Res FR N° 79</t>
  </si>
  <si>
    <t>Trabajos de mantención en edificio de Las Condes</t>
  </si>
  <si>
    <t>Reparación de botonera de ascensor N°1 de edificio de La Florida.</t>
  </si>
  <si>
    <t>Servicio de traslado de especies de FL Peñalolén Macul, a Dicrep para remate, el día 27 de diciembre.</t>
  </si>
  <si>
    <t>Res FR N° 71</t>
  </si>
  <si>
    <t>Orden complementaria a orden N° 14190355, que suma 3 sesiones individuales de acompañamiento y asesoría psicológica, en el marco del programa Calidad de Vida 2019.</t>
  </si>
  <si>
    <t>Regulariza servicio de interpretación en Lengua de Señas para Audiencia de control de detención</t>
  </si>
  <si>
    <t>ANDREA FABIANA GONZALEZ VERGARA</t>
  </si>
  <si>
    <t>Provisión e instalación de piso vinílico en 3er y 4to nivel de Fiscalía Regional, edificio Las Condes</t>
  </si>
  <si>
    <t>Compra de 100 Mt2 de piso vinílico para stock de Fiscalía Local de Las Condes.</t>
  </si>
  <si>
    <t>Servicio de interpretación español creole para Audiencia Control de Detención</t>
  </si>
  <si>
    <t>EVENS CLERCEMA</t>
  </si>
  <si>
    <t>23190463-8</t>
  </si>
  <si>
    <t>Servicio de coffee break para capacitación en Excel</t>
  </si>
  <si>
    <t>Traslado e ingreso al Centro Metropolitano de Vehículos incautados, mes de diciembre</t>
  </si>
  <si>
    <t>Reparación de piso vinílico dañado en 4to piso de Edificio de La Florida</t>
  </si>
  <si>
    <t>Agua Potable Edificio Vespucio</t>
  </si>
  <si>
    <t>61.808.000-5</t>
  </si>
  <si>
    <t xml:space="preserve">Agua Potable Edificio de Ñuñoa </t>
  </si>
  <si>
    <t>Energía eléctrica Edificio de Ñuñoa</t>
  </si>
  <si>
    <t>Energía eléctrica Edificio de Las Condes</t>
  </si>
  <si>
    <t xml:space="preserve">Energía eléctrica Edificio Vespucio </t>
  </si>
  <si>
    <t>Servicio de Correos Fiscalía Regional</t>
  </si>
  <si>
    <t>Servicio de Correos Fiscalía Local de Las Condes</t>
  </si>
  <si>
    <t>Servicio de Correos  Fiscalía Local de Peñalolen Macul</t>
  </si>
  <si>
    <t>Servicio de Correos  Fiscalía Local de La Florida</t>
  </si>
  <si>
    <t>Servicio de Correos  Fiscalía Local de Ñuñoa</t>
  </si>
  <si>
    <t>Informe Pericial para causa de Fiscalía Local de Las Condes</t>
  </si>
  <si>
    <t>VANESSA SPATARIS SILVA</t>
  </si>
  <si>
    <t>13698951-0</t>
  </si>
  <si>
    <t>NORMA MARIA MONTSERRAT MOLINA MARTINEZ</t>
  </si>
  <si>
    <t>13633044-6</t>
  </si>
  <si>
    <t>Informe Pericial para causa de Fiscalía Local de Peñalolén Macul</t>
  </si>
  <si>
    <t xml:space="preserve">Res. FN/MP N°2075 </t>
  </si>
  <si>
    <t>Ratificación en Juicio Oral de pericia realizada para causa de Fiscalía Local de La Florida</t>
  </si>
  <si>
    <t>Reparación portones de acceso vehicular Curiñanca y Gran Avenida.</t>
  </si>
  <si>
    <t>ALDO M. OSORIO A. CONSTRUCTORA</t>
  </si>
  <si>
    <t>76591014-5</t>
  </si>
  <si>
    <t xml:space="preserve">Reparación de luminarias Fiscalías Especializada en Pirámide. </t>
  </si>
  <si>
    <t xml:space="preserve">Reforzamiento de portón Pirámide y pintura de portón Gran Avenida. </t>
  </si>
  <si>
    <t>YOSMER AMAVILES LUGO HERNANDEZ</t>
  </si>
  <si>
    <t>26584014-0</t>
  </si>
  <si>
    <t>Reparaciones aire acondicionado Abogado TCMC y Sector Recepción 1° piso, edificio Gran Avenida.</t>
  </si>
  <si>
    <t>COMERCIAL SERVICIO TÉCNICO DE AIRES LTDA.</t>
  </si>
  <si>
    <t>76148249-1</t>
  </si>
  <si>
    <t>Servicio de traslado de vehículos incautados para destrucción.</t>
  </si>
  <si>
    <t>JACQUELINE DEL CARMEN MAIRA ARRIAGADA</t>
  </si>
  <si>
    <t>12857936-2</t>
  </si>
  <si>
    <t>Servicio de reparación de luminarias en Fiscalía de Pirámide.</t>
  </si>
  <si>
    <t>INNOVASOLUTIONS TECNOLOGÍA SPA</t>
  </si>
  <si>
    <t>76947892-2</t>
  </si>
  <si>
    <t>Reparaciones sector calabozos y piso 3 de edificio Gran Avenida.</t>
  </si>
  <si>
    <t>Servicio de reparación de luminarias en acceso vehicular de calle Curiñanca.</t>
  </si>
  <si>
    <t xml:space="preserve">LUIS PATRICIO ORELLANA VELASQUEZ </t>
  </si>
  <si>
    <t>10339134-2</t>
  </si>
  <si>
    <t>Reparaciones varias Fiscalía Local Puente Alto.</t>
  </si>
  <si>
    <t>FRMS N° 141/2019</t>
  </si>
  <si>
    <t>Compra de productos para caracterización de víctimas y testigos.</t>
  </si>
  <si>
    <t>Compra 18 butacas de 4 cuerpos para San Miguel y Puente Alto, y 4 sillas ergonómicas para proyecto ZIAL. Chilecompra 696212-123-CM19.</t>
  </si>
  <si>
    <t>MIGUEL ANGEL HERNANDEZ CATALAN</t>
  </si>
  <si>
    <t>6599003-2</t>
  </si>
  <si>
    <t>Compra de materiales de oficina para Equipo SENDA. Chilecompra 696212-126-CM19.</t>
  </si>
  <si>
    <t xml:space="preserve">Compra de maquinaria contadora de monedas para Unidad de Custodia de Puente Alto. </t>
  </si>
  <si>
    <t xml:space="preserve">HUMBERTO GARETTO E HIJOS LIMITADA </t>
  </si>
  <si>
    <t>Compra de maquinaria contadora de billetes y detector de billetes falsos para Unidad de Custodia de Puente Alto.</t>
  </si>
  <si>
    <t>Servicio de mantención de bombas de impulsión y estanques de agua potable.</t>
  </si>
  <si>
    <t>HIDROLEC SPA</t>
  </si>
  <si>
    <t>76719028-K</t>
  </si>
  <si>
    <t>Compra de microondas para FL Puente Alto.</t>
  </si>
  <si>
    <t xml:space="preserve">Compra de 2 Kardex 4C para RRHH y 5 cajoneras pedestal para igual cantidad de cubiertas existentes. </t>
  </si>
  <si>
    <t>JESUS GRACIA Y COMPAÑÍA LIMITADA</t>
  </si>
  <si>
    <t>76270519-2</t>
  </si>
  <si>
    <t>Compra de 2 mesas de reuniones y 9 sillas para Fiscalías Gran Avenida.</t>
  </si>
  <si>
    <t> SOCIEDAD IMPORTADORA Y EXPORTADORA DALI LIMITADA</t>
  </si>
  <si>
    <t>76301506-8</t>
  </si>
  <si>
    <t xml:space="preserve">Compra de SmartTV 75" para sala de reuniones de Fiscal Regional. </t>
  </si>
  <si>
    <t>CENCOSUD RETAIL S.A.</t>
  </si>
  <si>
    <t>81201000-K</t>
  </si>
  <si>
    <t>Taller Inteligencia Emocional del Programa Calidad de Vida para Fiscales y funcionarios.</t>
  </si>
  <si>
    <t>MARIA DEL PILAR ZURITA</t>
  </si>
  <si>
    <t>15315150-4</t>
  </si>
  <si>
    <t>DER N° 7/2019</t>
  </si>
  <si>
    <t>Servicio de Producción Audiovisual para Cuenta Pública de las Fiscalías Regionales Metropolitanas.</t>
  </si>
  <si>
    <t>JORGE ALEJANDRO WEBER KAMINETZKY EIRL</t>
  </si>
  <si>
    <t>76393033-5</t>
  </si>
  <si>
    <t>FNMP N° 2075/2018</t>
  </si>
  <si>
    <t xml:space="preserve">LISSETTE DEL CARMEN BELLO BAEZA </t>
  </si>
  <si>
    <t>14154967-7</t>
  </si>
  <si>
    <t>FNMP N° 1278/2018</t>
  </si>
  <si>
    <t xml:space="preserve">Servicio de entrevista psicolaboral para estamento AUXILIAR. </t>
  </si>
  <si>
    <t>Servicio de arriendo de vehículo para uso de Fiscal Regional. Chilecompra 696212-107-CM19. Complemento Diciembre 2019.</t>
  </si>
  <si>
    <t>PIAMONTE.S.A.</t>
  </si>
  <si>
    <t>96.642.160-6</t>
  </si>
  <si>
    <t>21762964
21763017
21762963
224836321</t>
  </si>
  <si>
    <t>Electricidad Gran Avenida 3840 (Piso 7) - Mes de Diciembre.</t>
  </si>
  <si>
    <t>2892953
2892954
2892955
21762955
21762954
21762953
2892959
2892960
2892961
21763009
2892963</t>
  </si>
  <si>
    <t>Electricidad Gran Avenida 3840 (Piso 9) - Mes de Diciembre</t>
  </si>
  <si>
    <t>21740091
21740092</t>
  </si>
  <si>
    <t>Electricidad Fiscalía en Pirámide - Mes de Diciembre.</t>
  </si>
  <si>
    <t>Electricidad en edificio Fiscalía Regional, Gran Avenida 3814 - Mes de Diciembre.</t>
  </si>
  <si>
    <t>Electricidad en edifico Fiscalía Local de Puente Alto, Irarrázaval 2834 - Mes de Diciembre.</t>
  </si>
  <si>
    <t>EMPRESA ELECTRICA PUENTE ALTO LIMITADA</t>
  </si>
  <si>
    <t>80.313.300-K</t>
  </si>
  <si>
    <t>10097616
10097991</t>
  </si>
  <si>
    <t>Monitoreo y servicio de Alarma en inmueble de Fiscalía en Pirámide y Bodega.</t>
  </si>
  <si>
    <t>Agua Gran Avenida 3814 - Mes de Diciembre.</t>
  </si>
  <si>
    <t>4845197
158286627</t>
  </si>
  <si>
    <t>Agua Pirámide - Mes de Diciembre.</t>
  </si>
  <si>
    <t>Agua Puente Alto - Mes de Diciembre.</t>
  </si>
  <si>
    <t>4841288
158208444
158208443
158208442</t>
  </si>
  <si>
    <t>Agua Gran Avenida 3840 (Piso 7) - Mes de Diciembre.</t>
  </si>
  <si>
    <t>158208429
158208428
158208427
158208426
158208425
158208424
158208423
158208422
158208421
158208420
158208419</t>
  </si>
  <si>
    <t>Agua Gran Avenida 3840 (Piso 9) - Mes de Diciembre.</t>
  </si>
  <si>
    <t>Gasto en Electricidad, consumo del 22/11/2019 al 20/12/2019 de Fiscalía Local de La Serena.-</t>
  </si>
  <si>
    <t>CIA.GENERAL DE ELÉCTRICIDAD S.A.</t>
  </si>
  <si>
    <t>Gasto en Telefonía Fija de Fiscalía Regional, consumo mes de Noviembre 2019.</t>
  </si>
  <si>
    <t>TELEFÓNICA CHILE S.A.</t>
  </si>
  <si>
    <t>90.635.000-9</t>
  </si>
  <si>
    <t>Gasto en Telefonía Fija de Fiscalía Coquimbo, consumo mes de Noviembre de 2019.-</t>
  </si>
  <si>
    <t>Gasto en Telefonía Fija de Fiscalía Ovalle, consumo mes de Noviembre 2019.</t>
  </si>
  <si>
    <t>Gasto en Telefonía Fija de Fiscalía Andacollo, consumo mes de Noviembre 2019.</t>
  </si>
  <si>
    <t>Gasto en Telefonía Fija de FL de Vicuña, consumo mes de Noviembre 2019.</t>
  </si>
  <si>
    <t>Gasto en Telefonía Fija de Fiscalía Illapel, consumo mes de Noviembre 2019.</t>
  </si>
  <si>
    <t>Gasto en Telefonía Fija de Fiscalía Los Vilos, consumo mes de Noviembre 2019.</t>
  </si>
  <si>
    <t>Gasto en Telefonía Fija de Fiscalía Combarbalá, consumo mes de Noviembre 2019.</t>
  </si>
  <si>
    <t>Gasto en Agua Potable, consumo del 25/10/2019 al 25/11/2019 de FL Andacollo.</t>
  </si>
  <si>
    <t>AGUAS DEL VALLE S.A.</t>
  </si>
  <si>
    <t>91.143.000-2</t>
  </si>
  <si>
    <t>Gasto en Agua Potable, consumo del 28/10/2019 al 27/11/2019 de Oficina SACFI.-</t>
  </si>
  <si>
    <t>99.541.380-9</t>
  </si>
  <si>
    <t>Gasto en Agua Potable, consumo del 29/10/2019 al 28/11/2019 de FL Ovalle.-</t>
  </si>
  <si>
    <t>Gasto en Agua Potable, consumo del 04/11/2019 al 03/12/2019 de Fiscalía Illapel.</t>
  </si>
  <si>
    <t>Gasto en Agua Potable, consumo del 25/10/2019 al 25/11/2019 de FL Coquimbo.</t>
  </si>
  <si>
    <t>Gasto en Agua Potable, consumo del 28/10/2019 al 27/11/2019 de la FL de La Serena - Fiscalía Regional.-</t>
  </si>
  <si>
    <t>Gasto en Agua Potable, consumo del 06/11/2019 al 05/12/2019 de Fiscalía Local de Combarbalá.</t>
  </si>
  <si>
    <t>Gasto en Agua Potable, consumo del 09/11/2019 al 10/12/2019 de FL de Los Vilos.-</t>
  </si>
  <si>
    <t>Gasto en Electricidad, consumo del 22/11/2019 al 20/12/2019 de Fiscalía Regional.-</t>
  </si>
  <si>
    <t>Gasto en Electricidad, consumo del 30/10/2019 al 27/11/2019 de Fiscalía Local de Coquimbo.-</t>
  </si>
  <si>
    <t>Gasto en Electricidad, consumo del 29/10/2019 al 25/11/2019 de Fiscalía Local de Ovalle.-</t>
  </si>
  <si>
    <t>Gasto en Electricidad, consumo del 26/11/2019 al 24/12/2019 de Fiscalía Local de Ovalle.-</t>
  </si>
  <si>
    <t>Gasto en Electricidad, consumo del 05/11/2019 al 03/12/2019 de Fiscalía Local de Andacollo.-</t>
  </si>
  <si>
    <t>Gasto en Electricidad, consumo del 31/10/2019 al 28/11/2019 de Fiscalía Local de Vicuña.</t>
  </si>
  <si>
    <t>Gasto en Electricidad, consumo del 03/11/2019 al 02/12/2019 de Fiscalía Local de Illapel.</t>
  </si>
  <si>
    <t>Gasto en Electricidad, consumo del 30/10/2019 al 26/11/2019 de Fiscalía Local de Los Vilos.</t>
  </si>
  <si>
    <t>Gasto en Electricidad, consumo del 27/11/2019 al 26/12/2019 de Fiscalía Local de Los Vilos.</t>
  </si>
  <si>
    <t>Gasto en Electricidad, consumo del 05/11/2019 al 03/12/2019 de Fiscalía Local Combarbalá.</t>
  </si>
  <si>
    <t>Gasto en Electricidad, consumo del 08/11/2019 al 06/12/2019 de Oficinas SACFI.-</t>
  </si>
  <si>
    <t>Compra de Artículos de oficina para Unidad de Victimas y Testigos de la Fiscalía Regional.-</t>
  </si>
  <si>
    <t>Compra de juegos de mesa, para Salas de Atención de Unidad de Victimas y Testigos.-</t>
  </si>
  <si>
    <t>Compra de Libros para Salas de Atención de Unidad de Victimas y Testigos.-</t>
  </si>
  <si>
    <t>LIBRERÍA ANTARTICA LIMITADA</t>
  </si>
  <si>
    <t>88.679.500-9</t>
  </si>
  <si>
    <t>Compra de pasajes para Director Ejecutivo Regional, quien asiste a jornada DERs.-</t>
  </si>
  <si>
    <t>Modifica fecha regreso pasaje para Director Ejecutivo Regional, quien asiste a jornada DERs.-</t>
  </si>
  <si>
    <t>Cena Aniversario Institucional.-</t>
  </si>
  <si>
    <t>COMER. Y SERVICIOS GASTRONOMICOS J.R. LTDA.</t>
  </si>
  <si>
    <t>76.785.900-7</t>
  </si>
  <si>
    <t>Compra de talonarios de vales de servicio de transporte privado.-</t>
  </si>
  <si>
    <t>SOC. DE IMPRES. INTEG. MULTIPROPOSITO LTDA.</t>
  </si>
  <si>
    <t>76.022.196-1</t>
  </si>
  <si>
    <t>Compra de gabinetes plásticos, para Unidad de Victimas y Testigos.-</t>
  </si>
  <si>
    <t>INVERSIONES Y ASESORIAS BRAC LIMITADA.</t>
  </si>
  <si>
    <t>76.007.628-7</t>
  </si>
  <si>
    <t>Trabajos de reparación y retiro de estructura en puerta de Acceso a Fiscalía Regional.-</t>
  </si>
  <si>
    <t>SOC. DE ASESORIA, ING., PROY.</t>
  </si>
  <si>
    <t>77.379.280-1</t>
  </si>
  <si>
    <t>Compra de Juegos para Sala de Atención de la Unidad de Victimas y Testigos de la FL de Ovalle.-</t>
  </si>
  <si>
    <t>COMERCIALIZADORA RINCON DIDACTICO LTDA.</t>
  </si>
  <si>
    <t>76.080.432-0</t>
  </si>
  <si>
    <t>Compra de Juegos para Sala de Atención de la Unidad de Victimas y Testigos de la Fiscalía Regional.-</t>
  </si>
  <si>
    <t>Compra de Juegos para Sala de Atención de la Unidad de Victimas y Testigos de la FL de Illapel.-</t>
  </si>
  <si>
    <t>Compra de sillón infantil para Sala de Atención de la Unidad de Victimas y Testigos de la FL de Illapel.-</t>
  </si>
  <si>
    <t>Compra de Juegos para Sala de Atención de la Unidad de Victimas y Testigos de la FL de Andacollo.-</t>
  </si>
  <si>
    <t>Compra de sillón infantil para Sala de Atención de la Unidad de Victimas y Testigos de la FL de Andacollo.-</t>
  </si>
  <si>
    <t>04 - FR Nº 986</t>
  </si>
  <si>
    <t>Adaptación y Reinstalación de Protecciones Metálicas de Emergencia en Accesos y Ventanas de Fiscalía Regional y Local de La Serena.-</t>
  </si>
  <si>
    <t>COMERCIALIZADORA DALUX LTDA.</t>
  </si>
  <si>
    <t>76.646.288-K</t>
  </si>
  <si>
    <t>Retiro y reposición de palmetas vinílicas - Reforzamiento en Mesón de Trabajo en Fiscalía Local de Coquimbo.-</t>
  </si>
  <si>
    <t>JAVIER ROJAS LEYTON</t>
  </si>
  <si>
    <t>6.959.294-5</t>
  </si>
  <si>
    <t>17-FN Nº 2075</t>
  </si>
  <si>
    <t>Reembolso de Gastos por Entrevista de Informe Pericial según causa RUC, Fiscalía Local de Illapel.-</t>
  </si>
  <si>
    <t>GERMAN PATRICIO SALGADO SALGADO</t>
  </si>
  <si>
    <t>9.392.169-0</t>
  </si>
  <si>
    <t>Inasistencia a Entrevista de Informe Pericial Psicológico según causa,  Fiscalía Local de Ovalle.-</t>
  </si>
  <si>
    <t>MARIANELA CORTES CORTES</t>
  </si>
  <si>
    <t>13.417.766-7</t>
  </si>
  <si>
    <t>Compra de pasajes para Fiscal SACFI de Ovalle, quien asiste a Taller SACFI.-</t>
  </si>
  <si>
    <t>Compra de Cámaras Web para la Unidad de Victimas y Testigos de la Fiscalía Regional.-</t>
  </si>
  <si>
    <t>Compra de cámara IP división mini domo, para Fiscalía Regional.-</t>
  </si>
  <si>
    <t>SER. DE SEG. SECURITY CENTER CORP LTDA.</t>
  </si>
  <si>
    <t>77.706.750-8</t>
  </si>
  <si>
    <t>Compra de Trituradoras de Papel Ideal, Fiscalía Local de Coquimbo y Fiscalía Regional.-</t>
  </si>
  <si>
    <t>77.180.230-3</t>
  </si>
  <si>
    <t>04 - DER Nº 954</t>
  </si>
  <si>
    <t>Servicio de Instalación de Riego Tecnificado, para la Fiscalía Local de Vicuña.-</t>
  </si>
  <si>
    <t>INV. Y SERV. PAISAJISMO CERRO GRANDE SPA</t>
  </si>
  <si>
    <t>76.290.647-3</t>
  </si>
  <si>
    <t>Publicación de Aviso de llamado a Concurso para el cargo de Administrativo de Fiscalía Local de Los Vilos.-</t>
  </si>
  <si>
    <t>ANTONIO PUGA Y CIA. LTDA.</t>
  </si>
  <si>
    <t>80.764.900-0</t>
  </si>
  <si>
    <t>Informe Pericial Psicológico según causa,  Fiscalía Local de Illapel</t>
  </si>
  <si>
    <t>Compra de Artículos de oficina  para stock de las Fiscalías de la IV Región.-</t>
  </si>
  <si>
    <t>COM. DE PAPELES INDUS. E INS. GRAFICOS LTDA.</t>
  </si>
  <si>
    <t>76.079.350-7</t>
  </si>
  <si>
    <t>Compra de Artículos de Oficina, para Stock de las Fiscalías de la IV Región.-</t>
  </si>
  <si>
    <t>Compra de Apoya Pies, para las Fiscalías de la IV Región.-</t>
  </si>
  <si>
    <t>Compra de Insumos de Artículos de Aseo, para Stock de las Fiscalías de la IV Región.-</t>
  </si>
  <si>
    <t>Compra de Resmas Tamaño Oficio y Carta, para stock de las Fiscalías de la IV Región.-</t>
  </si>
  <si>
    <t>Reparación de Bomba Centrifuga del Sistema Hidropack, Reparación de Flotador, Fiscalía Local de Coquimbo.-</t>
  </si>
  <si>
    <t>HUGO MIRANDA GARRIDO</t>
  </si>
  <si>
    <t>7.502.370-7</t>
  </si>
  <si>
    <t>Reparación y pintura de muros en segundo piso de la Fiscalía Regional.-</t>
  </si>
  <si>
    <t>Compra de audífonos para PC y pendrives, para stock de la Fiscalía Regional.-</t>
  </si>
  <si>
    <t>Compra de libretas de anotaciones para caapacitación, de Unidad de Recursos Humanos en Fiscalía Regional.-</t>
  </si>
  <si>
    <t>COM. IMPORTADORA Y EXPORTADORA KAI LTDA.-</t>
  </si>
  <si>
    <t>76.210.630-2</t>
  </si>
  <si>
    <t>Servicio de pintura segundo piso sector norte y poniente de la Fiscalía Regional.-</t>
  </si>
  <si>
    <t>Reposición de Laminas Empavonada e Incorporación de Lamina de Seguridad en Acceso de Fiscalía Regional y Local de La Serena.-</t>
  </si>
  <si>
    <t>GERMAN BAEZA PIZARRO</t>
  </si>
  <si>
    <t>10.496.704-3</t>
  </si>
  <si>
    <t>Mantención de Extractores de baños y kitchenette de la Fiscalía Regional y Local de La Serena.-</t>
  </si>
  <si>
    <t>REDES E INFOR. KEVIN ILLANES ARAYA EIRL.</t>
  </si>
  <si>
    <t>76.804.694-8</t>
  </si>
  <si>
    <t>Instalación de Access Point en Cielo segundo piso (incluye cable conector UTP), Fiscalía Local de Ovalle.-</t>
  </si>
  <si>
    <t>Compra e Instalación de UPS APC 1500, para Fiscalía Local de Coquimbo.-</t>
  </si>
  <si>
    <t>ASISTEL LIMITADA</t>
  </si>
  <si>
    <t>76.071.269-8</t>
  </si>
  <si>
    <t>17-FN Nº 2294</t>
  </si>
  <si>
    <t>Mantención correctiva ascensor Fiscalía Local de Ovalle.-</t>
  </si>
  <si>
    <t>93.565.000-3</t>
  </si>
  <si>
    <t>04 - FR Nº 1031</t>
  </si>
  <si>
    <t>Reposición de láminas empavonada en acceso de Unidad de Atención a Victimas y Testigos de Fiscalía Regional.-</t>
  </si>
  <si>
    <t>Suministro e instalación de dos espejos convexos en acceso vehicular, de la Fiscalía Regional.-</t>
  </si>
  <si>
    <t>Reparación de gotera en  alcantarillado de Bodega administración en zócalo de la Fiscalía Regional.-</t>
  </si>
  <si>
    <t>Protectores para piso acrílico para las Fiscalías de la IV Región.-</t>
  </si>
  <si>
    <t>Compra de cajas plásticas, basureros y hervidores, para stock de las Fiscalías de la IV Región.-</t>
  </si>
  <si>
    <t>76.287.853-4</t>
  </si>
  <si>
    <t>Reembolso de Gastos por Entrevista de Informe Pericial según causa RUC, FL de Ovalle.-</t>
  </si>
  <si>
    <t>Reparación e instalación de un aglomerado provisorio de 8mm en vidrio roto de ventanal de caja escalera, FL de Coquimbo.-</t>
  </si>
  <si>
    <t>Recarga de tarjetas de combustible Diésel para camionetas arrendadas Fiscalías de la IV Región, y Gasolina 97 Octanos para vehículo Fiscalía Regional.-</t>
  </si>
  <si>
    <t>Compra de toallas de papel para dispensador, stock de las Fiscalías de la IV Región.-</t>
  </si>
  <si>
    <t>Evaluaciones Psicolaborales para los cargos de Administrativo Fiscalía Local de Coquimbo y Auxiliar Fiscalía Local de Vicuña.-</t>
  </si>
  <si>
    <t>ETHOS CONSULTORA LIMITADA</t>
  </si>
  <si>
    <t>76.592.117-1</t>
  </si>
  <si>
    <t>04 - FR Nº 768</t>
  </si>
  <si>
    <t>Reembolso de Gastos por Entrevista de Informe Pericial según causa RUC, FL de La Serena.-</t>
  </si>
  <si>
    <t>PABLO OBREGON MONTOYA</t>
  </si>
  <si>
    <t>12.263.186-9</t>
  </si>
  <si>
    <t>Reembolso de Gastos por Entrevista de Informe Pericial según causa RUC, FL de Illapel.-</t>
  </si>
  <si>
    <t>Mantención Alarmas, instalación de Imanes Puertas y Programación, en FL de La Serena.-</t>
  </si>
  <si>
    <t>VIGIL LIMITADA</t>
  </si>
  <si>
    <t>78.188.340-9</t>
  </si>
  <si>
    <t>697036-308-CM19</t>
  </si>
  <si>
    <t>Compra carpetas de colores para causas de Fiscalías Locales de la Región.</t>
  </si>
  <si>
    <t>Compra carpetas colgantes para Fiscalía Local Antofagasta</t>
  </si>
  <si>
    <t>AMINORTE S.A.</t>
  </si>
  <si>
    <t>99.533.780-0</t>
  </si>
  <si>
    <t>697036-312-CM19</t>
  </si>
  <si>
    <t xml:space="preserve">Adquisición de pendrive programa de capacitación. </t>
  </si>
  <si>
    <t>MG PUBLICIDAD Y EVENTOS SPA</t>
  </si>
  <si>
    <t>76.202.065-3</t>
  </si>
  <si>
    <t>Recarga para teléfono satelital de Fiscalía Regional de Antofagasta</t>
  </si>
  <si>
    <t>Provisión e instalación de 2 equipos de aire acondicionados para oficinas de Fiscalía Regional</t>
  </si>
  <si>
    <t>CRISTIAN MILLA CHEPILLO</t>
  </si>
  <si>
    <t>12.801.643-0</t>
  </si>
  <si>
    <t>Servicio de instalación eléctrica para conteiner de FL Antofagasta.</t>
  </si>
  <si>
    <t>SEMITEC S.P.A.</t>
  </si>
  <si>
    <t>76.353.568-1</t>
  </si>
  <si>
    <t>Res. FR/II Nº 813</t>
  </si>
  <si>
    <t>Servicio de mantención sistema de alarma de incendios en Fiscalías Locales de Antofagasta, Calama, y Mejillones</t>
  </si>
  <si>
    <t>DIPRO FIRE CHILE LTDA.</t>
  </si>
  <si>
    <t>76.356.183-6</t>
  </si>
  <si>
    <t>Res. FR/II Nº 420</t>
  </si>
  <si>
    <t>Servicio de mantenimiento preventivo planta Fotovoltaica Fiscalía Local de Calama</t>
  </si>
  <si>
    <t>MASYSTEMS SPA</t>
  </si>
  <si>
    <t>76.734.816-9</t>
  </si>
  <si>
    <t>Instalación de equipo de aire acondicionado para sala de recepción de FL Tocopilla</t>
  </si>
  <si>
    <t>ADVISOR SPA</t>
  </si>
  <si>
    <t>76.800.838-8</t>
  </si>
  <si>
    <t>Cambio de luces y soporte iluminación bodega carpetas y cambio cableado en bodega de carpetas y evidencias en la Fiscalía Local de Calama</t>
  </si>
  <si>
    <t>DEC INGENIERIA SPA</t>
  </si>
  <si>
    <t>76.990.484-0</t>
  </si>
  <si>
    <t>Provisión e instalación de castilletes de madera para instalar conteiner de FL Antofagasta.</t>
  </si>
  <si>
    <t>Reemisión por cambio de itinerario de pasaje aéreo para Director Ejecutivo Regional</t>
  </si>
  <si>
    <t>697036-309-CM19</t>
  </si>
  <si>
    <t>Pasaje aéreo para Fiscal Regional en comisión de servicio a la ciudad de Santiago.</t>
  </si>
  <si>
    <t>697036-310-CM19</t>
  </si>
  <si>
    <t>Pasaje aéreo para Fiscal Jefe de la Fiscalía Local de Antofagasta en comisión de servicio a la ciudad de Santiago.</t>
  </si>
  <si>
    <t>697036-311-CM19</t>
  </si>
  <si>
    <t>Pasaje aéreo para Jefe Unidad de Victima y Testigo en comisión de servicio a la ciudad de Santiago</t>
  </si>
  <si>
    <t xml:space="preserve">Remision de pasaje del Fiscal Regional por cambio de fecha </t>
  </si>
  <si>
    <t>697036-315-CM20</t>
  </si>
  <si>
    <t>Pasaje aéreo para Asesor Comunicacional en comisión de servicio a la ciudad de Santiago.</t>
  </si>
  <si>
    <t>Suscripción diario oficial On Line para Asesoría Jurídica</t>
  </si>
  <si>
    <t>INFO-UPDATE LIMITADA</t>
  </si>
  <si>
    <t>76.023.530-K</t>
  </si>
  <si>
    <t>Suscripción online de El Mercurio de Santiago y La Segunda para la periodista de Fiscalía Regional Antofagasta.</t>
  </si>
  <si>
    <t>Contratación Directa - Taller de capacitación para funcionarios y fiscales, "Liderazgo y Desarrollo de Equipos" inserto en programa de capacitación regional</t>
  </si>
  <si>
    <t>ADS CONSULTORES S.A</t>
  </si>
  <si>
    <t>76.690.120-4</t>
  </si>
  <si>
    <t xml:space="preserve">Taller programa autónomo de capacitación 2019 para Unidad SACFI </t>
  </si>
  <si>
    <t>ADS CAPACITACION S.A</t>
  </si>
  <si>
    <t>77.934.650-1</t>
  </si>
  <si>
    <t>Atención psicológica individual para Fiscal Adjunto</t>
  </si>
  <si>
    <t>KATHERINE VALDIVIA WESTPHAL CONSULTORIA</t>
  </si>
  <si>
    <t>76.739.298-2</t>
  </si>
  <si>
    <t>Atención psicológica individual para funcionaria de la Fiscalía Regional</t>
  </si>
  <si>
    <t>Atención psicológica individual para funcionaria de Fiscalía Regional</t>
  </si>
  <si>
    <t>Atención psicológica individual para funcionarias de la Fiscalía Local Antofagasta y SACFI</t>
  </si>
  <si>
    <t>Atención psicológica individual para funcionaria de la Fiscalía Local de Antofagasta</t>
  </si>
  <si>
    <t>697036-313-CM19</t>
  </si>
  <si>
    <t>Adquisición mobiliario para implementación de Fiscalía Local de Taltal</t>
  </si>
  <si>
    <t>Adquisición de dispensadores de agua frío/caliente de pedestal para Fiscalía Local de Taltal</t>
  </si>
  <si>
    <t>PRONOR LTDA</t>
  </si>
  <si>
    <t>79.913.860-3</t>
  </si>
  <si>
    <t>Consumo de Electricidad periodo Noviembre-Diciembre 2019 - Fiscalía Regional</t>
  </si>
  <si>
    <t>Consumo de Electricidad periodo Noviembre-Diciembre 2019 - Fiscalía Local Antofagasta</t>
  </si>
  <si>
    <t>Consumo de Electricidad periodo  Noviembre-Diciembre 2019 - Fiscalía Local Calama</t>
  </si>
  <si>
    <t>Consumo de Electricidad periodo Noviembre-Diciembre - Fiscalía Local Tocopilla</t>
  </si>
  <si>
    <t>Consumo de Electricidad periodo  Noviembre-Diciembre - Fiscalía Local Taltal</t>
  </si>
  <si>
    <t>Consumo de Electricidad periodo Noviembre-Diciembre - Fiscalía SACFI</t>
  </si>
  <si>
    <t>Consumo agua potable periodo Octubre-Noviembre - Fiscalía Regional</t>
  </si>
  <si>
    <t>AGUAS DE ANTOFAGASTA S.A.</t>
  </si>
  <si>
    <t>76.418.976-0</t>
  </si>
  <si>
    <t>Consumo agua potable periodo Octubre-Noviembre - Fiscalía Local Antofagasta</t>
  </si>
  <si>
    <t>Consumo agua potable periodo Octubre-Noviembre - Fiscalía Local Calama</t>
  </si>
  <si>
    <t>Consumo agua potable periodo Octubre-Noviembre - Fiscalía Local de Tocopilla</t>
  </si>
  <si>
    <t>Consumo agua potable periodo Octubre-Noviembre - Fiscalía Local  Taltal</t>
  </si>
  <si>
    <t>Consumo agua potable periodo Octubre-Noviembre - Fiscalía SACFI</t>
  </si>
  <si>
    <t>Consumo de gas de la Fiscalía Local de La Union  de la Fiscalía Regional de los Rios</t>
  </si>
  <si>
    <t>ABASTIBLE S.A.</t>
  </si>
  <si>
    <t>91.806.000-6</t>
  </si>
  <si>
    <t>Consumo de electricidad de la Fiscalía Local de  Los Lagos .</t>
  </si>
  <si>
    <t>76.073.162-5</t>
  </si>
  <si>
    <t>Resol. DER Nº 12</t>
  </si>
  <si>
    <t>Servicio de mejoramiento y adaptaciones de accesibilidad universal de la Fiscalia Local de La Union</t>
  </si>
  <si>
    <t>CONSTRUCTORA TOROBAYO LTDA</t>
  </si>
  <si>
    <t>76.396.883-9</t>
  </si>
  <si>
    <t>Servicio de modificacion de instalaciones en recepcion de la Fiscalia Local de La Union</t>
  </si>
  <si>
    <t>SOCIEDAD COMERCIALIZADORA RIÑINAHUE SPA</t>
  </si>
  <si>
    <t>76.750.481-0</t>
  </si>
  <si>
    <t>FN/MP N° 60</t>
  </si>
  <si>
    <t>Adquisición  de  pasaje aéreo vía agencia por comisión de servicio de funcionario XIV Región.</t>
  </si>
  <si>
    <t>Servicio de coffe break para capacitacion de entrevista video grabada para la Fiscalia Regional de los Rios</t>
  </si>
  <si>
    <t>ELABORACION Y COMERCIALIZADORA DE ALIMENTOS</t>
  </si>
  <si>
    <t>76.779.356-1</t>
  </si>
  <si>
    <t>Servicio tecnico por reparaciones a sistema de alarma para la Fiscalia Local de La Union</t>
  </si>
  <si>
    <t>CPS &amp; FIRST SECURITY S.A.</t>
  </si>
  <si>
    <t>99.639.580-7</t>
  </si>
  <si>
    <t>Servicio instalaciones varias en sistema de radiadores y calefaccion en la Fiscalia Local de Rio Bueno</t>
  </si>
  <si>
    <t>VICENTE ANTONIO GUERRERO ORELLANA</t>
  </si>
  <si>
    <t>6.655.262-4</t>
  </si>
  <si>
    <t>Consumo de electricidad de la Fiscalía Local de San Jose, periodo de Noviembre-Diciembre</t>
  </si>
  <si>
    <t>Resol. DER Nº 13</t>
  </si>
  <si>
    <t>Servicio de mejoramiento y adaptaciones de accesibilidad universal de la Fiscalia Local de Panguipulli</t>
  </si>
  <si>
    <t>LOS VOLCANES SPA</t>
  </si>
  <si>
    <t>76.542.347-3</t>
  </si>
  <si>
    <t>Adquisicion de taco calendarios para la Fiscalia Regional de los Rios</t>
  </si>
  <si>
    <t>PRISUR S.A.</t>
  </si>
  <si>
    <t>76.041.579-0</t>
  </si>
  <si>
    <t>Consumo  de  electricidad  de  la  Fiscalía   Local   de  Paillaco</t>
  </si>
  <si>
    <t>Servicio de videos y presentacion para cuenta publica de la Región de los Rios</t>
  </si>
  <si>
    <t>NUBE BOUTIQUE CREATIVA</t>
  </si>
  <si>
    <t>Servicio de mantencion y reparaciones de persianas en oficina de Sacfi</t>
  </si>
  <si>
    <t>PERSIACORT SPA</t>
  </si>
  <si>
    <t>76,555,501-9</t>
  </si>
  <si>
    <t>FN/MP N° 2075</t>
  </si>
  <si>
    <t>Servicio de informe de peritaje de daño y veracidad en menores por causa de la Fiscalia Local de Panguipulli</t>
  </si>
  <si>
    <t>2578092,2591201,125909</t>
  </si>
  <si>
    <t>Servicio de consumo de agua de la Fiscalía Local de Valdivia, Uravit y la Regional</t>
  </si>
  <si>
    <t>AGUAS DECIMAS</t>
  </si>
  <si>
    <t>96.703.230-1</t>
  </si>
  <si>
    <t>Servicio para la conmemoracion de aniversario institucional para la Fiscalia Regional de los Rios.</t>
  </si>
  <si>
    <t>SOCIEDAD COMERCIAL BARAONA Y BENTJERODT</t>
  </si>
  <si>
    <t>76.430.141-2</t>
  </si>
  <si>
    <t>Adquisición de paleta detectora de materiales de seguridad para la Region de los Rios</t>
  </si>
  <si>
    <t>COMERCIAL ROIAN STORE LIMITADA</t>
  </si>
  <si>
    <t>76.276.399-0</t>
  </si>
  <si>
    <t>Consumo de electricidad de la Fiscalía Local de Panguipulli, periodo de Noviembre-Diciembre</t>
  </si>
  <si>
    <t>Servicion de informe pericial de daño y veracidad en causa de la Fiscalia Local de Paillaco</t>
  </si>
  <si>
    <t>PALOMA SOLEDAD GONZALEZ MORA</t>
  </si>
  <si>
    <t>13.669.648-3</t>
  </si>
  <si>
    <t>VERONICA VIVIANA RIOS MARDONES</t>
  </si>
  <si>
    <t>10.016.987-8</t>
  </si>
  <si>
    <t>Resol. DER Nº 14</t>
  </si>
  <si>
    <t>Adquisicion de dos contenedores para la Fiscalia Local de San Jose y La Union</t>
  </si>
  <si>
    <t>RENTAGRUA LIMITADA</t>
  </si>
  <si>
    <t>78.752.870-8</t>
  </si>
  <si>
    <t>Consumo de electricidad de la Fiscalía Local de Rio Bueno, periodo de Noviembre-Diciembre</t>
  </si>
  <si>
    <t>Consumo de electricidad de la Fiscalía Local de la Union, periodo de Noviembre-Diciembre</t>
  </si>
  <si>
    <t>Consumo de electricidad de la Fiscalía Local de Valdivia,  periodo de Noviembre-Diciembre</t>
  </si>
  <si>
    <t>Adquisicion de mobiliario para la Fiscalia Regional de los Rios</t>
  </si>
  <si>
    <t>JAVIER VALDEAVELLANO SOTOMAYOR</t>
  </si>
  <si>
    <t>13.609.311-8</t>
  </si>
  <si>
    <t>Adquisicion  de  televisor y DVR  para  la  Region  de  los  Rios</t>
  </si>
  <si>
    <t>Adquisicion de Galvanos para la Fiscalia Regional de los Rios</t>
  </si>
  <si>
    <t>HECTOR HUGO SEPULVEDA BRAVO</t>
  </si>
  <si>
    <t>7,389,035-7</t>
  </si>
  <si>
    <t>Servicio de informe de peritaje de daño y veracidad en menores por causa de la Fiscalia Local de San Jose</t>
  </si>
  <si>
    <t>Servicio de mantenciones e instalaciones en edificio de la Fiscalia Regional de los Rios</t>
  </si>
  <si>
    <t>LEONARDO ABEL CARILLANCA  CARILLANCA</t>
  </si>
  <si>
    <t>17.604.920-0</t>
  </si>
  <si>
    <t>Servicio de instalacion de gas en la Fiscalia Local de Rio Bueno</t>
  </si>
  <si>
    <t>Servicio de terminaciones en muros de la Fiscalia Local de La Union</t>
  </si>
  <si>
    <t>Resol. FR Nº 63</t>
  </si>
  <si>
    <t>Ampliacion de servicio de valija mensual de la Fiscalia Regional de los Rios (un mes)</t>
  </si>
  <si>
    <t>URBANO CHILE SPA</t>
  </si>
  <si>
    <t>77.262.170-1</t>
  </si>
  <si>
    <t>Cambio  de  pasaje aéreo vía agencia por comisión de servicio de funcionario XIV Región.</t>
  </si>
  <si>
    <t>6062588,6062522,6064127,6064126,6064128,6064125,6064129,6064123,6064122,6064124</t>
  </si>
  <si>
    <t>Consumo de electricidad de la Fiscalía Local de  Los Lagos, la Regional y Uravit</t>
  </si>
  <si>
    <t>Servicio de franqueo convenido del consumo del mes de Diciembre  2019</t>
  </si>
  <si>
    <t>Resol. DER Nº 15</t>
  </si>
  <si>
    <t>Declara desierta la licitación privada mayor denominada "Instalación de Contenedores en las Fiscalías Locales de La Unión y San José de La Mariquina”.</t>
  </si>
  <si>
    <t>Taller de Fotografía Digital Resolución FR N° 081/2019 para FR Ñuble</t>
  </si>
  <si>
    <t>GUILLERMO SALGADO SANCHEZ</t>
  </si>
  <si>
    <t>12.320.398-4</t>
  </si>
  <si>
    <t>Servicio de coffe para actividad día 12/12/2019 UDP FR Ñuble</t>
  </si>
  <si>
    <t>SYLVIA DEL CARMEN ANDRADES BRAVO</t>
  </si>
  <si>
    <t>18.757.375-4</t>
  </si>
  <si>
    <t>Servicio de asesoria y apoyo en creación Cuenta Pública Ministerio Público de la Región de Ñuble</t>
  </si>
  <si>
    <t>DOMINIQUE GALLEGOS SANCHEZ</t>
  </si>
  <si>
    <t>17.962.904-6</t>
  </si>
  <si>
    <t>Provisión e instalación de bicicletero para funcionarios de la FL Chillán</t>
  </si>
  <si>
    <t>Provisión e Instalación de puertas para 7 muebles repiseros FR Ñuble</t>
  </si>
  <si>
    <t>Servicio de coffe para Cuenta Pública de SACFI FR Ñuble</t>
  </si>
  <si>
    <t>SERV.BANQUETERIA Y PLANIFICACION EVENTOS</t>
  </si>
  <si>
    <t>76.327.733-K</t>
  </si>
  <si>
    <t>Provisión e instalación de aires acondicionados FL San Carlos</t>
  </si>
  <si>
    <t>CLIMATIZACION Y SERV. CLIMACOR SUR SPA</t>
  </si>
  <si>
    <t>76.455.464-7</t>
  </si>
  <si>
    <t>Publicación 08/12/2019 “Llamado Concurso Público Auxilar FL Chillán” MD 3x2 Generales, "Despacho a Través de Courbis"</t>
  </si>
  <si>
    <t>Cambio de sistema de encendido con cableado nuevo y eliminación y aislación de sensores de la FL Chillán</t>
  </si>
  <si>
    <t>ING. TEL. Y CONTRUCCIONES CLAROALTO SPA</t>
  </si>
  <si>
    <t>76.615.205-8</t>
  </si>
  <si>
    <t>Provisión e Instalación de circuito eléctrico con 7 puntos eléctricos para cortinas metálicas automáticas FL Chillán</t>
  </si>
  <si>
    <t>Selección Psicolaboral de Administrativo Operativo Causa, Valor de UF: $28.252,33. FR Ñuble</t>
  </si>
  <si>
    <t>SOC.MARTA AMESTICA BELMAR Y CIA.LTDA</t>
  </si>
  <si>
    <t>76.662.800-1</t>
  </si>
  <si>
    <t>Apoyo y creación de video institucional Cuenta Pública FR Ñuble</t>
  </si>
  <si>
    <t>EDSON EDGARDO VASQUEZ PALMA E.I.R.L.</t>
  </si>
  <si>
    <t>76.703.506-3</t>
  </si>
  <si>
    <t>Provisión e instalación de 4 vidrios termopanel templado según Resolución 2559 para FL Chillán</t>
  </si>
  <si>
    <t>SOCIEDAD ING. METALSUR LIMITADA</t>
  </si>
  <si>
    <t>78.175.980-5</t>
  </si>
  <si>
    <t>Suscripción anual del diario La Discusión, para la Fiscalia Regional de Ñuble y las Fiscalias Locales de Chillan, Yungay, Bulnes, Quirihue y San Carlos. Periodo 15-12-2019 ala 15-12-2020.</t>
  </si>
  <si>
    <t>EMPRESA PERIODISTICA LA DISCUSION S.A.</t>
  </si>
  <si>
    <t>96.546.100-0</t>
  </si>
  <si>
    <t>Publicación 08/12/2019 “Llamado Concurso Público Auxilar FL Chillán” MD 8x3 Generales, "Despacho a Través de Courbis"</t>
  </si>
  <si>
    <t>Nueva suscripción anual del diario La Crónica, para la Fiscalías Locales de Chillan y Bulnes. A partir de Febrero 2020</t>
  </si>
  <si>
    <t>Renovación suscripción anual del diario La Crónica, para la FR Ñuble y Fiscalías Locales de Quirihue, San Carlos y Yungay. Periodo Febrero 2020 al 30-01-2021</t>
  </si>
  <si>
    <t>Retiro y reposición parcial de planchas metalicas para trabajos de toma de medidas en vidrios afectados en dependencias de la Fiscalia Local de Chillan.</t>
  </si>
  <si>
    <t>Mantenimiento y limpieza de DVR de FL Chillán</t>
  </si>
  <si>
    <t>HIGH - TECH CHILE SPA</t>
  </si>
  <si>
    <t>76.944.138-7</t>
  </si>
  <si>
    <t>Compra de suscripción anual del diario La Crónica Chillán online. Asociada a dos cuentas: Fabián Álvarez Salazar y Roger Toledo Tapia.</t>
  </si>
  <si>
    <t>SOCIEDAD COMERCIAL LAZOS LIMITADA</t>
  </si>
  <si>
    <t>77.766.740-8</t>
  </si>
  <si>
    <t>Compra Cuadernos Torre Limited 150 hjs 3 materias para UDP FR Ñuble</t>
  </si>
  <si>
    <t>PEDRO VALENZUELA ALISTER</t>
  </si>
  <si>
    <t>5.141.026-2</t>
  </si>
  <si>
    <t>9 Pendrive con caja de cuero grabada con logo por gastos de representación para Fiscalía Regional de Ñuble</t>
  </si>
  <si>
    <t>MANUEL BUSTAMANTE GARCES</t>
  </si>
  <si>
    <t>12.700.155-3</t>
  </si>
  <si>
    <t>Compra de 301 lápices pasta paper mate para UDP de la FR Ñuble</t>
  </si>
  <si>
    <t>Compra de 2 pizarras acrílicas con ruedas para UDP FR Ñuble</t>
  </si>
  <si>
    <t>COM. E IND. MUEBLES ASENJO LIMITADA</t>
  </si>
  <si>
    <t>77.018.060-0</t>
  </si>
  <si>
    <t>Compra de Licencias para Notebooks de URAVIT FR Ñuble</t>
  </si>
  <si>
    <t>ANIDA CONSULTORES S.A.</t>
  </si>
  <si>
    <t>77.680.090-2</t>
  </si>
  <si>
    <t>Compra de galvano st raulí grabado laser FR Ñuble</t>
  </si>
  <si>
    <t>PUBL.E. FABIOLA SALAZAR LERMANDA EIRL</t>
  </si>
  <si>
    <t>76.201.137-9</t>
  </si>
  <si>
    <t>Compra de mobiliario para Oficina DER (3 sillas de visitas), JEFE UGI y JEFA RRHH ( 2 mesa redondas de reuniones)</t>
  </si>
  <si>
    <t>839479, 842709, 842710</t>
  </si>
  <si>
    <t>Servicio de correspondencia, Región del Ñuble</t>
  </si>
  <si>
    <t>52627253, 52627254, 52627255, 52627256, 52627257, 52627258, 52627259, 52629908, 52629909, 52629910, 52629911, 52629912, 52629913, 52629914, 52637718, 52637719, 52637720, 52637721, 52637722, 52637723, 52637724, 52637725</t>
  </si>
  <si>
    <t>Consumo de Agua potable, Fiscalía Regional Ñuble</t>
  </si>
  <si>
    <t>ESSBIO S.A.</t>
  </si>
  <si>
    <t>Consumo de Agua potable, Fiscalía Local de Chillán</t>
  </si>
  <si>
    <t>Consumo de Agua potable, Fiscalía Local de San Carlos</t>
  </si>
  <si>
    <t>52792307, 52792323</t>
  </si>
  <si>
    <t>Consumo de Agua potable, Fiscalía Local de Yungay</t>
  </si>
  <si>
    <t>Consumo de Agua potable, Fiscalía Local de Bulnes</t>
  </si>
  <si>
    <t>Consumo de Agua potable, Fiscalía Local de Coelemu</t>
  </si>
  <si>
    <t>Consumo de Agua potable, Fiscalía Local de Quirihue</t>
  </si>
  <si>
    <t>Consumo de electricidad, Fiscalía Local San Carlos</t>
  </si>
  <si>
    <t>242626448, 242626449</t>
  </si>
  <si>
    <t>Consumo de electricidad, Oficina de Atención Coelemu</t>
  </si>
  <si>
    <t>242577432, 242629196, 242629197, 242629198, 242629199, 242629200, 242629201, 242629202, 242629203, 242629204, 242629205, 242629206, 242629207, 242629208, 242629209, 242629210, 242629211, 242629212, 242629213, 242629214, 242629215, 242629216, 242629217</t>
  </si>
  <si>
    <t>Consumo de electricidad, Fiscalía Regional Ñuble</t>
  </si>
  <si>
    <t>Consumo de electricidad, Fiscalía Local de Chillán</t>
  </si>
  <si>
    <t>Consumo de electricidad, Fiscalía Local de Quirihue</t>
  </si>
  <si>
    <t>Consumo de electricidad, Fiscalía Local de Bulnes</t>
  </si>
  <si>
    <t>Consumo de electricidad, Fiscalía Local de Yungay, Cliente 104200041240</t>
  </si>
  <si>
    <t>Consumo de electricidad, Fiscalía Local de Yungay, Cliente 104200041238</t>
  </si>
  <si>
    <t>Licitación Pública contratación Servicio de Guardias  para Fiscalía Regional y Locales Región de Ñuble. 36 meses  a contar del 01/01/2020.</t>
  </si>
  <si>
    <t>$ 3.769.750.=  Mensual</t>
  </si>
  <si>
    <t>$ 5.388.439.=  Mensual</t>
  </si>
  <si>
    <t>Reparaciones en puntos de red del edificio de la fiscalía local de Angol.</t>
  </si>
  <si>
    <t>Compañía de Telecomunicaciones Belltel Ltda.</t>
  </si>
  <si>
    <t>77.803.150-7</t>
  </si>
  <si>
    <t>Reparaciones eléctricas en edificio de la fiscalía local de Angol.</t>
  </si>
  <si>
    <t>Leonardo Enrique Morales Pérez.</t>
  </si>
  <si>
    <t>12.297697-1</t>
  </si>
  <si>
    <t>Constructora CCM Ltda.</t>
  </si>
  <si>
    <t>76.120.921-3</t>
  </si>
  <si>
    <t>Reparaciones eléctricas en edificio de la fiscalía regional.</t>
  </si>
  <si>
    <t>Sociedad de Servicios Computacionales Aska Ltda.</t>
  </si>
  <si>
    <t>77.088.350-4</t>
  </si>
  <si>
    <t>Reparaciones en puntos de red del edificio de la fiscalía local de Temuco.</t>
  </si>
  <si>
    <t>Servicio de almuerzo en  conmemoración del aniversario institucional.</t>
  </si>
  <si>
    <t>Eventos y Convenciones Turísticas S.A.</t>
  </si>
  <si>
    <t>76.008.643-6</t>
  </si>
  <si>
    <t>Reparaciones de ventana termopanel en edificio de la fiscalía regional.</t>
  </si>
  <si>
    <t>Boris Wladimir Nuñez.</t>
  </si>
  <si>
    <t>12.931.229-7</t>
  </si>
  <si>
    <t>Reparaciones  en edificio de la fiscalía local de Collipulli.</t>
  </si>
  <si>
    <t xml:space="preserve">Reparación eléctrica en portón de acceso a la fiscalía local de Nueva Imperial. </t>
  </si>
  <si>
    <t>Edgar Daniel Sanzana Contreras.</t>
  </si>
  <si>
    <t>15.657.790-1</t>
  </si>
  <si>
    <t>Sociedad Agrícola Hostería y Centro de Eventos Ríos Ltda.</t>
  </si>
  <si>
    <t>76.495.647-8</t>
  </si>
  <si>
    <t>Abel Reyne y Compañía Ltda.</t>
  </si>
  <si>
    <t>85.757.200-9</t>
  </si>
  <si>
    <t>Reparaciones en edificio de la fiscalía regional.</t>
  </si>
  <si>
    <t>Patricio Manuel Manosalva Fernández.</t>
  </si>
  <si>
    <t>10.245.035-3</t>
  </si>
  <si>
    <t>Servicio de cafetería para jornada de capacitación de la fiscalía regional.</t>
  </si>
  <si>
    <t>Suscripiones digitales al diario Austral de La Araucanía.</t>
  </si>
  <si>
    <t>Sociedad Periodística Araucanía S.A.</t>
  </si>
  <si>
    <t>87.778.800-8</t>
  </si>
  <si>
    <t>Reparaciones en el edificio de la fiscalía local de Lautaro.</t>
  </si>
  <si>
    <t>Construcciones Erwin Alexis Quechuvil Soñan E.I.R.L.</t>
  </si>
  <si>
    <t>76.953.815-1</t>
  </si>
  <si>
    <t>Pasaje aéreo para fiscal en comisión de servicio, trayecto Temuco-Stgo.-Temuco.</t>
  </si>
  <si>
    <t>Adquisición de Código Procesal Penal para la Unidad Jurídica de la fiscalía regional.</t>
  </si>
  <si>
    <t>Editorial Libromar SPA.</t>
  </si>
  <si>
    <t>76.240.638-1</t>
  </si>
  <si>
    <t>Servicio de desratización y desinfección en el edificio de la fiscalía local de Angol.</t>
  </si>
  <si>
    <t>Fumigaciones Leonel Alberto Muñoz Arriagada y Compañía Ltda.</t>
  </si>
  <si>
    <t>76.114.089-2</t>
  </si>
  <si>
    <t xml:space="preserve">Servicio de traslado de mobiliario a la oficina de atención de Purén. </t>
  </si>
  <si>
    <t>Servicio de empaste de documentación contable de la Unidad de Administración y Finanzas de la fiscalía regional.</t>
  </si>
  <si>
    <t>Jorge Vargas Fernández.</t>
  </si>
  <si>
    <t>9.506.999-1</t>
  </si>
  <si>
    <t>Tarjetas de control de acceso para la fiscalía regional.</t>
  </si>
  <si>
    <t>Cajas para resguardo de llaves del edificio de la fiscalía local de Angol.</t>
  </si>
  <si>
    <t>Diseño y lineamientos gráficos para presentación multimedia de la cuenta pública.</t>
  </si>
  <si>
    <t xml:space="preserve">Sociedad Arias y Elgueta Ltda. </t>
  </si>
  <si>
    <t>76.319.086-2</t>
  </si>
  <si>
    <t>Servicio de cafeteria para asistentes a jornada de trabajo en la fiscalía local de Angol.</t>
  </si>
  <si>
    <t>Glenda de Jesús Sanhueza  Luna Servicios Gatronómicos  y otros E.I.R.L.</t>
  </si>
  <si>
    <t>76.118.316-8</t>
  </si>
  <si>
    <t>Diseño de tarjeta de navidad virtual para saludo del fiscal regional.</t>
  </si>
  <si>
    <t>Hornos eléctricos para los casinos de la fiscalía local de Victoria y fiscalía regional.</t>
  </si>
  <si>
    <t>Siegmund Hermanos Ltda.</t>
  </si>
  <si>
    <t>77.029.510-6</t>
  </si>
  <si>
    <t>Resposición de persiana en la fiscalía local de Temuco.</t>
  </si>
  <si>
    <t>Comercial el Olivar SPA.</t>
  </si>
  <si>
    <t>76.466.258-K</t>
  </si>
  <si>
    <t>Renovación de la suscripción anual al períodico Correo del Lago para la fiscalía local de Pucón.</t>
  </si>
  <si>
    <t>Eduardo Humberto Wenger Meza.</t>
  </si>
  <si>
    <t>7.064.154-2</t>
  </si>
  <si>
    <t>Adquisición de maletas para el traslado de carpetas de causas.</t>
  </si>
  <si>
    <t>Dellinger y Cía.Ltda.</t>
  </si>
  <si>
    <t>77.070.830-3</t>
  </si>
  <si>
    <t>Adquisición de 11 pad mouse para la fiscalía regional.</t>
  </si>
  <si>
    <t>Guillermo Alberto González Ltda.</t>
  </si>
  <si>
    <t>76.740.200-7</t>
  </si>
  <si>
    <t>Vajilla y cuchillería para el casino de la fiscalía regional.</t>
  </si>
  <si>
    <t>Steward S.A.</t>
  </si>
  <si>
    <t>96.644.100-3</t>
  </si>
  <si>
    <t>Materiales de aseo para las fiscalías de la región.</t>
  </si>
  <si>
    <t>Comercial Masol Ltda.</t>
  </si>
  <si>
    <t>76.020.903-1</t>
  </si>
  <si>
    <t>Materiales de aseo para la fiscalía regional.</t>
  </si>
  <si>
    <t>Comercial Ivan Carlos Maury Díaz E.I.R.L.</t>
  </si>
  <si>
    <t>76.457.601-2</t>
  </si>
  <si>
    <t>Paletas detectores de metales para las fiscalías de la región.</t>
  </si>
  <si>
    <t>Representaciones Aerotech SPA.</t>
  </si>
  <si>
    <t>77.878.040-2</t>
  </si>
  <si>
    <t>Ups para el sistema de cámaras de la fiscalía local de Angol.</t>
  </si>
  <si>
    <t>Materiales de oficina para fiscalías de la región.</t>
  </si>
  <si>
    <t>Rosa Orlana Cáceres Torres.</t>
  </si>
  <si>
    <t>6.136.227-4</t>
  </si>
  <si>
    <t>Comercial Redoffice Sur Ltda.</t>
  </si>
  <si>
    <t>77.806.000-0</t>
  </si>
  <si>
    <t>Insumos de cafetería para atención de autoridades.</t>
  </si>
  <si>
    <t>Empresa Comercializadora Luis Valdés Lyon SPA.</t>
  </si>
  <si>
    <t>76.231.391-K</t>
  </si>
  <si>
    <t>Insumos computacionales para las fiscalías de la región.</t>
  </si>
  <si>
    <t>Magaly del Carmen Rojas Cortés.</t>
  </si>
  <si>
    <t>13.964.232-5</t>
  </si>
  <si>
    <t>Neumáticos para vehículo Institucional.</t>
  </si>
  <si>
    <t>Prisur S.A.</t>
  </si>
  <si>
    <t>Máquina trituradora de papeles para la fiscalía regional.</t>
  </si>
  <si>
    <t>Comercial e Importadora Vieyor SPA.</t>
  </si>
  <si>
    <t>Señalética institucional para fiscalías de la región.</t>
  </si>
  <si>
    <t>Identidad Visual SPA.</t>
  </si>
  <si>
    <t>76.510.964-7</t>
  </si>
  <si>
    <t>Casacas institucionales para uso de funcionarios y fiscales de la región.</t>
  </si>
  <si>
    <t>Treck S.A</t>
  </si>
  <si>
    <t>96.542.490-3</t>
  </si>
  <si>
    <t>Máquina trituradora de papeles para la fiscalía local de Angol.</t>
  </si>
  <si>
    <t>Equipos proyectores para fiscalías de la región.</t>
  </si>
  <si>
    <t>Tarjetas de invitación para ceremonia de la cuenta pública del Fiscal Regional.</t>
  </si>
  <si>
    <t>Laura Thusnelda Robinson Bravo.</t>
  </si>
  <si>
    <t>9.281.109-3</t>
  </si>
  <si>
    <t>Servicio de cafetería y arriendo de telón para asistentes a reunión de trabajo en materia de análisis de gestión.</t>
  </si>
  <si>
    <t>Sillas para las salas de reuniones de las fiscalías de la región.</t>
  </si>
  <si>
    <t>Enilda Teresa Figueroa Mellado.</t>
  </si>
  <si>
    <t>6.189.318-0</t>
  </si>
  <si>
    <t>Servicio de cafetería para asistentes a jornada de capacitación.</t>
  </si>
  <si>
    <t>Servicio y Gestión Creativa Ltda.</t>
  </si>
  <si>
    <t>76.031.853-1</t>
  </si>
  <si>
    <t>Cámara fotográfica para uso de la Unidad de RR.HH. de la fiscalía regional.</t>
  </si>
  <si>
    <t>Comercializadora SP Digital Ltda.</t>
  </si>
  <si>
    <t>76.799.430-3</t>
  </si>
  <si>
    <t>Arriendo de telón, amplificación y proyección para asistentes a jornada de capacitación.</t>
  </si>
  <si>
    <t>Servicio de cafetería y arriendo de telón para asistentes a reunión en materia de Derechos Humanos.</t>
  </si>
  <si>
    <t>Servicio de cafetería para asistentes a jornada de capacitación de la unidad de asesoría jurídica de la fiscalía regional.</t>
  </si>
  <si>
    <t>Contenedores de basura para la fiscalía regional.</t>
  </si>
  <si>
    <t>Comercial Muñoz y Compañía Ltda.</t>
  </si>
  <si>
    <t>78.906.980-8</t>
  </si>
  <si>
    <t>Insumos computacionales para la Unidad de Análisis Criminal y Focos Investigativos de la fiscalía regional.</t>
  </si>
  <si>
    <t>DER N°90</t>
  </si>
  <si>
    <t>Habilitación de baños en el edificio de la fiscalía regional.</t>
  </si>
  <si>
    <t>José Espinoza Manríquez E.I.R.L.</t>
  </si>
  <si>
    <t>76.423.528-2</t>
  </si>
  <si>
    <t>FN/MP N°2600</t>
  </si>
  <si>
    <t>Provisión e instalación de lectores de próximidad para el edificio de la fiscalía local de Temuco.</t>
  </si>
  <si>
    <t>Compañía de Telecomunicaciones BellTel Ltda.</t>
  </si>
  <si>
    <t>Provisión e instalación de cámaras de seguridad para el edificio de la fiscalía local de Angol.</t>
  </si>
  <si>
    <t>FR N°723</t>
  </si>
  <si>
    <t>Provisión e instalación de tablero eléctrico para el edificio de la fiscalía regional.</t>
  </si>
  <si>
    <t>DER N°88</t>
  </si>
  <si>
    <t>Obras de mejoramiento de seguridad en instalaciones del edificio de la fiscalía regional.</t>
  </si>
  <si>
    <t>FN/MP N°2382</t>
  </si>
  <si>
    <t>Trabajos de automatización de portones de acceso vehícular en las fiscalías locales de Traiguén y Curacautín.</t>
  </si>
  <si>
    <t>Sistemas de Seguridad SPA.</t>
  </si>
  <si>
    <t>76.412.123-6</t>
  </si>
  <si>
    <t>DER N°92</t>
  </si>
  <si>
    <t>Trabajos en módulos de recepción y estanterías del edificio de la fiscalía regional.</t>
  </si>
  <si>
    <t>Diferencia por cambio de pasaje aéreo para fiscal en comisión de servicio, trayecto Temuco-Stgo.-Temuco.</t>
  </si>
  <si>
    <t>Pasajes aéreos para fiscal y funcionario en comisión de servicio, trayecto Stgo.-Temuco-Stgo.</t>
  </si>
  <si>
    <t>Diferencia por cambio de pasaje aéreo para funcionario en comisión de servicio, trayecto Temuco-Stgo.-Temuco.</t>
  </si>
  <si>
    <t>Consumo energía eléctrica fiscalía local de Pitrufquén, periodo 03/11/2019 al 02/12/2019.</t>
  </si>
  <si>
    <t>Compañía General de Electricidad S.A.</t>
  </si>
  <si>
    <t>Consumo energía eléctrica fiscalía local de Temuco y fiscalía regional, periodo 29/10/2019 al 27/11/2019.</t>
  </si>
  <si>
    <t>Consumo energía eléctrica fiscalía local de Villarrica, periodo 30/10/2019 al 28/11/2019.</t>
  </si>
  <si>
    <t>Consumo energía eléctrica fiscalía local de Victoria, periodo  17/10/2019 al 19/11/2019.</t>
  </si>
  <si>
    <t>Empresa Eléctrica de la Frontera S.A.</t>
  </si>
  <si>
    <t>Consumo energía eléctrica fiscalía local de Carahue (terreno), periodo 25/10/2019 al 27/11/2019.</t>
  </si>
  <si>
    <t>Consumo energía eléctrica fiscalía local de Lautaro, periodo 02/11/2019 al 02/12/2019.</t>
  </si>
  <si>
    <t>Consumo energía eléctrica fiscalía local de Nueva Imperial, periodo 31/10/2019 al 30/11/2019.</t>
  </si>
  <si>
    <t>Consumo energía eléctrica fiscalía local de Angol, periodo 02/11/2019 al 02/12/2019.</t>
  </si>
  <si>
    <t>Consumo energía eléctrica fiscalía local de Collipulli, periodo  04/11/2019 al 03/12/2019.</t>
  </si>
  <si>
    <t>Consumo energía eléctrica fiscalía local de Curacautín, periodo  08/11/2019 al 09/12/2019.</t>
  </si>
  <si>
    <t>Consumo agua potable fiscalías de la región, mes de Noviembre 2019.</t>
  </si>
  <si>
    <t>Aguas Araucanía S.A.</t>
  </si>
  <si>
    <t>76.215.637-7</t>
  </si>
  <si>
    <t>Servicio de franqueo convenido para la fiscalía local de Temuco, mes de Noviembre 2019.</t>
  </si>
  <si>
    <t>Servicio de courier para las fiscalías de la región, mes de Noviembre 2019.</t>
  </si>
  <si>
    <t>Servicio de franqueo convenido para las fiscalías de la región, mes de Noviembre 2019.</t>
  </si>
  <si>
    <t>Servicio telefónico líneas de alarmas y transferencia correspondientes a las fiscalías de la región, mes de Noviembre 2019.</t>
  </si>
  <si>
    <t>Telefónica Chile S.A.</t>
  </si>
  <si>
    <t>Consumo energía eléctrica fiscalía local de Loncoche, periodo 19/11/2019 al 18/12/2019.</t>
  </si>
  <si>
    <t>Sociedad Austral de Electricidad S.A.</t>
  </si>
  <si>
    <t>Consumo energía eléctrica fiscalía local de Traiguén, periodo 14/11/2019 al 13/12/2019.</t>
  </si>
  <si>
    <t>Consumo energía eléctrica fiscalía local de Victoria, periodo  19/11/2019 al 18/12/2019.</t>
  </si>
  <si>
    <t>Consumo energía eléctrica fiscalía local de Carahue, periodo 21/11/2019 al 20/12/2019.</t>
  </si>
  <si>
    <t>Consumo energía eléctrica fiscalía local de Temuco y fiscalía regional, periodo 28/11/2019 al 27/12/2019.</t>
  </si>
  <si>
    <t>Consumo agua potable fiscalías de la región, mes de Diciembre 2019.</t>
  </si>
  <si>
    <t>Consumo energía eléctrica fiscalía local de Carahue (terreno), periodo 27/11/2019 al 27/12/2019.</t>
  </si>
  <si>
    <t>Servicio de courier para la fiscalía local de Temuco, mes de Diciembre 2019.</t>
  </si>
  <si>
    <t>Servicio de franqueo convenido para las fiscalías de la región, mes de Diciembre 2019.</t>
  </si>
  <si>
    <t>Servicio de courier para las fiscalías de la región, mes de Diciembre 2019.</t>
  </si>
  <si>
    <t>Instalación de Camaras FL Quellón XVR, Camaras; Disco Duro y Monitor</t>
  </si>
  <si>
    <t>Cloudcorp S.P.A.</t>
  </si>
  <si>
    <t>76.199.281-3</t>
  </si>
  <si>
    <t>Monitos de Seguridad, Disco Duro, DVR</t>
  </si>
  <si>
    <t>Papel carta y papel oficio</t>
  </si>
  <si>
    <t>Sillas de Visita con brazos y banca espera 3 asientos color negro</t>
  </si>
  <si>
    <t>Ofisillas Importaciones Distr. Y Com. Ltda.</t>
  </si>
  <si>
    <t>76.374.069-2</t>
  </si>
  <si>
    <t>Libros URH Y UAF</t>
  </si>
  <si>
    <t>Duran San Martin CIA Ltda.</t>
  </si>
  <si>
    <t>77.278.950-5</t>
  </si>
  <si>
    <t>Libreta tapa dura y pendrive 8 gb</t>
  </si>
  <si>
    <t>Printer solutions SPA</t>
  </si>
  <si>
    <t>76.428.296-5</t>
  </si>
  <si>
    <t>Tarjeta de presentación institucional.</t>
  </si>
  <si>
    <t>Imprenta America Ltda.</t>
  </si>
  <si>
    <t>87.726.400-9</t>
  </si>
  <si>
    <t>Galvanos de reconocimiento</t>
  </si>
  <si>
    <t>Sociedad de servicios Suraustral Ltda.</t>
  </si>
  <si>
    <t>76.087.985-1</t>
  </si>
  <si>
    <t>Timbre automatico facsimil DER</t>
  </si>
  <si>
    <t>Libros según cotización 37300, para UAF -URH</t>
  </si>
  <si>
    <t>05 parlantes logitech Z313, para uso en tribunales</t>
  </si>
  <si>
    <t>Ahumada Cabello Ltda.</t>
  </si>
  <si>
    <t>77.070.080-9</t>
  </si>
  <si>
    <t>Tacos Calendarios año 2020</t>
  </si>
  <si>
    <t>Bolsa Pellets Albo 18 Kg Fiscalia Regional</t>
  </si>
  <si>
    <t>Comercial S y T Ltda.</t>
  </si>
  <si>
    <t>76.222.439-9</t>
  </si>
  <si>
    <t>Pasaje aéreo P.Montt-Santiago del 04-12-2019</t>
  </si>
  <si>
    <t>Pasaje aéreo P.Montt-Santiago-P.Montt del 04-12 al 06-12-2019</t>
  </si>
  <si>
    <t>Instalación de cámaras FL Quellón XVR, Camaras, Disco Duro y monitos.</t>
  </si>
  <si>
    <t>Revisión y reparación punto de red FL Rio Negro.</t>
  </si>
  <si>
    <t>Infomontt SPA</t>
  </si>
  <si>
    <t>77.035.877-9</t>
  </si>
  <si>
    <t>Movimineto punto de red FL Quellon.</t>
  </si>
  <si>
    <t>Video Cuenta Pública Regional</t>
  </si>
  <si>
    <t>Mar y Puerto SPA</t>
  </si>
  <si>
    <t>76.992.884-7</t>
  </si>
  <si>
    <t>Pasaje aéreo P.Montt-Santiago-P.Montt del 13-12 al 17-12-2019</t>
  </si>
  <si>
    <t>Servicio de Coffee Break 60 personas 04-12-2019 ceremonia RPA.</t>
  </si>
  <si>
    <t>Alma Pamela González Sáez</t>
  </si>
  <si>
    <t>11.141.422-K</t>
  </si>
  <si>
    <t>Servicio de Coffee Break desayuno URAVIT 09-12-2019</t>
  </si>
  <si>
    <t>Patricio Antonio Vilches Bustos</t>
  </si>
  <si>
    <t>10.964.780-2</t>
  </si>
  <si>
    <t>Servicio de Pintura FR.</t>
  </si>
  <si>
    <t>Sociedad Comercial Cahuel Ltda.</t>
  </si>
  <si>
    <t>76.293.095-1</t>
  </si>
  <si>
    <t>Pasaje aéreo P.Montt-Santiago-P.Montt del 08-12 al 13-12-2019</t>
  </si>
  <si>
    <t>Reparaciones Varias Oficina Atención Los Muermos</t>
  </si>
  <si>
    <t>Sociedad Servicios Generales Bastidas Ltda.</t>
  </si>
  <si>
    <t>76.049.426-7</t>
  </si>
  <si>
    <t>Reparaciones Puerta 5To Piso, Reparaciones Puerta 3er Piso, Repáración Sistema de Anclaje Chapa Primer Piso acceso edificio, Reparación puerta edif. FL. Puerto Montt.</t>
  </si>
  <si>
    <t>Pago de multa cambio de fecha pasaje</t>
  </si>
  <si>
    <t>Pasaje aéreo P.Montt-Santiago-P.Montt del 17-12 al 18-12-2019</t>
  </si>
  <si>
    <t>Pasaje aéreo P.Montt-Santiago-P.Montt del 11-12 al 14-12-2019</t>
  </si>
  <si>
    <t>Pasaje aéreo P.Montt-Santiago-P.Montt del 15-12 al 19-12-2019</t>
  </si>
  <si>
    <t>Provisión e instalación de ganchos para extintores FL Pto. Montt</t>
  </si>
  <si>
    <t>Reparación Porton Electrico FL Calbuco</t>
  </si>
  <si>
    <t>10-FR N° 147</t>
  </si>
  <si>
    <t>Taller Outdoor para funcionarios y fiscales FL Castro.</t>
  </si>
  <si>
    <t>Santiago Humberto Vargas Marquez</t>
  </si>
  <si>
    <t>9.738.506-8</t>
  </si>
  <si>
    <t>10-FR N° 150</t>
  </si>
  <si>
    <t>Taller Outdoor para funcionarios y fiscales FL Puerto Varas.</t>
  </si>
  <si>
    <t>Fredy Alex Mansilla Siegel</t>
  </si>
  <si>
    <t>15.299.221-1</t>
  </si>
  <si>
    <t>10-FR N° 149</t>
  </si>
  <si>
    <t>Taller Outdoor para funcionarios FL Maullín y Oficina de atención Los Muermos</t>
  </si>
  <si>
    <t>Susana Elizabeth Diaz Carcamo</t>
  </si>
  <si>
    <t>11.430.799-8</t>
  </si>
  <si>
    <t>Servicio de Coffee Break Actividad FR 16-12-2019.</t>
  </si>
  <si>
    <t>Confección de repisas en muro, con terciado de 18mm y escuadra mertalica.</t>
  </si>
  <si>
    <t>Servicio de Coffee Break 20 personas día 19-12-2019 Reunión FR y Equipo directivo con Fiscales en FR.</t>
  </si>
  <si>
    <t>Provisión e instalación de kit de elementos de seguridad asociados al servicio Visonic de sistema de Alarmas FL.</t>
  </si>
  <si>
    <t>ADT Security Service S.A</t>
  </si>
  <si>
    <t>Servicio de Coffee Break 40 personas día 19-12-2019 Jornada PM FR.</t>
  </si>
  <si>
    <t>Cambio temporal de equipos por remodelación de la recepción Fiscalia Regional.</t>
  </si>
  <si>
    <t>Asesorias y Servicios BACKUP CHILE SPA.</t>
  </si>
  <si>
    <t>76.181.940-2</t>
  </si>
  <si>
    <t>Servicio de Coffee Break 30 personas día 20-12-2019 Reunion Fiscales y Administradores.</t>
  </si>
  <si>
    <t>Pasaje Maritimo Hornopiren-Caleta Gonzalo-Hornopiren 02-01-2020 al 04-01-2020</t>
  </si>
  <si>
    <t>Soc. Maritima y Comercial SOMARCO Ltda.</t>
  </si>
  <si>
    <t>80.925.100-4</t>
  </si>
  <si>
    <t>Reparación y reposición de llaves en lavamanos del baño de la Fiscalia Local de Chaitén.</t>
  </si>
  <si>
    <t>Jose Patricio Avendaño Mayorga</t>
  </si>
  <si>
    <t>14.537.795-1</t>
  </si>
  <si>
    <t>Servicio de Coffee Break 20 personas día 27-12-2019 Jornada Administradores AM y PM.</t>
  </si>
  <si>
    <t>Compra de Diesel y bencina Vehiculos.</t>
  </si>
  <si>
    <t xml:space="preserve">Evaluaciones Psicolaborales </t>
  </si>
  <si>
    <t>Consultoría e Investigación en RRHH SPA</t>
  </si>
  <si>
    <t>76.580.320-9</t>
  </si>
  <si>
    <t>Pasaje aéreo P.Montt-Chaitén-P.Montt del 02-01 al 03-01-2020</t>
  </si>
  <si>
    <t>Inversiones Aereas Patagonia Ltda.</t>
  </si>
  <si>
    <t>77.758.740-4</t>
  </si>
  <si>
    <t>10-FR N° 154</t>
  </si>
  <si>
    <t>Contrato de arrendamiento inmueble FL Quellón</t>
  </si>
  <si>
    <t>Alfredo Cárcamo Galindo</t>
  </si>
  <si>
    <t>2.029.488-4</t>
  </si>
  <si>
    <t>10-FR N° 163</t>
  </si>
  <si>
    <t>Adquisición de equipos de enfriador de aire y frigobar para la Fiscalia Regional de Los Lagos.</t>
  </si>
  <si>
    <t>Easy Retail S.A.</t>
  </si>
  <si>
    <t>76.568.660-1</t>
  </si>
  <si>
    <t>Consumo de electricidad FL Castro</t>
  </si>
  <si>
    <t>Consumo de electricidad FL Futaleufú</t>
  </si>
  <si>
    <t>Edelaysén S.A.</t>
  </si>
  <si>
    <t>Consumo de electricidad FL Hualaihué</t>
  </si>
  <si>
    <t>Consumo de electricidad F.Regional</t>
  </si>
  <si>
    <t>Consumo electricidad FL Chaitén</t>
  </si>
  <si>
    <t>Consumo de electricidad FL Quellón</t>
  </si>
  <si>
    <t>Consumo de electricidad FL P.Varas</t>
  </si>
  <si>
    <t>Consumo de electricidad FL Calbuco</t>
  </si>
  <si>
    <t>Consumo de electricidad FL R.Negro</t>
  </si>
  <si>
    <t>Consumo de electricidad FL Quinchao</t>
  </si>
  <si>
    <t>Consumo de electricidad FL Ancud</t>
  </si>
  <si>
    <t>Consumo de electricidad FL Osorno</t>
  </si>
  <si>
    <t>Consumo de electricidad FL Maullin</t>
  </si>
  <si>
    <t>Consumo de electricidad FL P.Montt</t>
  </si>
  <si>
    <t>Consumo de electricidad FL Los Muermos</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</si>
  <si>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</si>
  <si>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</si>
  <si>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</si>
  <si>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</si>
  <si>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</si>
  <si>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</si>
  <si>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</si>
  <si>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P.Montt</t>
  </si>
  <si>
    <t>Consumo de agua FL P.Varas</t>
  </si>
  <si>
    <t>Consumo de agua FL Chaitén</t>
  </si>
  <si>
    <t>Consumo de agua F.Regional</t>
  </si>
  <si>
    <t>Consumo de agua FL Los Muermos</t>
  </si>
  <si>
    <t>Consumo de agua FL Calbuco</t>
  </si>
  <si>
    <t>Consumo de agua FL Hualaihué</t>
  </si>
  <si>
    <t>Comité Agua Potable Rural Río Negro</t>
  </si>
  <si>
    <t>71.385.700-0</t>
  </si>
  <si>
    <t>Consumo de agua FL R.Negro</t>
  </si>
  <si>
    <t>Consumo de agua FL Quinchao</t>
  </si>
  <si>
    <t>Consumo de gas FL Puerto Varas</t>
  </si>
  <si>
    <t>Abastible S.A.</t>
  </si>
  <si>
    <t>Consumo de gas FL Castro</t>
  </si>
  <si>
    <t>Consumo de gas FL Rio Negro</t>
  </si>
  <si>
    <t>Reubicación de muebles oficinas Jefe Unidad y Sala de Reuniones, incluye desarme y armado, y pintura de muros, en Uravit.</t>
  </si>
  <si>
    <t>ISAIAS SAAVEDRA PARRA</t>
  </si>
  <si>
    <t>Servicio de asesoría psicológica p/func. y fiscales de FR Tarapacá, días 03, 10, 11 y 12-12, enmarcado en Prog. Calidad de Vida.</t>
  </si>
  <si>
    <t>CINDY FABIOLA GALLARDO</t>
  </si>
  <si>
    <t>16056794-5</t>
  </si>
  <si>
    <t>Servicio de coffe break para jornadas de asesoría psicológica, días 03, 10, 11 y 12-12, enmarcado en Prog. Calidad de Vida.</t>
  </si>
  <si>
    <t>CAMILA CARRASCO ALARCON</t>
  </si>
  <si>
    <t>17974334-5</t>
  </si>
  <si>
    <t>Compra de 2 soportes móviles para TV de salas de reuniones F. Regional.</t>
  </si>
  <si>
    <t>REPARACIONES BBCC LITDA.</t>
  </si>
  <si>
    <t>76376530-K</t>
  </si>
  <si>
    <t>Servicio de desratización de 6 casas de FL Alto Hospicio.</t>
  </si>
  <si>
    <t>ALEXANDER LOWENSTEIN</t>
  </si>
  <si>
    <t>7160043-2</t>
  </si>
  <si>
    <t>Mantención 20.000 Km vehículo FR, Toyota 4Runner, PPU KGKP-47.</t>
  </si>
  <si>
    <t>SOCIEDAD ORIENTAL SERVIVE LTDA.</t>
  </si>
  <si>
    <t>77442520-9</t>
  </si>
  <si>
    <t>Compra de materiales de oficina para stock FL Iquique, 1° trimestre 2020.</t>
  </si>
  <si>
    <t>DISTRIBUIDORA NENE LTDA.</t>
  </si>
  <si>
    <t>76067436-2</t>
  </si>
  <si>
    <t>77630820-K</t>
  </si>
  <si>
    <t>Compra de materiales de oficina para stock FL Alto Hospicio, 1° trimestre 2020.</t>
  </si>
  <si>
    <t>Compra de materiales de oficina para stock FL del Tamarugal, 1° trimestre 2020.</t>
  </si>
  <si>
    <t>Compra de una bandera de Fiscalía para uso de Fiscalía Regional.</t>
  </si>
  <si>
    <t>FRANCISCO ANTONIO TRUJILLO</t>
  </si>
  <si>
    <t>9094029-5</t>
  </si>
  <si>
    <t>Compra de zapatos de seguridad para custodios FL Iquique.</t>
  </si>
  <si>
    <t>COM DE ART. DE PROTECCION Y SEG INDUS. M</t>
  </si>
  <si>
    <t>86887200-4</t>
  </si>
  <si>
    <t>Compra de materiales de oficina para stock Uravit, 1° trimestre 2020</t>
  </si>
  <si>
    <t>Carga de combustible para cupones electrónicos de FR Tarapacá, p/un periodo de 3 meses.</t>
  </si>
  <si>
    <t>Compra de materiales de aseo para stock FR Tarapacá, año 2020, incluye Unidades y FLs.</t>
  </si>
  <si>
    <t>INDUSTRIAL SUPPLIER</t>
  </si>
  <si>
    <t>76086361-0</t>
  </si>
  <si>
    <t>Reparación de muros y pintura sala 1° piso Fiscalía Regional, desmanche sala de reuniones Fiscal Regional y orden de carpetas en patio.</t>
  </si>
  <si>
    <t>IVAN GUILLEN VILLARR</t>
  </si>
  <si>
    <t>8051094-2</t>
  </si>
  <si>
    <t>Pasajes aéreos FR p/asistir a ceremonia política de géneros y FAJ p/asistir a Consejo Frs.</t>
  </si>
  <si>
    <t>Pasaje aéreo FR R. Arancibia, p/asistir a Presentación políticas de genero MP, el 18-12-19 (regreso).</t>
  </si>
  <si>
    <t>Compra materiales de oficina p/stock de Uravit.</t>
  </si>
  <si>
    <t>DISTRIBUIDORA NENE L</t>
  </si>
  <si>
    <t>Compra de maquina destructora de documentos p/FL Iquique. Marca Ideal mod. 4002 CC</t>
  </si>
  <si>
    <t>COMERCIAL E IMPORTAD</t>
  </si>
  <si>
    <t>77180230-3</t>
  </si>
  <si>
    <t>Contratación directa para suministro e instalación de laminas de seguridad en 1° piso de FL Iquique, aut. sg. Res. FN N° 2533 del 03-12-19.</t>
  </si>
  <si>
    <t>ROSARIO ROCHA BRAVO</t>
  </si>
  <si>
    <t>8413228-4</t>
  </si>
  <si>
    <t>Obras menores en Fiscalía Regional, consistente en instalación de 2 equipos móviles de aire, incluye salida de ventilación e instalación de guardapolvos en pasillo y sala de reuniones FR.</t>
  </si>
  <si>
    <t>Obras destinadas a habilitar una vía de evacuación al interior de casas, conectadas con patio central, cambio de chapas de rejas, y cambio de portón acceso vehículo de gendarmería.</t>
  </si>
  <si>
    <t>Reparación portón subterráneo de FL Iquique, acceso P. Lynch.</t>
  </si>
  <si>
    <t>CELSO HENRIQUEZ RICA</t>
  </si>
  <si>
    <t>7422066-5</t>
  </si>
  <si>
    <t>Instalación, programación y habilitación de un punto eléctrico independiente para arcos detectores de metales en FLs de Iquique, Alto Hospicio y del Tamarugal.</t>
  </si>
  <si>
    <t>BERNARDO DEL CARMEN</t>
  </si>
  <si>
    <t>7097390-1</t>
  </si>
  <si>
    <t>Obras varias en FL Iquique, consistente en pintura del primer piso, muros de fachada (blanco), tratamiento a jardineras y reparación baño atención de publico.</t>
  </si>
  <si>
    <t>Letreros adhesivos varios para recepciones FLs y FR, baños, y horarios de atención.</t>
  </si>
  <si>
    <t>Compra de un televisor para Fiscalía Regional, marca AOC LE32S5970.</t>
  </si>
  <si>
    <t>COMERCIALIZADORA TOD</t>
  </si>
  <si>
    <t>76292976-7</t>
  </si>
  <si>
    <t>Compra de materiales de oficina para stock FR, primer trimestre 2020</t>
  </si>
  <si>
    <t>Evaluación Psicolaboral para un cargo Profesional FL Alto Hospicio</t>
  </si>
  <si>
    <t>INTALENT CONSULTORES</t>
  </si>
  <si>
    <t>76260023-4</t>
  </si>
  <si>
    <t>Publicación concurso publico p/cargo vacante en FL Alto Hospicio el 22-12-19</t>
  </si>
  <si>
    <t>Reparaciones menores en Uravit, pintura en protecciones metálicas, balcón, lavandería, muro de calle de recepción, y limpieza muros escaleras.</t>
  </si>
  <si>
    <t>Construcción de techo sobre losas de 6 casas en FL Alto Hospicio, para proteger el sellado y alargar vida útil.</t>
  </si>
  <si>
    <t>VLADIMIR CARLOS MOLINA</t>
  </si>
  <si>
    <t>Tratamiento a cielo del subterráneo de FL Iquique, y pintura esmalte sintético, para eliminar residuos de humedad y pintura descascarada.</t>
  </si>
  <si>
    <t>JOSE MARIA SILVA SPENCER</t>
  </si>
  <si>
    <t>Suscripción digital a La Estrella de Iquique, por un año, a contar del 02-01-20, con acceso para 2 usuarios.</t>
  </si>
  <si>
    <t>Limpieza de vidrios en altura en FL Iquique, de todo el inmueble.</t>
  </si>
  <si>
    <t>CARLOS HUMBERTO RIOS</t>
  </si>
  <si>
    <t>4882616-4</t>
  </si>
  <si>
    <t>Mantención pérgola ubicada en patio Uravit, barnizado de madera, cambio de sombra y limpieza.</t>
  </si>
  <si>
    <t>Instalación de film empavonado en sala de entrevistas y sala de reuniones FR.</t>
  </si>
  <si>
    <t>Reparación de enchufes de cocina Fiscalía Regional.</t>
  </si>
  <si>
    <t>Consumo de electricidad URAVIT</t>
  </si>
  <si>
    <t>ELIQSA</t>
  </si>
  <si>
    <t>96.541.870-9</t>
  </si>
  <si>
    <t>Consumo de electricidad Fiscalía Local Iquique</t>
  </si>
  <si>
    <t>Consumo de electricidad Fiscalía Regional</t>
  </si>
  <si>
    <t>Consumo de agua potable Fiscalía Local del Tamarugal arriendo</t>
  </si>
  <si>
    <t>AGUAS DEL ALTIPLANO S.A.</t>
  </si>
  <si>
    <t>99.561.010-8</t>
  </si>
  <si>
    <t>Consumo de agua potable Fiscalía Local de Alto Hospicio</t>
  </si>
  <si>
    <t>Consumo de agua potable Uravit</t>
  </si>
  <si>
    <t>Consumo de agua potable Fiscalía Regional</t>
  </si>
  <si>
    <t>Consumo de agua potable Fiscalía Local del Tamarugal</t>
  </si>
  <si>
    <t>Consumo de agua potable Fiscalía Local de Iquique</t>
  </si>
  <si>
    <t>Franqueo convenido Fiscalía Regional</t>
  </si>
  <si>
    <t>INDUSTRIA METALURGICA</t>
  </si>
  <si>
    <t>83732700-8</t>
  </si>
  <si>
    <t>INGENIERIA LERP LTDA</t>
  </si>
  <si>
    <t>76732310-7</t>
  </si>
  <si>
    <t>GARETTO LUCERO Y COM</t>
  </si>
  <si>
    <t>83163900-8</t>
  </si>
  <si>
    <t>REGALOS PRO SPA</t>
  </si>
  <si>
    <t>76315886-1</t>
  </si>
  <si>
    <t>YANULAQUE Y CIA. LTDA</t>
  </si>
  <si>
    <t>81056900-K</t>
  </si>
  <si>
    <t>IMPORTADORA DE REPUESTOS JOSE ANTONIO JIMENEZ LATORRE</t>
  </si>
  <si>
    <t>76985273-5</t>
  </si>
  <si>
    <t>AGUA DELZAR ARICA E.I.R.L</t>
  </si>
  <si>
    <t>52001509-4</t>
  </si>
  <si>
    <t>ANA MARIA VILCA PARDO</t>
  </si>
  <si>
    <t>9914166-2</t>
  </si>
  <si>
    <t>SANTA CAROLINA LIMITADA</t>
  </si>
  <si>
    <t>76125492-8</t>
  </si>
  <si>
    <t>CLAUDIO ARSENIO GARRIDO OLIVARI</t>
  </si>
  <si>
    <t>15915695-8</t>
  </si>
  <si>
    <t>ALIMENTOS GERARDO RAMIREZ GUDENSCHWAGER</t>
  </si>
  <si>
    <t>76560104-5</t>
  </si>
  <si>
    <t>DANIELA FOCACCI ORTIZ</t>
  </si>
  <si>
    <t>15008621-3</t>
  </si>
  <si>
    <t>ELIANA DEL PILAR CAMPOS</t>
  </si>
  <si>
    <t>7052071-0</t>
  </si>
  <si>
    <t>CARLA ANDREA PÉREZ CORTES</t>
  </si>
  <si>
    <t>16598389-0</t>
  </si>
  <si>
    <t>GOLDEN CROWN INGENIERIA Y SOLUCIONES TECNOLOGICAS SPA</t>
  </si>
  <si>
    <t>76385528-7</t>
  </si>
  <si>
    <t>Servicio de Electricidad FL Putre</t>
  </si>
  <si>
    <t>COOP. DE AB. DE EN. ELEC. SOCOROMA LTDA</t>
  </si>
  <si>
    <t>74379600-4</t>
  </si>
  <si>
    <t>Por concepto de gastos comunes FR Arica, FL Arica y SACFI</t>
  </si>
  <si>
    <t>COMUNIDAD EDIFICIO EMELARI</t>
  </si>
  <si>
    <t>65035339-0</t>
  </si>
  <si>
    <t>Servicio de Electricidad FR Arica y FL Arica</t>
  </si>
  <si>
    <t>Servicio de agua potable FR y FL Arica</t>
  </si>
  <si>
    <t>76215634-2</t>
  </si>
  <si>
    <t>Contratación de 3 cursos "Manejo intermedio de la planilla de calculo Excel para Windows". Participantes: Francisco Cespedes, Eduardo Gallegos y Pablo Andrade. Fecha: 11 al 30 de diciembre 2019, los días lunes, miércoles y viernes de 09:00 al 12:00 hrs.</t>
  </si>
  <si>
    <t>Pontificia Universidad Católica de Chile</t>
  </si>
  <si>
    <t>81.698.900-0</t>
  </si>
  <si>
    <t>FN/MP N°2134</t>
  </si>
  <si>
    <t>Servicio de capacitación del Software Peoplenet 8, específicamente en lo referente a los módulos de nomina, para los integrantes de la división de Recursos Humanos de la Fiscalía Nacional.</t>
  </si>
  <si>
    <t>Meta 4 Chile Informática Ltda.</t>
  </si>
  <si>
    <t>78.953.760-7</t>
  </si>
  <si>
    <t>Suscripción de 8 Licencias Oracle VM Premier Limited 1 año; 9 Licencias Oracle Linux Premier Limited 1 año. Suscripción anual Oracle.</t>
  </si>
  <si>
    <t>Datco Chile S.A.</t>
  </si>
  <si>
    <t>96.897.630-3</t>
  </si>
  <si>
    <t>Adquisición de 1 Router Peplink Max-BR1-Mini-Ltea-W-T. Equipamiento para implementación de Plataforma de Mensajería</t>
  </si>
  <si>
    <t>Acanto S.A.</t>
  </si>
  <si>
    <t>99.547.540-5</t>
  </si>
  <si>
    <t>Contratación de 1 charla sobre "Mecanismos alternativos de solución de conflictos en materia penal en Chile". Charla para Unidad de Asesoría Jurídica, a realizarse el día 09 de diciembre de 2019.</t>
  </si>
  <si>
    <t>Raul Carnevalli Rodriguez</t>
  </si>
  <si>
    <t>8.455.271-2</t>
  </si>
  <si>
    <t>Contratación de 1 charla sobre "Reforma constitucional y órganos autónomos/Ministerio Publico". Charla para Unidad de Asesoría Jurídica, a realizarse el día 20 de diciembre de 2019.</t>
  </si>
  <si>
    <t>Francisco Soto Barrientos</t>
  </si>
  <si>
    <t>10.220.148-5</t>
  </si>
  <si>
    <t>Contratación de 1 charla sobre "Delitos de corrupción entre particulares". Charla para Unidad de Anticorrupcion, a realizarse el día 26 de noviembre de 2019.</t>
  </si>
  <si>
    <t>Gonzalo Medina Schulz</t>
  </si>
  <si>
    <t>12.692.174-8</t>
  </si>
  <si>
    <t>FN/MP N° 2386</t>
  </si>
  <si>
    <t>Servicio de despacho de 20 sillones ergonómicos a la región de Tarapacá; servicio de despacho de 25 sillones ergonómicos a la región de Antofagasta; servicio de despacho de 20 sillones ergonómicos a la región de Atacama; servicio de despacho de 30 sillones ergonómicos a la región de Coquimbo; servicio de despacho de 60 sillones ergonómicos a la región de Valparaíso; servicio de despacho de 55 sillones ergonómicos a la región de O'Higgins; servicio de despacho de 30 sillones ergonómicos a la región del Maule; servicio de despacho de 50 sillones ergonómicos a la región del Bío Bío; servicio de despacho de 30 sillones ergonómicos a la región de La Araucanía; servicio de despacho de 50 sillones ergonómicos a la región de Los Lagos; servicio de despacho de 45 sillones ergonómicos a la región de Los Ríos; servicio de despacho de 20 sillones ergonómicos a la región de Ñuble.</t>
  </si>
  <si>
    <t>Comercial e Industrial Muebles Asenjo Limitada.</t>
  </si>
  <si>
    <t>Gasolina 93 Octanos y Gasolina 95 Octanos. Carga "Cupón Electrónico COPEC", para uso en vehículos institucionales de la Fiscalía Nacional.</t>
  </si>
  <si>
    <t>Compañía de Petróleos de Chile COPEC S.A.</t>
  </si>
  <si>
    <t xml:space="preserve">Adquisición de 50 sillas universitarias Vigo con paleta 84x59x50 cms. Para Fiscalía Nacional. </t>
  </si>
  <si>
    <t>Adquisición de 20 estantes vidriados (storage) metálico. Para bodegas de custodia de especies de las Fiscalías Regionales.</t>
  </si>
  <si>
    <t>Guardarropía y Almacenaje Arriaza y Espinoza Ltda.</t>
  </si>
  <si>
    <t>76.255.110-1</t>
  </si>
  <si>
    <t>Adquisición de 20 pendones tipo punto de prensa gigantografía impresa (535 metros cuadrados de gigantografía).</t>
  </si>
  <si>
    <t>Creativeline SPA</t>
  </si>
  <si>
    <t>77.941.560-0</t>
  </si>
  <si>
    <t>Servicio de pulido y sellado del piso, edificio Fiscalía Nacional. Sector -1 Foyer y Auditorio.</t>
  </si>
  <si>
    <t>Arriagada y Barreda y Compañía Limitada.</t>
  </si>
  <si>
    <t>76.247.805-6</t>
  </si>
  <si>
    <t>17190323      17191131</t>
  </si>
  <si>
    <t>Adquisición de 2 Arcos detectores de metales 18 zonas; 2 Servicios de instalación y puesta en marcha.</t>
  </si>
  <si>
    <t>Bash Seguridad S.A</t>
  </si>
  <si>
    <t>96.828.300-6</t>
  </si>
  <si>
    <t>Adquisición de 40 valijas para transporte de documentos 65 cms de alto x 50 cms alto x 25 cms fuelle. Con refuerzos en parte superior e inferior, incluye tarjetereo, manila y portacandado.</t>
  </si>
  <si>
    <t>González y Compañía Limitada</t>
  </si>
  <si>
    <t>76.656.520-4</t>
  </si>
  <si>
    <t>Adquisición de 30 sillones ergonómicos con respaldo en malla. Compra centralizada, reposición de sillones ergonómicos para Fiscalía Nacional y Fiscalías Regionales.</t>
  </si>
  <si>
    <t>Adquisición de 100 cuadernos institucionales para Relatores Academia año 2020.</t>
  </si>
  <si>
    <t>Valle Central SPA</t>
  </si>
  <si>
    <t>FN/MP N° 2430</t>
  </si>
  <si>
    <t>Servicio de reparación del sistema eléctrico; Servicio de reposición de retenedores del sistema de control de accesos; servicio de reestructuración de iluminación en 2 salas de capacitación. Trabajos en edificio institucional de la Fiscalía Nacional.</t>
  </si>
  <si>
    <t>Sistemas Inmoticos y Domoticos de Control Ltda.</t>
  </si>
  <si>
    <t>76.961.310-2</t>
  </si>
  <si>
    <t>Adquisición de 15 accesorios de cámara Hikvision NVR DS-7608NI-K1/8P; 15 HDD PC Western digital WD 10 PURZ 1 TB. Equipamiento para Salas de Entrevista Videograbada.</t>
  </si>
  <si>
    <t>Javiera Fernanda Lazo Ulloa</t>
  </si>
  <si>
    <t>17.778.588-1</t>
  </si>
  <si>
    <t>Contratación de 118 Coffee Break catering saludable AM; 59 Coffee Break premium PM. Actividad con motivo del "Consejo General de Fiscales" que se realizará el 12 y 13 de diciembre, en la sala de consejo de la Fiscalía Nacional.</t>
  </si>
  <si>
    <t>Julia Alejandra Arévalo Ibáñez</t>
  </si>
  <si>
    <t>13.147.865-8</t>
  </si>
  <si>
    <t>Adquisición de 30 Unidades de almacenamiento externo Toshiba Canvio Basics 2TB; 20 Pendrive verbatim pinstripe 128 GB; 35 Unidades de almacenamiento externo Toshiba Canvio Basics 1TB. Unidades de Almacenamiento para uso de ULDDECO.</t>
  </si>
  <si>
    <t>Ecoffice Computación Limitada</t>
  </si>
  <si>
    <t xml:space="preserve">Renovación Licencia Adobe Acrobat PRO DC FOR Teams Licensing Subsc. Renewall 1 user level 3 50-99. Renovación de Licencias Acrobat con uso a nivel nacional. </t>
  </si>
  <si>
    <t>76.367.430-4</t>
  </si>
  <si>
    <t>Renovación 1 Licencia Access Data actualización FTK SMS 12; 1 Licencia Cellebrite actualización Ufed Ultimate 4PC Touch. Renovación Licencias utilizadas por ULDDECO.</t>
  </si>
  <si>
    <t>Complexbiz Gestión de Negocios Limitada</t>
  </si>
  <si>
    <t>76.235.780-1</t>
  </si>
  <si>
    <t>Contratación de 40 Coffee Break AM, alternativa N°4 (20 pp x 2 días); 40 Coffee Break PM, alternativa N°5 (20 pp x 2 días). Mejoramiento Continuo a realizarse 10 y 11 de diciembre de 2019 en Fiscalía Nacional.</t>
  </si>
  <si>
    <t>Contratación de 1 charla sobre "Delito de cohecho en razón del cargo o por la función, modificaciones al Código Penal por la Ley N° 21.124 y conexión entre deslealtad y perjuicio y concursos en el delito de administración desleal". Charla para Unidad Especializada de Anticorrupcion, a realizarse el día 05 de diciembre de 2019.</t>
  </si>
  <si>
    <t>Juan Pablo Mañalich Raffo</t>
  </si>
  <si>
    <t>13.551.347-4</t>
  </si>
  <si>
    <t>Contratación de 1 charla sobre "Delito de administración desleal y sus implicancias en el sector publico". Charla para Unidad especializada de Anticorrupcion, a realizarse el día 03 de diciembre de 2019.</t>
  </si>
  <si>
    <t>Luis Rojas Aguirre</t>
  </si>
  <si>
    <t>15.325.585-7</t>
  </si>
  <si>
    <t>FN/MP N° 2341</t>
  </si>
  <si>
    <t>Adquisición de 55 Equipos de Inspección por Rayos X, para Fiscalías del País.</t>
  </si>
  <si>
    <t>FN/MP N° 2431</t>
  </si>
  <si>
    <t>Provisión e instalación de vidrios y termopaneles en el edificio institucional de la Fiscalía Nacional.</t>
  </si>
  <si>
    <t>Comercializadora e Inversiones INGESOB Ltda.</t>
  </si>
  <si>
    <t>FN/MP N° 2432</t>
  </si>
  <si>
    <t>Reposición e instalación piso de madera del piso 10 del edificio institucional de la Fiscalía Nacional.</t>
  </si>
  <si>
    <t>Comercio Internacional, Inversiones y Servicios Profesionales COMINTEC</t>
  </si>
  <si>
    <t>76.672.308-K</t>
  </si>
  <si>
    <t>Trabajos de impermeabilización y losa en el piso 10 del edificio institucional de la Fiscalía Nacional.</t>
  </si>
  <si>
    <t>Sociedad Comercial TECPRO Ltda.</t>
  </si>
  <si>
    <t>76.022.980-6</t>
  </si>
  <si>
    <t>Pasaje aéreo nacional para Sra. Paula Baeza Quintana, Santiago/Temuco/Santiago, 15 al 17 de diciembre. Actividades estudio Acceso a la Justicia.</t>
  </si>
  <si>
    <t>Pasaje aéreo nacional para Sra. Mirsa Retamal Morales, Santiago/Temuco/Santiago, 15 al 17 de diciembre. Actividades estudio Acceso a la Justicia.</t>
  </si>
  <si>
    <t>Pasaje aéreo nacional para Sr. Sergio Olivos Olivos, Santiago/Temuco/Santiago, 17 al 20 de diciembre. Habilitación de sala Entrevista Investigativa Videograbada (EIVG) en Fiscalía Local de Angol.</t>
  </si>
  <si>
    <t>Pasaje aéreo nacional para Sr. Henry Angulo Yevenes, Santiago/La Serena/Santiago, 20 de diciembre. Habilitación de sala Entrevista Investigativa Videograbada (EIVG) en Fiscalía Local Ovalle y Vicuña.</t>
  </si>
  <si>
    <t>Contratación de 28 Coffee Break Catering - Especial, alternativa N°4. Actividad "Herramientas para atención de victimas en contexto de emergencia", a realizarse el día 09 de diciembre de 2019, en dependencia de la Fiscalía Nacional.</t>
  </si>
  <si>
    <t>Contratación de 9 Talleres "Fortalecimiento de equipos". Participantes: Equipo de Profesionales División y Administración y Finanzas. Fecha: 10 de diciembre de 2019.</t>
  </si>
  <si>
    <t>Quinta Era Consultores Ltda.</t>
  </si>
  <si>
    <t>76.633.750-3</t>
  </si>
  <si>
    <t>Adquisición de 1 Camara video Canon XA40.</t>
  </si>
  <si>
    <t>Tododigital SPA</t>
  </si>
  <si>
    <t>76.398.886-4</t>
  </si>
  <si>
    <t>Pasaje aéreo nacional para Sr. José Ignacio Contreras Taibo, Santiago/Puerto Montt/Santiago, 19 al 20 de diciembre. Estudio de Satisfacción de Usuarios.</t>
  </si>
  <si>
    <t>FN/MP N° 2561</t>
  </si>
  <si>
    <t>Adquisición de 5 Escritorio Sky Platinum 160x74; 5 Fald Madera Escritorio/Lateral Mm 24; 5 Pasacables 1g B30-128 Silver 40x12,8x28; 10 Gabinete Base Puerta Abatir Fm Cp.</t>
  </si>
  <si>
    <t>Bash Muebles de Oficina Ltda.</t>
  </si>
  <si>
    <t>FN/MP N° 2538</t>
  </si>
  <si>
    <t>Traslado de los enlaces de telecomunicaciones al nuevo inmueble que alberga las dependencias de la Fiscalía Local de Diego de Almagro. Regularización de pago por trabajos realizados el 1er trimestre de 2019.</t>
  </si>
  <si>
    <t>Empresa Nacional de Telecomunicaciones S.A.</t>
  </si>
  <si>
    <t>Adquisición de 50 Trapelacucha en atril; 100 Imágenes paisajes de Chile; 50 Prendedor Mariposa Crin; 100 Marcador Crin. Presentes institucionales que serán utilizados para visitas extranjeras, considerando que actualmente la Fiscalía de Chile tiene la presidencia de la AIAMP.</t>
  </si>
  <si>
    <t>Servicios y Asesorías Lavaderos Limitada.</t>
  </si>
  <si>
    <t>76.066.407-3</t>
  </si>
  <si>
    <t>Servicio de arriendo de mobiliario (30 sillas doradas tapiz azul tipo hotel por 2 días).
Actividad Consejo General de Fiscales que se realizará el 12 y 13 de diciembre.  La actividad se realizará a en la Sala de Consejo de la Fiscalía Nacional, y participarán adicionalmente fiscales jefes y directivos de la Fiscalía Nacional.</t>
  </si>
  <si>
    <t>Daniel Igor Hoppmann Hurtado, Producciones, E.I.R.L.</t>
  </si>
  <si>
    <t>76.139.133-K</t>
  </si>
  <si>
    <t>Pasaje aéreo nacional para Sra. Cecilia Peñaloza Peñaloza, Santiago/Puerto Montt/Santiago, 19 al 20 de diciembre. Visita proyecto CGI Medición de Satisfacción de usuarios.</t>
  </si>
  <si>
    <t>Pasaje aéreo nacional para Sr. Matias Holloway Pérez, Santiago/Puerto Montt/Santiago, 19 al 20 de diciembre. Visita proyecto CGI Medición de Satisfacción de usuarios.</t>
  </si>
  <si>
    <t>Adquisición de 89 butacas 4 cuerpos polipropileno 81 x 230 x 45 cms; 22 butaca banqueta 2 cuerpos polipropileno. Compra de banquetas 2 y 4 cuerpos con distribución a la región de Atacama, Valparaíso, Bío Bío, La Araucanía, Los Lagos y Los Ríos.</t>
  </si>
  <si>
    <t>Ergotec Muebles S.A.</t>
  </si>
  <si>
    <t>99.546.270-2</t>
  </si>
  <si>
    <t>Adquisición de 4 trituradoras destructoras marca HSM modelo B35 corte tiras 5,8 40 - 42 hojas; 4 trituradoras destructoras marca HSM modelo B35 corte partículas 4,5 x 30 24 - 26 hojas; 6 Trituradora destructora marca HSM modelo P40I-SC 5,8 51 - 60 hojas; 3 Trituradora destructora HSM P40ICC 4,5 x 30 int. 34 - 40 hojas.</t>
  </si>
  <si>
    <t>Importadora y Exportadora Estado Limitada</t>
  </si>
  <si>
    <t>84.888.400-6</t>
  </si>
  <si>
    <t>Adquisición de 30 perforadoras de escritorio Rhein 30 hojas; 50 Taco calendario Rhein 2020 grande 16,8 cm x 10,9 cm unidad.</t>
  </si>
  <si>
    <t>Comercial Agustín Limitada</t>
  </si>
  <si>
    <t xml:space="preserve">Adquisición de 40 tinta Trodat 28 ml tampón 7011 Azul unidad; 40 tinta Trodat 28 ml tampón 7011 Roja unidad; 50 tinta Trodat 28 ml tampón 7011 Negro unidad.  </t>
  </si>
  <si>
    <t>Comercial Red Office Limitada</t>
  </si>
  <si>
    <t>Contratación de 10 horas hombre Tester de Aplicaciones-Senior; 8 horas hombre Ingeniero de Sistemas-Experto; 56 horas hombre Editor de Contenidos-Senior; 91 horas hombre Diseñador Grafico-Senior; 8 horas hombre Jefe de proyecto-Experto.</t>
  </si>
  <si>
    <t>Rodriguez y Cruz Ltda.</t>
  </si>
  <si>
    <t>76.024.553-4</t>
  </si>
  <si>
    <t>Contratación de 73 Coffee Break Catering. Coffee Break "Seminario Ley de entrevista Videograbada: Cambio de paradigma en el proceso penal chileno" a realizarse los días 10 y 12 de diciembre de 2019, en el auditorio del edificio institucional de la Fiscalía Nacional.</t>
  </si>
  <si>
    <t>Servicio complementario para productos de Hardware-Mantención y reparación de equipamiento. Mantención UPS de Salas de Entrevista Video grabada.</t>
  </si>
  <si>
    <t>Adquisición de 5 Micrófonos Kdoce Maars. Equipamiento para Salas de Entrevista Video-grabada.</t>
  </si>
  <si>
    <t>Adquisición de 10 Corchetes swingline 2-60 3/8 2500 unidades; 2 Corcheteras Rexel eléctrica polaris 14/20 hojas; 2 Corcheteras swingline eléctrica optima 70.</t>
  </si>
  <si>
    <t>Sociedad Comercial Distribucion Global Limitada.</t>
  </si>
  <si>
    <t>76.100.732-7</t>
  </si>
  <si>
    <t>Adquisición de 100 pendrive Acrilico con luz que contendrá la Política de Género del Ministerio Público que se presentará el próximo 18 de diciembre.</t>
  </si>
  <si>
    <t>Cristian William Tala Manriquez</t>
  </si>
  <si>
    <t>7.515.289-2</t>
  </si>
  <si>
    <t>Katherine Kauffman</t>
  </si>
  <si>
    <t>10.095.204-1</t>
  </si>
  <si>
    <t>Pasaje aéreo nacional para Sr. Jorge Abbott Charme, Santiago/Valdivia-Puerto Montt/Santiago, 21 al 22 de enero. Cuenta Publica Fiscalía Regional de Los Rios y Los Lagos.</t>
  </si>
  <si>
    <t>Pasaje aéreo nacional para Sr. Manuel Espinoza, Santiago/Valdivia-Puerto Montt/Santiago, 21 al 22 de enero. Escolta al Sr. Fiscal Nacional, Cuenta Publica Fiscalía Regional de Los Rios y Los Lagos.</t>
  </si>
  <si>
    <t>Pasaje aéreo nacional para Sra. Veronica Cerda Fajardin, Santiago/Valdivia-Puerto Montt/Santiago, 21 al 22 de enero. Comitiva Sr. Fiscal Nacional, Cuenta Publica Fiscalía Regional de Los Rios y Los Lagos.</t>
  </si>
  <si>
    <t>Pasaje aéreo nacional para Sr. Jorge Abbott Charme, Santiago/Antofagasta/Santiago, 23 al 24 de enero. Cuenta Publica Fiscalía Regional de Antofagasta.</t>
  </si>
  <si>
    <t>Pasaje aéreo nacional para Sr. Danilo Bastias, Santiago/Antofagasta/Santiago, 23 al 24 de enero. Escolta al Sr. Fiscal Nacional, Cuenta Publica Fiscalía Regional de Antofagasta.</t>
  </si>
  <si>
    <t>Pasaje aéreo nacional para Sra. Veronica Cerda Fajardin, Santiago/Antofagasta/Santiago, 23 al 24 de enero. Comitiva Sr. Fiscal Nacional, Cuenta Publica Fiscalía Regional de Antofagasta.</t>
  </si>
  <si>
    <t>Pasaje aéreo nacional para Sr. Jorge Abbott Charme, Santiago/Balmaceda/Santiago, 17 de enero. Cuenta Publica Fiscalía Regional de Aysen.</t>
  </si>
  <si>
    <t>Pasaje aéreo nacional para Sr. Manuel Espinoza, Santiago/Balmaceda/Santiago, 17 de enero. Escolta al Sr. Fiscal Nacional, Cuenta Publica Fiscalía Regional de Aysen.</t>
  </si>
  <si>
    <t>Pasaje aéreo nacional para Sra. Veronica Cerda Fajardin, Santiago/Balmaceda/Santiago, 17 de enero. Comitiva Sr. Fiscal Nacional, Cuenta Publica Fiscalía Regional de Aysen.</t>
  </si>
  <si>
    <t>Pasaje aéreo nacional para Sr. Jorge Abbott Charme, Santiago/Punta Arenas/Santiago, 10 de enero. Cuenta Publica Fiscalía Regional de Magallanes y la Antartica chilena.</t>
  </si>
  <si>
    <t>Pasaje aéreo nacional para Sr. Manuel Espinoza, Santiago/Punta Arenas/Santiago, 10 de enero. Escolta al Sr. Fiscal Nacional, Cuenta Publica Fiscalía Regional de Magallanes y la Antartica chilena.</t>
  </si>
  <si>
    <t>Pasaje aéreo nacional para Sra. Veronica Cerda Fajardin, Santiago/Punta Arenas/Santiago, 10 de enero. Comitiva Sr. Fiscal Nacional, Cuenta Publica Fiscalía Regional de Magallanes y la Antartica chilena.</t>
  </si>
  <si>
    <t>Pasaje aéreo nacional para Sr. Jorge Abbott Charme, Santiago/Temuco/Santiago, 15 de enero. Cuenta Publica Fiscalía Regional de La Araucania.</t>
  </si>
  <si>
    <t>Pasaje aéreo nacional para Sr. Manuel Espinoza, Santiago/Temuco/Santiago, 15 de enero. Escolta al Sr. Fiscal Nacional, Cuenta Publica Fiscalía Regional de La Araucania.</t>
  </si>
  <si>
    <t>Pasaje aéreo nacional para Sra. Veronica Cerda Fajardin, Santiago/Temuco/Santiago, 15 de enero. Comitiva Sr. Fiscal Nacional, Cuenta Publica Fiscalía Regional de La Araucania.</t>
  </si>
  <si>
    <t>FN/MP N° 2570</t>
  </si>
  <si>
    <t>Adquisición de 1 licencia de software Cellebrite UFED Ultimate Desktop; 1 licencia de software Cellebrite UFED Cloud Analyzer; 2 licencias de software Cellebrite UFED Analytics Desktop; 2 licencias de software Cellebrite DVR Examiner; 1 licencia de siftware Cellebrite INPUT Ace; 1 Equipo computacional HTCI EDAS Fox Ultimate Investigator. Software y Hardware para uso de ULDDECO.</t>
  </si>
  <si>
    <t>Adquisición de 400 resmas de papel multirpropósito Xerox carta 75 gr. Albura 90-95%; 200 resmas de papel multipropósito Xerox oficio 75 gr albura 90-95%; 200 nota autoadhesiva 3M banderitas tape flags 4 colores; 50 cuadernos universitarios Torre 7 mm; 50 portaminas 0,7 mm Pilot; 500 lápiz bic bolígrafo punta media color azul; 100 lápiz corrector liquid paper; 200 goma de borrar Faber Castell mediana; 300 archivador Rhein tamaño oficio lomo ancho color burdeo; 400 carpetas cartulina pigmentada color verde; 400 carpetas cartulina pigmentada color rojo; 100 minas 0,5 Faber Castell; 50 cajas de chinches colores surtidos.</t>
  </si>
  <si>
    <t>Dimerc S.A.</t>
  </si>
  <si>
    <t>Adquisición de 10 calculadoras básical marca Casio modelo MS-20B</t>
  </si>
  <si>
    <t>Comercializadora e Importadora de material didáctico Punto Educativo</t>
  </si>
  <si>
    <t>76.163.112-8</t>
  </si>
  <si>
    <t>Adquisición de 400 espiral anillo 6 mm. Plático negro.</t>
  </si>
  <si>
    <t>Adquisición de 500 pilas Duracell AA (250 paquetes de 2 unidades); 500 pilas Duracell AAA (250 paquetes de 2 unidades).</t>
  </si>
  <si>
    <t>Roland Vorwerk y Compañía Limitada</t>
  </si>
  <si>
    <t>Adquisición de 10 controles presentadores inalámbricos con puntero láser.</t>
  </si>
  <si>
    <t>Adquisición de 100 etiquetas autoadhesivas 106 mm. X 70 mm. 10 hojas; 100 etiquetas autoadhesivas 106 mm. X 35 mm. 10 hojas.</t>
  </si>
  <si>
    <t>Adquisición de 200 notas autoadhesivas 3M post-it neón 76x76 mm; 50 borrador de pizarra acrílica color rojo; 20 etiquetas autoadhesivas blancas para CD.</t>
  </si>
  <si>
    <t>Adquisición de 500 pilas recargables AA (250 paquetes de 2 unidades); 20 corcheteras de escritorio 26/6 medium; 50 portaminas Faber Castell 0,5 mm; 500 lápiz bic bolígrafo punta media color rojo; 200 destacador Stabilo color verde; 200 destacador Stabilo color rosado; 200 destacador Stabilo color naranja; 200 destacador Stabilo color celeste; 200 destacador Stabilo color amarillo; 300 carpeta Rhein vinil fast azul tamaño carta; 300 carpeta Rhein vinil fast azul tamaño oficio; 400 carpeta cartulina pigmentada color naranja; 400 carpeta cartulina pigmentada color azul; 200 minas 0,7 Faber Castell.</t>
  </si>
  <si>
    <t>Proveedores Integrales Prisa S.A.</t>
  </si>
  <si>
    <t>Pasaje aéreo nacional para Sra. Marcela Valdebenito Esquella, Santiago/Copiapó/Santiago, 16 al 17 de diciembre. Actividades de estudio acceso a la justicia.</t>
  </si>
  <si>
    <t>FN/MP N° 2551</t>
  </si>
  <si>
    <t>Baranda de Cristal-Botones, cristal fijado con botones de acero inoxidable y cristal templado de 10 mm. Incluye instalación; Baranda de Cristal-Banquina, cristal fijado con componente cementico, cristal templado de 10 mm. Incluye instalación. Proveer e instalar barandas de cristal en el patio N°3 del piso 7 del Edificio Institucional de la Fiscalía Nacional.</t>
  </si>
  <si>
    <t>Vitreo SPA</t>
  </si>
  <si>
    <t>76.638.047-6</t>
  </si>
  <si>
    <t>Renovación suscripción El Mercurio digital más papel de lunes a domingo para el Sr. Fiscal Nacional. Desde el 11-12-2019; Suscripción La Segunda digital más La Segunda papel de lunes a sábado para el Sr. Fiscal Nacional. Desde el 29-01-2010.</t>
  </si>
  <si>
    <t>El Mercurio S A P</t>
  </si>
  <si>
    <t>Servicio de traslado de muebles a las Fiscalías Regionales con motivo de la habilitación de salas de entrevista videograbada. Traslado a las ciudades de: Copiapó, Chañaral, Vallenar, Vicuña, Ovalle, Los Vilos, Concepción, Cañete, Yumbel, Coronel, Quirihue, Temuco, Angol, Valdivia, San José de la Mariquina y La Unión.</t>
  </si>
  <si>
    <t>Pasaje aéreo nacional para Sr. Jorge Abbott Charme, Santiago/Concepción/Santiago, 07 al 08 de enero. Cuenta Pública Fiscalía Regional del Bío Bío.</t>
  </si>
  <si>
    <t>Pasaje aéreo nacional para Sr. Danilo Bastias, Santiago/Concepción/Santiago, 07 al 08 de enero. Escolta al Sr. Fiscal Nacional, Cuenta Pública Fiscalía Regional del Bío Bío.</t>
  </si>
  <si>
    <t>Pasaje aéreo nacional para Sra. Verónica Cerda Fajardín, Santiago/Concepción/Santiago, 07 al 08 de enero. Comitiva Sr. Fiscal Nacional, Cuenta Pública Fiscalía Regional del Bío Bío.</t>
  </si>
  <si>
    <t>Pasaje aéreo nacional para Sra. Francisca Werth Wainer, Santiago/Concepción/Santiago, 07 al 08 de enero. Cuenta Pública Fiscalía Regional del Bío Bío.</t>
  </si>
  <si>
    <t>Contratación de servicio de traducción en lengua de señas; Servicio de streaming. Ceremonia de presentación de la Política de Género de la Fiscalía de Chile, a realizarse el 18 de diciembre en el foyer del auditorio del edificio institucional de la Fiscalía Nacional.</t>
  </si>
  <si>
    <t>Sociedad Majo Producciones SPA</t>
  </si>
  <si>
    <t>76.085.237-6</t>
  </si>
  <si>
    <t>Adquisición de 10 Licencia Microsoft Win Pro 10 64 BIT spanish latam 1PK DSD OEI DVD. Licencias para actualización de notebook de Región de Los Lagos.</t>
  </si>
  <si>
    <t>Ingeniería y Construcción Ricardo Rodríguez y Cía.</t>
  </si>
  <si>
    <t>Adquisición de 200 unidades de almacenamiento externo Toshiba Canvio Basics Black A3 1TB. Discos Duros para distribución a nivel nacional.</t>
  </si>
  <si>
    <t>Kley SPA</t>
  </si>
  <si>
    <t>78.170.940-9</t>
  </si>
  <si>
    <t>Contratación de 2 servicios complementarios para productos de hardware - instalación de equipamiento SEVG FL Ovalle y FL Vicuña; 2 servicios complementarios para productos de hardware - instalación de equipamiento SEVG FL Angol y FL Temuco.</t>
  </si>
  <si>
    <t>Soporte Online Comercial Limitada</t>
  </si>
  <si>
    <t>76.377.569-0</t>
  </si>
  <si>
    <t>Adquisición de 10 SSD Kingston A400 480 GB. Discos duros sólidos para notebook de Región de Los Lagos.</t>
  </si>
  <si>
    <t>Contratación de 1 charla sobre "Configuración de los tipos penales en casos de saqueos, turbazos y otros delitos contra la propiedad, concursales y de autoría en la materia". Charla para Unidad de Delitos Violentos y Responsabilidad Penal Adolescente.</t>
  </si>
  <si>
    <t>Mauricio Reyes López</t>
  </si>
  <si>
    <t>15.312.938-K</t>
  </si>
  <si>
    <t>Contratación de 1 charla sobre "Investigaciones administrativas, principios, dogmática y jurisprudencia". Charla para Unidad Asesoría Jurídica.</t>
  </si>
  <si>
    <t>Juan Carlos Ferrada Borquez</t>
  </si>
  <si>
    <t>11.250.397-8</t>
  </si>
  <si>
    <t>Contratación de 8 talleres de fortalecimiento de equipos. Participantes: Equipo Pool de auxiliares División de Administración y Finanzas. Fecha 16 y 18 de diciembre de 2019.</t>
  </si>
  <si>
    <t>Publicar aviso licitación pública "Servicio de Guardias de Seguridad Región Metropolitana". Fecha de publicación domingo 15/12/2019, mod 4 x 2 col, ubicación E-PAR, diario El Mercurio.</t>
  </si>
  <si>
    <t xml:space="preserve">Empresa El Mercurio
 S A P </t>
  </si>
  <si>
    <t>Adquisición de 1 Licencia Access Data FTK Forensic Tool Kit. Software para uso de ULDDECO.</t>
  </si>
  <si>
    <t>Adquisición de 5.000 hojas tamaño carta con logo institucional. Impresión a 2/0 color Pantone; 5.000 hojas tamaño oficio con logo institucional. Impresión a 2/0 color Pantone.</t>
  </si>
  <si>
    <t>Max Huber Reprotecnica S.A.</t>
  </si>
  <si>
    <t>80.470.300-4</t>
  </si>
  <si>
    <t>FN/MP N° 2537</t>
  </si>
  <si>
    <t xml:space="preserve">Adquisición de 21 dispositivos EDAS Fox Logicube WP; 21 dispositivos EDAS Fox Logicube PCIEK. </t>
  </si>
  <si>
    <t>Adquisición de 1 galvano de madera con calado rectangular de 23x31 cms. Color de felpa azul, grabado láser logo y textos. Galvanos de reconocimiento Premio Ministerio Público 2019, para mejor alumno de la Escuela de Carabineros, Escuela de Suboficiales, Escuela de Formación y Escuela de Investigaciones Policiales.</t>
  </si>
  <si>
    <t>CTM Group SPA</t>
  </si>
  <si>
    <t>76.409.739-4</t>
  </si>
  <si>
    <t>Contratación de servicio de rediseño e impresión de 5.000 formularios de contacto de la Unidad de Victimas y Testigos.</t>
  </si>
  <si>
    <t>Imprenta Alfredo Molina Flores S.A.</t>
  </si>
  <si>
    <t>93.408.000-9</t>
  </si>
  <si>
    <t>Servicio de reparación de ascensor N°2 edificio institucional de la Fiscalía Nacional.</t>
  </si>
  <si>
    <t>Ascensores Schindler (Chile) S.A.</t>
  </si>
  <si>
    <t>Licitación Privada</t>
  </si>
  <si>
    <t>FN/MP N° 2590</t>
  </si>
  <si>
    <t>Suministro, instalación, configuración y puesta en marcha de cámaras CCTV.</t>
  </si>
  <si>
    <t>Videocorp Ingeniería y Telecomunicaciones S.A.</t>
  </si>
  <si>
    <t>89.629.300-1</t>
  </si>
  <si>
    <t>FN/MP N° 2593</t>
  </si>
  <si>
    <t>Contratación de 5 asesorías psicológicas individuales.</t>
  </si>
  <si>
    <t>Marcela Mitsuko Matsumoto Muñoz</t>
  </si>
  <si>
    <t>11.863.325-3</t>
  </si>
  <si>
    <t>Contratación de 24 horas Desarrollador Java experto hora hpabil. Horas Hombre Apoyo Sistema Control Documental (SCDOC)</t>
  </si>
  <si>
    <t>Consultoría Tecnológica Aligare Limitada</t>
  </si>
  <si>
    <t>76.258.940-0</t>
  </si>
  <si>
    <t>Adquisición de 13 HDD PC Apricorn Aegis Fortress HDD 500GB USB 3.0 Fips 140-2 nivel 2. Discos duros encriptados para distribucion por parte del Area de Infraestructura-DINF.</t>
  </si>
  <si>
    <t>Importadora y Comercializadora Netsec Ltda.</t>
  </si>
  <si>
    <t>76.144.044-6</t>
  </si>
  <si>
    <t>Adquisición de 5.000 Folleto tipo Pasaporte Fiscalía Nacional (Tapa + 12 Paginas interiores + Cuartilla central en autoadhesivo); 5.000 Díptico Fiscalia Nacional (Formato extendido 260x200 mm, Cartulina solida 180 gr. 4/4 colores + Pilsado).</t>
  </si>
  <si>
    <t>Impresos Lahosa S.A</t>
  </si>
  <si>
    <t>96.518.530-5</t>
  </si>
  <si>
    <t>Adquisición de 1 Tablet Apple Ipad new Wi-Fi 32 GB Silver. Corresponde a Premio Ministerio Público 2019, para mejor alumno de las Escuelas de Carabineros, Escuela de Suboficiales, Escuela de Formación, Escuela de Investigaciones Policiales.</t>
  </si>
  <si>
    <t>Innovación y Tecnología Empresarial Ítem Limitada</t>
  </si>
  <si>
    <t>78.936.330-7</t>
  </si>
  <si>
    <t>Servicio de recambio e instalación de quicios para reparación de puertas de acceso en sector oriente y poniente del piso 9 del edificio institucional de la Fiscalía Nacional.</t>
  </si>
  <si>
    <t>Victor Peña Araos</t>
  </si>
  <si>
    <t>13.299.161-8</t>
  </si>
  <si>
    <t>Adquisición de 50 monitores LG 24MT48DF 24. Monitores para ser distribuidos por la Unidad de Infraestructura - DINF.</t>
  </si>
  <si>
    <t>Certificado sitio seguro Geotrust True Business ID Wildcard. Certificado por 2 años para dominio fiscaliadechile.cl por 2 años.</t>
  </si>
  <si>
    <t>E-SIGN S.A.</t>
  </si>
  <si>
    <t>99.551.740-K</t>
  </si>
  <si>
    <t>Equipos de apoyo Shure Sistema de monitoreo personal estereo PSM300 P3TRA215CL. Sonopronter para uso en Salas de Entrevista Video Grabada.</t>
  </si>
  <si>
    <t>Biomusic SPA</t>
  </si>
  <si>
    <t>76.171.754-5</t>
  </si>
  <si>
    <t>Servicio de reparación de equipo de clima ubicado en piso -1 del Edificio Institucional, por fuga de refrigerante.</t>
  </si>
  <si>
    <t>Sociedad Diseño e Ingeniería Térmica SPA (Diter)</t>
  </si>
  <si>
    <t>76.470.482-7</t>
  </si>
  <si>
    <t>FN/MP N° 554</t>
  </si>
  <si>
    <t>Servicio de aseo extraordinario, piso -1 Edificio Institucional, horario inhábil, 3 personas. Por trabajos de pulido de piso. Corresponde a trabajos a efectuar entre las 11:00 y 20:00 horas, por 3 operarias de la empresa proveedora del servicio de aseo.</t>
  </si>
  <si>
    <t>Mas Aseo S.A.</t>
  </si>
  <si>
    <t>76.320.590-8</t>
  </si>
  <si>
    <t xml:space="preserve">Contratación de 1 Diseño y actualización curso e-Learning Derecho Penal y Gestión de recursos de la Fiscalía; 1 Diseño y actualización curso e-Learning Litigación oral inicial y Litigación oral avanzada. </t>
  </si>
  <si>
    <t>Aquanta Ingeniería Computacional Ltda.</t>
  </si>
  <si>
    <t>77.842.230-1</t>
  </si>
  <si>
    <t>N/A</t>
  </si>
  <si>
    <t>Contratación de 810 horas Consultor Senior valor hora hábil. Servicios profesionales de experto para proyecto seguridad de la información.</t>
  </si>
  <si>
    <t>Manríquez y Compañía Limitada</t>
  </si>
  <si>
    <t>77.077.350-4</t>
  </si>
  <si>
    <t>FN/MP N° 2171</t>
  </si>
  <si>
    <t>Adquisición de 01 texto Gestión de la Calidad: Conceptos, Enfoques, Modelos y Sistemas. Varios autores, año 2006; 1 texto La Gestión de Procesos en las Organización. Autor Enric Brull Alabart. Año 2011; 1 texto 7 Hábitos de la gente altamente efectiva. Autor Stephen R, Covey; 1 texto La Meta: Un proceso de mejora continua. Autor Eliyahu M Goldratt. Año 2010; 1 texto La sorprendente verdad sobre Qué nos Motiva. Autor Daniel H.Pink. Año 2000-2010; 1 texto La Indagación Apreciativa: Un enfoque innovador para la transformación Personal y De las Organizaciones. Autores David Cooperrrider y Miriam Subirana. Año 2013; 1 texto La Nueva Fórmula del Trabajo. Autor Lazlo Bock. Año 2015; 1 texto El Desafío del Liderazgo. Autores James M.Kouzes; Barry Z.Posner. Año 2018; 1 texto El Punto Clave. Autor Malcolm Gladwell. Año 2017; 1 texto Gemba Kaizen: Un Enfoque de Sentido Común para una Estrategia de mejora continua. Autor Masaaki Imai. Año 2014; 1 texto Desarrollando Líderes Lean A Todos los niveles: Guía Práctica (Spanich Edition). Autor Jeffrey Liker. Año 2015 ; 1 texto Liderazgo. El Poder de la Inteligencia Emocional. Autor Daniel Goleman. Año 2013; 1 texto Las 21 Leyes irrefutables del Liderazgo, cuaderno de ejercicios: Revisado y Actualizado. Autor John C.Maxwell. Año 2009.</t>
  </si>
  <si>
    <t>Buscalibre S.A.</t>
  </si>
  <si>
    <t>76.023.713-2</t>
  </si>
  <si>
    <t>FN/MP N° 2603</t>
  </si>
  <si>
    <t xml:space="preserve">Suscripción anual de 42 cuentas de acceso a los productos "Full Chile y Vlex Global: Case Law &amp; Legislation" para el servicio de Base de Datos de contenidos y soluciones legales. </t>
  </si>
  <si>
    <t>Distribuciones Juridicas de Chile SPA</t>
  </si>
  <si>
    <t>76.491.374-4</t>
  </si>
  <si>
    <t>Adquisición de 1 Desktop HP Z6 GA 3JN06LA unidad. Servidores para el tratamiento de videos de las Entrevistas Video Grabadas.</t>
  </si>
  <si>
    <t>Ingesmart S.A</t>
  </si>
  <si>
    <t>96.858.370-0</t>
  </si>
  <si>
    <t>Equipos de apoyo Shure Micrófono de solapa BLX14/CVL unidad. Micrófonos para Salas de Entrevista Video Grabada.</t>
  </si>
  <si>
    <t>Ivonne Belen Diaz Ampuero</t>
  </si>
  <si>
    <t>15.435.420-4</t>
  </si>
  <si>
    <t>Adquisición de 1 Silla de auto marca Graco, modelo Nautilus de 9 a 45 Kg; 6 Alzadores marca Cam de 15 a 36 Kg.</t>
  </si>
  <si>
    <t>Norma Consuelo Santibañez Gomez</t>
  </si>
  <si>
    <t>11.631.154-2</t>
  </si>
  <si>
    <t>FN/MP N° 2626</t>
  </si>
  <si>
    <t>Adquisición de 7 Teléfonos Satelitales Iridium 9575; 7 Sim Card prepago 400 minutos, 12 meses, latam.</t>
  </si>
  <si>
    <t>Tesam Chile S.A.</t>
  </si>
  <si>
    <t>Adquisición de 10 Base Laptop Kensington Easy Riser Cooling unidad; 40 mouse pad Kensington duogel azul K62401 AM unidad.
Insumos Comité Paritario.</t>
  </si>
  <si>
    <t xml:space="preserve">Cintegral Sistemas S.A. </t>
  </si>
  <si>
    <t>96.712.310-2</t>
  </si>
  <si>
    <t>Adquisición de 10 Atril Digitador Ergonomics SN-1500 unidad; 40 Apoya muñecas Kensington duogel azul unidad.
Insumos Comité Paritario.</t>
  </si>
  <si>
    <t>25 Licencia Bizagi Engine V11.1 usuario mantenimiento 1 año; 1 servicio complementario para productos de software - configuración de software; 1 servicio complementario para productos de software - instalación de software. Licencias para uso en Proyecto PRG.</t>
  </si>
  <si>
    <t>Empresa de Software Rendme LTDA.</t>
  </si>
  <si>
    <t>76.411.769-7</t>
  </si>
  <si>
    <t>Adquisición de 10 licencia Microsoft Project PRO 2019 OLP NL GOV W1PRJCTSVRCAL. Licencia para uso en Área de Desarrollo - DINF.</t>
  </si>
  <si>
    <t>Sociedad Comercial Forteza y Compañía Limitada</t>
  </si>
  <si>
    <t>Adquisición de 20.000 dípticos formato 14x21,5 cms papel couché opaco de 200 grs. Dípticos para uso en plan de interacción con la comunidad por la Fiscalía Nacional, Fiscalías Regionales y Locales en diversas actividades.</t>
  </si>
  <si>
    <t>Aqua Print Impresores S.A.</t>
  </si>
  <si>
    <t>77.261.620-1</t>
  </si>
  <si>
    <t>Publicación aviso de Resolución FN/MP TR N° 05 nombra a Sra. Carmen Gloria Wittwer como Fiscal Regional de Los Lagos.</t>
  </si>
  <si>
    <t>Subsecretaria del Interior
(Diario Oficial)</t>
  </si>
  <si>
    <t>60.501.000-8</t>
  </si>
  <si>
    <t>Adquisición de 2 Sistemas de alarma IP.</t>
  </si>
  <si>
    <t>Electronica Casa Royal Ltda.</t>
  </si>
  <si>
    <t>12 Licencia Bizagi Engine V11.1 Usuario Mantenimiento 1 año; 1 servicio complementario para productos de licencias de software - Soporte extendido. Soporte de 12 licencias Bizagi Ministerio Publico.</t>
  </si>
  <si>
    <t>Adquisición de 4 Laptop Dell XPS 13-9370 I7-8550U/16GB/512GB SSD/13.3 TOUCH/WEIN10PRO. Notebook para uso en División Informática.</t>
  </si>
  <si>
    <t>Advantage Computación Limitada</t>
  </si>
  <si>
    <t>77.879.090-4</t>
  </si>
  <si>
    <t>Adquisición de 30 Tarjetas controladora Enerfase Tarjeta SNMP Esol Mini; 30 UPS Enerfase Esol T-E 1 KVA. UPS para uso en Salas de Entrevista Video Grabadas.</t>
  </si>
  <si>
    <t>Adquisición de 200 Equipos de Apoyo Sennheiser Hd200 Pro Audífonos Monitores. Audífonos para uso en Salas de Entrevista Video Grabada.</t>
  </si>
  <si>
    <t>Comercial e Importadora Audiomusica SPA</t>
  </si>
  <si>
    <t>Pasaje aéreo nacional para Sr. Luis Quiroga Escobar, Santiago/Concepción/Santiago, 08 al 09 de enero. Apoyo a Investigación MasVida.</t>
  </si>
  <si>
    <t>Adquisición de 1 Silla de ruedas estándar Lesenhilf 909 Bp Confort Visc</t>
  </si>
  <si>
    <t>Tajamar S.A</t>
  </si>
  <si>
    <t>99.592.160-K</t>
  </si>
  <si>
    <t>FN/MP N° 2610</t>
  </si>
  <si>
    <t>Servicio de modificación de formato y reconstrucción de cada uno de los objetos de los doce módulos del curso e-Learning "Anticorrupcion".</t>
  </si>
  <si>
    <t>Tecnologías del Conocimiento Capacitación S.A.</t>
  </si>
  <si>
    <t>76.928.970-4</t>
  </si>
  <si>
    <t>FN/MP N° 2651</t>
  </si>
  <si>
    <t>Contratación de 18 Coffee Break alternativa N°4 AM; 18 Coffee Break alternativa N° 5 PM. Actividad a desarrollarse en la sala multiuso del Edificio Institucional de la Fiscalía Nacional el día de hoy, 26 de diciembre de 2019, en el marco de las actividades de capacitación interna del equipo de la División de Atención a las Victimas y Testigos.</t>
  </si>
  <si>
    <t>Pasaje aéreo nacional para Sr. Andrés Salazar Cádiz, Santiago/Concepción/Santiago, 09 al 10 de enero. Apoyo a Investigación Santa Bárbara.</t>
  </si>
  <si>
    <t>Contratación de 1 servicio complementario para productos de licencias de software - soporte extendido. Soporte extendido Licencia SW DBVisit.</t>
  </si>
  <si>
    <t>Pragma Informática S.A.</t>
  </si>
  <si>
    <t>77.063.770-8</t>
  </si>
  <si>
    <t>145 Ploteo planos blanco y negro metro lineal papel bond; 1.214 Fotocopia papel carta/oficio.</t>
  </si>
  <si>
    <t>Servicios de Copiado e Impresión Kopyarte Limitada.</t>
  </si>
  <si>
    <t>76.284.580-6</t>
  </si>
  <si>
    <t>FN/MP N° 2560</t>
  </si>
  <si>
    <t>10 Kit pistón para Eisen-N y Hinter-N plástico; 10 P6000-B Kit reparación rompevacio para fluxor; 10 Kit reparación manilla accionamiento para fluxor Eisen-N; 5 SPRINT-N Grifería para lavabo de repisa temporizado; 5 Mezclador para fregadero Lauter manilla lateral cromada cuello cisne con caño alto giratorio; 1  Kit reparación grifería Sprint lavabo; 1 Cartucho cerámico Univ. R-40mm. cerrado para Das Ein Trend y Lauter. Repuestos de grifería para mantención y reparación de fluxómetros y mandos, necesarios para la mantención y reparación de la grifería de lavamanos, lavaplatos e inodoros, de baños y kitchenettes del edificio institucional de la Fiscalía Nacional.</t>
  </si>
  <si>
    <t>Comercial Hispano Chilena Ltda.</t>
  </si>
  <si>
    <t>79.903.920-6</t>
  </si>
  <si>
    <t>FN/MP N° 2634</t>
  </si>
  <si>
    <t>1 Hidro 50 AC Brazo Hidraulico, 5 MTs. 500 Kg c/u; 1 Juego de Fotoceldas Beninca; 2 Instalacion de Brazo Hidraulico. Provision e instalacion de dos brazos hidraulicos para la apertura y cierre del porton de acceso vehicular en el Edificio Institucional de la Fiscalía Nacional.</t>
  </si>
  <si>
    <t>Automatismos Lau Limitada</t>
  </si>
  <si>
    <t>FN/MP N°2441</t>
  </si>
  <si>
    <t>Pago por diferencia de prima exenta y afecta de póliza de seguros de inmuebles , por actualización de inmuebles del Ministerio Público (U.F. 261.87 exentas + U.F. 81,25 + IVA x $ 28.306,29 valor del día 27/12/2019)</t>
  </si>
  <si>
    <t>Chubb Seguros Chile S.A.</t>
  </si>
  <si>
    <t>99.225.000-3</t>
  </si>
  <si>
    <t>Adquisición de 1 trituradoras destructoras marca HSM modelo B24 corte partículas 4,5 x 30 17-19 Hojas Unidad 1634315; 2 trituradoras - destructoras marca HSM modelo B34 corte en tiras 5,8 mm unidad 1128538.</t>
  </si>
  <si>
    <t>Pasaje aéreo nacional para Sr. Oscar Zapata Diaz, Santiago/Puerto Montt/Santiago, 15 al 16 de enero. Visita por Capacitación SAMP-Equipo UGI-RH.</t>
  </si>
  <si>
    <t>Pasaje aéreo nacional para Sr. Jaime Gonzalez Masot, Santiago/Puerto Montt/Santiago, 15 al 16 de enero. Visita por Capacitación SAMP-Equipo UGI-RH.</t>
  </si>
  <si>
    <t>Pasaje aéreo nacional para Sr. Claudio Bascuñan Gomez, Santiago/Puerto Montt/Santiago, 15 al 16 de enero. Visita por Capacitación SAMP-Equipo UGI-RH.</t>
  </si>
  <si>
    <t>Pasaje aéreo nacional para Sra. Alessandra Lulion Contreras, Santiago/Puerto Montt/Santiago, 15 al 17 de enero. Visita por Capacitación SAMP-Equipo UGI-RH.</t>
  </si>
  <si>
    <t>Pasaje aéreo nacional para Sr. Álvaro Kraemer Cisterna, Santiago/Puerto Montt/Santiago, 15 al 17 de enero. Visita por Capacitación SAMP-Equipo UGI-RH.</t>
  </si>
  <si>
    <t>Pasaje aéreo nacional para Sr. Jaime Gonzalez Massot, Santiago/Copiapó/Santiago, 21 al 22 de enero. Red Gestión Penal, fase dos.</t>
  </si>
  <si>
    <t>Pasaje aéreo nacional para Sr. Alejandro Bozzi Acuña, Santiago/Copiapó/Santiago, 21 al 22 de enero. Red Gestión Penal, fase dos.</t>
  </si>
  <si>
    <t>FN/MP N° 2676</t>
  </si>
  <si>
    <t>Servicio de reparación de ascensor N° 4 Edificio Institucional, suministro y reemplazo de horquilla V30-AP izquierda en operador de puerta.</t>
  </si>
  <si>
    <t>Adquisición de 720 papel higiénico Tork premium 250 metros (120 paquetes de 6 unidades); 240 toalla de papel industrial jumbo 250 metros (120 paquetes de 2 unidades)</t>
  </si>
  <si>
    <t>Adquisición de 1264 toalla de papel industrial Tork interfoliada doble hoja (79 cajas de 16 unidades)</t>
  </si>
  <si>
    <t>Comercial e Industrial Bracace Limitada</t>
  </si>
  <si>
    <t>76.021.154-0</t>
  </si>
  <si>
    <t>Adquisición de 2 Alzadores marca Infantil de 15 a 36 Kg.</t>
  </si>
  <si>
    <t>Pasaje aéreo nacional para Sra. Mirsa Retamal Morales, Santiago/Temuco/Santiago, 05 al 07 de enero. Jornada Estudio Acceso a la Justicia Victimas.</t>
  </si>
  <si>
    <t>Pasaje aéreo nacional para Sra. Maruzzella Pavan Avila, Santiago/Iquique/Santiago, 16 al 17 de enero. Asiste a reunión DA-MOP y Ministerio de Desarrollo Social por Proyecto Fiscalía Local del Tamarugal y Cuenta Publica Fiscalía Regional de Tarapacá.</t>
  </si>
  <si>
    <t>FN/MP N° 2649</t>
  </si>
  <si>
    <t>Servicio de mantención y soporte por 1 año desde el 1° de enero hasta el 31 de diciembre de 2020 para 10 licencias del software enterprise Architect.</t>
  </si>
  <si>
    <t>Craftware Consultores Limitada</t>
  </si>
  <si>
    <t>77.811.60-7</t>
  </si>
  <si>
    <t>FN/MP N° 2685</t>
  </si>
  <si>
    <t>Regularización por la prestación de los servicios de coffee break en las actividades “Jornada de Directores Ejecutivos Regionales” y “Ceremonia de Lanzamiento de la Política de Género del Ministerio Público, realizadas los días 16 y 17, y 18 de diciembre de 2019 respectivamente.</t>
  </si>
  <si>
    <t>Servicios por traducción Español-Ingles. Ref. UCIEX N° 12858-9</t>
  </si>
  <si>
    <t>Reglindis Weingart</t>
  </si>
  <si>
    <t>12.013.247-4</t>
  </si>
  <si>
    <t>FN/MP N° 2636</t>
  </si>
  <si>
    <t>Adquisicion de 20 Bona Polish Brillante; 12 Bona Cleaner Refile Spray (4Lt.)</t>
  </si>
  <si>
    <t>Pasaje aéreo nacional para Sra. Marcela Valdebenito Esquella, Santiago/Copiapó/Santiago, 05 al 06 de enero. Proyecto acceso a la justicia víctimas.</t>
  </si>
  <si>
    <t>Pasaje aéreo nacional para Sra. Bárbara Sanhueza Arancibia, Santiago/Puerto Montt/Santiago, 08 de enero. Asiste a la Jornada de Incendios Forestales organizada por la FR de Los Lagos.</t>
  </si>
  <si>
    <t>Adquisición de 5 laptop Dell XPS 13-9370 I7 - 8550U / 16 GB / 512 GB SSD / 13.3 TOUCH / WIN10PRO. Notebook para uso en División de Informática.</t>
  </si>
  <si>
    <t>Adquisición de 5 trituradoras destructoras HSM B22 corte partículas 1,9 x 15 mm.</t>
  </si>
  <si>
    <t>Fiscalía Nacional</t>
  </si>
  <si>
    <t>F.R.Metrop. Occidente</t>
  </si>
  <si>
    <t>F.R. Magallanes</t>
  </si>
  <si>
    <t>F.R. Valparaíso</t>
  </si>
  <si>
    <t>F.R. Maule</t>
  </si>
  <si>
    <t>F.R.Metrop. Centro Norte</t>
  </si>
  <si>
    <t>F.R. Biobio</t>
  </si>
  <si>
    <t>F.R. O´Higgins</t>
  </si>
  <si>
    <t>F.R. Atacama</t>
  </si>
  <si>
    <t>F.R. Aysén</t>
  </si>
  <si>
    <t>F.R.Metrop. Oriente</t>
  </si>
  <si>
    <t>F.R.Metrop. Sur</t>
  </si>
  <si>
    <t>F.R. Coquimbo</t>
  </si>
  <si>
    <t>F.R. Antofagasta</t>
  </si>
  <si>
    <t>F.R. Los Ríos</t>
  </si>
  <si>
    <t>F.R. Ñuble</t>
  </si>
  <si>
    <t>F.R. Araucanía</t>
  </si>
  <si>
    <t>F.R. Los Lagos</t>
  </si>
  <si>
    <t>F.R. Tarapacá</t>
  </si>
  <si>
    <t>F.R. Arica y Parinacota</t>
  </si>
  <si>
    <t>Gasto en electricidad para la Fiscalía Nacional, correspondiente a las dependencias de Catedral 1437,  Santiago, para el período comprendido entre el 13 de Noviembre al 11 de Diciembre de 2019.</t>
  </si>
  <si>
    <t>Enel</t>
  </si>
  <si>
    <t>Gasto en electricidad para la Fiscalía Nacional, correspondiente a las dependencias de Catedral 1437,  Santiago, para el período comprendido entre el 25 de Septiembre al 22 de Noviembre de 2019.</t>
  </si>
  <si>
    <t>21671299-1288-1287-1297-1296-1286-1285-1284-1283-1282-1281 y 1280</t>
  </si>
  <si>
    <t>Gasto en electricidad para la Fiscalía Nacional, correspondiente a las dependencias Agustinas 1.070, Piso 5, Santiago, para el período comprendido entre el 05 de Noviembre al 03 de Diciembre de 2019.</t>
  </si>
  <si>
    <t>Gasto en electricidad para la Fiscalía Nacional, correspondiente a las dependencias de Amunategui 232. Piso 4, Sanriago, para el periodo entre el 20 de Noviembre al 18 de Diciembre de 2019</t>
  </si>
  <si>
    <t>76.644.433-4</t>
  </si>
  <si>
    <t>Monto contratado o a contratar (impuesto incluido)</t>
  </si>
  <si>
    <t xml:space="preserve"> Consumo eléctrico FL Melipilla Medidor 1</t>
  </si>
  <si>
    <t xml:space="preserve"> Consumo eléctrico FL Melipilla Medidor 2</t>
  </si>
  <si>
    <t>Servicio de destrucción de especies en relleno sanitario en Til-Til por la FL. de Melipilla.</t>
  </si>
  <si>
    <t>Servicio Intérprete Creole- Español para ACD en JG San Bernardo en causa RUC 190129XXXX-8 del 02-12-2019</t>
  </si>
  <si>
    <t>Servicio intérprete en Lengua de señas chilena para Audiencia en JG San Bernardo RUC 190110XXXX-8 del 05-12-2019</t>
  </si>
  <si>
    <t>Servicio Intérprete Creole - Español para audiencia 9° JGS en causa RUC 180068XXXX-5 del 11-12-2019. FL. Maipú.</t>
  </si>
  <si>
    <t>Servicio de Intérprete para Audiencia en JG de Talagante en causa RUC 190075XXXX-6 del 18-12-2019 FL. de Talagante.</t>
  </si>
  <si>
    <t>Servicio intérprete Creole - Español para audiencia del 26/12/2019 en causa RUC 190139XXXX-2 JG DE MELIPILLA (FIAC)</t>
  </si>
  <si>
    <t>Servicio de Intérprete Portugués - Español en audiencia del 25/12/2019 en causa RUC 190139XXXX-1 de la FL. de Pudahuel.</t>
  </si>
  <si>
    <t>Servicio de Intérprete Creole - Español para audiencia del 30-12-19 en JGS en causa RUC 190140XXXX-7 FL. MAIPÚ.</t>
  </si>
  <si>
    <t>Servicio de intérprete de Portugués - Español en Audiencia del 30/12/2019 RUC 190140XXXX-8. FL. de Pudahuel.</t>
  </si>
  <si>
    <t>Pericia privada social RUC 190039XXXX-5 Delito Abuso Sexual FL Cauquenes Fiscal Juan Pablo Pereira</t>
  </si>
  <si>
    <t>Peritaje Privado Psicológico Veracidad de Relato y Daño Emocional RUC 190096XXXX-9 Delito Violación FL Linares Fiscal Monica Canepa</t>
  </si>
  <si>
    <t>Peritaje Privado Psicológico Veracidad de Relato y Daño Emocional RUC 191002XXXX-2 Delito Violación FL Linares Fiscal Monica Canepa</t>
  </si>
  <si>
    <t>Servicio de Reforzamiento domiciliario por Protección Causa Ruc 190117XXXX-3</t>
  </si>
  <si>
    <t>Servicio de Reforzamiento domiciliario por Protección Causa Ruc 190087XXXX-4</t>
  </si>
  <si>
    <t>Servicio de Reforzamiento domiciliario por Protección Causa Ruc 190107XXXX-7</t>
  </si>
  <si>
    <t>Servicio de Interpretación Árabe-Español Causa Ruc 180031XXXX-6</t>
  </si>
  <si>
    <t>Servicio de Reforzamiento domiciliario por Protección Causa Ruc 190127XXXX-0</t>
  </si>
  <si>
    <t>Informe Pericial Causa Ruc 190096XXXX-9</t>
  </si>
  <si>
    <t>Servicio de Interpretación Creole-Español para Causas Ruc 170023XXXX-7 y 190115XXXX-2</t>
  </si>
  <si>
    <t>Informe Pericial Causa Ruc 180045XXXX-4</t>
  </si>
  <si>
    <t>Servicio de Interpretación Creole-Español Cusa Ruc 170030XXXX-K</t>
  </si>
  <si>
    <t>Servicio de Interpretación Creole-Español Causa Ruc 190012XXXX-4</t>
  </si>
  <si>
    <t xml:space="preserve">Servicio de Interpretación Chino-Español Causa Ruc 190135XXXX-6 </t>
  </si>
  <si>
    <t>Servicio de Interpretación Creole-Español Causa Ruc 190135XXXX-8 y 190135XXXX-0</t>
  </si>
  <si>
    <t>Servicio de Interpretación Creole-Español para Causa Ruc 190136XXXX-4</t>
  </si>
  <si>
    <t>Servicio de Interpretación Creole-Español para Causa Ruc 190111XXXX-4</t>
  </si>
  <si>
    <t>Servicio de Interpretación creole-español Causa Ruc 190136XXXX-6</t>
  </si>
  <si>
    <t>Servicio de Reforzamiento Domiciliario por Protección por la Causa Ruc 190112XXXX-4</t>
  </si>
  <si>
    <t xml:space="preserve">Servicio de peritaje licitado psicológico para dos víctimas en causa RUC 170010XXXX-5. </t>
  </si>
  <si>
    <t>Servicio de asistencia a juicio oral en causa RUC 170020XXXX-5.</t>
  </si>
  <si>
    <t>Servicio de intérprete de lenguaje de señas, por causa RUC 190083xxxx-0, programada para la sala TOP del Juzgado de Garantía y Tribunal de Juicio oral en lo Penal de Arica, ubicado en calle General Pedro Lagos Marchant # 766, Arica.</t>
  </si>
  <si>
    <t>Servicios por traducción al idioma Ingles nuevos párrafos de Requerimiento de Información, REF 12818-9 correspondiente a la causa RUC 190131xxxx-1 correspondiente a la Fiscalía Regional Occidente.</t>
  </si>
  <si>
    <t>Servicios por traducción al idioma Ingles nuevos párrafos de Requerimiento, REF 12747-9 correspondiente a la causa RUC 190088xxxxx-7 correspondiente a la Fiscalía Regional de la Araucana.</t>
  </si>
  <si>
    <t>Servicios por traducción Español-Aleman.RUC: 150064xxxx-5.</t>
  </si>
  <si>
    <t>Compra de productos contra incendio, menaje, aseo, cuidado personal, materiales e insumos de aseo.</t>
  </si>
  <si>
    <t>COMERCIAL RED OFFICE NORTE LTDA.</t>
  </si>
  <si>
    <t>12.441.870-4</t>
  </si>
  <si>
    <t>7.953.592-3</t>
  </si>
  <si>
    <t>KDM S.A.</t>
  </si>
  <si>
    <t>76.414.319-1</t>
  </si>
  <si>
    <t xml:space="preserve"> Pasajes Aéreos Nacional para la Fiscal Regional doña Javiera Andrea López Ossandón, Arica - Stgo - Arica, quien asistirá a la Cuarta Sesión Ordinaria de Consejo General del MP, a realizarse los días jueves 12 y viernes 13 de diciembre de 2019</t>
  </si>
  <si>
    <t>7.455.840-2</t>
  </si>
  <si>
    <t>Compra de Mobiliario, cajonera - con ruedas cajones 45*47*58 cm</t>
  </si>
  <si>
    <t>Compra de Mobiliario, estante - repisero línea E-1 70*35*198</t>
  </si>
  <si>
    <t>Compra de cartucho de tinta CANON CLI-151 black, cartucho de tinta CANON CLI-151 cylan, cartucho de tinta CANON CLI-151 magenta, cartucho de tinta CANON CLI-151 yellow y cartucho de tinta CANON CLI-150 black, para la impresora IX6810 CANON Pixma, de la Unidad de Atención a Víctimas y Testigos (URAVIT).</t>
  </si>
  <si>
    <t>Compra de materiales, desodorante ambiental AIR WICK Freshmatic bosque mágico repuesto 250ml y desodorante ambiental AIR WICK Freshmatic aerosol lavanda repuesto 250ml, para mantener el stock de la bodega local (conteiner).</t>
  </si>
  <si>
    <t>Compra de unidad de almacenamiento externo VERBATIM DVD+R 8.5GB doble capa 50UN, unidad de almacenamiento externo VERBATIM CD-R 700MB 100UN y unidad de almacenamiento externo VERBATIM DVD-R 4.7GB 50U, para mantener el stock de la bodega local (conteiner).</t>
  </si>
  <si>
    <t>Se adquirió a través de CM de Hardware, licencias de software y R.E.D., pendrive SANDISK ultra dual drive m3.0 32GB, para mantener el stock de la bodega local (conteiner).</t>
  </si>
  <si>
    <t>Se adquirió a través de CM de Hardware, licencias de software y R.E.D., parlantes LOGITECH Z120, para mantener el stock de la bodega local (conteiner).</t>
  </si>
  <si>
    <t>Compra de detector de metales en tránsito</t>
  </si>
  <si>
    <t>Compra de dos detectores de metales portátiles.</t>
  </si>
  <si>
    <t>Compra de Artículos de Escritorio y Papelería, sello automático modelo 913 de 2,2*5,6 cm negro, para la Unidad Sistema de Análisis Criminal y Focos Investigativos (SACFI) de la Fiscalía Regional de Arica y Parinacota.</t>
  </si>
  <si>
    <t>Compra de artículos para capacitaciones de la Unidad de Personas.</t>
  </si>
  <si>
    <t>Compra de artículos de escritorio y papelería, para mantener el stock en la bodega local (conteiner) de la Fiscalía Regional de Arica y Parinacota.</t>
  </si>
  <si>
    <t>FR 127/2019</t>
  </si>
  <si>
    <t>Mantención del portón de la Fiscalía Local de Arica</t>
  </si>
  <si>
    <t>Compra de vales de recarga de agua purificada 20 litros</t>
  </si>
  <si>
    <t>Pasaje aéreo nacional para la Fiscal Adjunto Jefe de la Fiscalía Local de Arica doña Erika del Carmen Romero Velásquez, quien asistirá a la actividad denominada: Cuarta Sesión Ordinaria de Consejo General del MP, a realizarse los días jueves 12 de diciembre de 2019 y viernes 13 de diciembre de 2019, en la Sala de Consejo de la Fiscalía Nacional.</t>
  </si>
  <si>
    <t>Servicios de transporte terrestre de pasajeros tramos: Fiscalía Regional de Arica y Parinacota al kilómetro 24.5 del valle de Lluta, tramos de Ida y Regreso.</t>
  </si>
  <si>
    <t>Servicio de mantención y reparación de edificaciones, en la Fiscalía Local de Arica, ubicada en calle Manuel Rodríguez # 363, Arica.</t>
  </si>
  <si>
    <t>Servicio de instalación de botiquines básicos para accidentes, en la Unidad de Atención a Víctimas y Testigos, Unidad Sistema de Análisis Criminal y Focos Investigativos, Sala de Entrevista Videograbada y Fiscalía Regional de Arica.</t>
  </si>
  <si>
    <t>Servicio de mantención de los equipos de aire acondicionado de la Sala de Servidores de la Fiscalía Local de Arica y Fiscalía Regional de Arica.</t>
  </si>
  <si>
    <t>Taller de “Técnicas de Autocuidado y Prevención del Estrés”, el día miércoles 18 de diciembre de 2019 en la Sala de Capacitación del Edificio Emelari, ubicado en calle General Manuel Baquedano # 731, piso 4, Arica.</t>
  </si>
  <si>
    <t>Servicio de coffee, para la actividad denominada: “Programa Calidad de Vida”, actividad a realizarse el día miércoles 18 de diciembre de 2019, en doble jornada mañana a las 11:00 horas tarde a las 16:30 horas, en la Sala de Reuniones, ubicada en el piso 4 del Edificio Emelari, ubicada en calle General Manuel Baquedano # 731, Arica.</t>
  </si>
  <si>
    <t>Servicio de suscripción digital anual al Diario La Estrella de Arica.</t>
  </si>
  <si>
    <t>Servicio de instalación de un enchufe eléctrico, para el sistema de detector de metales en tránsito.</t>
  </si>
  <si>
    <t>Taller de integración de equipo de trabajo “Conociendo las costumbres de los pueblos originarios del Valle de Lluta”.</t>
  </si>
  <si>
    <t>Compra de materiales de oficina para stock Fiscalía Regional, 1° trimestre 2020</t>
  </si>
  <si>
    <t>Compra de materiales diversos FR Tarapacá, año 2020, incluye Unidades y FLs.</t>
  </si>
  <si>
    <t>FN/MP N°2173/2019</t>
  </si>
  <si>
    <t>Servicio de traslado de enlace de Telecomunicaciones de la Fiscalía Local de Chañaral</t>
  </si>
  <si>
    <t>INFORME DE COMPRAS Y/O CONTRATACIÓN DE SERVICIOS MINISTERIO PÚBLICO DICIEMBRE 2019</t>
  </si>
  <si>
    <t>Coffe para actividad de prevención de drogas</t>
  </si>
  <si>
    <t>Coffe actividad prevención de drogas</t>
  </si>
  <si>
    <t>Taller técnicas descontracturantes para fiscales y funcionarios. Programa Prevención de Drogas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</si>
</sst>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4" formatCode="_-&quot;$&quot;\ * #,##0.00_-;\-&quot;$&quot;\ * #,##0.00_-;_-&quot;$&quot;\ * &quot;-&quot;??_-;_-@_-"/>
    <numFmt numFmtId="43" formatCode="_-* #,##0.00_-;\-* #,##0.00_-;_-* &quot;-&quot;??_-;_-@_-"/>
    <numFmt numFmtId="164" formatCode="_-* #,##0.00\ &quot;€&quot;_-;\-* #,##0.00\ &quot;€&quot;_-;_-* &quot;-&quot;??\ &quot;€&quot;_-;_-@_-"/>
    <numFmt numFmtId="165" formatCode="_-* #,##0.00\ _€_-;\-* #,##0.00\ _€_-;_-* &quot;-&quot;??\ _€_-;_-@_-"/>
    <numFmt numFmtId="166" formatCode="[$-C0A]d\-mmm\-yy;@"/>
    <numFmt numFmtId="167" formatCode="dd\-mm\-yy;@"/>
    <numFmt numFmtId="168" formatCode="_-&quot;$&quot;\ * #,##0_-;\-&quot;$&quot;\ * #,##0_-;_-&quot;$&quot;\ * &quot;-&quot;??_-;_-@_-"/>
    <numFmt numFmtId="169" formatCode="&quot;$&quot;\ #,##0"/>
    <numFmt numFmtId="170" formatCode="0.000000"/>
    <numFmt numFmtId="171" formatCode="[$$-340A]\ #,##0"/>
    <numFmt numFmtId="172" formatCode="_ [$$-340A]* #,##0.00_ ;_ [$$-340A]* \-#,##0.00_ ;_ [$$-340A]* &quot;-&quot;??_ ;_ @_ "/>
    <numFmt numFmtId="173" formatCode="d\-mmm"/>
    <numFmt numFmtId="174" formatCode="_-[$$-340A]\ * #,##0_-;\-[$$-340A]\ * #,##0_-;_-[$$-340A]\ * &quot;-&quot;_-;_-@_-"/>
  </numFmts>
  <fonts count="14"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sz val="10"/>
      <color rgb="FF000000"/>
      <name val="Calibri"/>
      <family val="2"/>
      <scheme val="minor"/>
    </font>
    <font>
      <sz val="10"/>
      <name val="Calibri"/>
      <family val="2"/>
      <scheme val="minor"/>
    </font>
    <font>
      <sz val="11"/>
      <color rgb="FF006100"/>
      <name val="Calibri"/>
      <family val="2"/>
      <scheme val="minor"/>
    </font>
    <font>
      <b/>
      <sz val="11"/>
      <color theme="1"/>
      <name val="Calibri"/>
      <family val="2"/>
      <scheme val="minor"/>
    </font>
    <font>
      <b/>
      <sz val="9"/>
      <color indexed="81"/>
      <name val="Tahoma"/>
      <family val="2"/>
    </font>
    <font>
      <sz val="9"/>
      <color indexed="81"/>
      <name val="Tahoma"/>
      <family val="2"/>
    </font>
    <font>
      <b/>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9"/>
        <bgColor indexed="64"/>
      </patternFill>
    </fill>
    <fill>
      <patternFill patternType="solid">
        <fgColor rgb="FFFFFFFF"/>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4">
    <xf numFmtId="0" fontId="0" fillId="0" borderId="0"/>
    <xf numFmtId="0" fontId="2" fillId="0" borderId="0"/>
    <xf numFmtId="165" fontId="2" fillId="0" borderId="0" applyFont="0" applyFill="0" applyBorder="0" applyAlignment="0" applyProtection="0"/>
    <xf numFmtId="164" fontId="2" fillId="0" borderId="0" applyFon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0" fontId="9" fillId="3" borderId="0" applyNumberFormat="0" applyBorder="0" applyAlignment="0" applyProtection="0"/>
    <xf numFmtId="0" fontId="1" fillId="0" borderId="0"/>
    <xf numFmtId="0" fontId="1" fillId="0" borderId="0"/>
    <xf numFmtId="0" fontId="1" fillId="0" borderId="0"/>
    <xf numFmtId="0" fontId="2" fillId="0" borderId="0"/>
    <xf numFmtId="164" fontId="2" fillId="0" borderId="0" applyFont="0" applyFill="0" applyBorder="0" applyAlignment="0" applyProtection="0"/>
  </cellStyleXfs>
  <cellXfs count="186">
    <xf numFmtId="0" fontId="0" fillId="0" borderId="0" xfId="0"/>
    <xf numFmtId="0" fontId="8"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4" fillId="0" borderId="1"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top"/>
    </xf>
    <xf numFmtId="0" fontId="8" fillId="2" borderId="1" xfId="0" applyFont="1" applyFill="1" applyBorder="1" applyAlignment="1">
      <alignment horizontal="left" vertical="center"/>
    </xf>
    <xf numFmtId="0" fontId="8" fillId="2" borderId="1" xfId="15" applyNumberFormat="1" applyFont="1" applyFill="1" applyBorder="1" applyAlignment="1">
      <alignment horizontal="right" vertical="center"/>
    </xf>
    <xf numFmtId="0" fontId="8" fillId="0" borderId="1" xfId="4" applyFont="1" applyFill="1" applyBorder="1" applyAlignment="1">
      <alignment horizontal="left" vertical="center"/>
    </xf>
    <xf numFmtId="0" fontId="4" fillId="2" borderId="1" xfId="0" applyFont="1" applyFill="1" applyBorder="1" applyAlignment="1">
      <alignment horizontal="right" vertical="center" wrapText="1"/>
    </xf>
    <xf numFmtId="0" fontId="8" fillId="2"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8" fillId="0" borderId="1" xfId="0" applyFont="1" applyBorder="1" applyAlignment="1">
      <alignment horizontal="right" vertical="center"/>
    </xf>
    <xf numFmtId="169" fontId="8" fillId="0" borderId="1" xfId="16" applyNumberFormat="1" applyFont="1" applyFill="1" applyBorder="1" applyAlignment="1" applyProtection="1">
      <alignment horizontal="right"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right" vertical="center" wrapText="1"/>
      <protection locked="0"/>
    </xf>
    <xf numFmtId="169" fontId="8" fillId="0" borderId="1" xfId="3" applyNumberFormat="1" applyFont="1" applyFill="1" applyBorder="1" applyAlignment="1" applyProtection="1">
      <alignment horizontal="right" vertical="center" wrapText="1"/>
      <protection locked="0"/>
    </xf>
    <xf numFmtId="0" fontId="8" fillId="2" borderId="1" xfId="0" applyFont="1" applyFill="1" applyBorder="1" applyAlignment="1" applyProtection="1">
      <alignment horizontal="left" vertical="center"/>
      <protection locked="0"/>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4" fillId="0" borderId="1" xfId="0" applyFont="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horizontal="right" vertical="center" wrapText="1"/>
    </xf>
    <xf numFmtId="0" fontId="4" fillId="0" borderId="1" xfId="0" applyFont="1" applyBorder="1" applyAlignment="1">
      <alignment horizontal="right" vertical="center"/>
    </xf>
    <xf numFmtId="0" fontId="8" fillId="0" borderId="1" xfId="0" applyFont="1" applyBorder="1" applyAlignment="1">
      <alignment horizontal="left" vertical="center" wrapText="1"/>
    </xf>
    <xf numFmtId="171" fontId="8" fillId="0" borderId="1" xfId="0" applyNumberFormat="1" applyFont="1" applyFill="1" applyBorder="1" applyAlignment="1">
      <alignment horizontal="left" vertical="center" wrapText="1"/>
    </xf>
    <xf numFmtId="171" fontId="8" fillId="2" borderId="1" xfId="0" applyNumberFormat="1" applyFont="1" applyFill="1" applyBorder="1" applyAlignment="1">
      <alignment horizontal="left" vertical="center" wrapText="1"/>
    </xf>
    <xf numFmtId="0" fontId="4" fillId="4" borderId="1" xfId="0" applyFont="1" applyFill="1" applyBorder="1" applyAlignment="1">
      <alignment horizontal="left" vertical="center" wrapText="1"/>
    </xf>
    <xf numFmtId="11" fontId="4" fillId="0" borderId="1" xfId="0" applyNumberFormat="1" applyFont="1" applyFill="1" applyBorder="1" applyAlignment="1" applyProtection="1">
      <alignment horizontal="left" vertical="center" wrapText="1"/>
      <protection locked="0"/>
    </xf>
    <xf numFmtId="11" fontId="8"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1" xfId="19" applyFont="1" applyFill="1" applyBorder="1" applyAlignment="1">
      <alignment horizontal="left" vertical="center" wrapText="1" shrinkToFit="1"/>
    </xf>
    <xf numFmtId="0" fontId="8" fillId="0" borderId="1" xfId="0" applyFont="1" applyFill="1" applyBorder="1" applyAlignment="1">
      <alignment horizontal="left" vertical="center"/>
    </xf>
    <xf numFmtId="0" fontId="4" fillId="0" borderId="1" xfId="19" applyFont="1" applyFill="1" applyBorder="1" applyAlignment="1">
      <alignment horizontal="left" vertical="center" wrapText="1"/>
    </xf>
    <xf numFmtId="2" fontId="8" fillId="2"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8" fillId="0" borderId="1" xfId="18" applyFont="1" applyFill="1" applyBorder="1" applyAlignment="1">
      <alignment horizontal="left" vertical="center" wrapText="1"/>
    </xf>
    <xf numFmtId="14" fontId="8" fillId="0" borderId="1" xfId="0" applyNumberFormat="1" applyFont="1" applyFill="1" applyBorder="1" applyAlignment="1">
      <alignment horizontal="right" vertical="center"/>
    </xf>
    <xf numFmtId="14" fontId="8" fillId="2" borderId="1" xfId="0" applyNumberFormat="1" applyFont="1" applyFill="1" applyBorder="1" applyAlignment="1">
      <alignment horizontal="right" vertical="center"/>
    </xf>
    <xf numFmtId="14" fontId="8" fillId="2" borderId="1" xfId="0" applyNumberFormat="1" applyFont="1" applyFill="1" applyBorder="1" applyAlignment="1">
      <alignment horizontal="right" vertical="center" wrapText="1"/>
    </xf>
    <xf numFmtId="14" fontId="4" fillId="0" borderId="1" xfId="0" applyNumberFormat="1" applyFont="1" applyBorder="1" applyAlignment="1">
      <alignment horizontal="right" vertical="center"/>
    </xf>
    <xf numFmtId="14" fontId="4" fillId="0" borderId="1" xfId="0" applyNumberFormat="1" applyFont="1" applyFill="1" applyBorder="1" applyAlignment="1" applyProtection="1">
      <alignment horizontal="right" vertical="center" wrapText="1"/>
      <protection locked="0"/>
    </xf>
    <xf numFmtId="14" fontId="8" fillId="0" borderId="1" xfId="19" applyNumberFormat="1" applyFont="1" applyFill="1" applyBorder="1" applyAlignment="1" applyProtection="1">
      <alignment horizontal="right" vertical="center" wrapText="1"/>
      <protection locked="0"/>
    </xf>
    <xf numFmtId="14" fontId="8" fillId="2" borderId="1" xfId="19" applyNumberFormat="1" applyFont="1" applyFill="1" applyBorder="1" applyAlignment="1" applyProtection="1">
      <alignment horizontal="right" vertical="center" wrapText="1"/>
      <protection locked="0"/>
    </xf>
    <xf numFmtId="14" fontId="8" fillId="4" borderId="1" xfId="0" applyNumberFormat="1" applyFont="1" applyFill="1" applyBorder="1" applyAlignment="1">
      <alignment horizontal="right" vertical="center" wrapText="1"/>
    </xf>
    <xf numFmtId="14" fontId="8" fillId="0" borderId="1" xfId="0" applyNumberFormat="1" applyFont="1" applyFill="1" applyBorder="1" applyAlignment="1">
      <alignment horizontal="right" vertical="center" wrapText="1"/>
    </xf>
    <xf numFmtId="14" fontId="4" fillId="2" borderId="1" xfId="0" applyNumberFormat="1" applyFont="1" applyFill="1" applyBorder="1" applyAlignment="1">
      <alignment horizontal="right" vertical="center" wrapText="1"/>
    </xf>
    <xf numFmtId="14" fontId="8" fillId="0" borderId="1" xfId="4" applyNumberFormat="1" applyFont="1" applyFill="1" applyBorder="1" applyAlignment="1">
      <alignment horizontal="right" vertical="center"/>
    </xf>
    <xf numFmtId="14" fontId="8" fillId="0" borderId="1" xfId="0" applyNumberFormat="1" applyFont="1" applyFill="1" applyBorder="1" applyAlignment="1" applyProtection="1">
      <alignment horizontal="right" vertical="center" wrapText="1"/>
      <protection locked="0"/>
    </xf>
    <xf numFmtId="14" fontId="8" fillId="0" borderId="1" xfId="0" applyNumberFormat="1" applyFont="1" applyBorder="1" applyAlignment="1" applyProtection="1">
      <alignment horizontal="right" vertical="center" wrapText="1"/>
      <protection locked="0"/>
    </xf>
    <xf numFmtId="14" fontId="4" fillId="0" borderId="1" xfId="22" applyNumberFormat="1" applyFont="1" applyFill="1" applyBorder="1" applyAlignment="1" applyProtection="1">
      <alignment horizontal="right" vertical="center" wrapText="1"/>
      <protection locked="0"/>
    </xf>
    <xf numFmtId="0" fontId="4" fillId="0" borderId="1" xfId="0" applyFont="1" applyFill="1" applyBorder="1" applyAlignment="1">
      <alignment horizontal="right" vertical="center" wrapText="1"/>
    </xf>
    <xf numFmtId="0" fontId="8" fillId="2" borderId="1" xfId="0" applyFont="1" applyFill="1" applyBorder="1" applyAlignment="1">
      <alignment horizontal="right" vertical="center"/>
    </xf>
    <xf numFmtId="2" fontId="8" fillId="2" borderId="1" xfId="0" applyNumberFormat="1" applyFont="1" applyFill="1" applyBorder="1" applyAlignment="1">
      <alignment horizontal="right" vertical="center"/>
    </xf>
    <xf numFmtId="3" fontId="8" fillId="2" borderId="1" xfId="0" applyNumberFormat="1" applyFont="1" applyFill="1" applyBorder="1" applyAlignment="1">
      <alignment horizontal="right" vertical="center"/>
    </xf>
    <xf numFmtId="0" fontId="8" fillId="0" borderId="1" xfId="0" applyFont="1" applyFill="1" applyBorder="1" applyAlignment="1">
      <alignment horizontal="right" vertical="center"/>
    </xf>
    <xf numFmtId="0" fontId="4" fillId="0" borderId="1" xfId="0" applyFont="1" applyFill="1" applyBorder="1" applyAlignment="1" applyProtection="1">
      <alignment horizontal="right" vertical="center" wrapText="1"/>
      <protection locked="0"/>
    </xf>
    <xf numFmtId="0" fontId="8" fillId="2" borderId="1" xfId="0" applyFont="1" applyFill="1" applyBorder="1" applyAlignment="1" applyProtection="1">
      <alignment horizontal="right" vertical="center" wrapText="1"/>
      <protection locked="0"/>
    </xf>
    <xf numFmtId="2" fontId="8" fillId="4" borderId="1" xfId="0" applyNumberFormat="1" applyFont="1" applyFill="1" applyBorder="1" applyAlignment="1">
      <alignment horizontal="right" vertical="center" wrapText="1"/>
    </xf>
    <xf numFmtId="2" fontId="8" fillId="2" borderId="1" xfId="0" applyNumberFormat="1" applyFont="1" applyFill="1" applyBorder="1" applyAlignment="1">
      <alignment horizontal="right" vertical="center" wrapText="1"/>
    </xf>
    <xf numFmtId="2" fontId="8" fillId="0" borderId="1" xfId="0" applyNumberFormat="1" applyFont="1" applyFill="1" applyBorder="1" applyAlignment="1">
      <alignment horizontal="right" vertical="center" wrapText="1"/>
    </xf>
    <xf numFmtId="2" fontId="4" fillId="4" borderId="1" xfId="0" applyNumberFormat="1" applyFont="1" applyFill="1" applyBorder="1" applyAlignment="1">
      <alignment horizontal="right" vertical="center" wrapText="1"/>
    </xf>
    <xf numFmtId="2" fontId="4" fillId="0" borderId="1" xfId="0" applyNumberFormat="1" applyFont="1" applyFill="1" applyBorder="1" applyAlignment="1">
      <alignment horizontal="right" vertical="center" wrapText="1"/>
    </xf>
    <xf numFmtId="0" fontId="8" fillId="0" borderId="1" xfId="4" applyFont="1" applyFill="1" applyBorder="1" applyAlignment="1">
      <alignment horizontal="right" vertical="center"/>
    </xf>
    <xf numFmtId="0" fontId="8" fillId="0" borderId="1" xfId="0" applyFont="1" applyBorder="1" applyAlignment="1" applyProtection="1">
      <alignment horizontal="right" vertical="center" wrapText="1"/>
      <protection locked="0"/>
    </xf>
    <xf numFmtId="174" fontId="8" fillId="0" borderId="1" xfId="0" applyNumberFormat="1" applyFont="1" applyFill="1" applyBorder="1" applyAlignment="1" applyProtection="1">
      <alignment horizontal="right" vertical="center" wrapText="1"/>
      <protection locked="0"/>
    </xf>
    <xf numFmtId="0" fontId="4" fillId="0" borderId="1" xfId="19" applyFont="1" applyFill="1" applyBorder="1" applyAlignment="1">
      <alignment horizontal="right" vertical="center"/>
    </xf>
    <xf numFmtId="3" fontId="4" fillId="0" borderId="1" xfId="0" applyNumberFormat="1" applyFont="1" applyFill="1" applyBorder="1" applyAlignment="1" applyProtection="1">
      <alignment horizontal="right" vertical="center" wrapText="1"/>
      <protection locked="0"/>
    </xf>
    <xf numFmtId="169" fontId="8" fillId="2" borderId="1" xfId="16" applyNumberFormat="1" applyFont="1" applyFill="1" applyBorder="1" applyAlignment="1">
      <alignment horizontal="right" vertical="center"/>
    </xf>
    <xf numFmtId="169" fontId="4" fillId="2" borderId="1" xfId="0" applyNumberFormat="1" applyFont="1" applyFill="1" applyBorder="1" applyAlignment="1">
      <alignment horizontal="right" vertical="center" wrapText="1"/>
    </xf>
    <xf numFmtId="169" fontId="4" fillId="2" borderId="1" xfId="15" applyNumberFormat="1" applyFont="1" applyFill="1" applyBorder="1" applyAlignment="1">
      <alignment horizontal="right" vertical="center" wrapText="1"/>
    </xf>
    <xf numFmtId="169" fontId="8" fillId="0" borderId="1" xfId="0" applyNumberFormat="1" applyFont="1" applyFill="1" applyBorder="1" applyAlignment="1">
      <alignment horizontal="right" vertical="center"/>
    </xf>
    <xf numFmtId="169" fontId="8" fillId="2" borderId="1" xfId="0" applyNumberFormat="1" applyFont="1" applyFill="1" applyBorder="1" applyAlignment="1">
      <alignment horizontal="right" vertical="center"/>
    </xf>
    <xf numFmtId="169" fontId="8" fillId="2" borderId="1" xfId="2" applyNumberFormat="1" applyFont="1" applyFill="1" applyBorder="1" applyAlignment="1">
      <alignment horizontal="right" vertical="center" wrapText="1"/>
    </xf>
    <xf numFmtId="169" fontId="8" fillId="2" borderId="1" xfId="0" applyNumberFormat="1" applyFont="1" applyFill="1" applyBorder="1" applyAlignment="1">
      <alignment horizontal="right" vertical="center" wrapText="1"/>
    </xf>
    <xf numFmtId="169" fontId="8" fillId="2" borderId="1" xfId="2" applyNumberFormat="1" applyFont="1" applyFill="1" applyBorder="1" applyAlignment="1">
      <alignment horizontal="right" vertical="center"/>
    </xf>
    <xf numFmtId="169" fontId="4" fillId="0" borderId="1" xfId="1" applyNumberFormat="1" applyFont="1" applyFill="1" applyBorder="1" applyAlignment="1">
      <alignment horizontal="right" vertical="center" wrapText="1"/>
    </xf>
    <xf numFmtId="169" fontId="8" fillId="0" borderId="1" xfId="17" applyNumberFormat="1" applyFont="1" applyFill="1" applyBorder="1" applyAlignment="1">
      <alignment horizontal="right" vertical="center"/>
    </xf>
    <xf numFmtId="169" fontId="8" fillId="0" borderId="1" xfId="4" applyNumberFormat="1" applyFont="1" applyFill="1" applyBorder="1" applyAlignment="1">
      <alignment horizontal="right" vertical="center"/>
    </xf>
    <xf numFmtId="169" fontId="4" fillId="0" borderId="1" xfId="0" applyNumberFormat="1" applyFont="1" applyBorder="1" applyAlignment="1">
      <alignment horizontal="right" vertical="center" wrapText="1"/>
    </xf>
    <xf numFmtId="169" fontId="4" fillId="0" borderId="1" xfId="0" applyNumberFormat="1" applyFont="1" applyFill="1" applyBorder="1" applyAlignment="1" applyProtection="1">
      <alignment horizontal="right" vertical="center" wrapText="1"/>
      <protection locked="0"/>
    </xf>
    <xf numFmtId="169" fontId="8" fillId="0" borderId="1" xfId="0" applyNumberFormat="1" applyFont="1" applyFill="1" applyBorder="1" applyAlignment="1" applyProtection="1">
      <alignment horizontal="right" vertical="center" wrapText="1"/>
      <protection locked="0"/>
    </xf>
    <xf numFmtId="169" fontId="4" fillId="0" borderId="1" xfId="16" applyNumberFormat="1" applyFont="1" applyFill="1" applyBorder="1" applyAlignment="1" applyProtection="1">
      <alignment horizontal="right" vertical="center" wrapText="1"/>
      <protection locked="0"/>
    </xf>
    <xf numFmtId="0" fontId="8" fillId="4" borderId="1" xfId="0" applyFont="1" applyFill="1" applyBorder="1" applyAlignment="1">
      <alignment horizontal="justify" vertical="center" wrapText="1"/>
    </xf>
    <xf numFmtId="1" fontId="8" fillId="0" borderId="1" xfId="0" applyNumberFormat="1" applyFont="1" applyFill="1" applyBorder="1" applyAlignment="1">
      <alignment horizontal="right" vertical="center" wrapText="1"/>
    </xf>
    <xf numFmtId="1" fontId="8" fillId="0" borderId="1" xfId="0" applyNumberFormat="1" applyFont="1" applyFill="1" applyBorder="1" applyAlignment="1" applyProtection="1">
      <alignment horizontal="right" vertical="center" wrapText="1"/>
      <protection locked="0"/>
    </xf>
    <xf numFmtId="1" fontId="8" fillId="2" borderId="1" xfId="19" applyNumberFormat="1" applyFont="1" applyFill="1" applyBorder="1" applyAlignment="1">
      <alignment horizontal="right" vertical="center"/>
    </xf>
    <xf numFmtId="1" fontId="8" fillId="2" borderId="1" xfId="20" applyNumberFormat="1" applyFont="1" applyFill="1" applyBorder="1" applyAlignment="1">
      <alignment horizontal="right" vertical="center"/>
    </xf>
    <xf numFmtId="170" fontId="4" fillId="2" borderId="1" xfId="0" applyNumberFormat="1" applyFont="1" applyFill="1" applyBorder="1" applyAlignment="1">
      <alignment horizontal="right" vertical="center" wrapText="1"/>
    </xf>
    <xf numFmtId="1" fontId="4" fillId="0" borderId="1" xfId="0" applyNumberFormat="1" applyFont="1" applyFill="1" applyBorder="1" applyAlignment="1" applyProtection="1">
      <alignment horizontal="right" vertical="center" wrapText="1"/>
      <protection locked="0"/>
    </xf>
    <xf numFmtId="1" fontId="8" fillId="2" borderId="1" xfId="0" applyNumberFormat="1" applyFont="1" applyFill="1" applyBorder="1" applyAlignment="1" applyProtection="1">
      <alignment horizontal="right" vertical="center" wrapText="1"/>
      <protection locked="0"/>
    </xf>
    <xf numFmtId="0" fontId="8" fillId="0" borderId="1" xfId="19" applyFont="1" applyFill="1" applyBorder="1" applyAlignment="1" applyProtection="1">
      <alignment horizontal="right" vertical="center" wrapText="1"/>
      <protection locked="0"/>
    </xf>
    <xf numFmtId="0" fontId="13" fillId="4" borderId="1" xfId="0" applyNumberFormat="1" applyFont="1" applyFill="1" applyBorder="1" applyAlignment="1">
      <alignment horizontal="right" vertical="center" wrapText="1"/>
    </xf>
    <xf numFmtId="0" fontId="13" fillId="2" borderId="1" xfId="0" applyNumberFormat="1" applyFont="1" applyFill="1" applyBorder="1" applyAlignment="1">
      <alignment horizontal="right" vertical="center" wrapText="1"/>
    </xf>
    <xf numFmtId="0" fontId="13" fillId="0" borderId="1" xfId="0" applyNumberFormat="1" applyFont="1" applyFill="1" applyBorder="1" applyAlignment="1">
      <alignment horizontal="right" vertical="center" wrapText="1"/>
    </xf>
    <xf numFmtId="0" fontId="4" fillId="0" borderId="1" xfId="0" applyNumberFormat="1" applyFont="1" applyFill="1" applyBorder="1" applyAlignment="1" applyProtection="1">
      <alignment horizontal="right" vertical="center" wrapText="1"/>
      <protection locked="0"/>
    </xf>
    <xf numFmtId="0" fontId="8" fillId="0" borderId="1" xfId="0" applyNumberFormat="1" applyFont="1" applyFill="1" applyBorder="1" applyAlignment="1" applyProtection="1">
      <alignment horizontal="right" vertical="center" wrapText="1"/>
      <protection locked="0"/>
    </xf>
    <xf numFmtId="0" fontId="8" fillId="0" borderId="1" xfId="16" applyNumberFormat="1" applyFont="1" applyFill="1" applyBorder="1" applyAlignment="1" applyProtection="1">
      <alignment horizontal="right" vertical="center" wrapText="1"/>
      <protection locked="0"/>
    </xf>
    <xf numFmtId="0" fontId="4" fillId="0" borderId="1" xfId="16" applyNumberFormat="1" applyFont="1" applyFill="1" applyBorder="1" applyAlignment="1" applyProtection="1">
      <alignment horizontal="right" vertical="center" wrapText="1"/>
      <protection locked="0"/>
    </xf>
    <xf numFmtId="0" fontId="4" fillId="0" borderId="1" xfId="23" applyNumberFormat="1" applyFont="1" applyFill="1" applyBorder="1" applyAlignment="1" applyProtection="1">
      <alignment horizontal="right" vertical="center" wrapText="1"/>
      <protection locked="0"/>
    </xf>
    <xf numFmtId="0" fontId="4" fillId="0" borderId="1" xfId="0" applyFont="1" applyBorder="1" applyAlignment="1">
      <alignment horizontal="left" vertical="center"/>
    </xf>
    <xf numFmtId="2" fontId="8" fillId="4" borderId="1" xfId="0" applyNumberFormat="1" applyFont="1" applyFill="1" applyBorder="1" applyAlignment="1">
      <alignment horizontal="left" vertical="center" wrapText="1"/>
    </xf>
    <xf numFmtId="2" fontId="8" fillId="0" borderId="1" xfId="0" applyNumberFormat="1" applyFont="1" applyFill="1" applyBorder="1" applyAlignment="1">
      <alignment horizontal="left" vertical="center" wrapText="1"/>
    </xf>
    <xf numFmtId="2" fontId="4" fillId="4" borderId="1" xfId="0" applyNumberFormat="1" applyFont="1" applyFill="1" applyBorder="1" applyAlignment="1">
      <alignment horizontal="left" vertical="center" wrapText="1"/>
    </xf>
    <xf numFmtId="2" fontId="4" fillId="0" borderId="1" xfId="0" applyNumberFormat="1" applyFont="1" applyFill="1" applyBorder="1" applyAlignment="1">
      <alignment horizontal="left" vertical="center" wrapText="1"/>
    </xf>
    <xf numFmtId="173" fontId="8" fillId="0" borderId="1" xfId="16" applyNumberFormat="1" applyFont="1" applyFill="1" applyBorder="1" applyAlignment="1" applyProtection="1">
      <alignment horizontal="left" vertical="center" wrapText="1"/>
      <protection locked="0"/>
    </xf>
    <xf numFmtId="173" fontId="4" fillId="0" borderId="1" xfId="16" applyNumberFormat="1"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5" borderId="1" xfId="0"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4" borderId="1" xfId="0" applyFont="1" applyFill="1" applyBorder="1" applyAlignment="1">
      <alignment horizontal="left" vertical="center"/>
    </xf>
    <xf numFmtId="49" fontId="8" fillId="0" borderId="1" xfId="0" applyNumberFormat="1" applyFont="1" applyBorder="1" applyAlignment="1">
      <alignment horizontal="left" vertical="center" wrapText="1"/>
    </xf>
    <xf numFmtId="0" fontId="8" fillId="4" borderId="1" xfId="0" applyFont="1" applyFill="1" applyBorder="1" applyAlignment="1">
      <alignment horizontal="left" vertical="center" wrapText="1"/>
    </xf>
    <xf numFmtId="0" fontId="4" fillId="0" borderId="1" xfId="21" applyFont="1" applyBorder="1" applyAlignment="1">
      <alignment horizontal="left" vertical="center"/>
    </xf>
    <xf numFmtId="0" fontId="7" fillId="0" borderId="1" xfId="0" applyFont="1" applyBorder="1" applyAlignment="1">
      <alignment horizontal="left" vertical="center" wrapText="1"/>
    </xf>
    <xf numFmtId="0" fontId="4" fillId="0" borderId="1" xfId="0" applyFont="1" applyBorder="1" applyAlignment="1">
      <alignment horizontal="right" vertical="center" wrapText="1"/>
    </xf>
    <xf numFmtId="169" fontId="4" fillId="0" borderId="1" xfId="16" applyNumberFormat="1" applyFont="1" applyBorder="1" applyAlignment="1">
      <alignment horizontal="right" vertical="center" wrapText="1"/>
    </xf>
    <xf numFmtId="169" fontId="4" fillId="0" borderId="1" xfId="16" applyNumberFormat="1" applyFont="1" applyBorder="1" applyAlignment="1">
      <alignment horizontal="right" vertical="center"/>
    </xf>
    <xf numFmtId="169" fontId="4" fillId="0" borderId="1" xfId="16" applyNumberFormat="1" applyFont="1" applyFill="1" applyBorder="1" applyAlignment="1">
      <alignment horizontal="right" vertical="center" wrapText="1"/>
    </xf>
    <xf numFmtId="169" fontId="8" fillId="2" borderId="1" xfId="16" applyNumberFormat="1" applyFont="1" applyFill="1" applyBorder="1" applyAlignment="1">
      <alignment horizontal="right" vertical="center" wrapText="1"/>
    </xf>
    <xf numFmtId="169" fontId="8" fillId="4" borderId="1" xfId="0" applyNumberFormat="1" applyFont="1" applyFill="1" applyBorder="1" applyAlignment="1">
      <alignment horizontal="right" vertical="center"/>
    </xf>
    <xf numFmtId="3" fontId="8" fillId="4" borderId="1" xfId="0" applyNumberFormat="1" applyFont="1" applyFill="1" applyBorder="1" applyAlignment="1">
      <alignment horizontal="right" vertical="center"/>
    </xf>
    <xf numFmtId="3" fontId="8" fillId="0" borderId="1" xfId="0" applyNumberFormat="1" applyFont="1" applyBorder="1" applyAlignment="1">
      <alignment horizontal="right" vertical="center"/>
    </xf>
    <xf numFmtId="3" fontId="8" fillId="0" borderId="1" xfId="0" applyNumberFormat="1" applyFont="1" applyFill="1" applyBorder="1" applyAlignment="1">
      <alignment horizontal="right" vertical="center"/>
    </xf>
    <xf numFmtId="169" fontId="4" fillId="2" borderId="1" xfId="0" applyNumberFormat="1" applyFont="1" applyFill="1" applyBorder="1" applyAlignment="1">
      <alignment horizontal="right" vertical="center"/>
    </xf>
    <xf numFmtId="0" fontId="8" fillId="0" borderId="1" xfId="18" applyFont="1" applyFill="1" applyBorder="1" applyAlignment="1">
      <alignment horizontal="right" vertical="center" wrapText="1"/>
    </xf>
    <xf numFmtId="169" fontId="8" fillId="0" borderId="1" xfId="18" applyNumberFormat="1" applyFont="1" applyFill="1" applyBorder="1" applyAlignment="1">
      <alignment horizontal="right" vertical="center" wrapText="1"/>
    </xf>
    <xf numFmtId="3" fontId="8" fillId="0" borderId="1" xfId="0" applyNumberFormat="1" applyFont="1" applyBorder="1" applyAlignment="1">
      <alignment horizontal="right" vertical="center" wrapText="1"/>
    </xf>
    <xf numFmtId="169" fontId="8" fillId="2" borderId="1" xfId="16" applyNumberFormat="1" applyFont="1" applyFill="1" applyBorder="1" applyAlignment="1" applyProtection="1">
      <alignment horizontal="right" vertical="center" wrapText="1"/>
      <protection locked="0"/>
    </xf>
    <xf numFmtId="0" fontId="8" fillId="0" borderId="1" xfId="0" applyFont="1" applyFill="1" applyBorder="1" applyAlignment="1">
      <alignment horizontal="right" vertical="center" wrapText="1"/>
    </xf>
    <xf numFmtId="169" fontId="4" fillId="0" borderId="1" xfId="0" applyNumberFormat="1" applyFont="1" applyFill="1" applyBorder="1" applyAlignment="1">
      <alignment horizontal="right" vertical="center" wrapText="1"/>
    </xf>
    <xf numFmtId="169" fontId="8" fillId="0" borderId="1" xfId="0" applyNumberFormat="1" applyFont="1" applyFill="1" applyBorder="1" applyAlignment="1">
      <alignment horizontal="right" vertical="center" wrapText="1"/>
    </xf>
    <xf numFmtId="169" fontId="4" fillId="0" borderId="1" xfId="17" applyNumberFormat="1" applyFont="1" applyFill="1" applyBorder="1" applyAlignment="1">
      <alignment horizontal="right" vertical="center" wrapText="1"/>
    </xf>
    <xf numFmtId="172" fontId="8" fillId="0" borderId="1" xfId="15" applyNumberFormat="1" applyFont="1" applyFill="1" applyBorder="1" applyAlignment="1" applyProtection="1">
      <alignment horizontal="right" vertical="center" wrapText="1"/>
      <protection locked="0"/>
    </xf>
    <xf numFmtId="0" fontId="8" fillId="4" borderId="1" xfId="0" applyFont="1" applyFill="1" applyBorder="1" applyAlignment="1">
      <alignment horizontal="right" vertical="center"/>
    </xf>
    <xf numFmtId="169" fontId="8" fillId="0" borderId="1" xfId="0" applyNumberFormat="1" applyFont="1" applyBorder="1" applyAlignment="1">
      <alignment horizontal="right" vertical="center"/>
    </xf>
    <xf numFmtId="169" fontId="8" fillId="4" borderId="1" xfId="0" applyNumberFormat="1" applyFont="1" applyFill="1" applyBorder="1" applyAlignment="1">
      <alignment horizontal="right" vertical="center" wrapText="1"/>
    </xf>
    <xf numFmtId="14" fontId="4" fillId="0" borderId="1" xfId="0" applyNumberFormat="1" applyFont="1" applyBorder="1" applyAlignment="1">
      <alignment horizontal="right" vertical="center" wrapText="1"/>
    </xf>
    <xf numFmtId="14" fontId="4" fillId="0" borderId="1" xfId="0" applyNumberFormat="1" applyFont="1" applyFill="1" applyBorder="1" applyAlignment="1">
      <alignment horizontal="right" vertical="center" wrapText="1"/>
    </xf>
    <xf numFmtId="0" fontId="7" fillId="0" borderId="1" xfId="0" applyFont="1" applyBorder="1" applyAlignment="1">
      <alignment horizontal="right" vertical="center" wrapText="1"/>
    </xf>
    <xf numFmtId="0" fontId="4" fillId="2" borderId="1" xfId="0" applyFont="1" applyFill="1" applyBorder="1" applyAlignment="1">
      <alignment horizontal="right" vertical="center"/>
    </xf>
    <xf numFmtId="14" fontId="4" fillId="2" borderId="1" xfId="0" applyNumberFormat="1" applyFont="1" applyFill="1" applyBorder="1" applyAlignment="1">
      <alignment horizontal="right" vertical="center"/>
    </xf>
    <xf numFmtId="0" fontId="4" fillId="2" borderId="1" xfId="0" applyNumberFormat="1" applyFont="1" applyFill="1" applyBorder="1" applyAlignment="1">
      <alignment horizontal="right" vertical="center"/>
    </xf>
    <xf numFmtId="0" fontId="7" fillId="2" borderId="1" xfId="0" applyFont="1" applyFill="1" applyBorder="1" applyAlignment="1">
      <alignment horizontal="right" vertical="center"/>
    </xf>
    <xf numFmtId="0" fontId="8" fillId="0" borderId="1" xfId="0" applyFont="1" applyFill="1" applyBorder="1" applyAlignment="1" applyProtection="1">
      <alignment horizontal="left" vertical="center"/>
      <protection locked="0"/>
    </xf>
    <xf numFmtId="14" fontId="8" fillId="0" borderId="1" xfId="0" applyNumberFormat="1" applyFont="1" applyFill="1" applyBorder="1" applyAlignment="1" applyProtection="1">
      <alignment horizontal="left" vertical="center"/>
      <protection locked="0"/>
    </xf>
    <xf numFmtId="14" fontId="8"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lignment horizontal="right" vertical="center"/>
    </xf>
    <xf numFmtId="0" fontId="4" fillId="0" borderId="1" xfId="4" applyFont="1" applyBorder="1" applyAlignment="1">
      <alignment horizontal="right" vertical="center"/>
    </xf>
    <xf numFmtId="14" fontId="13" fillId="0" borderId="1" xfId="0" applyNumberFormat="1" applyFont="1" applyFill="1" applyBorder="1" applyAlignment="1">
      <alignment horizontal="right" vertical="center" wrapText="1"/>
    </xf>
    <xf numFmtId="14" fontId="8" fillId="4" borderId="1" xfId="0" applyNumberFormat="1" applyFont="1" applyFill="1" applyBorder="1" applyAlignment="1">
      <alignment horizontal="right" vertical="center"/>
    </xf>
    <xf numFmtId="14" fontId="8" fillId="0" borderId="1" xfId="0" applyNumberFormat="1" applyFont="1" applyBorder="1" applyAlignment="1">
      <alignment horizontal="right" vertical="center"/>
    </xf>
    <xf numFmtId="167" fontId="8" fillId="0" borderId="1" xfId="0" applyNumberFormat="1" applyFont="1" applyFill="1" applyBorder="1" applyAlignment="1">
      <alignment horizontal="right" vertical="center"/>
    </xf>
    <xf numFmtId="0" fontId="8" fillId="4" borderId="1" xfId="0" applyFont="1" applyFill="1" applyBorder="1" applyAlignment="1">
      <alignment horizontal="right" vertical="center" wrapText="1"/>
    </xf>
    <xf numFmtId="1" fontId="8" fillId="4" borderId="1" xfId="0" applyNumberFormat="1" applyFont="1" applyFill="1" applyBorder="1" applyAlignment="1">
      <alignment horizontal="right" vertical="center" wrapText="1"/>
    </xf>
    <xf numFmtId="167" fontId="8" fillId="2" borderId="1" xfId="0" applyNumberFormat="1" applyFont="1" applyFill="1" applyBorder="1" applyAlignment="1">
      <alignment horizontal="left" vertical="center"/>
    </xf>
    <xf numFmtId="14" fontId="8" fillId="2" borderId="1" xfId="0" applyNumberFormat="1" applyFont="1" applyFill="1" applyBorder="1" applyAlignment="1" applyProtection="1">
      <alignment horizontal="left" vertical="center"/>
      <protection locked="0"/>
    </xf>
    <xf numFmtId="14" fontId="8" fillId="0" borderId="1" xfId="0" applyNumberFormat="1" applyFont="1" applyFill="1" applyBorder="1" applyAlignment="1">
      <alignment horizontal="left" vertical="center" wrapText="1"/>
    </xf>
    <xf numFmtId="14" fontId="4" fillId="0" borderId="1" xfId="0" applyNumberFormat="1" applyFont="1" applyBorder="1" applyAlignment="1">
      <alignment horizontal="left" vertical="center" wrapText="1"/>
    </xf>
    <xf numFmtId="167" fontId="8" fillId="0" borderId="1" xfId="0" applyNumberFormat="1" applyFont="1" applyBorder="1" applyAlignment="1">
      <alignment horizontal="left" vertical="center"/>
    </xf>
    <xf numFmtId="167" fontId="8" fillId="0" borderId="1" xfId="0" applyNumberFormat="1" applyFont="1" applyFill="1" applyBorder="1" applyAlignment="1">
      <alignment horizontal="left" vertical="center"/>
    </xf>
    <xf numFmtId="14" fontId="4" fillId="0" borderId="1" xfId="0" applyNumberFormat="1" applyFont="1" applyFill="1" applyBorder="1" applyAlignment="1">
      <alignment horizontal="left" vertical="center" wrapText="1"/>
    </xf>
    <xf numFmtId="14" fontId="8" fillId="0" borderId="1" xfId="0" applyNumberFormat="1" applyFont="1" applyFill="1" applyBorder="1" applyAlignment="1">
      <alignment horizontal="left" vertical="center"/>
    </xf>
    <xf numFmtId="14" fontId="8" fillId="2" borderId="1" xfId="0" applyNumberFormat="1" applyFont="1" applyFill="1" applyBorder="1" applyAlignment="1">
      <alignment horizontal="left" vertical="center"/>
    </xf>
    <xf numFmtId="0" fontId="4" fillId="0" borderId="1" xfId="19" applyFont="1" applyFill="1" applyBorder="1" applyAlignment="1" applyProtection="1">
      <alignment horizontal="left" vertical="center" wrapText="1"/>
      <protection locked="0"/>
    </xf>
    <xf numFmtId="14" fontId="4" fillId="0" borderId="1" xfId="19" applyNumberFormat="1" applyFont="1" applyFill="1" applyBorder="1" applyAlignment="1" applyProtection="1">
      <alignment horizontal="left" vertical="center" wrapText="1"/>
      <protection locked="0"/>
    </xf>
    <xf numFmtId="14" fontId="8" fillId="4" borderId="1" xfId="0" applyNumberFormat="1" applyFont="1" applyFill="1" applyBorder="1" applyAlignment="1">
      <alignment horizontal="left" vertical="center" wrapText="1"/>
    </xf>
    <xf numFmtId="14" fontId="4" fillId="4" borderId="1" xfId="0" applyNumberFormat="1" applyFont="1" applyFill="1" applyBorder="1" applyAlignment="1">
      <alignment horizontal="left" vertical="center" wrapText="1"/>
    </xf>
    <xf numFmtId="14" fontId="8" fillId="0" borderId="1" xfId="4" applyNumberFormat="1" applyFont="1" applyFill="1" applyBorder="1" applyAlignment="1">
      <alignment horizontal="left" vertical="center"/>
    </xf>
    <xf numFmtId="167" fontId="8" fillId="4" borderId="1" xfId="0" applyNumberFormat="1" applyFont="1" applyFill="1" applyBorder="1" applyAlignment="1">
      <alignment horizontal="left" vertical="center"/>
    </xf>
    <xf numFmtId="14" fontId="4" fillId="0" borderId="1" xfId="0" applyNumberFormat="1" applyFont="1" applyFill="1" applyBorder="1" applyAlignment="1" applyProtection="1">
      <alignment horizontal="left" vertical="center" wrapText="1"/>
      <protection locked="0"/>
    </xf>
    <xf numFmtId="0" fontId="4" fillId="0" borderId="1" xfId="22" applyFont="1" applyFill="1" applyBorder="1" applyAlignment="1" applyProtection="1">
      <alignment horizontal="left" vertical="center" wrapText="1"/>
      <protection locked="0"/>
    </xf>
    <xf numFmtId="14" fontId="4" fillId="0" borderId="1" xfId="22" applyNumberFormat="1" applyFont="1" applyFill="1" applyBorder="1" applyAlignment="1" applyProtection="1">
      <alignment horizontal="left" vertical="center" wrapText="1"/>
      <protection locked="0"/>
    </xf>
    <xf numFmtId="169" fontId="4" fillId="0" borderId="1" xfId="0" applyNumberFormat="1" applyFont="1" applyBorder="1" applyAlignment="1">
      <alignment horizontal="right" vertical="center"/>
    </xf>
    <xf numFmtId="169" fontId="4" fillId="0" borderId="1" xfId="3" applyNumberFormat="1" applyFont="1" applyFill="1" applyBorder="1" applyAlignment="1" applyProtection="1">
      <alignment horizontal="right" vertical="center" wrapText="1"/>
      <protection locked="0"/>
    </xf>
    <xf numFmtId="169" fontId="4" fillId="2" borderId="1" xfId="3" applyNumberFormat="1" applyFont="1" applyFill="1" applyBorder="1" applyAlignment="1" applyProtection="1">
      <alignment horizontal="right" vertical="center" wrapText="1"/>
      <protection locked="0"/>
    </xf>
    <xf numFmtId="169" fontId="8" fillId="2" borderId="1" xfId="3" applyNumberFormat="1" applyFont="1" applyFill="1" applyBorder="1" applyAlignment="1" applyProtection="1">
      <alignment horizontal="right" vertical="center" wrapText="1"/>
      <protection locked="0"/>
    </xf>
    <xf numFmtId="0" fontId="3" fillId="6" borderId="2" xfId="1" applyFont="1" applyFill="1" applyBorder="1" applyAlignment="1">
      <alignment horizontal="center" vertical="center" wrapText="1"/>
    </xf>
    <xf numFmtId="0" fontId="3" fillId="6" borderId="1" xfId="1" applyFont="1" applyFill="1" applyBorder="1" applyAlignment="1">
      <alignment horizontal="center" vertical="center" wrapText="1"/>
    </xf>
    <xf numFmtId="0" fontId="3" fillId="6" borderId="1" xfId="1" applyFont="1" applyFill="1" applyBorder="1" applyAlignment="1">
      <alignment horizontal="left" vertical="center" wrapText="1"/>
    </xf>
    <xf numFmtId="166" fontId="3" fillId="6" borderId="1" xfId="1" applyNumberFormat="1" applyFont="1" applyFill="1" applyBorder="1" applyAlignment="1">
      <alignment horizontal="left" vertical="center" wrapText="1"/>
    </xf>
    <xf numFmtId="14" fontId="3" fillId="6" borderId="1" xfId="1" applyNumberFormat="1" applyFont="1" applyFill="1" applyBorder="1" applyAlignment="1">
      <alignment horizontal="center" vertical="center" wrapText="1"/>
    </xf>
    <xf numFmtId="168" fontId="3" fillId="6" borderId="1" xfId="16" applyNumberFormat="1" applyFont="1" applyFill="1" applyBorder="1" applyAlignment="1">
      <alignment horizontal="center" vertical="center" wrapText="1"/>
    </xf>
    <xf numFmtId="0" fontId="8" fillId="0" borderId="1" xfId="4" applyFont="1" applyFill="1" applyBorder="1" applyAlignment="1">
      <alignment horizontal="left" vertical="center" wrapText="1"/>
    </xf>
    <xf numFmtId="0" fontId="7" fillId="2" borderId="1" xfId="0" applyFont="1" applyFill="1" applyBorder="1" applyAlignment="1">
      <alignment horizontal="left" vertical="center" wrapText="1"/>
    </xf>
    <xf numFmtId="0" fontId="10" fillId="0" borderId="0" xfId="0" applyFont="1" applyAlignment="1">
      <alignment horizontal="center" vertical="top" wrapText="1"/>
    </xf>
  </cellXfs>
  <cellStyles count="24">
    <cellStyle name="Buena" xfId="18" builtinId="26"/>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Millares" xfId="15" builtinId="3"/>
    <cellStyle name="Millares [0]" xfId="17" builtinId="6"/>
    <cellStyle name="Millares 2" xfId="2"/>
    <cellStyle name="Moneda" xfId="16" builtinId="4"/>
    <cellStyle name="Moneda 2" xfId="3"/>
    <cellStyle name="Moneda 23 2" xfId="23"/>
    <cellStyle name="Normal" xfId="0" builtinId="0"/>
    <cellStyle name="Normal 2" xfId="4"/>
    <cellStyle name="Normal 2 2" xfId="19"/>
    <cellStyle name="Normal 3" xfId="1"/>
    <cellStyle name="Normal 5" xfId="21"/>
    <cellStyle name="Normal 6" xfId="20"/>
    <cellStyle name="Normal 8 2"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06"/>
  <sheetViews>
    <sheetView tabSelected="1" workbookViewId="0">
      <pane ySplit="3" topLeftCell="A1398" activePane="bottomLeft" state="frozen"/>
      <selection pane="bottomLeft" activeCell="H1406" sqref="H1406"/>
    </sheetView>
  </sheetViews>
  <sheetFormatPr baseColWidth="10" defaultRowHeight="15" x14ac:dyDescent="0.25"/>
  <cols>
    <col min="1" max="1" width="23.140625" style="4" customWidth="1"/>
    <col min="2" max="2" width="28.140625" style="4" customWidth="1"/>
    <col min="3" max="6" width="15.28515625" style="5" customWidth="1"/>
    <col min="7" max="7" width="11.42578125" style="5"/>
    <col min="8" max="8" width="51.140625" style="5" customWidth="1"/>
    <col min="9" max="9" width="29" style="5" customWidth="1"/>
    <col min="10" max="10" width="13.140625" style="5" customWidth="1"/>
    <col min="11" max="11" width="16.7109375" style="5" customWidth="1"/>
    <col min="12" max="16384" width="11.42578125" style="5"/>
  </cols>
  <sheetData>
    <row r="1" spans="1:11" x14ac:dyDescent="0.25">
      <c r="B1" s="185" t="s">
        <v>2712</v>
      </c>
      <c r="C1" s="185"/>
      <c r="D1" s="185"/>
      <c r="E1" s="185"/>
      <c r="F1" s="185"/>
      <c r="G1" s="185"/>
      <c r="H1" s="185"/>
      <c r="I1" s="185"/>
    </row>
    <row r="3" spans="1:11" s="4" customFormat="1" ht="75" x14ac:dyDescent="0.25">
      <c r="A3" s="177" t="s">
        <v>0</v>
      </c>
      <c r="B3" s="178" t="s">
        <v>9</v>
      </c>
      <c r="C3" s="179" t="s">
        <v>1</v>
      </c>
      <c r="D3" s="180" t="s">
        <v>2</v>
      </c>
      <c r="E3" s="178" t="s">
        <v>3</v>
      </c>
      <c r="F3" s="178" t="s">
        <v>4</v>
      </c>
      <c r="G3" s="181" t="s">
        <v>5</v>
      </c>
      <c r="H3" s="178" t="s">
        <v>6</v>
      </c>
      <c r="I3" s="178" t="s">
        <v>7</v>
      </c>
      <c r="J3" s="178" t="s">
        <v>8</v>
      </c>
      <c r="K3" s="182" t="s">
        <v>2638</v>
      </c>
    </row>
    <row r="4" spans="1:11" x14ac:dyDescent="0.25">
      <c r="A4" s="20" t="s">
        <v>2630</v>
      </c>
      <c r="B4" s="1" t="s">
        <v>185</v>
      </c>
      <c r="C4" s="35" t="s">
        <v>54</v>
      </c>
      <c r="D4" s="35" t="s">
        <v>54</v>
      </c>
      <c r="E4" s="1" t="s">
        <v>176</v>
      </c>
      <c r="F4" s="115">
        <v>18190036</v>
      </c>
      <c r="G4" s="137">
        <v>43802</v>
      </c>
      <c r="H4" s="35" t="s">
        <v>2684</v>
      </c>
      <c r="I4" s="35" t="s">
        <v>2213</v>
      </c>
      <c r="J4" s="115" t="s">
        <v>2214</v>
      </c>
      <c r="K4" s="79">
        <v>584805</v>
      </c>
    </row>
    <row r="5" spans="1:11" ht="25.5" x14ac:dyDescent="0.25">
      <c r="A5" s="20" t="s">
        <v>2630</v>
      </c>
      <c r="B5" s="1" t="s">
        <v>185</v>
      </c>
      <c r="C5" s="35" t="s">
        <v>54</v>
      </c>
      <c r="D5" s="35" t="s">
        <v>54</v>
      </c>
      <c r="E5" s="1" t="s">
        <v>176</v>
      </c>
      <c r="F5" s="115">
        <v>18190037</v>
      </c>
      <c r="G5" s="137">
        <v>43802</v>
      </c>
      <c r="H5" s="35" t="s">
        <v>2683</v>
      </c>
      <c r="I5" s="35" t="s">
        <v>52</v>
      </c>
      <c r="J5" s="115" t="s">
        <v>73</v>
      </c>
      <c r="K5" s="79">
        <v>114820</v>
      </c>
    </row>
    <row r="6" spans="1:11" ht="76.5" x14ac:dyDescent="0.25">
      <c r="A6" s="20" t="s">
        <v>2630</v>
      </c>
      <c r="B6" s="1" t="s">
        <v>185</v>
      </c>
      <c r="C6" s="35" t="s">
        <v>54</v>
      </c>
      <c r="D6" s="35" t="s">
        <v>54</v>
      </c>
      <c r="E6" s="1" t="s">
        <v>176</v>
      </c>
      <c r="F6" s="115">
        <v>18190038</v>
      </c>
      <c r="G6" s="137">
        <v>43803</v>
      </c>
      <c r="H6" s="35" t="s">
        <v>2685</v>
      </c>
      <c r="I6" s="30" t="s">
        <v>2431</v>
      </c>
      <c r="J6" s="56" t="s">
        <v>828</v>
      </c>
      <c r="K6" s="79">
        <v>340326</v>
      </c>
    </row>
    <row r="7" spans="1:11" ht="51" x14ac:dyDescent="0.25">
      <c r="A7" s="20" t="s">
        <v>2630</v>
      </c>
      <c r="B7" s="1" t="s">
        <v>185</v>
      </c>
      <c r="C7" s="35" t="s">
        <v>54</v>
      </c>
      <c r="D7" s="35" t="s">
        <v>54</v>
      </c>
      <c r="E7" s="1" t="s">
        <v>176</v>
      </c>
      <c r="F7" s="115">
        <v>18190039</v>
      </c>
      <c r="G7" s="137">
        <v>43803</v>
      </c>
      <c r="H7" s="35" t="s">
        <v>2686</v>
      </c>
      <c r="I7" s="35" t="s">
        <v>2676</v>
      </c>
      <c r="J7" s="115" t="s">
        <v>2142</v>
      </c>
      <c r="K7" s="79">
        <v>1070292</v>
      </c>
    </row>
    <row r="8" spans="1:11" ht="25.5" x14ac:dyDescent="0.25">
      <c r="A8" s="20" t="s">
        <v>2630</v>
      </c>
      <c r="B8" s="1" t="s">
        <v>185</v>
      </c>
      <c r="C8" s="35" t="s">
        <v>54</v>
      </c>
      <c r="D8" s="35" t="s">
        <v>54</v>
      </c>
      <c r="E8" s="1" t="s">
        <v>176</v>
      </c>
      <c r="F8" s="115">
        <v>18190040</v>
      </c>
      <c r="G8" s="137">
        <v>43803</v>
      </c>
      <c r="H8" s="35" t="s">
        <v>2675</v>
      </c>
      <c r="I8" s="100" t="s">
        <v>1127</v>
      </c>
      <c r="J8" s="23" t="s">
        <v>1128</v>
      </c>
      <c r="K8" s="79">
        <v>1934352</v>
      </c>
    </row>
    <row r="9" spans="1:11" ht="63.75" x14ac:dyDescent="0.25">
      <c r="A9" s="20" t="s">
        <v>2630</v>
      </c>
      <c r="B9" s="1" t="s">
        <v>185</v>
      </c>
      <c r="C9" s="35" t="s">
        <v>54</v>
      </c>
      <c r="D9" s="35" t="s">
        <v>54</v>
      </c>
      <c r="E9" s="1" t="s">
        <v>176</v>
      </c>
      <c r="F9" s="115">
        <v>18190041</v>
      </c>
      <c r="G9" s="137">
        <v>43803</v>
      </c>
      <c r="H9" s="35" t="s">
        <v>2687</v>
      </c>
      <c r="I9" s="30" t="s">
        <v>2310</v>
      </c>
      <c r="J9" s="56" t="s">
        <v>988</v>
      </c>
      <c r="K9" s="79">
        <v>1022398</v>
      </c>
    </row>
    <row r="10" spans="1:11" ht="38.25" x14ac:dyDescent="0.25">
      <c r="A10" s="20" t="s">
        <v>2630</v>
      </c>
      <c r="B10" s="1" t="s">
        <v>185</v>
      </c>
      <c r="C10" s="35" t="s">
        <v>54</v>
      </c>
      <c r="D10" s="35" t="s">
        <v>54</v>
      </c>
      <c r="E10" s="1" t="s">
        <v>176</v>
      </c>
      <c r="F10" s="115">
        <v>18190042</v>
      </c>
      <c r="G10" s="137">
        <v>43803</v>
      </c>
      <c r="H10" s="35" t="s">
        <v>2688</v>
      </c>
      <c r="I10" s="30" t="s">
        <v>2431</v>
      </c>
      <c r="J10" s="56" t="s">
        <v>828</v>
      </c>
      <c r="K10" s="79">
        <v>516364</v>
      </c>
    </row>
    <row r="11" spans="1:11" ht="38.25" x14ac:dyDescent="0.25">
      <c r="A11" s="20" t="s">
        <v>2630</v>
      </c>
      <c r="B11" s="1" t="s">
        <v>185</v>
      </c>
      <c r="C11" s="35" t="s">
        <v>54</v>
      </c>
      <c r="D11" s="35" t="s">
        <v>54</v>
      </c>
      <c r="E11" s="1" t="s">
        <v>176</v>
      </c>
      <c r="F11" s="115">
        <v>18190043</v>
      </c>
      <c r="G11" s="137">
        <v>43803</v>
      </c>
      <c r="H11" s="35" t="s">
        <v>2689</v>
      </c>
      <c r="I11" s="30" t="s">
        <v>2310</v>
      </c>
      <c r="J11" s="56" t="s">
        <v>988</v>
      </c>
      <c r="K11" s="79">
        <v>324668</v>
      </c>
    </row>
    <row r="12" spans="1:11" x14ac:dyDescent="0.25">
      <c r="A12" s="20" t="s">
        <v>2630</v>
      </c>
      <c r="B12" s="1" t="s">
        <v>19</v>
      </c>
      <c r="C12" s="35" t="s">
        <v>54</v>
      </c>
      <c r="D12" s="35" t="s">
        <v>54</v>
      </c>
      <c r="E12" s="1" t="s">
        <v>176</v>
      </c>
      <c r="F12" s="115">
        <v>18190044</v>
      </c>
      <c r="G12" s="137">
        <v>43805</v>
      </c>
      <c r="H12" s="35" t="s">
        <v>2690</v>
      </c>
      <c r="I12" s="35" t="s">
        <v>2215</v>
      </c>
      <c r="J12" s="115" t="s">
        <v>2216</v>
      </c>
      <c r="K12" s="79">
        <v>2463300</v>
      </c>
    </row>
    <row r="13" spans="1:11" x14ac:dyDescent="0.25">
      <c r="A13" s="20" t="s">
        <v>2630</v>
      </c>
      <c r="B13" s="1" t="s">
        <v>19</v>
      </c>
      <c r="C13" s="35" t="s">
        <v>54</v>
      </c>
      <c r="D13" s="35" t="s">
        <v>54</v>
      </c>
      <c r="E13" s="1" t="s">
        <v>176</v>
      </c>
      <c r="F13" s="115">
        <v>18190045</v>
      </c>
      <c r="G13" s="137">
        <v>43805</v>
      </c>
      <c r="H13" s="35" t="s">
        <v>2691</v>
      </c>
      <c r="I13" s="35" t="s">
        <v>2215</v>
      </c>
      <c r="J13" s="115" t="s">
        <v>2216</v>
      </c>
      <c r="K13" s="79">
        <v>473620</v>
      </c>
    </row>
    <row r="14" spans="1:11" ht="51" x14ac:dyDescent="0.25">
      <c r="A14" s="20" t="s">
        <v>2630</v>
      </c>
      <c r="B14" s="1" t="s">
        <v>185</v>
      </c>
      <c r="C14" s="35" t="s">
        <v>54</v>
      </c>
      <c r="D14" s="35" t="s">
        <v>54</v>
      </c>
      <c r="E14" s="1" t="s">
        <v>176</v>
      </c>
      <c r="F14" s="115">
        <v>18190046</v>
      </c>
      <c r="G14" s="137">
        <v>43810</v>
      </c>
      <c r="H14" s="35" t="s">
        <v>2692</v>
      </c>
      <c r="I14" s="35" t="s">
        <v>2217</v>
      </c>
      <c r="J14" s="115" t="s">
        <v>2218</v>
      </c>
      <c r="K14" s="79">
        <v>17378</v>
      </c>
    </row>
    <row r="15" spans="1:11" ht="25.5" x14ac:dyDescent="0.25">
      <c r="A15" s="20" t="s">
        <v>2630</v>
      </c>
      <c r="B15" s="1" t="s">
        <v>185</v>
      </c>
      <c r="C15" s="35" t="s">
        <v>54</v>
      </c>
      <c r="D15" s="35" t="s">
        <v>54</v>
      </c>
      <c r="E15" s="1" t="s">
        <v>176</v>
      </c>
      <c r="F15" s="115">
        <v>18190047</v>
      </c>
      <c r="G15" s="137">
        <v>43822</v>
      </c>
      <c r="H15" s="35" t="s">
        <v>2693</v>
      </c>
      <c r="I15" s="35" t="s">
        <v>2219</v>
      </c>
      <c r="J15" s="115" t="s">
        <v>2220</v>
      </c>
      <c r="K15" s="79">
        <v>2427481</v>
      </c>
    </row>
    <row r="16" spans="1:11" ht="38.25" x14ac:dyDescent="0.25">
      <c r="A16" s="20" t="s">
        <v>2630</v>
      </c>
      <c r="B16" s="1" t="s">
        <v>185</v>
      </c>
      <c r="C16" s="35" t="s">
        <v>54</v>
      </c>
      <c r="D16" s="35" t="s">
        <v>54</v>
      </c>
      <c r="E16" s="1" t="s">
        <v>176</v>
      </c>
      <c r="F16" s="115">
        <v>18190048</v>
      </c>
      <c r="G16" s="137">
        <v>43830</v>
      </c>
      <c r="H16" s="35" t="s">
        <v>2694</v>
      </c>
      <c r="I16" s="35" t="s">
        <v>2221</v>
      </c>
      <c r="J16" s="115" t="s">
        <v>2222</v>
      </c>
      <c r="K16" s="79">
        <v>1919038</v>
      </c>
    </row>
    <row r="17" spans="1:11" ht="25.5" x14ac:dyDescent="0.25">
      <c r="A17" s="20" t="s">
        <v>2630</v>
      </c>
      <c r="B17" s="21" t="s">
        <v>20</v>
      </c>
      <c r="C17" s="32" t="s">
        <v>2695</v>
      </c>
      <c r="D17" s="160">
        <v>43801</v>
      </c>
      <c r="E17" s="14" t="s">
        <v>40</v>
      </c>
      <c r="F17" s="115">
        <v>18190254</v>
      </c>
      <c r="G17" s="137">
        <v>43801</v>
      </c>
      <c r="H17" s="35" t="s">
        <v>2696</v>
      </c>
      <c r="I17" s="35" t="s">
        <v>2223</v>
      </c>
      <c r="J17" s="115" t="s">
        <v>2224</v>
      </c>
      <c r="K17" s="79">
        <v>350000</v>
      </c>
    </row>
    <row r="18" spans="1:11" ht="63.75" x14ac:dyDescent="0.25">
      <c r="A18" s="20" t="s">
        <v>2630</v>
      </c>
      <c r="B18" s="1" t="s">
        <v>185</v>
      </c>
      <c r="C18" s="32"/>
      <c r="D18" s="160" t="str">
        <f>+IF(C18="","",IF(C18="No Aplica","No Aplica","Ingrese Fecha"))</f>
        <v/>
      </c>
      <c r="E18" s="14" t="s">
        <v>40</v>
      </c>
      <c r="F18" s="115">
        <v>18190256</v>
      </c>
      <c r="G18" s="137">
        <v>43802</v>
      </c>
      <c r="H18" s="35" t="s">
        <v>2681</v>
      </c>
      <c r="I18" s="1" t="s">
        <v>221</v>
      </c>
      <c r="J18" s="12" t="s">
        <v>222</v>
      </c>
      <c r="K18" s="79">
        <v>134989</v>
      </c>
    </row>
    <row r="19" spans="1:11" x14ac:dyDescent="0.25">
      <c r="A19" s="20" t="s">
        <v>2630</v>
      </c>
      <c r="B19" s="1" t="s">
        <v>19</v>
      </c>
      <c r="C19" s="32" t="s">
        <v>466</v>
      </c>
      <c r="D19" s="160" t="s">
        <v>466</v>
      </c>
      <c r="E19" s="14" t="s">
        <v>40</v>
      </c>
      <c r="F19" s="115">
        <v>18190257</v>
      </c>
      <c r="G19" s="137">
        <v>43803</v>
      </c>
      <c r="H19" s="35" t="s">
        <v>2697</v>
      </c>
      <c r="I19" s="35" t="s">
        <v>2225</v>
      </c>
      <c r="J19" s="115" t="s">
        <v>2226</v>
      </c>
      <c r="K19" s="79">
        <v>1049997</v>
      </c>
    </row>
    <row r="20" spans="1:11" ht="76.5" x14ac:dyDescent="0.25">
      <c r="A20" s="20" t="s">
        <v>2630</v>
      </c>
      <c r="B20" s="1" t="s">
        <v>185</v>
      </c>
      <c r="C20" s="32"/>
      <c r="D20" s="160" t="str">
        <f>+IF(C20="","",IF(C20="No Aplica","No Aplica","Ingrese Fecha"))</f>
        <v/>
      </c>
      <c r="E20" s="14" t="s">
        <v>40</v>
      </c>
      <c r="F20" s="115">
        <v>18190260</v>
      </c>
      <c r="G20" s="137">
        <v>43804</v>
      </c>
      <c r="H20" s="35" t="s">
        <v>2698</v>
      </c>
      <c r="I20" s="1" t="s">
        <v>204</v>
      </c>
      <c r="J20" s="12" t="s">
        <v>205</v>
      </c>
      <c r="K20" s="79">
        <v>195912</v>
      </c>
    </row>
    <row r="21" spans="1:11" ht="38.25" x14ac:dyDescent="0.25">
      <c r="A21" s="20" t="s">
        <v>2630</v>
      </c>
      <c r="B21" s="1" t="s">
        <v>19</v>
      </c>
      <c r="C21" s="32" t="s">
        <v>466</v>
      </c>
      <c r="D21" s="160" t="s">
        <v>466</v>
      </c>
      <c r="E21" s="14" t="s">
        <v>40</v>
      </c>
      <c r="F21" s="115">
        <v>18190261</v>
      </c>
      <c r="G21" s="137">
        <v>43808</v>
      </c>
      <c r="H21" s="35" t="s">
        <v>2699</v>
      </c>
      <c r="I21" s="35" t="s">
        <v>2227</v>
      </c>
      <c r="J21" s="115" t="s">
        <v>2228</v>
      </c>
      <c r="K21" s="79">
        <v>110000</v>
      </c>
    </row>
    <row r="22" spans="1:11" ht="38.25" x14ac:dyDescent="0.25">
      <c r="A22" s="20" t="s">
        <v>2630</v>
      </c>
      <c r="B22" s="1" t="s">
        <v>19</v>
      </c>
      <c r="C22" s="32" t="s">
        <v>466</v>
      </c>
      <c r="D22" s="160" t="s">
        <v>466</v>
      </c>
      <c r="E22" s="14" t="s">
        <v>40</v>
      </c>
      <c r="F22" s="115">
        <v>18190262</v>
      </c>
      <c r="G22" s="137">
        <v>43809</v>
      </c>
      <c r="H22" s="35" t="s">
        <v>2700</v>
      </c>
      <c r="I22" s="35" t="s">
        <v>2229</v>
      </c>
      <c r="J22" s="115" t="s">
        <v>2230</v>
      </c>
      <c r="K22" s="79">
        <v>1749300</v>
      </c>
    </row>
    <row r="23" spans="1:11" ht="51" x14ac:dyDescent="0.25">
      <c r="A23" s="20" t="s">
        <v>2630</v>
      </c>
      <c r="B23" s="1" t="s">
        <v>19</v>
      </c>
      <c r="C23" s="32" t="s">
        <v>466</v>
      </c>
      <c r="D23" s="160" t="s">
        <v>466</v>
      </c>
      <c r="E23" s="14" t="s">
        <v>40</v>
      </c>
      <c r="F23" s="115">
        <v>18190264</v>
      </c>
      <c r="G23" s="137">
        <v>43810</v>
      </c>
      <c r="H23" s="35" t="s">
        <v>2701</v>
      </c>
      <c r="I23" s="35" t="s">
        <v>2223</v>
      </c>
      <c r="J23" s="115" t="s">
        <v>2224</v>
      </c>
      <c r="K23" s="79">
        <v>35000</v>
      </c>
    </row>
    <row r="24" spans="1:11" ht="38.25" x14ac:dyDescent="0.25">
      <c r="A24" s="20" t="s">
        <v>2630</v>
      </c>
      <c r="B24" s="1" t="s">
        <v>19</v>
      </c>
      <c r="C24" s="32" t="s">
        <v>466</v>
      </c>
      <c r="D24" s="160" t="s">
        <v>466</v>
      </c>
      <c r="E24" s="14" t="s">
        <v>40</v>
      </c>
      <c r="F24" s="115">
        <v>18190265</v>
      </c>
      <c r="G24" s="137">
        <v>43810</v>
      </c>
      <c r="H24" s="35" t="s">
        <v>2702</v>
      </c>
      <c r="I24" s="35" t="s">
        <v>2231</v>
      </c>
      <c r="J24" s="115" t="s">
        <v>2232</v>
      </c>
      <c r="K24" s="79">
        <v>107100</v>
      </c>
    </row>
    <row r="25" spans="1:11" ht="25.5" x14ac:dyDescent="0.25">
      <c r="A25" s="20" t="s">
        <v>2630</v>
      </c>
      <c r="B25" s="1" t="s">
        <v>19</v>
      </c>
      <c r="C25" s="32" t="s">
        <v>466</v>
      </c>
      <c r="D25" s="160" t="str">
        <f>+IF(C25="","",IF(C25="No Aplica","No Aplica","Ingrese Fecha"))</f>
        <v>No Aplica</v>
      </c>
      <c r="E25" s="14" t="s">
        <v>40</v>
      </c>
      <c r="F25" s="115">
        <v>18190266</v>
      </c>
      <c r="G25" s="137">
        <v>43810</v>
      </c>
      <c r="H25" s="11" t="s">
        <v>2707</v>
      </c>
      <c r="I25" s="114" t="s">
        <v>2233</v>
      </c>
      <c r="J25" s="115" t="s">
        <v>2234</v>
      </c>
      <c r="K25" s="79">
        <v>1750000</v>
      </c>
    </row>
    <row r="26" spans="1:11" ht="51" x14ac:dyDescent="0.25">
      <c r="A26" s="20" t="s">
        <v>2630</v>
      </c>
      <c r="B26" s="1" t="s">
        <v>19</v>
      </c>
      <c r="C26" s="32" t="s">
        <v>466</v>
      </c>
      <c r="D26" s="160" t="s">
        <v>466</v>
      </c>
      <c r="E26" s="14" t="s">
        <v>40</v>
      </c>
      <c r="F26" s="115">
        <v>18190269</v>
      </c>
      <c r="G26" s="137">
        <v>43815</v>
      </c>
      <c r="H26" s="35" t="s">
        <v>2703</v>
      </c>
      <c r="I26" s="35" t="s">
        <v>2235</v>
      </c>
      <c r="J26" s="115" t="s">
        <v>2236</v>
      </c>
      <c r="K26" s="79">
        <v>480000</v>
      </c>
    </row>
    <row r="27" spans="1:11" ht="76.5" x14ac:dyDescent="0.25">
      <c r="A27" s="20" t="s">
        <v>2630</v>
      </c>
      <c r="B27" s="1" t="s">
        <v>185</v>
      </c>
      <c r="C27" s="32" t="s">
        <v>466</v>
      </c>
      <c r="D27" s="160" t="s">
        <v>466</v>
      </c>
      <c r="E27" s="14" t="s">
        <v>40</v>
      </c>
      <c r="F27" s="115">
        <v>18190272</v>
      </c>
      <c r="G27" s="137">
        <v>43816</v>
      </c>
      <c r="H27" s="35" t="s">
        <v>2704</v>
      </c>
      <c r="I27" s="35" t="s">
        <v>2237</v>
      </c>
      <c r="J27" s="115" t="s">
        <v>2238</v>
      </c>
      <c r="K27" s="79">
        <v>189857</v>
      </c>
    </row>
    <row r="28" spans="1:11" ht="51" x14ac:dyDescent="0.25">
      <c r="A28" s="20" t="s">
        <v>2630</v>
      </c>
      <c r="B28" s="1" t="s">
        <v>19</v>
      </c>
      <c r="C28" s="32" t="s">
        <v>466</v>
      </c>
      <c r="D28" s="160" t="s">
        <v>466</v>
      </c>
      <c r="E28" s="14" t="s">
        <v>40</v>
      </c>
      <c r="F28" s="115">
        <v>18190273</v>
      </c>
      <c r="G28" s="137">
        <v>43801</v>
      </c>
      <c r="H28" s="35" t="s">
        <v>2671</v>
      </c>
      <c r="I28" s="35" t="s">
        <v>2239</v>
      </c>
      <c r="J28" s="115" t="s">
        <v>2240</v>
      </c>
      <c r="K28" s="79">
        <v>44444</v>
      </c>
    </row>
    <row r="29" spans="1:11" ht="25.5" x14ac:dyDescent="0.25">
      <c r="A29" s="20" t="s">
        <v>2630</v>
      </c>
      <c r="B29" s="1" t="s">
        <v>185</v>
      </c>
      <c r="C29" s="32"/>
      <c r="D29" s="160" t="str">
        <f>+IF(C29="","",IF(C29="No Aplica","No Aplica","Ingrese Fecha"))</f>
        <v/>
      </c>
      <c r="E29" s="14" t="s">
        <v>40</v>
      </c>
      <c r="F29" s="115">
        <v>18190274</v>
      </c>
      <c r="G29" s="137">
        <v>43819</v>
      </c>
      <c r="H29" s="35" t="s">
        <v>2705</v>
      </c>
      <c r="I29" s="32" t="s">
        <v>945</v>
      </c>
      <c r="J29" s="55" t="s">
        <v>946</v>
      </c>
      <c r="K29" s="79">
        <v>263762</v>
      </c>
    </row>
    <row r="30" spans="1:11" ht="25.5" x14ac:dyDescent="0.25">
      <c r="A30" s="20" t="s">
        <v>2630</v>
      </c>
      <c r="B30" s="1" t="s">
        <v>19</v>
      </c>
      <c r="C30" s="32" t="s">
        <v>466</v>
      </c>
      <c r="D30" s="160" t="str">
        <f>+IF(C30="","",IF(C30="No Aplica","No Aplica","Ingrese Fecha"))</f>
        <v>No Aplica</v>
      </c>
      <c r="E30" s="14" t="s">
        <v>40</v>
      </c>
      <c r="F30" s="115">
        <v>18190278</v>
      </c>
      <c r="G30" s="137">
        <v>43825</v>
      </c>
      <c r="H30" s="35" t="s">
        <v>2706</v>
      </c>
      <c r="I30" s="35" t="s">
        <v>2241</v>
      </c>
      <c r="J30" s="115" t="s">
        <v>2242</v>
      </c>
      <c r="K30" s="79">
        <v>122689</v>
      </c>
    </row>
    <row r="31" spans="1:11" ht="25.5" x14ac:dyDescent="0.25">
      <c r="A31" s="20" t="s">
        <v>2630</v>
      </c>
      <c r="B31" s="32" t="s">
        <v>275</v>
      </c>
      <c r="C31" s="32" t="s">
        <v>466</v>
      </c>
      <c r="D31" s="160" t="s">
        <v>466</v>
      </c>
      <c r="E31" s="32" t="s">
        <v>639</v>
      </c>
      <c r="F31" s="152" t="s">
        <v>466</v>
      </c>
      <c r="G31" s="137">
        <v>43799</v>
      </c>
      <c r="H31" s="1" t="s">
        <v>2243</v>
      </c>
      <c r="I31" s="35" t="s">
        <v>2244</v>
      </c>
      <c r="J31" s="115" t="s">
        <v>2245</v>
      </c>
      <c r="K31" s="71">
        <v>41900</v>
      </c>
    </row>
    <row r="32" spans="1:11" x14ac:dyDescent="0.25">
      <c r="A32" s="20" t="s">
        <v>2630</v>
      </c>
      <c r="B32" s="32" t="s">
        <v>275</v>
      </c>
      <c r="C32" s="32" t="s">
        <v>466</v>
      </c>
      <c r="D32" s="160" t="s">
        <v>466</v>
      </c>
      <c r="E32" s="32" t="s">
        <v>639</v>
      </c>
      <c r="F32" s="152" t="s">
        <v>466</v>
      </c>
      <c r="G32" s="137">
        <v>43799</v>
      </c>
      <c r="H32" s="111" t="s">
        <v>2246</v>
      </c>
      <c r="I32" s="35" t="s">
        <v>2247</v>
      </c>
      <c r="J32" s="115" t="s">
        <v>2248</v>
      </c>
      <c r="K32" s="71">
        <v>1092929</v>
      </c>
    </row>
    <row r="33" spans="1:11" ht="25.5" x14ac:dyDescent="0.25">
      <c r="A33" s="20" t="s">
        <v>2630</v>
      </c>
      <c r="B33" s="32" t="s">
        <v>275</v>
      </c>
      <c r="C33" s="32" t="s">
        <v>466</v>
      </c>
      <c r="D33" s="160" t="s">
        <v>466</v>
      </c>
      <c r="E33" s="32" t="s">
        <v>639</v>
      </c>
      <c r="F33" s="152" t="s">
        <v>466</v>
      </c>
      <c r="G33" s="137">
        <v>43799</v>
      </c>
      <c r="H33" s="1" t="s">
        <v>2249</v>
      </c>
      <c r="I33" s="14" t="s">
        <v>1950</v>
      </c>
      <c r="J33" s="15" t="s">
        <v>392</v>
      </c>
      <c r="K33" s="71">
        <v>2707600</v>
      </c>
    </row>
    <row r="34" spans="1:11" x14ac:dyDescent="0.25">
      <c r="A34" s="20" t="s">
        <v>2630</v>
      </c>
      <c r="B34" s="32" t="s">
        <v>275</v>
      </c>
      <c r="C34" s="32" t="s">
        <v>466</v>
      </c>
      <c r="D34" s="160" t="s">
        <v>466</v>
      </c>
      <c r="E34" s="32" t="s">
        <v>639</v>
      </c>
      <c r="F34" s="152" t="s">
        <v>466</v>
      </c>
      <c r="G34" s="137">
        <v>43799</v>
      </c>
      <c r="H34" s="1" t="s">
        <v>2250</v>
      </c>
      <c r="I34" s="35" t="s">
        <v>2205</v>
      </c>
      <c r="J34" s="115" t="s">
        <v>2251</v>
      </c>
      <c r="K34" s="71">
        <v>126262</v>
      </c>
    </row>
    <row r="35" spans="1:11" ht="38.25" x14ac:dyDescent="0.25">
      <c r="A35" s="20" t="s">
        <v>2629</v>
      </c>
      <c r="B35" s="1" t="s">
        <v>19</v>
      </c>
      <c r="C35" s="35" t="s">
        <v>54</v>
      </c>
      <c r="D35" s="35" t="s">
        <v>54</v>
      </c>
      <c r="E35" s="14" t="s">
        <v>40</v>
      </c>
      <c r="F35" s="115">
        <v>1190288</v>
      </c>
      <c r="G35" s="137">
        <v>43801</v>
      </c>
      <c r="H35" s="35" t="s">
        <v>2122</v>
      </c>
      <c r="I35" s="35" t="s">
        <v>2123</v>
      </c>
      <c r="J35" s="115" t="s">
        <v>2677</v>
      </c>
      <c r="K35" s="79">
        <v>135000</v>
      </c>
    </row>
    <row r="36" spans="1:11" ht="38.25" x14ac:dyDescent="0.25">
      <c r="A36" s="20" t="s">
        <v>2629</v>
      </c>
      <c r="B36" s="1" t="s">
        <v>19</v>
      </c>
      <c r="C36" s="35" t="s">
        <v>54</v>
      </c>
      <c r="D36" s="35" t="s">
        <v>54</v>
      </c>
      <c r="E36" s="14" t="s">
        <v>40</v>
      </c>
      <c r="F36" s="115">
        <v>1190289</v>
      </c>
      <c r="G36" s="137">
        <v>43801</v>
      </c>
      <c r="H36" s="35" t="s">
        <v>2124</v>
      </c>
      <c r="I36" s="35" t="s">
        <v>2125</v>
      </c>
      <c r="J36" s="115" t="s">
        <v>2126</v>
      </c>
      <c r="K36" s="79">
        <v>580000</v>
      </c>
    </row>
    <row r="37" spans="1:11" ht="25.5" x14ac:dyDescent="0.25">
      <c r="A37" s="20" t="s">
        <v>2629</v>
      </c>
      <c r="B37" s="1" t="s">
        <v>19</v>
      </c>
      <c r="C37" s="35" t="s">
        <v>54</v>
      </c>
      <c r="D37" s="35" t="s">
        <v>54</v>
      </c>
      <c r="E37" s="14" t="s">
        <v>40</v>
      </c>
      <c r="F37" s="115">
        <v>1190290</v>
      </c>
      <c r="G37" s="137">
        <v>43801</v>
      </c>
      <c r="H37" s="35" t="s">
        <v>2127</v>
      </c>
      <c r="I37" s="35" t="s">
        <v>2128</v>
      </c>
      <c r="J37" s="115" t="s">
        <v>2129</v>
      </c>
      <c r="K37" s="79">
        <v>350000</v>
      </c>
    </row>
    <row r="38" spans="1:11" ht="25.5" x14ac:dyDescent="0.25">
      <c r="A38" s="20" t="s">
        <v>2629</v>
      </c>
      <c r="B38" s="1" t="s">
        <v>185</v>
      </c>
      <c r="C38" s="35" t="s">
        <v>54</v>
      </c>
      <c r="D38" s="35" t="s">
        <v>54</v>
      </c>
      <c r="E38" s="1" t="s">
        <v>176</v>
      </c>
      <c r="F38" s="115">
        <v>1190087</v>
      </c>
      <c r="G38" s="137">
        <v>43801</v>
      </c>
      <c r="H38" s="35" t="s">
        <v>2130</v>
      </c>
      <c r="I38" s="35" t="s">
        <v>2131</v>
      </c>
      <c r="J38" s="115" t="s">
        <v>2132</v>
      </c>
      <c r="K38" s="79">
        <v>271399</v>
      </c>
    </row>
    <row r="39" spans="1:11" x14ac:dyDescent="0.25">
      <c r="A39" s="20" t="s">
        <v>2629</v>
      </c>
      <c r="B39" s="1" t="s">
        <v>19</v>
      </c>
      <c r="C39" s="35" t="s">
        <v>54</v>
      </c>
      <c r="D39" s="35" t="s">
        <v>54</v>
      </c>
      <c r="E39" s="14" t="s">
        <v>40</v>
      </c>
      <c r="F39" s="115">
        <v>1190291</v>
      </c>
      <c r="G39" s="137">
        <v>43802</v>
      </c>
      <c r="H39" s="35" t="s">
        <v>2133</v>
      </c>
      <c r="I39" s="35" t="s">
        <v>2134</v>
      </c>
      <c r="J39" s="115" t="s">
        <v>2135</v>
      </c>
      <c r="K39" s="79">
        <v>172550</v>
      </c>
    </row>
    <row r="40" spans="1:11" ht="25.5" x14ac:dyDescent="0.25">
      <c r="A40" s="20" t="s">
        <v>2629</v>
      </c>
      <c r="B40" s="35" t="s">
        <v>55</v>
      </c>
      <c r="C40" s="35" t="s">
        <v>54</v>
      </c>
      <c r="D40" s="35" t="s">
        <v>54</v>
      </c>
      <c r="E40" s="14" t="s">
        <v>40</v>
      </c>
      <c r="F40" s="115">
        <v>1190292</v>
      </c>
      <c r="G40" s="137">
        <v>43804</v>
      </c>
      <c r="H40" s="35" t="s">
        <v>2136</v>
      </c>
      <c r="I40" s="35" t="s">
        <v>2137</v>
      </c>
      <c r="J40" s="115" t="s">
        <v>2138</v>
      </c>
      <c r="K40" s="79">
        <v>202236</v>
      </c>
    </row>
    <row r="41" spans="1:11" ht="25.5" x14ac:dyDescent="0.25">
      <c r="A41" s="20" t="s">
        <v>2629</v>
      </c>
      <c r="B41" s="1" t="s">
        <v>185</v>
      </c>
      <c r="C41" s="35" t="s">
        <v>54</v>
      </c>
      <c r="D41" s="35" t="s">
        <v>54</v>
      </c>
      <c r="E41" s="1" t="s">
        <v>176</v>
      </c>
      <c r="F41" s="115">
        <v>1190088</v>
      </c>
      <c r="G41" s="137">
        <v>43803</v>
      </c>
      <c r="H41" s="35" t="s">
        <v>2139</v>
      </c>
      <c r="I41" s="35" t="s">
        <v>2140</v>
      </c>
      <c r="J41" s="115" t="s">
        <v>2141</v>
      </c>
      <c r="K41" s="79">
        <v>2407190</v>
      </c>
    </row>
    <row r="42" spans="1:11" ht="25.5" x14ac:dyDescent="0.25">
      <c r="A42" s="20" t="s">
        <v>2629</v>
      </c>
      <c r="B42" s="1" t="s">
        <v>185</v>
      </c>
      <c r="C42" s="35" t="s">
        <v>54</v>
      </c>
      <c r="D42" s="35" t="s">
        <v>54</v>
      </c>
      <c r="E42" s="1" t="s">
        <v>176</v>
      </c>
      <c r="F42" s="115">
        <v>1190089</v>
      </c>
      <c r="G42" s="137">
        <v>43803</v>
      </c>
      <c r="H42" s="35" t="s">
        <v>2139</v>
      </c>
      <c r="I42" s="35" t="s">
        <v>2676</v>
      </c>
      <c r="J42" s="115" t="s">
        <v>2142</v>
      </c>
      <c r="K42" s="79">
        <v>684285</v>
      </c>
    </row>
    <row r="43" spans="1:11" ht="25.5" x14ac:dyDescent="0.25">
      <c r="A43" s="20" t="s">
        <v>2629</v>
      </c>
      <c r="B43" s="1" t="s">
        <v>185</v>
      </c>
      <c r="C43" s="35" t="s">
        <v>54</v>
      </c>
      <c r="D43" s="35" t="s">
        <v>54</v>
      </c>
      <c r="E43" s="1" t="s">
        <v>176</v>
      </c>
      <c r="F43" s="115">
        <v>1190090</v>
      </c>
      <c r="G43" s="137">
        <v>43803</v>
      </c>
      <c r="H43" s="35" t="s">
        <v>2143</v>
      </c>
      <c r="I43" s="35" t="s">
        <v>2676</v>
      </c>
      <c r="J43" s="115" t="s">
        <v>2142</v>
      </c>
      <c r="K43" s="79">
        <v>1081359</v>
      </c>
    </row>
    <row r="44" spans="1:11" ht="25.5" x14ac:dyDescent="0.25">
      <c r="A44" s="20" t="s">
        <v>2629</v>
      </c>
      <c r="B44" s="1" t="s">
        <v>185</v>
      </c>
      <c r="C44" s="35" t="s">
        <v>54</v>
      </c>
      <c r="D44" s="35" t="s">
        <v>54</v>
      </c>
      <c r="E44" s="1" t="s">
        <v>176</v>
      </c>
      <c r="F44" s="115">
        <v>1190091</v>
      </c>
      <c r="G44" s="137">
        <v>43803</v>
      </c>
      <c r="H44" s="35" t="s">
        <v>2144</v>
      </c>
      <c r="I44" s="35" t="s">
        <v>2140</v>
      </c>
      <c r="J44" s="115" t="s">
        <v>2141</v>
      </c>
      <c r="K44" s="79">
        <v>1066723</v>
      </c>
    </row>
    <row r="45" spans="1:11" ht="25.5" x14ac:dyDescent="0.25">
      <c r="A45" s="20" t="s">
        <v>2629</v>
      </c>
      <c r="B45" s="1" t="s">
        <v>185</v>
      </c>
      <c r="C45" s="35" t="s">
        <v>54</v>
      </c>
      <c r="D45" s="35" t="s">
        <v>54</v>
      </c>
      <c r="E45" s="1" t="s">
        <v>176</v>
      </c>
      <c r="F45" s="115">
        <v>1190092</v>
      </c>
      <c r="G45" s="137">
        <v>43803</v>
      </c>
      <c r="H45" s="35" t="s">
        <v>2145</v>
      </c>
      <c r="I45" s="35" t="s">
        <v>2146</v>
      </c>
      <c r="J45" s="115" t="s">
        <v>2147</v>
      </c>
      <c r="K45" s="79">
        <v>151368</v>
      </c>
    </row>
    <row r="46" spans="1:11" ht="25.5" x14ac:dyDescent="0.25">
      <c r="A46" s="20" t="s">
        <v>2629</v>
      </c>
      <c r="B46" s="1" t="s">
        <v>19</v>
      </c>
      <c r="C46" s="35" t="s">
        <v>54</v>
      </c>
      <c r="D46" s="35" t="s">
        <v>54</v>
      </c>
      <c r="E46" s="1" t="s">
        <v>176</v>
      </c>
      <c r="F46" s="115">
        <v>1190093</v>
      </c>
      <c r="G46" s="137">
        <v>43805</v>
      </c>
      <c r="H46" s="35" t="s">
        <v>2148</v>
      </c>
      <c r="I46" s="35" t="s">
        <v>2149</v>
      </c>
      <c r="J46" s="115" t="s">
        <v>2150</v>
      </c>
      <c r="K46" s="79">
        <v>70210</v>
      </c>
    </row>
    <row r="47" spans="1:11" ht="25.5" x14ac:dyDescent="0.25">
      <c r="A47" s="20" t="s">
        <v>2629</v>
      </c>
      <c r="B47" s="1" t="s">
        <v>185</v>
      </c>
      <c r="C47" s="35" t="s">
        <v>54</v>
      </c>
      <c r="D47" s="35" t="s">
        <v>54</v>
      </c>
      <c r="E47" s="1" t="s">
        <v>176</v>
      </c>
      <c r="F47" s="115">
        <v>1190094</v>
      </c>
      <c r="G47" s="137">
        <v>43804</v>
      </c>
      <c r="H47" s="35" t="s">
        <v>2151</v>
      </c>
      <c r="I47" s="35" t="s">
        <v>2676</v>
      </c>
      <c r="J47" s="115" t="s">
        <v>2142</v>
      </c>
      <c r="K47" s="79">
        <v>148516</v>
      </c>
    </row>
    <row r="48" spans="1:11" ht="25.5" x14ac:dyDescent="0.25">
      <c r="A48" s="20" t="s">
        <v>2629</v>
      </c>
      <c r="B48" s="1" t="s">
        <v>185</v>
      </c>
      <c r="C48" s="35" t="s">
        <v>54</v>
      </c>
      <c r="D48" s="35" t="s">
        <v>54</v>
      </c>
      <c r="E48" s="1" t="s">
        <v>176</v>
      </c>
      <c r="F48" s="115">
        <v>1190095</v>
      </c>
      <c r="G48" s="137">
        <v>43804</v>
      </c>
      <c r="H48" s="35" t="s">
        <v>2708</v>
      </c>
      <c r="I48" s="35" t="s">
        <v>2140</v>
      </c>
      <c r="J48" s="115" t="s">
        <v>2141</v>
      </c>
      <c r="K48" s="79">
        <v>128046</v>
      </c>
    </row>
    <row r="49" spans="1:11" ht="25.5" x14ac:dyDescent="0.25">
      <c r="A49" s="20" t="s">
        <v>2629</v>
      </c>
      <c r="B49" s="1" t="s">
        <v>185</v>
      </c>
      <c r="C49" s="35" t="s">
        <v>54</v>
      </c>
      <c r="D49" s="35" t="s">
        <v>54</v>
      </c>
      <c r="E49" s="1" t="s">
        <v>176</v>
      </c>
      <c r="F49" s="115">
        <v>1190096</v>
      </c>
      <c r="G49" s="137">
        <v>43804</v>
      </c>
      <c r="H49" s="35" t="s">
        <v>2152</v>
      </c>
      <c r="I49" s="105" t="s">
        <v>2278</v>
      </c>
      <c r="J49" s="15" t="s">
        <v>199</v>
      </c>
      <c r="K49" s="79">
        <v>1355000</v>
      </c>
    </row>
    <row r="50" spans="1:11" ht="25.5" x14ac:dyDescent="0.25">
      <c r="A50" s="20" t="s">
        <v>2629</v>
      </c>
      <c r="B50" s="1" t="s">
        <v>185</v>
      </c>
      <c r="C50" s="35" t="s">
        <v>54</v>
      </c>
      <c r="D50" s="35" t="s">
        <v>54</v>
      </c>
      <c r="E50" s="1" t="s">
        <v>176</v>
      </c>
      <c r="F50" s="115">
        <v>1190097</v>
      </c>
      <c r="G50" s="137">
        <v>43804</v>
      </c>
      <c r="H50" s="35" t="s">
        <v>2153</v>
      </c>
      <c r="I50" s="35" t="s">
        <v>2676</v>
      </c>
      <c r="J50" s="115" t="s">
        <v>2142</v>
      </c>
      <c r="K50" s="79">
        <v>2799563</v>
      </c>
    </row>
    <row r="51" spans="1:11" ht="25.5" x14ac:dyDescent="0.25">
      <c r="A51" s="20" t="s">
        <v>2629</v>
      </c>
      <c r="B51" s="1" t="s">
        <v>185</v>
      </c>
      <c r="C51" s="35" t="s">
        <v>54</v>
      </c>
      <c r="D51" s="35" t="s">
        <v>54</v>
      </c>
      <c r="E51" s="1" t="s">
        <v>176</v>
      </c>
      <c r="F51" s="115">
        <v>1190098</v>
      </c>
      <c r="G51" s="137">
        <v>43804</v>
      </c>
      <c r="H51" s="35" t="s">
        <v>2709</v>
      </c>
      <c r="I51" s="35" t="s">
        <v>2154</v>
      </c>
      <c r="J51" s="115" t="s">
        <v>2155</v>
      </c>
      <c r="K51" s="79">
        <v>558377</v>
      </c>
    </row>
    <row r="52" spans="1:11" ht="38.25" x14ac:dyDescent="0.25">
      <c r="A52" s="20" t="s">
        <v>2629</v>
      </c>
      <c r="B52" s="1" t="s">
        <v>19</v>
      </c>
      <c r="C52" s="35" t="s">
        <v>54</v>
      </c>
      <c r="D52" s="35" t="s">
        <v>54</v>
      </c>
      <c r="E52" s="14" t="s">
        <v>40</v>
      </c>
      <c r="F52" s="115">
        <v>1190293</v>
      </c>
      <c r="G52" s="137">
        <v>43811</v>
      </c>
      <c r="H52" s="35" t="s">
        <v>2156</v>
      </c>
      <c r="I52" s="35" t="s">
        <v>2157</v>
      </c>
      <c r="J52" s="115" t="s">
        <v>2158</v>
      </c>
      <c r="K52" s="79">
        <v>88889</v>
      </c>
    </row>
    <row r="53" spans="1:11" ht="25.5" x14ac:dyDescent="0.25">
      <c r="A53" s="20" t="s">
        <v>2629</v>
      </c>
      <c r="B53" s="1" t="s">
        <v>185</v>
      </c>
      <c r="C53" s="35" t="s">
        <v>54</v>
      </c>
      <c r="D53" s="35" t="s">
        <v>54</v>
      </c>
      <c r="E53" s="14" t="s">
        <v>40</v>
      </c>
      <c r="F53" s="115">
        <v>1190294</v>
      </c>
      <c r="G53" s="137">
        <v>43805</v>
      </c>
      <c r="H53" s="35" t="s">
        <v>2159</v>
      </c>
      <c r="I53" s="1" t="s">
        <v>204</v>
      </c>
      <c r="J53" s="12" t="s">
        <v>205</v>
      </c>
      <c r="K53" s="79">
        <v>306168</v>
      </c>
    </row>
    <row r="54" spans="1:11" ht="25.5" x14ac:dyDescent="0.25">
      <c r="A54" s="20" t="s">
        <v>2629</v>
      </c>
      <c r="B54" s="1" t="s">
        <v>185</v>
      </c>
      <c r="C54" s="35" t="s">
        <v>54</v>
      </c>
      <c r="D54" s="35" t="s">
        <v>54</v>
      </c>
      <c r="E54" s="14" t="s">
        <v>40</v>
      </c>
      <c r="F54" s="115">
        <v>1190295</v>
      </c>
      <c r="G54" s="137">
        <v>43805</v>
      </c>
      <c r="H54" s="35" t="s">
        <v>2160</v>
      </c>
      <c r="I54" s="1" t="s">
        <v>221</v>
      </c>
      <c r="J54" s="12" t="s">
        <v>222</v>
      </c>
      <c r="K54" s="79">
        <v>76770</v>
      </c>
    </row>
    <row r="55" spans="1:11" x14ac:dyDescent="0.25">
      <c r="A55" s="20" t="s">
        <v>2629</v>
      </c>
      <c r="B55" s="1" t="s">
        <v>185</v>
      </c>
      <c r="C55" s="35" t="s">
        <v>54</v>
      </c>
      <c r="D55" s="35" t="s">
        <v>54</v>
      </c>
      <c r="E55" s="1" t="s">
        <v>176</v>
      </c>
      <c r="F55" s="115">
        <v>1190099</v>
      </c>
      <c r="G55" s="137">
        <v>43810</v>
      </c>
      <c r="H55" s="35" t="s">
        <v>2161</v>
      </c>
      <c r="I55" s="35" t="s">
        <v>2162</v>
      </c>
      <c r="J55" s="115" t="s">
        <v>2141</v>
      </c>
      <c r="K55" s="79">
        <v>129495</v>
      </c>
    </row>
    <row r="56" spans="1:11" ht="25.5" x14ac:dyDescent="0.25">
      <c r="A56" s="20" t="s">
        <v>2629</v>
      </c>
      <c r="B56" s="1" t="s">
        <v>185</v>
      </c>
      <c r="C56" s="35" t="s">
        <v>54</v>
      </c>
      <c r="D56" s="35" t="s">
        <v>54</v>
      </c>
      <c r="E56" s="1" t="s">
        <v>176</v>
      </c>
      <c r="F56" s="115">
        <v>1190100</v>
      </c>
      <c r="G56" s="137">
        <v>43812</v>
      </c>
      <c r="H56" s="35" t="s">
        <v>2163</v>
      </c>
      <c r="I56" s="35" t="s">
        <v>2164</v>
      </c>
      <c r="J56" s="115" t="s">
        <v>2165</v>
      </c>
      <c r="K56" s="79">
        <v>2042605</v>
      </c>
    </row>
    <row r="57" spans="1:11" ht="38.25" x14ac:dyDescent="0.25">
      <c r="A57" s="20" t="s">
        <v>2629</v>
      </c>
      <c r="B57" s="35" t="s">
        <v>55</v>
      </c>
      <c r="C57" s="35" t="s">
        <v>54</v>
      </c>
      <c r="D57" s="35" t="s">
        <v>54</v>
      </c>
      <c r="E57" s="14" t="s">
        <v>40</v>
      </c>
      <c r="F57" s="115">
        <v>1190296</v>
      </c>
      <c r="G57" s="137">
        <v>43805</v>
      </c>
      <c r="H57" s="35" t="s">
        <v>2166</v>
      </c>
      <c r="I57" s="35" t="s">
        <v>2167</v>
      </c>
      <c r="J57" s="115" t="s">
        <v>2168</v>
      </c>
      <c r="K57" s="79">
        <v>3522400</v>
      </c>
    </row>
    <row r="58" spans="1:11" ht="51" x14ac:dyDescent="0.25">
      <c r="A58" s="20" t="s">
        <v>2629</v>
      </c>
      <c r="B58" s="1" t="s">
        <v>19</v>
      </c>
      <c r="C58" s="35" t="s">
        <v>54</v>
      </c>
      <c r="D58" s="35" t="s">
        <v>54</v>
      </c>
      <c r="E58" s="14" t="s">
        <v>40</v>
      </c>
      <c r="F58" s="115">
        <v>1190297</v>
      </c>
      <c r="G58" s="137">
        <v>43809</v>
      </c>
      <c r="H58" s="35" t="s">
        <v>2169</v>
      </c>
      <c r="I58" s="35" t="s">
        <v>2191</v>
      </c>
      <c r="J58" s="115" t="s">
        <v>2678</v>
      </c>
      <c r="K58" s="79">
        <v>241511</v>
      </c>
    </row>
    <row r="59" spans="1:11" ht="38.25" x14ac:dyDescent="0.25">
      <c r="A59" s="20" t="s">
        <v>2629</v>
      </c>
      <c r="B59" s="1" t="s">
        <v>19</v>
      </c>
      <c r="C59" s="35" t="s">
        <v>54</v>
      </c>
      <c r="D59" s="35" t="s">
        <v>54</v>
      </c>
      <c r="E59" s="14" t="s">
        <v>40</v>
      </c>
      <c r="F59" s="115">
        <v>1190298</v>
      </c>
      <c r="G59" s="137">
        <v>43809</v>
      </c>
      <c r="H59" s="35" t="s">
        <v>2170</v>
      </c>
      <c r="I59" s="35" t="s">
        <v>2189</v>
      </c>
      <c r="J59" s="115" t="s">
        <v>2682</v>
      </c>
      <c r="K59" s="79">
        <v>1547000</v>
      </c>
    </row>
    <row r="60" spans="1:11" x14ac:dyDescent="0.25">
      <c r="A60" s="20" t="s">
        <v>2629</v>
      </c>
      <c r="B60" s="1" t="s">
        <v>19</v>
      </c>
      <c r="C60" s="35" t="s">
        <v>54</v>
      </c>
      <c r="D60" s="35" t="s">
        <v>54</v>
      </c>
      <c r="E60" s="14" t="s">
        <v>40</v>
      </c>
      <c r="F60" s="115">
        <v>1190299</v>
      </c>
      <c r="G60" s="137">
        <v>43812</v>
      </c>
      <c r="H60" s="35" t="s">
        <v>2171</v>
      </c>
      <c r="I60" s="35" t="s">
        <v>2172</v>
      </c>
      <c r="J60" s="115" t="s">
        <v>2173</v>
      </c>
      <c r="K60" s="79">
        <v>56000</v>
      </c>
    </row>
    <row r="61" spans="1:11" ht="38.25" x14ac:dyDescent="0.25">
      <c r="A61" s="20" t="s">
        <v>2629</v>
      </c>
      <c r="B61" s="1" t="s">
        <v>19</v>
      </c>
      <c r="C61" s="35" t="s">
        <v>54</v>
      </c>
      <c r="D61" s="35" t="s">
        <v>54</v>
      </c>
      <c r="E61" s="14" t="s">
        <v>40</v>
      </c>
      <c r="F61" s="115">
        <v>1190300</v>
      </c>
      <c r="G61" s="137">
        <v>43812</v>
      </c>
      <c r="H61" s="35" t="s">
        <v>2174</v>
      </c>
      <c r="I61" s="35" t="s">
        <v>2175</v>
      </c>
      <c r="J61" s="115" t="s">
        <v>2176</v>
      </c>
      <c r="K61" s="79">
        <v>1606500</v>
      </c>
    </row>
    <row r="62" spans="1:11" ht="38.25" x14ac:dyDescent="0.25">
      <c r="A62" s="20" t="s">
        <v>2629</v>
      </c>
      <c r="B62" s="1" t="s">
        <v>19</v>
      </c>
      <c r="C62" s="35" t="s">
        <v>54</v>
      </c>
      <c r="D62" s="35" t="s">
        <v>54</v>
      </c>
      <c r="E62" s="14" t="s">
        <v>40</v>
      </c>
      <c r="F62" s="115">
        <v>1190301</v>
      </c>
      <c r="G62" s="137">
        <v>43816</v>
      </c>
      <c r="H62" s="35" t="s">
        <v>2177</v>
      </c>
      <c r="I62" s="35" t="s">
        <v>2191</v>
      </c>
      <c r="J62" s="115" t="s">
        <v>2678</v>
      </c>
      <c r="K62" s="79">
        <v>1082900</v>
      </c>
    </row>
    <row r="63" spans="1:11" ht="25.5" x14ac:dyDescent="0.25">
      <c r="A63" s="20" t="s">
        <v>2629</v>
      </c>
      <c r="B63" s="1" t="s">
        <v>185</v>
      </c>
      <c r="C63" s="35" t="s">
        <v>54</v>
      </c>
      <c r="D63" s="35" t="s">
        <v>54</v>
      </c>
      <c r="E63" s="1" t="s">
        <v>176</v>
      </c>
      <c r="F63" s="115">
        <v>1190101</v>
      </c>
      <c r="G63" s="137">
        <v>43816</v>
      </c>
      <c r="H63" s="35" t="s">
        <v>2178</v>
      </c>
      <c r="I63" s="35" t="s">
        <v>25</v>
      </c>
      <c r="J63" s="115" t="s">
        <v>29</v>
      </c>
      <c r="K63" s="79">
        <v>128119</v>
      </c>
    </row>
    <row r="64" spans="1:11" ht="25.5" x14ac:dyDescent="0.25">
      <c r="A64" s="20" t="s">
        <v>2629</v>
      </c>
      <c r="B64" s="1" t="s">
        <v>185</v>
      </c>
      <c r="C64" s="35" t="s">
        <v>54</v>
      </c>
      <c r="D64" s="35" t="s">
        <v>54</v>
      </c>
      <c r="E64" s="1" t="s">
        <v>176</v>
      </c>
      <c r="F64" s="115">
        <v>1190102</v>
      </c>
      <c r="G64" s="137">
        <v>43817</v>
      </c>
      <c r="H64" s="35" t="s">
        <v>2179</v>
      </c>
      <c r="I64" s="35" t="s">
        <v>2180</v>
      </c>
      <c r="J64" s="115" t="s">
        <v>2181</v>
      </c>
      <c r="K64" s="79">
        <v>172744</v>
      </c>
    </row>
    <row r="65" spans="1:11" ht="25.5" x14ac:dyDescent="0.25">
      <c r="A65" s="20" t="s">
        <v>2629</v>
      </c>
      <c r="B65" s="1" t="s">
        <v>185</v>
      </c>
      <c r="C65" s="35" t="s">
        <v>54</v>
      </c>
      <c r="D65" s="35" t="s">
        <v>54</v>
      </c>
      <c r="E65" s="1" t="s">
        <v>176</v>
      </c>
      <c r="F65" s="115">
        <v>1190103</v>
      </c>
      <c r="G65" s="137">
        <v>43817</v>
      </c>
      <c r="H65" s="35" t="s">
        <v>2182</v>
      </c>
      <c r="I65" s="35" t="s">
        <v>2162</v>
      </c>
      <c r="J65" s="115" t="s">
        <v>2141</v>
      </c>
      <c r="K65" s="79">
        <v>2416450</v>
      </c>
    </row>
    <row r="66" spans="1:11" ht="25.5" x14ac:dyDescent="0.25">
      <c r="A66" s="20" t="s">
        <v>2629</v>
      </c>
      <c r="B66" s="1" t="s">
        <v>185</v>
      </c>
      <c r="C66" s="35" t="s">
        <v>54</v>
      </c>
      <c r="D66" s="35" t="s">
        <v>54</v>
      </c>
      <c r="E66" s="14" t="s">
        <v>40</v>
      </c>
      <c r="F66" s="115">
        <v>1190302</v>
      </c>
      <c r="G66" s="137">
        <v>43818</v>
      </c>
      <c r="H66" s="35" t="s">
        <v>2183</v>
      </c>
      <c r="I66" s="35" t="s">
        <v>2184</v>
      </c>
      <c r="J66" s="115" t="s">
        <v>2185</v>
      </c>
      <c r="K66" s="79">
        <v>57000</v>
      </c>
    </row>
    <row r="67" spans="1:11" ht="25.5" x14ac:dyDescent="0.25">
      <c r="A67" s="20" t="s">
        <v>2629</v>
      </c>
      <c r="B67" s="1" t="s">
        <v>185</v>
      </c>
      <c r="C67" s="35" t="s">
        <v>54</v>
      </c>
      <c r="D67" s="35" t="s">
        <v>54</v>
      </c>
      <c r="E67" s="14" t="s">
        <v>40</v>
      </c>
      <c r="F67" s="115">
        <v>1190303</v>
      </c>
      <c r="G67" s="137">
        <v>43818</v>
      </c>
      <c r="H67" s="35" t="s">
        <v>2186</v>
      </c>
      <c r="I67" s="32" t="s">
        <v>945</v>
      </c>
      <c r="J67" s="55" t="s">
        <v>946</v>
      </c>
      <c r="K67" s="79">
        <v>321477</v>
      </c>
    </row>
    <row r="68" spans="1:11" ht="38.25" x14ac:dyDescent="0.25">
      <c r="A68" s="20" t="s">
        <v>2629</v>
      </c>
      <c r="B68" s="1" t="s">
        <v>19</v>
      </c>
      <c r="C68" s="35" t="s">
        <v>54</v>
      </c>
      <c r="D68" s="35" t="s">
        <v>54</v>
      </c>
      <c r="E68" s="14" t="s">
        <v>40</v>
      </c>
      <c r="F68" s="115">
        <v>1190304</v>
      </c>
      <c r="G68" s="137">
        <v>43817</v>
      </c>
      <c r="H68" s="35" t="s">
        <v>2187</v>
      </c>
      <c r="I68" s="35" t="s">
        <v>2123</v>
      </c>
      <c r="J68" s="115" t="s">
        <v>2677</v>
      </c>
      <c r="K68" s="79">
        <v>430001</v>
      </c>
    </row>
    <row r="69" spans="1:11" ht="25.5" x14ac:dyDescent="0.25">
      <c r="A69" s="20" t="s">
        <v>2629</v>
      </c>
      <c r="B69" s="1" t="s">
        <v>19</v>
      </c>
      <c r="C69" s="35" t="s">
        <v>54</v>
      </c>
      <c r="D69" s="35" t="s">
        <v>54</v>
      </c>
      <c r="E69" s="14" t="s">
        <v>40</v>
      </c>
      <c r="F69" s="115">
        <v>1190305</v>
      </c>
      <c r="G69" s="137">
        <v>43819</v>
      </c>
      <c r="H69" s="35" t="s">
        <v>2188</v>
      </c>
      <c r="I69" s="35" t="s">
        <v>2189</v>
      </c>
      <c r="J69" s="115" t="s">
        <v>2682</v>
      </c>
      <c r="K69" s="79">
        <v>1428000</v>
      </c>
    </row>
    <row r="70" spans="1:11" ht="38.25" x14ac:dyDescent="0.25">
      <c r="A70" s="20" t="s">
        <v>2629</v>
      </c>
      <c r="B70" s="1" t="s">
        <v>19</v>
      </c>
      <c r="C70" s="35" t="s">
        <v>54</v>
      </c>
      <c r="D70" s="35" t="s">
        <v>54</v>
      </c>
      <c r="E70" s="14" t="s">
        <v>40</v>
      </c>
      <c r="F70" s="115">
        <v>1190306</v>
      </c>
      <c r="G70" s="137">
        <v>43819</v>
      </c>
      <c r="H70" s="35" t="s">
        <v>2190</v>
      </c>
      <c r="I70" s="35" t="s">
        <v>2191</v>
      </c>
      <c r="J70" s="115" t="s">
        <v>2678</v>
      </c>
      <c r="K70" s="79">
        <v>2480000</v>
      </c>
    </row>
    <row r="71" spans="1:11" ht="25.5" x14ac:dyDescent="0.25">
      <c r="A71" s="20" t="s">
        <v>2629</v>
      </c>
      <c r="B71" s="35" t="s">
        <v>55</v>
      </c>
      <c r="C71" s="35" t="s">
        <v>54</v>
      </c>
      <c r="D71" s="35" t="s">
        <v>54</v>
      </c>
      <c r="E71" s="14" t="s">
        <v>40</v>
      </c>
      <c r="F71" s="115">
        <v>1190307</v>
      </c>
      <c r="G71" s="137">
        <v>43830</v>
      </c>
      <c r="H71" s="35" t="s">
        <v>2192</v>
      </c>
      <c r="I71" s="32" t="s">
        <v>945</v>
      </c>
      <c r="J71" s="55" t="s">
        <v>946</v>
      </c>
      <c r="K71" s="79">
        <v>110824</v>
      </c>
    </row>
    <row r="72" spans="1:11" ht="25.5" x14ac:dyDescent="0.25">
      <c r="A72" s="20" t="s">
        <v>2629</v>
      </c>
      <c r="B72" s="1" t="s">
        <v>19</v>
      </c>
      <c r="C72" s="35" t="s">
        <v>54</v>
      </c>
      <c r="D72" s="35" t="s">
        <v>54</v>
      </c>
      <c r="E72" s="14" t="s">
        <v>40</v>
      </c>
      <c r="F72" s="115">
        <v>1190308</v>
      </c>
      <c r="G72" s="137">
        <v>43822</v>
      </c>
      <c r="H72" s="35" t="s">
        <v>2193</v>
      </c>
      <c r="I72" s="35" t="s">
        <v>2194</v>
      </c>
      <c r="J72" s="115" t="s">
        <v>2195</v>
      </c>
      <c r="K72" s="79">
        <v>2480000</v>
      </c>
    </row>
    <row r="73" spans="1:11" ht="25.5" x14ac:dyDescent="0.25">
      <c r="A73" s="20" t="s">
        <v>2629</v>
      </c>
      <c r="B73" s="1" t="s">
        <v>19</v>
      </c>
      <c r="C73" s="35" t="s">
        <v>54</v>
      </c>
      <c r="D73" s="35" t="s">
        <v>54</v>
      </c>
      <c r="E73" s="14" t="s">
        <v>40</v>
      </c>
      <c r="F73" s="115">
        <v>1190309</v>
      </c>
      <c r="G73" s="137">
        <v>43823</v>
      </c>
      <c r="H73" s="35" t="s">
        <v>2196</v>
      </c>
      <c r="I73" s="35" t="s">
        <v>2123</v>
      </c>
      <c r="J73" s="115" t="s">
        <v>2677</v>
      </c>
      <c r="K73" s="79">
        <v>476000</v>
      </c>
    </row>
    <row r="74" spans="1:11" ht="25.5" x14ac:dyDescent="0.25">
      <c r="A74" s="20" t="s">
        <v>2629</v>
      </c>
      <c r="B74" s="1" t="s">
        <v>19</v>
      </c>
      <c r="C74" s="35" t="s">
        <v>54</v>
      </c>
      <c r="D74" s="35" t="s">
        <v>54</v>
      </c>
      <c r="E74" s="14" t="s">
        <v>40</v>
      </c>
      <c r="F74" s="115">
        <v>1190310</v>
      </c>
      <c r="G74" s="137">
        <v>43812</v>
      </c>
      <c r="H74" s="35" t="s">
        <v>2197</v>
      </c>
      <c r="I74" s="35" t="s">
        <v>2167</v>
      </c>
      <c r="J74" s="115" t="s">
        <v>2168</v>
      </c>
      <c r="K74" s="79">
        <v>226100</v>
      </c>
    </row>
    <row r="75" spans="1:11" x14ac:dyDescent="0.25">
      <c r="A75" s="20" t="s">
        <v>2629</v>
      </c>
      <c r="B75" s="1" t="s">
        <v>19</v>
      </c>
      <c r="C75" s="35" t="s">
        <v>54</v>
      </c>
      <c r="D75" s="35" t="s">
        <v>54</v>
      </c>
      <c r="E75" s="14" t="s">
        <v>40</v>
      </c>
      <c r="F75" s="115">
        <v>1190311</v>
      </c>
      <c r="G75" s="137">
        <v>43822</v>
      </c>
      <c r="H75" s="35" t="s">
        <v>2198</v>
      </c>
      <c r="I75" s="35" t="s">
        <v>2175</v>
      </c>
      <c r="J75" s="115" t="s">
        <v>2176</v>
      </c>
      <c r="K75" s="79">
        <v>59500</v>
      </c>
    </row>
    <row r="76" spans="1:11" x14ac:dyDescent="0.25">
      <c r="A76" s="20" t="s">
        <v>2629</v>
      </c>
      <c r="B76" s="32" t="s">
        <v>275</v>
      </c>
      <c r="C76" s="35" t="s">
        <v>54</v>
      </c>
      <c r="D76" s="35" t="s">
        <v>54</v>
      </c>
      <c r="E76" s="32" t="s">
        <v>639</v>
      </c>
      <c r="F76" s="115">
        <v>735</v>
      </c>
      <c r="G76" s="137">
        <v>43830</v>
      </c>
      <c r="H76" s="35" t="s">
        <v>2199</v>
      </c>
      <c r="I76" s="35" t="s">
        <v>2200</v>
      </c>
      <c r="J76" s="115" t="s">
        <v>2201</v>
      </c>
      <c r="K76" s="79">
        <v>206700</v>
      </c>
    </row>
    <row r="77" spans="1:11" x14ac:dyDescent="0.25">
      <c r="A77" s="20" t="s">
        <v>2629</v>
      </c>
      <c r="B77" s="32" t="s">
        <v>275</v>
      </c>
      <c r="C77" s="35" t="s">
        <v>54</v>
      </c>
      <c r="D77" s="35" t="s">
        <v>54</v>
      </c>
      <c r="E77" s="32" t="s">
        <v>639</v>
      </c>
      <c r="F77" s="115">
        <v>738</v>
      </c>
      <c r="G77" s="137">
        <v>43830</v>
      </c>
      <c r="H77" s="35" t="s">
        <v>2199</v>
      </c>
      <c r="I77" s="35" t="s">
        <v>2200</v>
      </c>
      <c r="J77" s="115" t="s">
        <v>2201</v>
      </c>
      <c r="K77" s="79">
        <v>245500</v>
      </c>
    </row>
    <row r="78" spans="1:11" x14ac:dyDescent="0.25">
      <c r="A78" s="20" t="s">
        <v>2629</v>
      </c>
      <c r="B78" s="32" t="s">
        <v>275</v>
      </c>
      <c r="C78" s="35" t="s">
        <v>54</v>
      </c>
      <c r="D78" s="35" t="s">
        <v>54</v>
      </c>
      <c r="E78" s="32" t="s">
        <v>639</v>
      </c>
      <c r="F78" s="115">
        <v>739</v>
      </c>
      <c r="G78" s="137">
        <v>43830</v>
      </c>
      <c r="H78" s="35" t="s">
        <v>2202</v>
      </c>
      <c r="I78" s="35" t="s">
        <v>2200</v>
      </c>
      <c r="J78" s="115" t="s">
        <v>2201</v>
      </c>
      <c r="K78" s="79">
        <v>1484200</v>
      </c>
    </row>
    <row r="79" spans="1:11" x14ac:dyDescent="0.25">
      <c r="A79" s="20" t="s">
        <v>2629</v>
      </c>
      <c r="B79" s="32" t="s">
        <v>275</v>
      </c>
      <c r="C79" s="35" t="s">
        <v>54</v>
      </c>
      <c r="D79" s="35" t="s">
        <v>54</v>
      </c>
      <c r="E79" s="32" t="s">
        <v>639</v>
      </c>
      <c r="F79" s="115">
        <v>737</v>
      </c>
      <c r="G79" s="137">
        <v>43830</v>
      </c>
      <c r="H79" s="35" t="s">
        <v>2202</v>
      </c>
      <c r="I79" s="35" t="s">
        <v>2200</v>
      </c>
      <c r="J79" s="115" t="s">
        <v>2201</v>
      </c>
      <c r="K79" s="79">
        <v>1500900</v>
      </c>
    </row>
    <row r="80" spans="1:11" x14ac:dyDescent="0.25">
      <c r="A80" s="20" t="s">
        <v>2629</v>
      </c>
      <c r="B80" s="32" t="s">
        <v>275</v>
      </c>
      <c r="C80" s="35" t="s">
        <v>54</v>
      </c>
      <c r="D80" s="35" t="s">
        <v>54</v>
      </c>
      <c r="E80" s="32" t="s">
        <v>639</v>
      </c>
      <c r="F80" s="115">
        <v>734</v>
      </c>
      <c r="G80" s="137">
        <v>43830</v>
      </c>
      <c r="H80" s="35" t="s">
        <v>2203</v>
      </c>
      <c r="I80" s="35" t="s">
        <v>2200</v>
      </c>
      <c r="J80" s="115" t="s">
        <v>2201</v>
      </c>
      <c r="K80" s="79">
        <v>325500</v>
      </c>
    </row>
    <row r="81" spans="1:11" x14ac:dyDescent="0.25">
      <c r="A81" s="20" t="s">
        <v>2629</v>
      </c>
      <c r="B81" s="32" t="s">
        <v>275</v>
      </c>
      <c r="C81" s="35" t="s">
        <v>54</v>
      </c>
      <c r="D81" s="35" t="s">
        <v>54</v>
      </c>
      <c r="E81" s="32" t="s">
        <v>639</v>
      </c>
      <c r="F81" s="115">
        <v>736</v>
      </c>
      <c r="G81" s="137">
        <v>43830</v>
      </c>
      <c r="H81" s="35" t="s">
        <v>2203</v>
      </c>
      <c r="I81" s="35" t="s">
        <v>2200</v>
      </c>
      <c r="J81" s="115" t="s">
        <v>2201</v>
      </c>
      <c r="K81" s="79">
        <v>427400</v>
      </c>
    </row>
    <row r="82" spans="1:11" ht="25.5" x14ac:dyDescent="0.25">
      <c r="A82" s="20" t="s">
        <v>2629</v>
      </c>
      <c r="B82" s="32" t="s">
        <v>275</v>
      </c>
      <c r="C82" s="35" t="s">
        <v>54</v>
      </c>
      <c r="D82" s="35" t="s">
        <v>54</v>
      </c>
      <c r="E82" s="32" t="s">
        <v>639</v>
      </c>
      <c r="F82" s="115">
        <v>740</v>
      </c>
      <c r="G82" s="137">
        <v>43830</v>
      </c>
      <c r="H82" s="35" t="s">
        <v>2204</v>
      </c>
      <c r="I82" s="35" t="s">
        <v>2205</v>
      </c>
      <c r="J82" s="115" t="s">
        <v>2206</v>
      </c>
      <c r="K82" s="79">
        <v>17138</v>
      </c>
    </row>
    <row r="83" spans="1:11" x14ac:dyDescent="0.25">
      <c r="A83" s="20" t="s">
        <v>2629</v>
      </c>
      <c r="B83" s="32" t="s">
        <v>275</v>
      </c>
      <c r="C83" s="35" t="s">
        <v>54</v>
      </c>
      <c r="D83" s="35" t="s">
        <v>54</v>
      </c>
      <c r="E83" s="32" t="s">
        <v>639</v>
      </c>
      <c r="F83" s="115">
        <v>740</v>
      </c>
      <c r="G83" s="137">
        <v>43830</v>
      </c>
      <c r="H83" s="35" t="s">
        <v>2207</v>
      </c>
      <c r="I83" s="35" t="s">
        <v>2205</v>
      </c>
      <c r="J83" s="115" t="s">
        <v>2206</v>
      </c>
      <c r="K83" s="79">
        <v>42612</v>
      </c>
    </row>
    <row r="84" spans="1:11" x14ac:dyDescent="0.25">
      <c r="A84" s="20" t="s">
        <v>2629</v>
      </c>
      <c r="B84" s="32" t="s">
        <v>275</v>
      </c>
      <c r="C84" s="35" t="s">
        <v>54</v>
      </c>
      <c r="D84" s="35" t="s">
        <v>54</v>
      </c>
      <c r="E84" s="32" t="s">
        <v>639</v>
      </c>
      <c r="F84" s="115">
        <v>740</v>
      </c>
      <c r="G84" s="137">
        <v>43830</v>
      </c>
      <c r="H84" s="35" t="s">
        <v>2208</v>
      </c>
      <c r="I84" s="35" t="s">
        <v>2205</v>
      </c>
      <c r="J84" s="115" t="s">
        <v>2206</v>
      </c>
      <c r="K84" s="79">
        <v>38156</v>
      </c>
    </row>
    <row r="85" spans="1:11" x14ac:dyDescent="0.25">
      <c r="A85" s="20" t="s">
        <v>2629</v>
      </c>
      <c r="B85" s="32" t="s">
        <v>275</v>
      </c>
      <c r="C85" s="35" t="s">
        <v>54</v>
      </c>
      <c r="D85" s="35" t="s">
        <v>54</v>
      </c>
      <c r="E85" s="32" t="s">
        <v>639</v>
      </c>
      <c r="F85" s="115">
        <v>740</v>
      </c>
      <c r="G85" s="137">
        <v>43830</v>
      </c>
      <c r="H85" s="35" t="s">
        <v>2209</v>
      </c>
      <c r="I85" s="35" t="s">
        <v>2205</v>
      </c>
      <c r="J85" s="115" t="s">
        <v>2206</v>
      </c>
      <c r="K85" s="79">
        <v>43018</v>
      </c>
    </row>
    <row r="86" spans="1:11" x14ac:dyDescent="0.25">
      <c r="A86" s="20" t="s">
        <v>2629</v>
      </c>
      <c r="B86" s="32" t="s">
        <v>275</v>
      </c>
      <c r="C86" s="35" t="s">
        <v>54</v>
      </c>
      <c r="D86" s="35" t="s">
        <v>54</v>
      </c>
      <c r="E86" s="32" t="s">
        <v>639</v>
      </c>
      <c r="F86" s="115">
        <v>740</v>
      </c>
      <c r="G86" s="137">
        <v>43830</v>
      </c>
      <c r="H86" s="35" t="s">
        <v>2210</v>
      </c>
      <c r="I86" s="35" t="s">
        <v>2205</v>
      </c>
      <c r="J86" s="115" t="s">
        <v>2206</v>
      </c>
      <c r="K86" s="79">
        <v>866</v>
      </c>
    </row>
    <row r="87" spans="1:11" x14ac:dyDescent="0.25">
      <c r="A87" s="20" t="s">
        <v>2629</v>
      </c>
      <c r="B87" s="32" t="s">
        <v>275</v>
      </c>
      <c r="C87" s="35" t="s">
        <v>54</v>
      </c>
      <c r="D87" s="35" t="s">
        <v>54</v>
      </c>
      <c r="E87" s="32" t="s">
        <v>639</v>
      </c>
      <c r="F87" s="115">
        <v>740</v>
      </c>
      <c r="G87" s="137">
        <v>43830</v>
      </c>
      <c r="H87" s="35" t="s">
        <v>2211</v>
      </c>
      <c r="I87" s="35" t="s">
        <v>2205</v>
      </c>
      <c r="J87" s="115" t="s">
        <v>2206</v>
      </c>
      <c r="K87" s="79">
        <v>88890</v>
      </c>
    </row>
    <row r="88" spans="1:11" x14ac:dyDescent="0.25">
      <c r="A88" s="20" t="s">
        <v>2629</v>
      </c>
      <c r="B88" s="32" t="s">
        <v>275</v>
      </c>
      <c r="C88" s="35" t="s">
        <v>54</v>
      </c>
      <c r="D88" s="35" t="s">
        <v>54</v>
      </c>
      <c r="E88" s="32" t="s">
        <v>639</v>
      </c>
      <c r="F88" s="115">
        <v>708</v>
      </c>
      <c r="G88" s="137">
        <v>43818</v>
      </c>
      <c r="H88" s="35" t="s">
        <v>2212</v>
      </c>
      <c r="I88" s="14" t="s">
        <v>285</v>
      </c>
      <c r="J88" s="15" t="s">
        <v>286</v>
      </c>
      <c r="K88" s="79">
        <v>12316</v>
      </c>
    </row>
    <row r="89" spans="1:11" x14ac:dyDescent="0.25">
      <c r="A89" s="20" t="s">
        <v>2629</v>
      </c>
      <c r="B89" s="32" t="s">
        <v>275</v>
      </c>
      <c r="C89" s="35" t="s">
        <v>54</v>
      </c>
      <c r="D89" s="35" t="s">
        <v>54</v>
      </c>
      <c r="E89" s="32" t="s">
        <v>639</v>
      </c>
      <c r="F89" s="115">
        <v>708</v>
      </c>
      <c r="G89" s="137">
        <v>43818</v>
      </c>
      <c r="H89" s="35" t="s">
        <v>2212</v>
      </c>
      <c r="I89" s="14" t="s">
        <v>285</v>
      </c>
      <c r="J89" s="15" t="s">
        <v>286</v>
      </c>
      <c r="K89" s="79">
        <v>36268</v>
      </c>
    </row>
    <row r="90" spans="1:11" x14ac:dyDescent="0.25">
      <c r="A90" s="20" t="s">
        <v>2629</v>
      </c>
      <c r="B90" s="32" t="s">
        <v>275</v>
      </c>
      <c r="C90" s="35" t="s">
        <v>54</v>
      </c>
      <c r="D90" s="35" t="s">
        <v>54</v>
      </c>
      <c r="E90" s="32" t="s">
        <v>639</v>
      </c>
      <c r="F90" s="115">
        <v>708</v>
      </c>
      <c r="G90" s="137">
        <v>43818</v>
      </c>
      <c r="H90" s="35" t="s">
        <v>2212</v>
      </c>
      <c r="I90" s="14" t="s">
        <v>285</v>
      </c>
      <c r="J90" s="15" t="s">
        <v>286</v>
      </c>
      <c r="K90" s="79">
        <v>788</v>
      </c>
    </row>
    <row r="91" spans="1:11" ht="25.5" x14ac:dyDescent="0.25">
      <c r="A91" s="20" t="s">
        <v>2624</v>
      </c>
      <c r="B91" s="1" t="s">
        <v>185</v>
      </c>
      <c r="C91" s="35" t="s">
        <v>54</v>
      </c>
      <c r="D91" s="35" t="s">
        <v>54</v>
      </c>
      <c r="E91" s="1" t="s">
        <v>176</v>
      </c>
      <c r="F91" s="9" t="s">
        <v>1553</v>
      </c>
      <c r="G91" s="46">
        <v>43803</v>
      </c>
      <c r="H91" s="19" t="s">
        <v>1554</v>
      </c>
      <c r="I91" s="19" t="s">
        <v>559</v>
      </c>
      <c r="J91" s="9" t="s">
        <v>560</v>
      </c>
      <c r="K91" s="69">
        <v>2711415</v>
      </c>
    </row>
    <row r="92" spans="1:11" x14ac:dyDescent="0.25">
      <c r="A92" s="20" t="s">
        <v>2624</v>
      </c>
      <c r="B92" s="1" t="s">
        <v>19</v>
      </c>
      <c r="C92" s="35" t="s">
        <v>54</v>
      </c>
      <c r="D92" s="35" t="s">
        <v>54</v>
      </c>
      <c r="E92" s="1" t="s">
        <v>176</v>
      </c>
      <c r="F92" s="9">
        <v>2190141</v>
      </c>
      <c r="G92" s="46">
        <v>43810</v>
      </c>
      <c r="H92" s="19" t="s">
        <v>1555</v>
      </c>
      <c r="I92" s="19" t="s">
        <v>1556</v>
      </c>
      <c r="J92" s="9" t="s">
        <v>1557</v>
      </c>
      <c r="K92" s="69">
        <v>1306668</v>
      </c>
    </row>
    <row r="93" spans="1:11" ht="25.5" x14ac:dyDescent="0.25">
      <c r="A93" s="20" t="s">
        <v>2624</v>
      </c>
      <c r="B93" s="1" t="s">
        <v>185</v>
      </c>
      <c r="C93" s="35" t="s">
        <v>54</v>
      </c>
      <c r="D93" s="35" t="s">
        <v>54</v>
      </c>
      <c r="E93" s="1" t="s">
        <v>176</v>
      </c>
      <c r="F93" s="9" t="s">
        <v>1558</v>
      </c>
      <c r="G93" s="46">
        <v>43808</v>
      </c>
      <c r="H93" s="19" t="s">
        <v>1559</v>
      </c>
      <c r="I93" s="19" t="s">
        <v>1560</v>
      </c>
      <c r="J93" s="9" t="s">
        <v>1561</v>
      </c>
      <c r="K93" s="69">
        <v>1272488</v>
      </c>
    </row>
    <row r="94" spans="1:11" ht="25.5" x14ac:dyDescent="0.25">
      <c r="A94" s="20" t="s">
        <v>2624</v>
      </c>
      <c r="B94" s="1" t="s">
        <v>19</v>
      </c>
      <c r="C94" s="35" t="s">
        <v>54</v>
      </c>
      <c r="D94" s="35" t="s">
        <v>54</v>
      </c>
      <c r="E94" s="14" t="s">
        <v>40</v>
      </c>
      <c r="F94" s="9">
        <v>2190361</v>
      </c>
      <c r="G94" s="46">
        <v>43811</v>
      </c>
      <c r="H94" s="19" t="s">
        <v>1562</v>
      </c>
      <c r="I94" s="30" t="s">
        <v>2526</v>
      </c>
      <c r="J94" s="56" t="s">
        <v>613</v>
      </c>
      <c r="K94" s="69">
        <v>487305</v>
      </c>
    </row>
    <row r="95" spans="1:11" ht="25.5" x14ac:dyDescent="0.25">
      <c r="A95" s="20" t="s">
        <v>2624</v>
      </c>
      <c r="B95" s="1" t="s">
        <v>19</v>
      </c>
      <c r="C95" s="35" t="s">
        <v>54</v>
      </c>
      <c r="D95" s="35" t="s">
        <v>54</v>
      </c>
      <c r="E95" s="14" t="s">
        <v>40</v>
      </c>
      <c r="F95" s="9">
        <v>2190358</v>
      </c>
      <c r="G95" s="46">
        <v>43810</v>
      </c>
      <c r="H95" s="19" t="s">
        <v>1563</v>
      </c>
      <c r="I95" s="19" t="s">
        <v>1564</v>
      </c>
      <c r="J95" s="9" t="s">
        <v>1565</v>
      </c>
      <c r="K95" s="69">
        <v>1785000</v>
      </c>
    </row>
    <row r="96" spans="1:11" ht="25.5" x14ac:dyDescent="0.25">
      <c r="A96" s="20" t="s">
        <v>2624</v>
      </c>
      <c r="B96" s="1" t="s">
        <v>19</v>
      </c>
      <c r="C96" s="35" t="s">
        <v>54</v>
      </c>
      <c r="D96" s="35" t="s">
        <v>54</v>
      </c>
      <c r="E96" s="14" t="s">
        <v>40</v>
      </c>
      <c r="F96" s="9">
        <v>2190364</v>
      </c>
      <c r="G96" s="46">
        <v>43822</v>
      </c>
      <c r="H96" s="19" t="s">
        <v>1566</v>
      </c>
      <c r="I96" s="19" t="s">
        <v>1567</v>
      </c>
      <c r="J96" s="9" t="s">
        <v>1568</v>
      </c>
      <c r="K96" s="69">
        <v>950096</v>
      </c>
    </row>
    <row r="97" spans="1:11" ht="25.5" x14ac:dyDescent="0.25">
      <c r="A97" s="20" t="s">
        <v>2624</v>
      </c>
      <c r="B97" s="6" t="s">
        <v>22</v>
      </c>
      <c r="C97" s="6" t="s">
        <v>1569</v>
      </c>
      <c r="D97" s="163">
        <v>43348</v>
      </c>
      <c r="E97" s="32" t="s">
        <v>639</v>
      </c>
      <c r="F97" s="9">
        <v>813</v>
      </c>
      <c r="G97" s="46">
        <v>43811</v>
      </c>
      <c r="H97" s="19" t="s">
        <v>1570</v>
      </c>
      <c r="I97" s="19" t="s">
        <v>1571</v>
      </c>
      <c r="J97" s="9" t="s">
        <v>1572</v>
      </c>
      <c r="K97" s="69">
        <v>1300202</v>
      </c>
    </row>
    <row r="98" spans="1:11" ht="25.5" x14ac:dyDescent="0.25">
      <c r="A98" s="20" t="s">
        <v>2624</v>
      </c>
      <c r="B98" s="6" t="s">
        <v>22</v>
      </c>
      <c r="C98" s="6" t="s">
        <v>1573</v>
      </c>
      <c r="D98" s="163">
        <v>43260</v>
      </c>
      <c r="E98" s="14" t="s">
        <v>283</v>
      </c>
      <c r="F98" s="9">
        <v>155</v>
      </c>
      <c r="G98" s="46">
        <v>43802</v>
      </c>
      <c r="H98" s="19" t="s">
        <v>1574</v>
      </c>
      <c r="I98" s="19" t="s">
        <v>1575</v>
      </c>
      <c r="J98" s="9" t="s">
        <v>1576</v>
      </c>
      <c r="K98" s="69">
        <v>515932</v>
      </c>
    </row>
    <row r="99" spans="1:11" ht="25.5" x14ac:dyDescent="0.25">
      <c r="A99" s="20" t="s">
        <v>2624</v>
      </c>
      <c r="B99" s="35" t="s">
        <v>55</v>
      </c>
      <c r="C99" s="35" t="s">
        <v>54</v>
      </c>
      <c r="D99" s="35" t="s">
        <v>54</v>
      </c>
      <c r="E99" s="14" t="s">
        <v>40</v>
      </c>
      <c r="F99" s="9">
        <v>2190359</v>
      </c>
      <c r="G99" s="46">
        <v>43810</v>
      </c>
      <c r="H99" s="19" t="s">
        <v>1577</v>
      </c>
      <c r="I99" s="19" t="s">
        <v>1578</v>
      </c>
      <c r="J99" s="9" t="s">
        <v>1579</v>
      </c>
      <c r="K99" s="69">
        <v>1428890</v>
      </c>
    </row>
    <row r="100" spans="1:11" ht="38.25" x14ac:dyDescent="0.25">
      <c r="A100" s="20" t="s">
        <v>2624</v>
      </c>
      <c r="B100" s="1" t="s">
        <v>19</v>
      </c>
      <c r="C100" s="35" t="s">
        <v>54</v>
      </c>
      <c r="D100" s="35" t="s">
        <v>54</v>
      </c>
      <c r="E100" s="14" t="s">
        <v>283</v>
      </c>
      <c r="F100" s="9">
        <v>74</v>
      </c>
      <c r="G100" s="46">
        <v>43816</v>
      </c>
      <c r="H100" s="19" t="s">
        <v>1580</v>
      </c>
      <c r="I100" s="19" t="s">
        <v>1581</v>
      </c>
      <c r="J100" s="9" t="s">
        <v>1582</v>
      </c>
      <c r="K100" s="69">
        <v>84490</v>
      </c>
    </row>
    <row r="101" spans="1:11" ht="25.5" x14ac:dyDescent="0.25">
      <c r="A101" s="20" t="s">
        <v>2624</v>
      </c>
      <c r="B101" s="1" t="s">
        <v>19</v>
      </c>
      <c r="C101" s="35" t="s">
        <v>54</v>
      </c>
      <c r="D101" s="35" t="s">
        <v>54</v>
      </c>
      <c r="E101" s="14" t="s">
        <v>40</v>
      </c>
      <c r="F101" s="9">
        <v>2190363</v>
      </c>
      <c r="G101" s="46">
        <v>43818</v>
      </c>
      <c r="H101" s="19" t="s">
        <v>1583</v>
      </c>
      <c r="I101" s="19" t="s">
        <v>728</v>
      </c>
      <c r="J101" s="9" t="s">
        <v>729</v>
      </c>
      <c r="K101" s="69">
        <v>78540</v>
      </c>
    </row>
    <row r="102" spans="1:11" ht="25.5" x14ac:dyDescent="0.25">
      <c r="A102" s="20" t="s">
        <v>2624</v>
      </c>
      <c r="B102" s="1" t="s">
        <v>19</v>
      </c>
      <c r="C102" s="35" t="s">
        <v>54</v>
      </c>
      <c r="D102" s="35" t="s">
        <v>54</v>
      </c>
      <c r="E102" s="14" t="s">
        <v>40</v>
      </c>
      <c r="F102" s="9">
        <v>2190349</v>
      </c>
      <c r="G102" s="46">
        <v>43810</v>
      </c>
      <c r="H102" s="19" t="s">
        <v>1584</v>
      </c>
      <c r="I102" s="1" t="s">
        <v>204</v>
      </c>
      <c r="J102" s="12" t="s">
        <v>205</v>
      </c>
      <c r="K102" s="69">
        <v>28000</v>
      </c>
    </row>
    <row r="103" spans="1:11" ht="25.5" x14ac:dyDescent="0.25">
      <c r="A103" s="20" t="s">
        <v>2624</v>
      </c>
      <c r="B103" s="1" t="s">
        <v>185</v>
      </c>
      <c r="C103" s="35" t="s">
        <v>54</v>
      </c>
      <c r="D103" s="35" t="s">
        <v>54</v>
      </c>
      <c r="E103" s="14" t="s">
        <v>40</v>
      </c>
      <c r="F103" s="9" t="s">
        <v>1585</v>
      </c>
      <c r="G103" s="46">
        <v>43804</v>
      </c>
      <c r="H103" s="19" t="s">
        <v>1586</v>
      </c>
      <c r="I103" s="1" t="s">
        <v>204</v>
      </c>
      <c r="J103" s="12" t="s">
        <v>205</v>
      </c>
      <c r="K103" s="70">
        <v>231582</v>
      </c>
    </row>
    <row r="104" spans="1:11" ht="25.5" x14ac:dyDescent="0.25">
      <c r="A104" s="20" t="s">
        <v>2624</v>
      </c>
      <c r="B104" s="1" t="s">
        <v>185</v>
      </c>
      <c r="C104" s="35" t="s">
        <v>54</v>
      </c>
      <c r="D104" s="35" t="s">
        <v>54</v>
      </c>
      <c r="E104" s="14" t="s">
        <v>40</v>
      </c>
      <c r="F104" s="9" t="s">
        <v>1587</v>
      </c>
      <c r="G104" s="46">
        <v>43804</v>
      </c>
      <c r="H104" s="19" t="s">
        <v>1588</v>
      </c>
      <c r="I104" s="1" t="s">
        <v>204</v>
      </c>
      <c r="J104" s="12" t="s">
        <v>205</v>
      </c>
      <c r="K104" s="70">
        <v>209082</v>
      </c>
    </row>
    <row r="105" spans="1:11" ht="25.5" x14ac:dyDescent="0.25">
      <c r="A105" s="20" t="s">
        <v>2624</v>
      </c>
      <c r="B105" s="1" t="s">
        <v>185</v>
      </c>
      <c r="C105" s="35" t="s">
        <v>54</v>
      </c>
      <c r="D105" s="35" t="s">
        <v>54</v>
      </c>
      <c r="E105" s="14" t="s">
        <v>40</v>
      </c>
      <c r="F105" s="9" t="s">
        <v>1589</v>
      </c>
      <c r="G105" s="46">
        <v>43805</v>
      </c>
      <c r="H105" s="19" t="s">
        <v>1590</v>
      </c>
      <c r="I105" s="1" t="s">
        <v>204</v>
      </c>
      <c r="J105" s="12" t="s">
        <v>205</v>
      </c>
      <c r="K105" s="70">
        <v>174802</v>
      </c>
    </row>
    <row r="106" spans="1:11" ht="25.5" x14ac:dyDescent="0.25">
      <c r="A106" s="20" t="s">
        <v>2624</v>
      </c>
      <c r="B106" s="35" t="s">
        <v>55</v>
      </c>
      <c r="C106" s="35" t="s">
        <v>54</v>
      </c>
      <c r="D106" s="35" t="s">
        <v>54</v>
      </c>
      <c r="E106" s="14" t="s">
        <v>283</v>
      </c>
      <c r="F106" s="9">
        <v>3082422</v>
      </c>
      <c r="G106" s="46">
        <v>43830</v>
      </c>
      <c r="H106" s="19" t="s">
        <v>1591</v>
      </c>
      <c r="I106" s="1" t="s">
        <v>204</v>
      </c>
      <c r="J106" s="12" t="s">
        <v>205</v>
      </c>
      <c r="K106" s="70">
        <v>60500</v>
      </c>
    </row>
    <row r="107" spans="1:11" ht="25.5" x14ac:dyDescent="0.25">
      <c r="A107" s="20" t="s">
        <v>2624</v>
      </c>
      <c r="B107" s="1" t="s">
        <v>185</v>
      </c>
      <c r="C107" s="35" t="s">
        <v>54</v>
      </c>
      <c r="D107" s="35" t="s">
        <v>54</v>
      </c>
      <c r="E107" s="14" t="s">
        <v>40</v>
      </c>
      <c r="F107" s="9" t="s">
        <v>1592</v>
      </c>
      <c r="G107" s="46">
        <v>43808</v>
      </c>
      <c r="H107" s="19" t="s">
        <v>1593</v>
      </c>
      <c r="I107" s="1" t="s">
        <v>204</v>
      </c>
      <c r="J107" s="12" t="s">
        <v>205</v>
      </c>
      <c r="K107" s="70">
        <v>297777</v>
      </c>
    </row>
    <row r="108" spans="1:11" ht="25.5" x14ac:dyDescent="0.25">
      <c r="A108" s="20" t="s">
        <v>2624</v>
      </c>
      <c r="B108" s="35" t="s">
        <v>55</v>
      </c>
      <c r="C108" s="35" t="s">
        <v>54</v>
      </c>
      <c r="D108" s="35" t="s">
        <v>54</v>
      </c>
      <c r="E108" s="14" t="s">
        <v>40</v>
      </c>
      <c r="F108" s="9">
        <v>2190350</v>
      </c>
      <c r="G108" s="46">
        <v>43810</v>
      </c>
      <c r="H108" s="19" t="s">
        <v>1594</v>
      </c>
      <c r="I108" s="19" t="s">
        <v>1595</v>
      </c>
      <c r="J108" s="9" t="s">
        <v>1596</v>
      </c>
      <c r="K108" s="69">
        <v>178500</v>
      </c>
    </row>
    <row r="109" spans="1:11" ht="25.5" x14ac:dyDescent="0.25">
      <c r="A109" s="20" t="s">
        <v>2624</v>
      </c>
      <c r="B109" s="35" t="s">
        <v>55</v>
      </c>
      <c r="C109" s="35" t="s">
        <v>54</v>
      </c>
      <c r="D109" s="35" t="s">
        <v>54</v>
      </c>
      <c r="E109" s="14" t="s">
        <v>40</v>
      </c>
      <c r="F109" s="9">
        <v>2190362</v>
      </c>
      <c r="G109" s="46">
        <v>43815</v>
      </c>
      <c r="H109" s="19" t="s">
        <v>1597</v>
      </c>
      <c r="I109" s="30" t="s">
        <v>2447</v>
      </c>
      <c r="J109" s="56" t="s">
        <v>632</v>
      </c>
      <c r="K109" s="69">
        <v>245760</v>
      </c>
    </row>
    <row r="110" spans="1:11" ht="38.25" x14ac:dyDescent="0.25">
      <c r="A110" s="20" t="s">
        <v>2624</v>
      </c>
      <c r="B110" s="35" t="s">
        <v>55</v>
      </c>
      <c r="C110" s="35" t="s">
        <v>54</v>
      </c>
      <c r="D110" s="35" t="s">
        <v>54</v>
      </c>
      <c r="E110" s="32" t="s">
        <v>639</v>
      </c>
      <c r="F110" s="9">
        <v>1749</v>
      </c>
      <c r="G110" s="46">
        <v>43815</v>
      </c>
      <c r="H110" s="19" t="s">
        <v>1598</v>
      </c>
      <c r="I110" s="19" t="s">
        <v>1599</v>
      </c>
      <c r="J110" s="9" t="s">
        <v>1600</v>
      </c>
      <c r="K110" s="69">
        <v>4350000</v>
      </c>
    </row>
    <row r="111" spans="1:11" ht="25.5" x14ac:dyDescent="0.25">
      <c r="A111" s="20" t="s">
        <v>2624</v>
      </c>
      <c r="B111" s="1" t="s">
        <v>19</v>
      </c>
      <c r="C111" s="35" t="s">
        <v>54</v>
      </c>
      <c r="D111" s="35" t="s">
        <v>54</v>
      </c>
      <c r="E111" s="14" t="s">
        <v>40</v>
      </c>
      <c r="F111" s="9">
        <v>2190351</v>
      </c>
      <c r="G111" s="46">
        <v>43810</v>
      </c>
      <c r="H111" s="19" t="s">
        <v>1601</v>
      </c>
      <c r="I111" s="19" t="s">
        <v>1602</v>
      </c>
      <c r="J111" s="9" t="s">
        <v>1603</v>
      </c>
      <c r="K111" s="69">
        <v>759330</v>
      </c>
    </row>
    <row r="112" spans="1:11" ht="25.5" x14ac:dyDescent="0.25">
      <c r="A112" s="20" t="s">
        <v>2624</v>
      </c>
      <c r="B112" s="35" t="s">
        <v>55</v>
      </c>
      <c r="C112" s="35" t="s">
        <v>54</v>
      </c>
      <c r="D112" s="35" t="s">
        <v>54</v>
      </c>
      <c r="E112" s="32" t="s">
        <v>639</v>
      </c>
      <c r="F112" s="9">
        <v>915</v>
      </c>
      <c r="G112" s="46">
        <v>43816</v>
      </c>
      <c r="H112" s="19" t="s">
        <v>1601</v>
      </c>
      <c r="I112" s="19" t="s">
        <v>1602</v>
      </c>
      <c r="J112" s="9" t="s">
        <v>1603</v>
      </c>
      <c r="K112" s="69">
        <v>642708</v>
      </c>
    </row>
    <row r="113" spans="1:11" ht="25.5" x14ac:dyDescent="0.25">
      <c r="A113" s="20" t="s">
        <v>2624</v>
      </c>
      <c r="B113" s="35" t="s">
        <v>55</v>
      </c>
      <c r="C113" s="35" t="s">
        <v>54</v>
      </c>
      <c r="D113" s="35" t="s">
        <v>54</v>
      </c>
      <c r="E113" s="14" t="s">
        <v>283</v>
      </c>
      <c r="F113" s="9">
        <v>10</v>
      </c>
      <c r="G113" s="46">
        <v>43817</v>
      </c>
      <c r="H113" s="19" t="s">
        <v>1604</v>
      </c>
      <c r="I113" s="19" t="s">
        <v>1605</v>
      </c>
      <c r="J113" s="9" t="s">
        <v>1606</v>
      </c>
      <c r="K113" s="69">
        <v>140000</v>
      </c>
    </row>
    <row r="114" spans="1:11" ht="25.5" x14ac:dyDescent="0.25">
      <c r="A114" s="20" t="s">
        <v>2624</v>
      </c>
      <c r="B114" s="35" t="s">
        <v>55</v>
      </c>
      <c r="C114" s="35" t="s">
        <v>54</v>
      </c>
      <c r="D114" s="35" t="s">
        <v>54</v>
      </c>
      <c r="E114" s="14" t="s">
        <v>283</v>
      </c>
      <c r="F114" s="9">
        <v>11</v>
      </c>
      <c r="G114" s="46">
        <v>43817</v>
      </c>
      <c r="H114" s="19" t="s">
        <v>1607</v>
      </c>
      <c r="I114" s="19" t="s">
        <v>1605</v>
      </c>
      <c r="J114" s="9" t="s">
        <v>1606</v>
      </c>
      <c r="K114" s="69">
        <v>140000</v>
      </c>
    </row>
    <row r="115" spans="1:11" ht="25.5" x14ac:dyDescent="0.25">
      <c r="A115" s="20" t="s">
        <v>2624</v>
      </c>
      <c r="B115" s="35" t="s">
        <v>55</v>
      </c>
      <c r="C115" s="35" t="s">
        <v>54</v>
      </c>
      <c r="D115" s="35" t="s">
        <v>54</v>
      </c>
      <c r="E115" s="14" t="s">
        <v>283</v>
      </c>
      <c r="F115" s="9">
        <v>12</v>
      </c>
      <c r="G115" s="46">
        <v>43817</v>
      </c>
      <c r="H115" s="19" t="s">
        <v>1607</v>
      </c>
      <c r="I115" s="19" t="s">
        <v>1605</v>
      </c>
      <c r="J115" s="9" t="s">
        <v>1606</v>
      </c>
      <c r="K115" s="69">
        <v>140000</v>
      </c>
    </row>
    <row r="116" spans="1:11" ht="25.5" x14ac:dyDescent="0.25">
      <c r="A116" s="20" t="s">
        <v>2624</v>
      </c>
      <c r="B116" s="35" t="s">
        <v>55</v>
      </c>
      <c r="C116" s="35" t="s">
        <v>54</v>
      </c>
      <c r="D116" s="35" t="s">
        <v>54</v>
      </c>
      <c r="E116" s="14" t="s">
        <v>283</v>
      </c>
      <c r="F116" s="9">
        <v>5</v>
      </c>
      <c r="G116" s="46">
        <v>43801</v>
      </c>
      <c r="H116" s="19" t="s">
        <v>1608</v>
      </c>
      <c r="I116" s="19" t="s">
        <v>1605</v>
      </c>
      <c r="J116" s="9" t="s">
        <v>1606</v>
      </c>
      <c r="K116" s="69">
        <v>140000</v>
      </c>
    </row>
    <row r="117" spans="1:11" ht="25.5" x14ac:dyDescent="0.25">
      <c r="A117" s="20" t="s">
        <v>2624</v>
      </c>
      <c r="B117" s="35" t="s">
        <v>55</v>
      </c>
      <c r="C117" s="35" t="s">
        <v>54</v>
      </c>
      <c r="D117" s="35" t="s">
        <v>54</v>
      </c>
      <c r="E117" s="14" t="s">
        <v>283</v>
      </c>
      <c r="F117" s="9">
        <v>6</v>
      </c>
      <c r="G117" s="46">
        <v>43802</v>
      </c>
      <c r="H117" s="19" t="s">
        <v>1607</v>
      </c>
      <c r="I117" s="19" t="s">
        <v>1605</v>
      </c>
      <c r="J117" s="9" t="s">
        <v>1606</v>
      </c>
      <c r="K117" s="69">
        <v>140000</v>
      </c>
    </row>
    <row r="118" spans="1:11" ht="25.5" x14ac:dyDescent="0.25">
      <c r="A118" s="20" t="s">
        <v>2624</v>
      </c>
      <c r="B118" s="35" t="s">
        <v>55</v>
      </c>
      <c r="C118" s="35" t="s">
        <v>54</v>
      </c>
      <c r="D118" s="35" t="s">
        <v>54</v>
      </c>
      <c r="E118" s="14" t="s">
        <v>283</v>
      </c>
      <c r="F118" s="9">
        <v>7</v>
      </c>
      <c r="G118" s="46">
        <v>43813</v>
      </c>
      <c r="H118" s="19" t="s">
        <v>1609</v>
      </c>
      <c r="I118" s="19" t="s">
        <v>1605</v>
      </c>
      <c r="J118" s="9" t="s">
        <v>1606</v>
      </c>
      <c r="K118" s="69">
        <v>147800</v>
      </c>
    </row>
    <row r="119" spans="1:11" ht="25.5" x14ac:dyDescent="0.25">
      <c r="A119" s="20" t="s">
        <v>2624</v>
      </c>
      <c r="B119" s="35" t="s">
        <v>55</v>
      </c>
      <c r="C119" s="35" t="s">
        <v>54</v>
      </c>
      <c r="D119" s="35" t="s">
        <v>54</v>
      </c>
      <c r="E119" s="14" t="s">
        <v>283</v>
      </c>
      <c r="F119" s="9">
        <v>7</v>
      </c>
      <c r="G119" s="46">
        <v>43813</v>
      </c>
      <c r="H119" s="19" t="s">
        <v>1609</v>
      </c>
      <c r="I119" s="19" t="s">
        <v>1605</v>
      </c>
      <c r="J119" s="9" t="s">
        <v>1606</v>
      </c>
      <c r="K119" s="69">
        <v>27200</v>
      </c>
    </row>
    <row r="120" spans="1:11" ht="25.5" x14ac:dyDescent="0.25">
      <c r="A120" s="20" t="s">
        <v>2624</v>
      </c>
      <c r="B120" s="35" t="s">
        <v>55</v>
      </c>
      <c r="C120" s="35" t="s">
        <v>54</v>
      </c>
      <c r="D120" s="35" t="s">
        <v>54</v>
      </c>
      <c r="E120" s="14" t="s">
        <v>283</v>
      </c>
      <c r="F120" s="9">
        <v>8</v>
      </c>
      <c r="G120" s="46">
        <v>43817</v>
      </c>
      <c r="H120" s="19" t="s">
        <v>1610</v>
      </c>
      <c r="I120" s="19" t="s">
        <v>1605</v>
      </c>
      <c r="J120" s="9" t="s">
        <v>1606</v>
      </c>
      <c r="K120" s="69">
        <v>140000</v>
      </c>
    </row>
    <row r="121" spans="1:11" ht="25.5" x14ac:dyDescent="0.25">
      <c r="A121" s="20" t="s">
        <v>2624</v>
      </c>
      <c r="B121" s="35" t="s">
        <v>55</v>
      </c>
      <c r="C121" s="35" t="s">
        <v>54</v>
      </c>
      <c r="D121" s="35" t="s">
        <v>54</v>
      </c>
      <c r="E121" s="14" t="s">
        <v>283</v>
      </c>
      <c r="F121" s="9">
        <v>9</v>
      </c>
      <c r="G121" s="46">
        <v>43817</v>
      </c>
      <c r="H121" s="19" t="s">
        <v>1610</v>
      </c>
      <c r="I121" s="19" t="s">
        <v>1605</v>
      </c>
      <c r="J121" s="9" t="s">
        <v>1606</v>
      </c>
      <c r="K121" s="69">
        <v>140000</v>
      </c>
    </row>
    <row r="122" spans="1:11" ht="25.5" x14ac:dyDescent="0.25">
      <c r="A122" s="20" t="s">
        <v>2624</v>
      </c>
      <c r="B122" s="1" t="s">
        <v>185</v>
      </c>
      <c r="C122" s="35" t="s">
        <v>54</v>
      </c>
      <c r="D122" s="35" t="s">
        <v>54</v>
      </c>
      <c r="E122" s="1" t="s">
        <v>176</v>
      </c>
      <c r="F122" s="9" t="s">
        <v>1611</v>
      </c>
      <c r="G122" s="46">
        <v>43808</v>
      </c>
      <c r="H122" s="19" t="s">
        <v>1612</v>
      </c>
      <c r="I122" s="30" t="s">
        <v>2349</v>
      </c>
      <c r="J122" s="56" t="s">
        <v>738</v>
      </c>
      <c r="K122" s="69">
        <v>1625366</v>
      </c>
    </row>
    <row r="123" spans="1:11" ht="25.5" x14ac:dyDescent="0.25">
      <c r="A123" s="20" t="s">
        <v>2624</v>
      </c>
      <c r="B123" s="1" t="s">
        <v>19</v>
      </c>
      <c r="C123" s="35" t="s">
        <v>54</v>
      </c>
      <c r="D123" s="35" t="s">
        <v>54</v>
      </c>
      <c r="E123" s="1" t="s">
        <v>176</v>
      </c>
      <c r="F123" s="9">
        <v>2190145</v>
      </c>
      <c r="G123" s="46">
        <v>43810</v>
      </c>
      <c r="H123" s="19" t="s">
        <v>1613</v>
      </c>
      <c r="I123" s="19" t="s">
        <v>1614</v>
      </c>
      <c r="J123" s="9" t="s">
        <v>1615</v>
      </c>
      <c r="K123" s="69">
        <v>240000</v>
      </c>
    </row>
    <row r="124" spans="1:11" ht="25.5" x14ac:dyDescent="0.25">
      <c r="A124" s="20" t="s">
        <v>2624</v>
      </c>
      <c r="B124" s="32" t="s">
        <v>275</v>
      </c>
      <c r="C124" s="35" t="s">
        <v>54</v>
      </c>
      <c r="D124" s="35" t="s">
        <v>54</v>
      </c>
      <c r="E124" s="14" t="s">
        <v>276</v>
      </c>
      <c r="F124" s="10">
        <v>244177551</v>
      </c>
      <c r="G124" s="39">
        <v>43825</v>
      </c>
      <c r="H124" s="2" t="s">
        <v>1616</v>
      </c>
      <c r="I124" s="14" t="s">
        <v>1950</v>
      </c>
      <c r="J124" s="15" t="s">
        <v>392</v>
      </c>
      <c r="K124" s="73">
        <f>881100+298400</f>
        <v>1179500</v>
      </c>
    </row>
    <row r="125" spans="1:11" ht="25.5" x14ac:dyDescent="0.25">
      <c r="A125" s="20" t="s">
        <v>2624</v>
      </c>
      <c r="B125" s="32" t="s">
        <v>275</v>
      </c>
      <c r="C125" s="35" t="s">
        <v>54</v>
      </c>
      <c r="D125" s="35" t="s">
        <v>54</v>
      </c>
      <c r="E125" s="14" t="s">
        <v>283</v>
      </c>
      <c r="F125" s="10">
        <v>13177329</v>
      </c>
      <c r="G125" s="39">
        <v>43815</v>
      </c>
      <c r="H125" s="2" t="s">
        <v>1617</v>
      </c>
      <c r="I125" s="14" t="s">
        <v>1950</v>
      </c>
      <c r="J125" s="15" t="s">
        <v>392</v>
      </c>
      <c r="K125" s="74">
        <f>881400+805700</f>
        <v>1687100</v>
      </c>
    </row>
    <row r="126" spans="1:11" ht="25.5" x14ac:dyDescent="0.25">
      <c r="A126" s="20" t="s">
        <v>2624</v>
      </c>
      <c r="B126" s="32" t="s">
        <v>275</v>
      </c>
      <c r="C126" s="35" t="s">
        <v>54</v>
      </c>
      <c r="D126" s="35" t="s">
        <v>54</v>
      </c>
      <c r="E126" s="14" t="s">
        <v>283</v>
      </c>
      <c r="F126" s="10">
        <v>13271697</v>
      </c>
      <c r="G126" s="39">
        <v>43830</v>
      </c>
      <c r="H126" s="2" t="s">
        <v>1618</v>
      </c>
      <c r="I126" s="14" t="s">
        <v>1950</v>
      </c>
      <c r="J126" s="15" t="s">
        <v>392</v>
      </c>
      <c r="K126" s="74">
        <v>459300</v>
      </c>
    </row>
    <row r="127" spans="1:11" ht="25.5" x14ac:dyDescent="0.25">
      <c r="A127" s="20" t="s">
        <v>2624</v>
      </c>
      <c r="B127" s="32" t="s">
        <v>275</v>
      </c>
      <c r="C127" s="35" t="s">
        <v>54</v>
      </c>
      <c r="D127" s="35" t="s">
        <v>54</v>
      </c>
      <c r="E127" s="14" t="s">
        <v>276</v>
      </c>
      <c r="F127" s="10">
        <v>244176308</v>
      </c>
      <c r="G127" s="39">
        <v>43825</v>
      </c>
      <c r="H127" s="2" t="s">
        <v>1619</v>
      </c>
      <c r="I127" s="14" t="s">
        <v>1950</v>
      </c>
      <c r="J127" s="15" t="s">
        <v>392</v>
      </c>
      <c r="K127" s="74">
        <f>217500+224600</f>
        <v>442100</v>
      </c>
    </row>
    <row r="128" spans="1:11" ht="25.5" x14ac:dyDescent="0.25">
      <c r="A128" s="20" t="s">
        <v>2624</v>
      </c>
      <c r="B128" s="32" t="s">
        <v>275</v>
      </c>
      <c r="C128" s="35" t="s">
        <v>54</v>
      </c>
      <c r="D128" s="35" t="s">
        <v>54</v>
      </c>
      <c r="E128" s="14" t="s">
        <v>283</v>
      </c>
      <c r="F128" s="10">
        <v>13207569</v>
      </c>
      <c r="G128" s="39">
        <v>43825</v>
      </c>
      <c r="H128" s="2" t="s">
        <v>1620</v>
      </c>
      <c r="I128" s="14" t="s">
        <v>1950</v>
      </c>
      <c r="J128" s="15" t="s">
        <v>392</v>
      </c>
      <c r="K128" s="74">
        <v>80100</v>
      </c>
    </row>
    <row r="129" spans="1:11" ht="25.5" x14ac:dyDescent="0.25">
      <c r="A129" s="20" t="s">
        <v>2624</v>
      </c>
      <c r="B129" s="32" t="s">
        <v>275</v>
      </c>
      <c r="C129" s="35" t="s">
        <v>54</v>
      </c>
      <c r="D129" s="35" t="s">
        <v>54</v>
      </c>
      <c r="E129" s="14" t="s">
        <v>283</v>
      </c>
      <c r="F129" s="10">
        <v>242239434</v>
      </c>
      <c r="G129" s="39">
        <v>43816</v>
      </c>
      <c r="H129" s="2" t="s">
        <v>1621</v>
      </c>
      <c r="I129" s="14" t="s">
        <v>1950</v>
      </c>
      <c r="J129" s="15" t="s">
        <v>392</v>
      </c>
      <c r="K129" s="75">
        <v>183800</v>
      </c>
    </row>
    <row r="130" spans="1:11" ht="25.5" x14ac:dyDescent="0.25">
      <c r="A130" s="20" t="s">
        <v>2624</v>
      </c>
      <c r="B130" s="32" t="s">
        <v>275</v>
      </c>
      <c r="C130" s="35" t="s">
        <v>54</v>
      </c>
      <c r="D130" s="35" t="s">
        <v>54</v>
      </c>
      <c r="E130" s="14" t="s">
        <v>276</v>
      </c>
      <c r="F130" s="10">
        <v>27936933</v>
      </c>
      <c r="G130" s="39">
        <v>43816</v>
      </c>
      <c r="H130" s="2" t="s">
        <v>1622</v>
      </c>
      <c r="I130" s="2" t="s">
        <v>1623</v>
      </c>
      <c r="J130" s="7" t="s">
        <v>1624</v>
      </c>
      <c r="K130" s="74">
        <v>244920</v>
      </c>
    </row>
    <row r="131" spans="1:11" ht="25.5" x14ac:dyDescent="0.25">
      <c r="A131" s="20" t="s">
        <v>2624</v>
      </c>
      <c r="B131" s="32" t="s">
        <v>275</v>
      </c>
      <c r="C131" s="35" t="s">
        <v>54</v>
      </c>
      <c r="D131" s="35" t="s">
        <v>54</v>
      </c>
      <c r="E131" s="14" t="s">
        <v>283</v>
      </c>
      <c r="F131" s="10">
        <v>941526</v>
      </c>
      <c r="G131" s="39">
        <v>43830</v>
      </c>
      <c r="H131" s="2" t="s">
        <v>1625</v>
      </c>
      <c r="I131" s="2" t="s">
        <v>1623</v>
      </c>
      <c r="J131" s="7" t="s">
        <v>1624</v>
      </c>
      <c r="K131" s="75">
        <f>118500+81150</f>
        <v>199650</v>
      </c>
    </row>
    <row r="132" spans="1:11" ht="25.5" x14ac:dyDescent="0.25">
      <c r="A132" s="20" t="s">
        <v>2624</v>
      </c>
      <c r="B132" s="32" t="s">
        <v>275</v>
      </c>
      <c r="C132" s="35" t="s">
        <v>54</v>
      </c>
      <c r="D132" s="35" t="s">
        <v>54</v>
      </c>
      <c r="E132" s="14" t="s">
        <v>276</v>
      </c>
      <c r="F132" s="10">
        <v>28021539</v>
      </c>
      <c r="G132" s="39">
        <v>43825</v>
      </c>
      <c r="H132" s="2" t="s">
        <v>1626</v>
      </c>
      <c r="I132" s="2" t="s">
        <v>1623</v>
      </c>
      <c r="J132" s="7" t="s">
        <v>1624</v>
      </c>
      <c r="K132" s="74">
        <v>177880</v>
      </c>
    </row>
    <row r="133" spans="1:11" ht="25.5" x14ac:dyDescent="0.25">
      <c r="A133" s="20" t="s">
        <v>2624</v>
      </c>
      <c r="B133" s="32" t="s">
        <v>275</v>
      </c>
      <c r="C133" s="35" t="s">
        <v>54</v>
      </c>
      <c r="D133" s="35" t="s">
        <v>54</v>
      </c>
      <c r="E133" s="14" t="s">
        <v>276</v>
      </c>
      <c r="F133" s="10">
        <v>27942626</v>
      </c>
      <c r="G133" s="39">
        <v>43815</v>
      </c>
      <c r="H133" s="2" t="s">
        <v>1627</v>
      </c>
      <c r="I133" s="2" t="s">
        <v>1623</v>
      </c>
      <c r="J133" s="7" t="s">
        <v>1624</v>
      </c>
      <c r="K133" s="74">
        <v>18550</v>
      </c>
    </row>
    <row r="134" spans="1:11" ht="25.5" x14ac:dyDescent="0.25">
      <c r="A134" s="20" t="s">
        <v>2624</v>
      </c>
      <c r="B134" s="32" t="s">
        <v>275</v>
      </c>
      <c r="C134" s="35" t="s">
        <v>54</v>
      </c>
      <c r="D134" s="35" t="s">
        <v>54</v>
      </c>
      <c r="E134" s="14" t="s">
        <v>276</v>
      </c>
      <c r="F134" s="10">
        <v>27959791</v>
      </c>
      <c r="G134" s="39">
        <v>43817</v>
      </c>
      <c r="H134" s="2" t="s">
        <v>1628</v>
      </c>
      <c r="I134" s="2" t="s">
        <v>1623</v>
      </c>
      <c r="J134" s="7" t="s">
        <v>1624</v>
      </c>
      <c r="K134" s="74">
        <v>8160</v>
      </c>
    </row>
    <row r="135" spans="1:11" ht="25.5" x14ac:dyDescent="0.25">
      <c r="A135" s="20" t="s">
        <v>2624</v>
      </c>
      <c r="B135" s="32" t="s">
        <v>275</v>
      </c>
      <c r="C135" s="35" t="s">
        <v>54</v>
      </c>
      <c r="D135" s="35" t="s">
        <v>54</v>
      </c>
      <c r="E135" s="14" t="s">
        <v>276</v>
      </c>
      <c r="F135" s="10">
        <v>27936577</v>
      </c>
      <c r="G135" s="39">
        <v>43816</v>
      </c>
      <c r="H135" s="2" t="s">
        <v>1629</v>
      </c>
      <c r="I135" s="2" t="s">
        <v>1623</v>
      </c>
      <c r="J135" s="7" t="s">
        <v>1624</v>
      </c>
      <c r="K135" s="74">
        <v>17810</v>
      </c>
    </row>
    <row r="136" spans="1:11" ht="38.25" x14ac:dyDescent="0.25">
      <c r="A136" s="20" t="s">
        <v>2619</v>
      </c>
      <c r="B136" s="32" t="s">
        <v>275</v>
      </c>
      <c r="C136" s="35" t="s">
        <v>54</v>
      </c>
      <c r="D136" s="35" t="s">
        <v>54</v>
      </c>
      <c r="E136" s="32" t="s">
        <v>639</v>
      </c>
      <c r="F136" s="37" t="s">
        <v>21</v>
      </c>
      <c r="G136" s="37">
        <v>43817</v>
      </c>
      <c r="H136" s="1" t="s">
        <v>922</v>
      </c>
      <c r="I136" s="32" t="s">
        <v>923</v>
      </c>
      <c r="J136" s="55" t="s">
        <v>392</v>
      </c>
      <c r="K136" s="13">
        <v>89100</v>
      </c>
    </row>
    <row r="137" spans="1:11" ht="38.25" x14ac:dyDescent="0.25">
      <c r="A137" s="20" t="s">
        <v>2619</v>
      </c>
      <c r="B137" s="32" t="s">
        <v>275</v>
      </c>
      <c r="C137" s="35" t="s">
        <v>54</v>
      </c>
      <c r="D137" s="35" t="s">
        <v>54</v>
      </c>
      <c r="E137" s="32" t="s">
        <v>639</v>
      </c>
      <c r="F137" s="37" t="s">
        <v>21</v>
      </c>
      <c r="G137" s="37">
        <v>43817</v>
      </c>
      <c r="H137" s="1" t="s">
        <v>924</v>
      </c>
      <c r="I137" s="32" t="s">
        <v>923</v>
      </c>
      <c r="J137" s="55" t="s">
        <v>392</v>
      </c>
      <c r="K137" s="13">
        <v>114100</v>
      </c>
    </row>
    <row r="138" spans="1:11" ht="38.25" x14ac:dyDescent="0.25">
      <c r="A138" s="20" t="s">
        <v>2619</v>
      </c>
      <c r="B138" s="32" t="s">
        <v>275</v>
      </c>
      <c r="C138" s="35" t="s">
        <v>54</v>
      </c>
      <c r="D138" s="35" t="s">
        <v>54</v>
      </c>
      <c r="E138" s="32" t="s">
        <v>639</v>
      </c>
      <c r="F138" s="37" t="s">
        <v>21</v>
      </c>
      <c r="G138" s="37">
        <v>43830</v>
      </c>
      <c r="H138" s="1" t="s">
        <v>925</v>
      </c>
      <c r="I138" s="32" t="s">
        <v>923</v>
      </c>
      <c r="J138" s="55" t="s">
        <v>392</v>
      </c>
      <c r="K138" s="13">
        <v>453300</v>
      </c>
    </row>
    <row r="139" spans="1:11" ht="25.5" x14ac:dyDescent="0.25">
      <c r="A139" s="20" t="s">
        <v>2619</v>
      </c>
      <c r="B139" s="32" t="s">
        <v>275</v>
      </c>
      <c r="C139" s="35" t="s">
        <v>54</v>
      </c>
      <c r="D139" s="35" t="s">
        <v>54</v>
      </c>
      <c r="E139" s="32" t="s">
        <v>639</v>
      </c>
      <c r="F139" s="37" t="s">
        <v>21</v>
      </c>
      <c r="G139" s="37">
        <v>43817</v>
      </c>
      <c r="H139" s="1" t="s">
        <v>926</v>
      </c>
      <c r="I139" s="32" t="s">
        <v>923</v>
      </c>
      <c r="J139" s="55" t="s">
        <v>392</v>
      </c>
      <c r="K139" s="13">
        <v>325400</v>
      </c>
    </row>
    <row r="140" spans="1:11" ht="38.25" x14ac:dyDescent="0.25">
      <c r="A140" s="20" t="s">
        <v>2619</v>
      </c>
      <c r="B140" s="32" t="s">
        <v>275</v>
      </c>
      <c r="C140" s="35" t="s">
        <v>54</v>
      </c>
      <c r="D140" s="35" t="s">
        <v>54</v>
      </c>
      <c r="E140" s="32" t="s">
        <v>639</v>
      </c>
      <c r="F140" s="37" t="s">
        <v>21</v>
      </c>
      <c r="G140" s="37">
        <v>43830</v>
      </c>
      <c r="H140" s="1" t="s">
        <v>927</v>
      </c>
      <c r="I140" s="32" t="s">
        <v>923</v>
      </c>
      <c r="J140" s="55" t="s">
        <v>392</v>
      </c>
      <c r="K140" s="13">
        <v>717200</v>
      </c>
    </row>
    <row r="141" spans="1:11" ht="38.25" x14ac:dyDescent="0.25">
      <c r="A141" s="20" t="s">
        <v>2619</v>
      </c>
      <c r="B141" s="32" t="s">
        <v>275</v>
      </c>
      <c r="C141" s="35" t="s">
        <v>54</v>
      </c>
      <c r="D141" s="35" t="s">
        <v>54</v>
      </c>
      <c r="E141" s="32" t="s">
        <v>639</v>
      </c>
      <c r="F141" s="37" t="s">
        <v>21</v>
      </c>
      <c r="G141" s="37">
        <v>43830</v>
      </c>
      <c r="H141" s="1" t="s">
        <v>928</v>
      </c>
      <c r="I141" s="32" t="s">
        <v>923</v>
      </c>
      <c r="J141" s="55" t="s">
        <v>392</v>
      </c>
      <c r="K141" s="13">
        <v>1057200</v>
      </c>
    </row>
    <row r="142" spans="1:11" ht="38.25" x14ac:dyDescent="0.25">
      <c r="A142" s="20" t="s">
        <v>2619</v>
      </c>
      <c r="B142" s="32" t="s">
        <v>275</v>
      </c>
      <c r="C142" s="35" t="s">
        <v>54</v>
      </c>
      <c r="D142" s="35" t="s">
        <v>54</v>
      </c>
      <c r="E142" s="32" t="s">
        <v>639</v>
      </c>
      <c r="F142" s="37" t="s">
        <v>21</v>
      </c>
      <c r="G142" s="37">
        <v>43817</v>
      </c>
      <c r="H142" s="1" t="s">
        <v>929</v>
      </c>
      <c r="I142" s="32" t="s">
        <v>930</v>
      </c>
      <c r="J142" s="55" t="s">
        <v>931</v>
      </c>
      <c r="K142" s="13">
        <v>23450</v>
      </c>
    </row>
    <row r="143" spans="1:11" ht="38.25" x14ac:dyDescent="0.25">
      <c r="A143" s="20" t="s">
        <v>2619</v>
      </c>
      <c r="B143" s="32" t="s">
        <v>275</v>
      </c>
      <c r="C143" s="35" t="s">
        <v>54</v>
      </c>
      <c r="D143" s="35" t="s">
        <v>54</v>
      </c>
      <c r="E143" s="32" t="s">
        <v>639</v>
      </c>
      <c r="F143" s="37" t="s">
        <v>21</v>
      </c>
      <c r="G143" s="37">
        <v>43817</v>
      </c>
      <c r="H143" s="1" t="s">
        <v>932</v>
      </c>
      <c r="I143" s="32" t="s">
        <v>930</v>
      </c>
      <c r="J143" s="55" t="s">
        <v>931</v>
      </c>
      <c r="K143" s="13">
        <v>36250</v>
      </c>
    </row>
    <row r="144" spans="1:11" ht="38.25" x14ac:dyDescent="0.25">
      <c r="A144" s="20" t="s">
        <v>2619</v>
      </c>
      <c r="B144" s="32" t="s">
        <v>275</v>
      </c>
      <c r="C144" s="35" t="s">
        <v>54</v>
      </c>
      <c r="D144" s="35" t="s">
        <v>54</v>
      </c>
      <c r="E144" s="32" t="s">
        <v>639</v>
      </c>
      <c r="F144" s="37" t="s">
        <v>21</v>
      </c>
      <c r="G144" s="37">
        <v>43817</v>
      </c>
      <c r="H144" s="1" t="s">
        <v>933</v>
      </c>
      <c r="I144" s="32" t="s">
        <v>930</v>
      </c>
      <c r="J144" s="55" t="s">
        <v>931</v>
      </c>
      <c r="K144" s="13">
        <v>89550</v>
      </c>
    </row>
    <row r="145" spans="1:11" ht="38.25" x14ac:dyDescent="0.25">
      <c r="A145" s="20" t="s">
        <v>2619</v>
      </c>
      <c r="B145" s="32" t="s">
        <v>275</v>
      </c>
      <c r="C145" s="35" t="s">
        <v>54</v>
      </c>
      <c r="D145" s="35" t="s">
        <v>54</v>
      </c>
      <c r="E145" s="32" t="s">
        <v>639</v>
      </c>
      <c r="F145" s="37" t="s">
        <v>21</v>
      </c>
      <c r="G145" s="37">
        <v>43817</v>
      </c>
      <c r="H145" s="1" t="s">
        <v>934</v>
      </c>
      <c r="I145" s="32" t="s">
        <v>930</v>
      </c>
      <c r="J145" s="55" t="s">
        <v>931</v>
      </c>
      <c r="K145" s="13">
        <v>89550</v>
      </c>
    </row>
    <row r="146" spans="1:11" ht="38.25" x14ac:dyDescent="0.25">
      <c r="A146" s="20" t="s">
        <v>2619</v>
      </c>
      <c r="B146" s="32" t="s">
        <v>275</v>
      </c>
      <c r="C146" s="35" t="s">
        <v>54</v>
      </c>
      <c r="D146" s="35" t="s">
        <v>54</v>
      </c>
      <c r="E146" s="32" t="s">
        <v>639</v>
      </c>
      <c r="F146" s="37" t="s">
        <v>21</v>
      </c>
      <c r="G146" s="37">
        <v>43817</v>
      </c>
      <c r="H146" s="1" t="s">
        <v>935</v>
      </c>
      <c r="I146" s="32" t="s">
        <v>930</v>
      </c>
      <c r="J146" s="55" t="s">
        <v>931</v>
      </c>
      <c r="K146" s="13">
        <v>41250</v>
      </c>
    </row>
    <row r="147" spans="1:11" ht="38.25" x14ac:dyDescent="0.25">
      <c r="A147" s="20" t="s">
        <v>2619</v>
      </c>
      <c r="B147" s="32" t="s">
        <v>275</v>
      </c>
      <c r="C147" s="35" t="s">
        <v>54</v>
      </c>
      <c r="D147" s="35" t="s">
        <v>54</v>
      </c>
      <c r="E147" s="32" t="s">
        <v>639</v>
      </c>
      <c r="F147" s="37" t="s">
        <v>21</v>
      </c>
      <c r="G147" s="37">
        <v>43817</v>
      </c>
      <c r="H147" s="1" t="s">
        <v>936</v>
      </c>
      <c r="I147" s="32" t="s">
        <v>930</v>
      </c>
      <c r="J147" s="55" t="s">
        <v>931</v>
      </c>
      <c r="K147" s="13">
        <v>93100</v>
      </c>
    </row>
    <row r="148" spans="1:11" ht="38.25" x14ac:dyDescent="0.25">
      <c r="A148" s="20" t="s">
        <v>2619</v>
      </c>
      <c r="B148" s="35" t="s">
        <v>20</v>
      </c>
      <c r="C148" s="14" t="s">
        <v>1642</v>
      </c>
      <c r="D148" s="146">
        <v>43473</v>
      </c>
      <c r="E148" s="14" t="s">
        <v>40</v>
      </c>
      <c r="F148" s="55">
        <v>31900310</v>
      </c>
      <c r="G148" s="37">
        <v>43801</v>
      </c>
      <c r="H148" s="1" t="s">
        <v>937</v>
      </c>
      <c r="I148" s="100" t="s">
        <v>1022</v>
      </c>
      <c r="J148" s="23" t="s">
        <v>938</v>
      </c>
      <c r="K148" s="13">
        <v>82472</v>
      </c>
    </row>
    <row r="149" spans="1:11" ht="38.25" x14ac:dyDescent="0.25">
      <c r="A149" s="20" t="s">
        <v>2619</v>
      </c>
      <c r="B149" s="35" t="s">
        <v>20</v>
      </c>
      <c r="C149" s="14" t="s">
        <v>1642</v>
      </c>
      <c r="D149" s="146">
        <v>43473</v>
      </c>
      <c r="E149" s="14" t="s">
        <v>40</v>
      </c>
      <c r="F149" s="55">
        <v>31900311</v>
      </c>
      <c r="G149" s="37">
        <v>43801</v>
      </c>
      <c r="H149" s="1" t="s">
        <v>939</v>
      </c>
      <c r="I149" s="100" t="s">
        <v>1022</v>
      </c>
      <c r="J149" s="23" t="s">
        <v>938</v>
      </c>
      <c r="K149" s="13">
        <v>105472</v>
      </c>
    </row>
    <row r="150" spans="1:11" ht="51" x14ac:dyDescent="0.25">
      <c r="A150" s="20" t="s">
        <v>2619</v>
      </c>
      <c r="B150" s="1" t="s">
        <v>19</v>
      </c>
      <c r="C150" s="35" t="s">
        <v>54</v>
      </c>
      <c r="D150" s="35" t="s">
        <v>54</v>
      </c>
      <c r="E150" s="14" t="s">
        <v>40</v>
      </c>
      <c r="F150" s="55">
        <v>31900312</v>
      </c>
      <c r="G150" s="37">
        <v>43802</v>
      </c>
      <c r="H150" s="1" t="s">
        <v>940</v>
      </c>
      <c r="I150" s="32" t="s">
        <v>941</v>
      </c>
      <c r="J150" s="55" t="s">
        <v>942</v>
      </c>
      <c r="K150" s="13">
        <v>480000</v>
      </c>
    </row>
    <row r="151" spans="1:11" ht="38.25" x14ac:dyDescent="0.25">
      <c r="A151" s="20" t="s">
        <v>2619</v>
      </c>
      <c r="B151" s="35" t="s">
        <v>20</v>
      </c>
      <c r="C151" s="14" t="s">
        <v>1642</v>
      </c>
      <c r="D151" s="146">
        <v>43473</v>
      </c>
      <c r="E151" s="14" t="s">
        <v>40</v>
      </c>
      <c r="F151" s="55">
        <v>31900313</v>
      </c>
      <c r="G151" s="37">
        <v>43803</v>
      </c>
      <c r="H151" s="1" t="s">
        <v>943</v>
      </c>
      <c r="I151" s="100" t="s">
        <v>1022</v>
      </c>
      <c r="J151" s="23" t="s">
        <v>938</v>
      </c>
      <c r="K151" s="13">
        <v>42540</v>
      </c>
    </row>
    <row r="152" spans="1:11" ht="38.25" x14ac:dyDescent="0.25">
      <c r="A152" s="20" t="s">
        <v>2619</v>
      </c>
      <c r="B152" s="35" t="s">
        <v>55</v>
      </c>
      <c r="C152" s="35" t="s">
        <v>54</v>
      </c>
      <c r="D152" s="35" t="s">
        <v>54</v>
      </c>
      <c r="E152" s="14" t="s">
        <v>40</v>
      </c>
      <c r="F152" s="55">
        <v>31900315</v>
      </c>
      <c r="G152" s="37">
        <v>43805</v>
      </c>
      <c r="H152" s="1" t="s">
        <v>944</v>
      </c>
      <c r="I152" s="32" t="s">
        <v>945</v>
      </c>
      <c r="J152" s="55" t="s">
        <v>946</v>
      </c>
      <c r="K152" s="13">
        <v>235447</v>
      </c>
    </row>
    <row r="153" spans="1:11" ht="38.25" x14ac:dyDescent="0.25">
      <c r="A153" s="20" t="s">
        <v>2619</v>
      </c>
      <c r="B153" s="35" t="s">
        <v>20</v>
      </c>
      <c r="C153" s="14" t="s">
        <v>1642</v>
      </c>
      <c r="D153" s="146">
        <v>43473</v>
      </c>
      <c r="E153" s="14" t="s">
        <v>40</v>
      </c>
      <c r="F153" s="55">
        <v>31900316</v>
      </c>
      <c r="G153" s="37">
        <v>43809</v>
      </c>
      <c r="H153" s="1" t="s">
        <v>947</v>
      </c>
      <c r="I153" s="100" t="s">
        <v>1022</v>
      </c>
      <c r="J153" s="23" t="s">
        <v>938</v>
      </c>
      <c r="K153" s="13">
        <v>130412</v>
      </c>
    </row>
    <row r="154" spans="1:11" ht="25.5" x14ac:dyDescent="0.25">
      <c r="A154" s="20" t="s">
        <v>2619</v>
      </c>
      <c r="B154" s="1" t="s">
        <v>19</v>
      </c>
      <c r="C154" s="35" t="s">
        <v>54</v>
      </c>
      <c r="D154" s="35" t="s">
        <v>54</v>
      </c>
      <c r="E154" s="14" t="s">
        <v>40</v>
      </c>
      <c r="F154" s="55">
        <v>31900317</v>
      </c>
      <c r="G154" s="37">
        <v>43809</v>
      </c>
      <c r="H154" s="1" t="s">
        <v>948</v>
      </c>
      <c r="I154" s="32" t="s">
        <v>949</v>
      </c>
      <c r="J154" s="55" t="s">
        <v>950</v>
      </c>
      <c r="K154" s="13">
        <v>490280</v>
      </c>
    </row>
    <row r="155" spans="1:11" ht="25.5" x14ac:dyDescent="0.25">
      <c r="A155" s="20" t="s">
        <v>2619</v>
      </c>
      <c r="B155" s="35" t="s">
        <v>55</v>
      </c>
      <c r="C155" s="35" t="s">
        <v>54</v>
      </c>
      <c r="D155" s="35" t="s">
        <v>54</v>
      </c>
      <c r="E155" s="14" t="s">
        <v>40</v>
      </c>
      <c r="F155" s="55">
        <v>31900318</v>
      </c>
      <c r="G155" s="37">
        <v>43810</v>
      </c>
      <c r="H155" s="1" t="s">
        <v>951</v>
      </c>
      <c r="I155" s="32" t="s">
        <v>952</v>
      </c>
      <c r="J155" s="55" t="s">
        <v>953</v>
      </c>
      <c r="K155" s="13">
        <v>376397</v>
      </c>
    </row>
    <row r="156" spans="1:11" ht="25.5" x14ac:dyDescent="0.25">
      <c r="A156" s="20" t="s">
        <v>2619</v>
      </c>
      <c r="B156" s="1" t="s">
        <v>19</v>
      </c>
      <c r="C156" s="35" t="s">
        <v>54</v>
      </c>
      <c r="D156" s="35" t="s">
        <v>54</v>
      </c>
      <c r="E156" s="14" t="s">
        <v>40</v>
      </c>
      <c r="F156" s="55">
        <v>31900319</v>
      </c>
      <c r="G156" s="37">
        <v>43810</v>
      </c>
      <c r="H156" s="1" t="s">
        <v>954</v>
      </c>
      <c r="I156" s="32" t="s">
        <v>955</v>
      </c>
      <c r="J156" s="55" t="s">
        <v>956</v>
      </c>
      <c r="K156" s="13">
        <v>90000</v>
      </c>
    </row>
    <row r="157" spans="1:11" ht="51" x14ac:dyDescent="0.25">
      <c r="A157" s="20" t="s">
        <v>2619</v>
      </c>
      <c r="B157" s="35" t="s">
        <v>55</v>
      </c>
      <c r="C157" s="35" t="s">
        <v>54</v>
      </c>
      <c r="D157" s="35" t="s">
        <v>54</v>
      </c>
      <c r="E157" s="14" t="s">
        <v>40</v>
      </c>
      <c r="F157" s="55">
        <v>31900322</v>
      </c>
      <c r="G157" s="37">
        <v>43811</v>
      </c>
      <c r="H157" s="1" t="s">
        <v>957</v>
      </c>
      <c r="I157" s="105" t="s">
        <v>2278</v>
      </c>
      <c r="J157" s="15" t="s">
        <v>199</v>
      </c>
      <c r="K157" s="13">
        <v>2500000</v>
      </c>
    </row>
    <row r="158" spans="1:11" ht="51" x14ac:dyDescent="0.25">
      <c r="A158" s="20" t="s">
        <v>2619</v>
      </c>
      <c r="B158" s="21" t="s">
        <v>20</v>
      </c>
      <c r="C158" s="32" t="s">
        <v>21</v>
      </c>
      <c r="D158" s="162" t="s">
        <v>21</v>
      </c>
      <c r="E158" s="14" t="s">
        <v>40</v>
      </c>
      <c r="F158" s="55">
        <v>31900327</v>
      </c>
      <c r="G158" s="37">
        <v>43818</v>
      </c>
      <c r="H158" s="1" t="s">
        <v>958</v>
      </c>
      <c r="I158" s="32" t="s">
        <v>959</v>
      </c>
      <c r="J158" s="55" t="s">
        <v>960</v>
      </c>
      <c r="K158" s="13">
        <v>761600</v>
      </c>
    </row>
    <row r="159" spans="1:11" ht="38.25" x14ac:dyDescent="0.25">
      <c r="A159" s="20" t="s">
        <v>2619</v>
      </c>
      <c r="B159" s="32" t="s">
        <v>22</v>
      </c>
      <c r="C159" s="32" t="s">
        <v>961</v>
      </c>
      <c r="D159" s="162">
        <v>43819</v>
      </c>
      <c r="E159" s="14" t="s">
        <v>40</v>
      </c>
      <c r="F159" s="55">
        <v>31900328</v>
      </c>
      <c r="G159" s="37">
        <v>43822</v>
      </c>
      <c r="H159" s="1" t="s">
        <v>962</v>
      </c>
      <c r="I159" s="32" t="s">
        <v>963</v>
      </c>
      <c r="J159" s="55" t="s">
        <v>964</v>
      </c>
      <c r="K159" s="13">
        <v>9520000</v>
      </c>
    </row>
    <row r="160" spans="1:11" ht="38.25" x14ac:dyDescent="0.25">
      <c r="A160" s="20" t="s">
        <v>2619</v>
      </c>
      <c r="B160" s="1" t="s">
        <v>19</v>
      </c>
      <c r="C160" s="35" t="s">
        <v>54</v>
      </c>
      <c r="D160" s="35" t="s">
        <v>54</v>
      </c>
      <c r="E160" s="14" t="s">
        <v>40</v>
      </c>
      <c r="F160" s="55">
        <v>31900332</v>
      </c>
      <c r="G160" s="37">
        <v>43826</v>
      </c>
      <c r="H160" s="1" t="s">
        <v>965</v>
      </c>
      <c r="I160" s="32" t="s">
        <v>963</v>
      </c>
      <c r="J160" s="55" t="s">
        <v>964</v>
      </c>
      <c r="K160" s="13">
        <v>734230</v>
      </c>
    </row>
    <row r="161" spans="1:11" x14ac:dyDescent="0.25">
      <c r="A161" s="20" t="s">
        <v>2619</v>
      </c>
      <c r="B161" s="1" t="s">
        <v>19</v>
      </c>
      <c r="C161" s="35" t="s">
        <v>54</v>
      </c>
      <c r="D161" s="35" t="s">
        <v>54</v>
      </c>
      <c r="E161" s="14" t="s">
        <v>40</v>
      </c>
      <c r="F161" s="55">
        <v>31900333</v>
      </c>
      <c r="G161" s="37">
        <v>43826</v>
      </c>
      <c r="H161" s="1" t="s">
        <v>966</v>
      </c>
      <c r="I161" s="110" t="s">
        <v>2056</v>
      </c>
      <c r="J161" s="134" t="s">
        <v>967</v>
      </c>
      <c r="K161" s="13">
        <v>35000</v>
      </c>
    </row>
    <row r="162" spans="1:11" ht="38.25" x14ac:dyDescent="0.25">
      <c r="A162" s="20" t="s">
        <v>2619</v>
      </c>
      <c r="B162" s="35" t="s">
        <v>55</v>
      </c>
      <c r="C162" s="35" t="s">
        <v>54</v>
      </c>
      <c r="D162" s="35" t="s">
        <v>54</v>
      </c>
      <c r="E162" s="14" t="s">
        <v>40</v>
      </c>
      <c r="F162" s="55">
        <v>31900334</v>
      </c>
      <c r="G162" s="37">
        <v>43829</v>
      </c>
      <c r="H162" s="1" t="s">
        <v>968</v>
      </c>
      <c r="I162" s="32" t="s">
        <v>945</v>
      </c>
      <c r="J162" s="55" t="s">
        <v>946</v>
      </c>
      <c r="K162" s="13">
        <v>75000</v>
      </c>
    </row>
    <row r="163" spans="1:11" ht="25.5" x14ac:dyDescent="0.25">
      <c r="A163" s="20" t="s">
        <v>2619</v>
      </c>
      <c r="B163" s="21" t="s">
        <v>20</v>
      </c>
      <c r="C163" s="32" t="s">
        <v>2710</v>
      </c>
      <c r="D163" s="162">
        <v>43759</v>
      </c>
      <c r="E163" s="14" t="s">
        <v>40</v>
      </c>
      <c r="F163" s="55">
        <v>31900336</v>
      </c>
      <c r="G163" s="37">
        <v>43800</v>
      </c>
      <c r="H163" s="1" t="s">
        <v>2711</v>
      </c>
      <c r="I163" s="30" t="s">
        <v>2352</v>
      </c>
      <c r="J163" s="56" t="s">
        <v>920</v>
      </c>
      <c r="K163" s="13">
        <v>11020609</v>
      </c>
    </row>
    <row r="164" spans="1:11" ht="25.5" x14ac:dyDescent="0.25">
      <c r="A164" s="20" t="s">
        <v>2619</v>
      </c>
      <c r="B164" s="1" t="s">
        <v>19</v>
      </c>
      <c r="C164" s="35" t="s">
        <v>54</v>
      </c>
      <c r="D164" s="35" t="s">
        <v>54</v>
      </c>
      <c r="E164" s="14" t="s">
        <v>40</v>
      </c>
      <c r="F164" s="55">
        <v>31900337</v>
      </c>
      <c r="G164" s="37">
        <v>43817</v>
      </c>
      <c r="H164" s="1" t="s">
        <v>969</v>
      </c>
      <c r="I164" s="32" t="s">
        <v>970</v>
      </c>
      <c r="J164" s="55" t="s">
        <v>971</v>
      </c>
      <c r="K164" s="13">
        <v>750000</v>
      </c>
    </row>
    <row r="165" spans="1:11" ht="25.5" x14ac:dyDescent="0.25">
      <c r="A165" s="20" t="s">
        <v>2619</v>
      </c>
      <c r="B165" s="1" t="s">
        <v>19</v>
      </c>
      <c r="C165" s="35" t="s">
        <v>54</v>
      </c>
      <c r="D165" s="35" t="s">
        <v>54</v>
      </c>
      <c r="E165" s="14" t="s">
        <v>40</v>
      </c>
      <c r="F165" s="55">
        <v>31900338</v>
      </c>
      <c r="G165" s="37">
        <v>43830</v>
      </c>
      <c r="H165" s="1" t="s">
        <v>972</v>
      </c>
      <c r="I165" s="32" t="s">
        <v>973</v>
      </c>
      <c r="J165" s="55" t="s">
        <v>974</v>
      </c>
      <c r="K165" s="13">
        <v>39999</v>
      </c>
    </row>
    <row r="166" spans="1:11" ht="38.25" x14ac:dyDescent="0.25">
      <c r="A166" s="20" t="s">
        <v>2619</v>
      </c>
      <c r="B166" s="32" t="s">
        <v>22</v>
      </c>
      <c r="C166" s="32" t="s">
        <v>975</v>
      </c>
      <c r="D166" s="162">
        <v>43805</v>
      </c>
      <c r="E166" s="1" t="s">
        <v>176</v>
      </c>
      <c r="F166" s="55">
        <v>31900107</v>
      </c>
      <c r="G166" s="37">
        <v>43805</v>
      </c>
      <c r="H166" s="1" t="s">
        <v>976</v>
      </c>
      <c r="I166" s="31" t="s">
        <v>2574</v>
      </c>
      <c r="J166" s="66" t="s">
        <v>977</v>
      </c>
      <c r="K166" s="13">
        <v>4236400</v>
      </c>
    </row>
    <row r="167" spans="1:11" ht="25.5" x14ac:dyDescent="0.25">
      <c r="A167" s="20" t="s">
        <v>2619</v>
      </c>
      <c r="B167" s="1" t="s">
        <v>185</v>
      </c>
      <c r="C167" s="35" t="s">
        <v>54</v>
      </c>
      <c r="D167" s="35" t="s">
        <v>54</v>
      </c>
      <c r="E167" s="1" t="s">
        <v>176</v>
      </c>
      <c r="F167" s="55">
        <v>31900108</v>
      </c>
      <c r="G167" s="37">
        <v>43805</v>
      </c>
      <c r="H167" s="1" t="s">
        <v>978</v>
      </c>
      <c r="I167" s="30" t="s">
        <v>2370</v>
      </c>
      <c r="J167" s="15" t="s">
        <v>722</v>
      </c>
      <c r="K167" s="13">
        <v>24910</v>
      </c>
    </row>
    <row r="168" spans="1:11" x14ac:dyDescent="0.25">
      <c r="A168" s="20" t="s">
        <v>2619</v>
      </c>
      <c r="B168" s="1" t="s">
        <v>19</v>
      </c>
      <c r="C168" s="35" t="s">
        <v>54</v>
      </c>
      <c r="D168" s="35" t="s">
        <v>54</v>
      </c>
      <c r="E168" s="1" t="s">
        <v>176</v>
      </c>
      <c r="F168" s="55">
        <v>31900109</v>
      </c>
      <c r="G168" s="37">
        <v>43817</v>
      </c>
      <c r="H168" s="1" t="s">
        <v>979</v>
      </c>
      <c r="I168" s="32" t="s">
        <v>980</v>
      </c>
      <c r="J168" s="55" t="s">
        <v>981</v>
      </c>
      <c r="K168" s="13">
        <v>85701</v>
      </c>
    </row>
    <row r="169" spans="1:11" ht="38.25" x14ac:dyDescent="0.25">
      <c r="A169" s="20" t="s">
        <v>2619</v>
      </c>
      <c r="B169" s="1" t="s">
        <v>19</v>
      </c>
      <c r="C169" s="35" t="s">
        <v>54</v>
      </c>
      <c r="D169" s="35" t="s">
        <v>54</v>
      </c>
      <c r="E169" s="1" t="s">
        <v>176</v>
      </c>
      <c r="F169" s="55">
        <v>31900110</v>
      </c>
      <c r="G169" s="37">
        <v>43825</v>
      </c>
      <c r="H169" s="1" t="s">
        <v>982</v>
      </c>
      <c r="I169" s="32" t="s">
        <v>983</v>
      </c>
      <c r="J169" s="55" t="s">
        <v>953</v>
      </c>
      <c r="K169" s="13">
        <v>1057351</v>
      </c>
    </row>
    <row r="170" spans="1:11" ht="25.5" x14ac:dyDescent="0.25">
      <c r="A170" s="20" t="s">
        <v>2619</v>
      </c>
      <c r="B170" s="1" t="s">
        <v>185</v>
      </c>
      <c r="C170" s="35" t="s">
        <v>54</v>
      </c>
      <c r="D170" s="35" t="s">
        <v>54</v>
      </c>
      <c r="E170" s="1" t="s">
        <v>176</v>
      </c>
      <c r="F170" s="55">
        <v>31900111</v>
      </c>
      <c r="G170" s="37">
        <v>43828</v>
      </c>
      <c r="H170" s="1" t="s">
        <v>984</v>
      </c>
      <c r="I170" s="30" t="s">
        <v>2414</v>
      </c>
      <c r="J170" s="56" t="s">
        <v>568</v>
      </c>
      <c r="K170" s="13">
        <v>1056137</v>
      </c>
    </row>
    <row r="171" spans="1:11" ht="25.5" x14ac:dyDescent="0.25">
      <c r="A171" s="20" t="s">
        <v>2619</v>
      </c>
      <c r="B171" s="1" t="s">
        <v>185</v>
      </c>
      <c r="C171" s="35" t="s">
        <v>54</v>
      </c>
      <c r="D171" s="35" t="s">
        <v>54</v>
      </c>
      <c r="E171" s="1" t="s">
        <v>176</v>
      </c>
      <c r="F171" s="55">
        <v>31900112</v>
      </c>
      <c r="G171" s="37">
        <v>43825</v>
      </c>
      <c r="H171" s="1" t="s">
        <v>985</v>
      </c>
      <c r="I171" s="30" t="s">
        <v>2414</v>
      </c>
      <c r="J171" s="56" t="s">
        <v>568</v>
      </c>
      <c r="K171" s="13">
        <v>1104964</v>
      </c>
    </row>
    <row r="172" spans="1:11" ht="25.5" x14ac:dyDescent="0.25">
      <c r="A172" s="20" t="s">
        <v>2619</v>
      </c>
      <c r="B172" s="1" t="s">
        <v>185</v>
      </c>
      <c r="C172" s="35" t="s">
        <v>54</v>
      </c>
      <c r="D172" s="35" t="s">
        <v>54</v>
      </c>
      <c r="E172" s="1" t="s">
        <v>176</v>
      </c>
      <c r="F172" s="55">
        <v>31900113</v>
      </c>
      <c r="G172" s="37">
        <v>43826</v>
      </c>
      <c r="H172" s="1" t="s">
        <v>986</v>
      </c>
      <c r="I172" s="30" t="s">
        <v>2414</v>
      </c>
      <c r="J172" s="56" t="s">
        <v>568</v>
      </c>
      <c r="K172" s="13">
        <v>753665</v>
      </c>
    </row>
    <row r="173" spans="1:11" ht="25.5" x14ac:dyDescent="0.25">
      <c r="A173" s="20" t="s">
        <v>2619</v>
      </c>
      <c r="B173" s="1" t="s">
        <v>185</v>
      </c>
      <c r="C173" s="35" t="s">
        <v>54</v>
      </c>
      <c r="D173" s="35" t="s">
        <v>54</v>
      </c>
      <c r="E173" s="1" t="s">
        <v>176</v>
      </c>
      <c r="F173" s="55">
        <v>31900114</v>
      </c>
      <c r="G173" s="37">
        <v>43827</v>
      </c>
      <c r="H173" s="1" t="s">
        <v>987</v>
      </c>
      <c r="I173" s="30" t="s">
        <v>2310</v>
      </c>
      <c r="J173" s="56" t="s">
        <v>988</v>
      </c>
      <c r="K173" s="13">
        <v>590692</v>
      </c>
    </row>
    <row r="174" spans="1:11" ht="25.5" x14ac:dyDescent="0.25">
      <c r="A174" s="20" t="s">
        <v>2619</v>
      </c>
      <c r="B174" s="1" t="s">
        <v>185</v>
      </c>
      <c r="C174" s="35" t="s">
        <v>54</v>
      </c>
      <c r="D174" s="35" t="s">
        <v>54</v>
      </c>
      <c r="E174" s="1" t="s">
        <v>176</v>
      </c>
      <c r="F174" s="55">
        <v>31900115</v>
      </c>
      <c r="G174" s="37">
        <v>43830</v>
      </c>
      <c r="H174" s="1" t="s">
        <v>989</v>
      </c>
      <c r="I174" s="30" t="s">
        <v>2370</v>
      </c>
      <c r="J174" s="15" t="s">
        <v>722</v>
      </c>
      <c r="K174" s="13">
        <v>1350292</v>
      </c>
    </row>
    <row r="175" spans="1:11" ht="25.5" x14ac:dyDescent="0.25">
      <c r="A175" s="20" t="s">
        <v>2619</v>
      </c>
      <c r="B175" s="1" t="s">
        <v>185</v>
      </c>
      <c r="C175" s="35" t="s">
        <v>54</v>
      </c>
      <c r="D175" s="35" t="s">
        <v>54</v>
      </c>
      <c r="E175" s="1" t="s">
        <v>176</v>
      </c>
      <c r="F175" s="55">
        <v>31900116</v>
      </c>
      <c r="G175" s="37">
        <v>43830</v>
      </c>
      <c r="H175" s="1" t="s">
        <v>990</v>
      </c>
      <c r="I175" s="30" t="s">
        <v>2370</v>
      </c>
      <c r="J175" s="15" t="s">
        <v>722</v>
      </c>
      <c r="K175" s="13">
        <v>2761441</v>
      </c>
    </row>
    <row r="176" spans="1:11" ht="38.25" x14ac:dyDescent="0.25">
      <c r="A176" s="20" t="s">
        <v>2619</v>
      </c>
      <c r="B176" s="35" t="s">
        <v>55</v>
      </c>
      <c r="C176" s="35" t="s">
        <v>54</v>
      </c>
      <c r="D176" s="35" t="s">
        <v>54</v>
      </c>
      <c r="E176" s="1" t="s">
        <v>176</v>
      </c>
      <c r="F176" s="55">
        <v>31900117</v>
      </c>
      <c r="G176" s="37">
        <v>43822</v>
      </c>
      <c r="H176" s="1" t="s">
        <v>991</v>
      </c>
      <c r="I176" s="32" t="s">
        <v>992</v>
      </c>
      <c r="J176" s="55" t="s">
        <v>993</v>
      </c>
      <c r="K176" s="13">
        <v>210000</v>
      </c>
    </row>
    <row r="177" spans="1:11" ht="25.5" x14ac:dyDescent="0.25">
      <c r="A177" s="20" t="s">
        <v>2619</v>
      </c>
      <c r="B177" s="35" t="s">
        <v>55</v>
      </c>
      <c r="C177" s="35" t="s">
        <v>54</v>
      </c>
      <c r="D177" s="35" t="s">
        <v>54</v>
      </c>
      <c r="E177" s="32" t="s">
        <v>639</v>
      </c>
      <c r="F177" s="55" t="s">
        <v>21</v>
      </c>
      <c r="G177" s="37">
        <v>43825</v>
      </c>
      <c r="H177" s="1" t="s">
        <v>994</v>
      </c>
      <c r="I177" s="32" t="s">
        <v>995</v>
      </c>
      <c r="J177" s="55" t="s">
        <v>996</v>
      </c>
      <c r="K177" s="13">
        <v>3740000</v>
      </c>
    </row>
    <row r="178" spans="1:11" ht="38.25" x14ac:dyDescent="0.25">
      <c r="A178" s="20" t="s">
        <v>2619</v>
      </c>
      <c r="B178" s="21" t="s">
        <v>20</v>
      </c>
      <c r="C178" s="32" t="s">
        <v>997</v>
      </c>
      <c r="D178" s="162">
        <v>43823</v>
      </c>
      <c r="E178" s="32" t="s">
        <v>639</v>
      </c>
      <c r="F178" s="55" t="s">
        <v>21</v>
      </c>
      <c r="G178" s="37" t="s">
        <v>21</v>
      </c>
      <c r="H178" s="1" t="s">
        <v>998</v>
      </c>
      <c r="I178" s="32" t="s">
        <v>999</v>
      </c>
      <c r="J178" s="55" t="s">
        <v>1000</v>
      </c>
      <c r="K178" s="13">
        <v>4107880</v>
      </c>
    </row>
    <row r="179" spans="1:11" ht="25.5" x14ac:dyDescent="0.25">
      <c r="A179" s="20" t="s">
        <v>2619</v>
      </c>
      <c r="B179" s="21" t="s">
        <v>20</v>
      </c>
      <c r="C179" s="32" t="s">
        <v>1001</v>
      </c>
      <c r="D179" s="162">
        <v>43823</v>
      </c>
      <c r="E179" s="32" t="s">
        <v>639</v>
      </c>
      <c r="F179" s="55" t="s">
        <v>21</v>
      </c>
      <c r="G179" s="37" t="s">
        <v>21</v>
      </c>
      <c r="H179" s="1" t="s">
        <v>1002</v>
      </c>
      <c r="I179" s="32" t="s">
        <v>999</v>
      </c>
      <c r="J179" s="55" t="s">
        <v>1000</v>
      </c>
      <c r="K179" s="13">
        <v>10137537</v>
      </c>
    </row>
    <row r="180" spans="1:11" ht="25.5" x14ac:dyDescent="0.25">
      <c r="A180" s="20" t="s">
        <v>2623</v>
      </c>
      <c r="B180" s="32" t="s">
        <v>275</v>
      </c>
      <c r="C180" s="35" t="s">
        <v>54</v>
      </c>
      <c r="D180" s="35" t="s">
        <v>54</v>
      </c>
      <c r="E180" s="14" t="s">
        <v>40</v>
      </c>
      <c r="F180" s="92">
        <v>41900006</v>
      </c>
      <c r="G180" s="39">
        <v>43826</v>
      </c>
      <c r="H180" s="101" t="s">
        <v>1412</v>
      </c>
      <c r="I180" s="101" t="s">
        <v>1413</v>
      </c>
      <c r="J180" s="58" t="s">
        <v>392</v>
      </c>
      <c r="K180" s="136">
        <v>582700</v>
      </c>
    </row>
    <row r="181" spans="1:11" ht="25.5" x14ac:dyDescent="0.25">
      <c r="A181" s="20" t="s">
        <v>2623</v>
      </c>
      <c r="B181" s="32" t="s">
        <v>275</v>
      </c>
      <c r="C181" s="35" t="s">
        <v>54</v>
      </c>
      <c r="D181" s="35" t="s">
        <v>54</v>
      </c>
      <c r="E181" s="14" t="s">
        <v>40</v>
      </c>
      <c r="F181" s="92">
        <v>419000009</v>
      </c>
      <c r="G181" s="44">
        <v>43823</v>
      </c>
      <c r="H181" s="34" t="s">
        <v>1414</v>
      </c>
      <c r="I181" s="34" t="s">
        <v>1415</v>
      </c>
      <c r="J181" s="59" t="s">
        <v>1416</v>
      </c>
      <c r="K181" s="136">
        <v>16428</v>
      </c>
    </row>
    <row r="182" spans="1:11" ht="25.5" x14ac:dyDescent="0.25">
      <c r="A182" s="20" t="s">
        <v>2623</v>
      </c>
      <c r="B182" s="32" t="s">
        <v>275</v>
      </c>
      <c r="C182" s="35" t="s">
        <v>54</v>
      </c>
      <c r="D182" s="35" t="s">
        <v>54</v>
      </c>
      <c r="E182" s="14" t="s">
        <v>40</v>
      </c>
      <c r="F182" s="92">
        <v>41900010</v>
      </c>
      <c r="G182" s="44">
        <v>43825</v>
      </c>
      <c r="H182" s="101" t="s">
        <v>1417</v>
      </c>
      <c r="I182" s="34" t="s">
        <v>1415</v>
      </c>
      <c r="J182" s="59" t="s">
        <v>1416</v>
      </c>
      <c r="K182" s="136">
        <v>16473</v>
      </c>
    </row>
    <row r="183" spans="1:11" ht="25.5" x14ac:dyDescent="0.25">
      <c r="A183" s="20" t="s">
        <v>2623</v>
      </c>
      <c r="B183" s="32" t="s">
        <v>275</v>
      </c>
      <c r="C183" s="35" t="s">
        <v>54</v>
      </c>
      <c r="D183" s="35" t="s">
        <v>54</v>
      </c>
      <c r="E183" s="14" t="s">
        <v>40</v>
      </c>
      <c r="F183" s="92">
        <v>41900011</v>
      </c>
      <c r="G183" s="44">
        <v>43825</v>
      </c>
      <c r="H183" s="101" t="s">
        <v>1418</v>
      </c>
      <c r="I183" s="34" t="s">
        <v>1415</v>
      </c>
      <c r="J183" s="59" t="s">
        <v>1416</v>
      </c>
      <c r="K183" s="136">
        <v>17255</v>
      </c>
    </row>
    <row r="184" spans="1:11" ht="25.5" x14ac:dyDescent="0.25">
      <c r="A184" s="20" t="s">
        <v>2623</v>
      </c>
      <c r="B184" s="32" t="s">
        <v>275</v>
      </c>
      <c r="C184" s="35" t="s">
        <v>54</v>
      </c>
      <c r="D184" s="35" t="s">
        <v>54</v>
      </c>
      <c r="E184" s="14" t="s">
        <v>40</v>
      </c>
      <c r="F184" s="92">
        <v>41900012</v>
      </c>
      <c r="G184" s="44">
        <v>43825</v>
      </c>
      <c r="H184" s="101" t="s">
        <v>1419</v>
      </c>
      <c r="I184" s="34" t="s">
        <v>1415</v>
      </c>
      <c r="J184" s="59" t="s">
        <v>1416</v>
      </c>
      <c r="K184" s="136">
        <v>16850</v>
      </c>
    </row>
    <row r="185" spans="1:11" ht="25.5" x14ac:dyDescent="0.25">
      <c r="A185" s="20" t="s">
        <v>2623</v>
      </c>
      <c r="B185" s="32" t="s">
        <v>275</v>
      </c>
      <c r="C185" s="35" t="s">
        <v>54</v>
      </c>
      <c r="D185" s="35" t="s">
        <v>54</v>
      </c>
      <c r="E185" s="14" t="s">
        <v>40</v>
      </c>
      <c r="F185" s="93">
        <v>41900013</v>
      </c>
      <c r="G185" s="44">
        <v>43823</v>
      </c>
      <c r="H185" s="34" t="s">
        <v>1420</v>
      </c>
      <c r="I185" s="34" t="s">
        <v>1415</v>
      </c>
      <c r="J185" s="59" t="s">
        <v>1416</v>
      </c>
      <c r="K185" s="74">
        <v>16952</v>
      </c>
    </row>
    <row r="186" spans="1:11" ht="25.5" x14ac:dyDescent="0.25">
      <c r="A186" s="20" t="s">
        <v>2623</v>
      </c>
      <c r="B186" s="32" t="s">
        <v>275</v>
      </c>
      <c r="C186" s="35" t="s">
        <v>54</v>
      </c>
      <c r="D186" s="35" t="s">
        <v>54</v>
      </c>
      <c r="E186" s="14" t="s">
        <v>40</v>
      </c>
      <c r="F186" s="92">
        <v>41900014</v>
      </c>
      <c r="G186" s="44">
        <v>43825</v>
      </c>
      <c r="H186" s="101" t="s">
        <v>1421</v>
      </c>
      <c r="I186" s="34" t="s">
        <v>1415</v>
      </c>
      <c r="J186" s="59" t="s">
        <v>1416</v>
      </c>
      <c r="K186" s="136">
        <v>16432</v>
      </c>
    </row>
    <row r="187" spans="1:11" ht="25.5" x14ac:dyDescent="0.25">
      <c r="A187" s="20" t="s">
        <v>2623</v>
      </c>
      <c r="B187" s="32" t="s">
        <v>275</v>
      </c>
      <c r="C187" s="35" t="s">
        <v>54</v>
      </c>
      <c r="D187" s="35" t="s">
        <v>54</v>
      </c>
      <c r="E187" s="14" t="s">
        <v>40</v>
      </c>
      <c r="F187" s="92">
        <v>41900015</v>
      </c>
      <c r="G187" s="44">
        <v>43825</v>
      </c>
      <c r="H187" s="101" t="s">
        <v>1422</v>
      </c>
      <c r="I187" s="34" t="s">
        <v>1415</v>
      </c>
      <c r="J187" s="59" t="s">
        <v>1416</v>
      </c>
      <c r="K187" s="136">
        <v>17215</v>
      </c>
    </row>
    <row r="188" spans="1:11" ht="25.5" x14ac:dyDescent="0.25">
      <c r="A188" s="20" t="s">
        <v>2623</v>
      </c>
      <c r="B188" s="32" t="s">
        <v>275</v>
      </c>
      <c r="C188" s="35" t="s">
        <v>54</v>
      </c>
      <c r="D188" s="35" t="s">
        <v>54</v>
      </c>
      <c r="E188" s="14" t="s">
        <v>40</v>
      </c>
      <c r="F188" s="92">
        <v>41900016</v>
      </c>
      <c r="G188" s="44">
        <v>43825</v>
      </c>
      <c r="H188" s="101" t="s">
        <v>1423</v>
      </c>
      <c r="I188" s="34" t="s">
        <v>1415</v>
      </c>
      <c r="J188" s="59" t="s">
        <v>1416</v>
      </c>
      <c r="K188" s="136">
        <v>16622</v>
      </c>
    </row>
    <row r="189" spans="1:11" ht="25.5" x14ac:dyDescent="0.25">
      <c r="A189" s="20" t="s">
        <v>2623</v>
      </c>
      <c r="B189" s="32" t="s">
        <v>275</v>
      </c>
      <c r="C189" s="35" t="s">
        <v>54</v>
      </c>
      <c r="D189" s="35" t="s">
        <v>54</v>
      </c>
      <c r="E189" s="14" t="s">
        <v>40</v>
      </c>
      <c r="F189" s="92">
        <v>41900021</v>
      </c>
      <c r="G189" s="39">
        <v>43811</v>
      </c>
      <c r="H189" s="101" t="s">
        <v>1424</v>
      </c>
      <c r="I189" s="101" t="s">
        <v>1425</v>
      </c>
      <c r="J189" s="58" t="s">
        <v>1426</v>
      </c>
      <c r="K189" s="136">
        <v>13220</v>
      </c>
    </row>
    <row r="190" spans="1:11" ht="25.5" x14ac:dyDescent="0.25">
      <c r="A190" s="20" t="s">
        <v>2623</v>
      </c>
      <c r="B190" s="32" t="s">
        <v>275</v>
      </c>
      <c r="C190" s="35" t="s">
        <v>54</v>
      </c>
      <c r="D190" s="35" t="s">
        <v>54</v>
      </c>
      <c r="E190" s="14" t="s">
        <v>40</v>
      </c>
      <c r="F190" s="92">
        <v>41900026</v>
      </c>
      <c r="G190" s="39">
        <v>43811</v>
      </c>
      <c r="H190" s="101" t="s">
        <v>1427</v>
      </c>
      <c r="I190" s="101" t="s">
        <v>1425</v>
      </c>
      <c r="J190" s="58" t="s">
        <v>1428</v>
      </c>
      <c r="K190" s="136">
        <v>13820</v>
      </c>
    </row>
    <row r="191" spans="1:11" ht="25.5" x14ac:dyDescent="0.25">
      <c r="A191" s="20" t="s">
        <v>2623</v>
      </c>
      <c r="B191" s="32" t="s">
        <v>275</v>
      </c>
      <c r="C191" s="35" t="s">
        <v>54</v>
      </c>
      <c r="D191" s="35" t="s">
        <v>54</v>
      </c>
      <c r="E191" s="14" t="s">
        <v>40</v>
      </c>
      <c r="F191" s="92">
        <v>41900035</v>
      </c>
      <c r="G191" s="39">
        <v>43811</v>
      </c>
      <c r="H191" s="101" t="s">
        <v>1429</v>
      </c>
      <c r="I191" s="101" t="s">
        <v>1425</v>
      </c>
      <c r="J191" s="58" t="s">
        <v>1426</v>
      </c>
      <c r="K191" s="136">
        <v>19510</v>
      </c>
    </row>
    <row r="192" spans="1:11" ht="25.5" x14ac:dyDescent="0.25">
      <c r="A192" s="20" t="s">
        <v>2623</v>
      </c>
      <c r="B192" s="32" t="s">
        <v>275</v>
      </c>
      <c r="C192" s="35" t="s">
        <v>54</v>
      </c>
      <c r="D192" s="35" t="s">
        <v>54</v>
      </c>
      <c r="E192" s="14" t="s">
        <v>40</v>
      </c>
      <c r="F192" s="92">
        <v>41900052</v>
      </c>
      <c r="G192" s="39">
        <v>43811</v>
      </c>
      <c r="H192" s="101" t="s">
        <v>1430</v>
      </c>
      <c r="I192" s="101" t="s">
        <v>1425</v>
      </c>
      <c r="J192" s="58" t="s">
        <v>1428</v>
      </c>
      <c r="K192" s="136">
        <v>22980</v>
      </c>
    </row>
    <row r="193" spans="1:11" ht="25.5" x14ac:dyDescent="0.25">
      <c r="A193" s="20" t="s">
        <v>2623</v>
      </c>
      <c r="B193" s="32" t="s">
        <v>275</v>
      </c>
      <c r="C193" s="35" t="s">
        <v>54</v>
      </c>
      <c r="D193" s="35" t="s">
        <v>54</v>
      </c>
      <c r="E193" s="14" t="s">
        <v>40</v>
      </c>
      <c r="F193" s="92">
        <v>41900020</v>
      </c>
      <c r="G193" s="39">
        <v>43811</v>
      </c>
      <c r="H193" s="101" t="s">
        <v>1431</v>
      </c>
      <c r="I193" s="101" t="s">
        <v>1425</v>
      </c>
      <c r="J193" s="58" t="s">
        <v>1428</v>
      </c>
      <c r="K193" s="136">
        <v>21610</v>
      </c>
    </row>
    <row r="194" spans="1:11" ht="25.5" x14ac:dyDescent="0.25">
      <c r="A194" s="20" t="s">
        <v>2623</v>
      </c>
      <c r="B194" s="32" t="s">
        <v>275</v>
      </c>
      <c r="C194" s="35" t="s">
        <v>54</v>
      </c>
      <c r="D194" s="35" t="s">
        <v>54</v>
      </c>
      <c r="E194" s="14" t="s">
        <v>40</v>
      </c>
      <c r="F194" s="92">
        <v>41900027</v>
      </c>
      <c r="G194" s="39">
        <v>43811</v>
      </c>
      <c r="H194" s="101" t="s">
        <v>1432</v>
      </c>
      <c r="I194" s="101" t="s">
        <v>1425</v>
      </c>
      <c r="J194" s="58" t="s">
        <v>1428</v>
      </c>
      <c r="K194" s="136">
        <v>105960</v>
      </c>
    </row>
    <row r="195" spans="1:11" ht="25.5" x14ac:dyDescent="0.25">
      <c r="A195" s="20" t="s">
        <v>2623</v>
      </c>
      <c r="B195" s="32" t="s">
        <v>275</v>
      </c>
      <c r="C195" s="35" t="s">
        <v>54</v>
      </c>
      <c r="D195" s="35" t="s">
        <v>54</v>
      </c>
      <c r="E195" s="14" t="s">
        <v>40</v>
      </c>
      <c r="F195" s="92">
        <v>41900053</v>
      </c>
      <c r="G195" s="39">
        <v>43818</v>
      </c>
      <c r="H195" s="101" t="s">
        <v>1433</v>
      </c>
      <c r="I195" s="101" t="s">
        <v>1425</v>
      </c>
      <c r="J195" s="58" t="s">
        <v>1428</v>
      </c>
      <c r="K195" s="136">
        <v>42070</v>
      </c>
    </row>
    <row r="196" spans="1:11" ht="25.5" x14ac:dyDescent="0.25">
      <c r="A196" s="20" t="s">
        <v>2623</v>
      </c>
      <c r="B196" s="32" t="s">
        <v>275</v>
      </c>
      <c r="C196" s="35" t="s">
        <v>54</v>
      </c>
      <c r="D196" s="35" t="s">
        <v>54</v>
      </c>
      <c r="E196" s="14" t="s">
        <v>40</v>
      </c>
      <c r="F196" s="92">
        <v>41900056</v>
      </c>
      <c r="G196" s="39">
        <v>43818</v>
      </c>
      <c r="H196" s="101" t="s">
        <v>1434</v>
      </c>
      <c r="I196" s="101" t="s">
        <v>1425</v>
      </c>
      <c r="J196" s="58" t="s">
        <v>1426</v>
      </c>
      <c r="K196" s="136">
        <v>69450</v>
      </c>
    </row>
    <row r="197" spans="1:11" ht="25.5" x14ac:dyDescent="0.25">
      <c r="A197" s="20" t="s">
        <v>2623</v>
      </c>
      <c r="B197" s="32" t="s">
        <v>275</v>
      </c>
      <c r="C197" s="35" t="s">
        <v>54</v>
      </c>
      <c r="D197" s="35" t="s">
        <v>54</v>
      </c>
      <c r="E197" s="14" t="s">
        <v>40</v>
      </c>
      <c r="F197" s="92">
        <v>41900549</v>
      </c>
      <c r="G197" s="39">
        <v>43826</v>
      </c>
      <c r="H197" s="101" t="s">
        <v>1435</v>
      </c>
      <c r="I197" s="101" t="s">
        <v>1413</v>
      </c>
      <c r="J197" s="58" t="s">
        <v>392</v>
      </c>
      <c r="K197" s="136">
        <v>1009700</v>
      </c>
    </row>
    <row r="198" spans="1:11" ht="25.5" x14ac:dyDescent="0.25">
      <c r="A198" s="20" t="s">
        <v>2623</v>
      </c>
      <c r="B198" s="32" t="s">
        <v>275</v>
      </c>
      <c r="C198" s="35" t="s">
        <v>54</v>
      </c>
      <c r="D198" s="35" t="s">
        <v>54</v>
      </c>
      <c r="E198" s="14" t="s">
        <v>40</v>
      </c>
      <c r="F198" s="92">
        <v>41900551</v>
      </c>
      <c r="G198" s="39">
        <v>43811</v>
      </c>
      <c r="H198" s="101" t="s">
        <v>1436</v>
      </c>
      <c r="I198" s="101" t="s">
        <v>1413</v>
      </c>
      <c r="J198" s="58" t="s">
        <v>392</v>
      </c>
      <c r="K198" s="136">
        <v>938000</v>
      </c>
    </row>
    <row r="199" spans="1:11" ht="25.5" x14ac:dyDescent="0.25">
      <c r="A199" s="20" t="s">
        <v>2623</v>
      </c>
      <c r="B199" s="32" t="s">
        <v>275</v>
      </c>
      <c r="C199" s="35" t="s">
        <v>54</v>
      </c>
      <c r="D199" s="35" t="s">
        <v>54</v>
      </c>
      <c r="E199" s="14" t="s">
        <v>40</v>
      </c>
      <c r="F199" s="92">
        <v>41900552</v>
      </c>
      <c r="G199" s="39">
        <v>43811</v>
      </c>
      <c r="H199" s="101" t="s">
        <v>1437</v>
      </c>
      <c r="I199" s="101" t="s">
        <v>1413</v>
      </c>
      <c r="J199" s="58" t="s">
        <v>392</v>
      </c>
      <c r="K199" s="136">
        <v>612800</v>
      </c>
    </row>
    <row r="200" spans="1:11" ht="25.5" x14ac:dyDescent="0.25">
      <c r="A200" s="20" t="s">
        <v>2623</v>
      </c>
      <c r="B200" s="32" t="s">
        <v>275</v>
      </c>
      <c r="C200" s="35" t="s">
        <v>54</v>
      </c>
      <c r="D200" s="35" t="s">
        <v>54</v>
      </c>
      <c r="E200" s="14" t="s">
        <v>40</v>
      </c>
      <c r="F200" s="92">
        <v>41900552</v>
      </c>
      <c r="G200" s="39">
        <v>43830</v>
      </c>
      <c r="H200" s="101" t="s">
        <v>1438</v>
      </c>
      <c r="I200" s="101" t="s">
        <v>1413</v>
      </c>
      <c r="J200" s="58" t="s">
        <v>392</v>
      </c>
      <c r="K200" s="136">
        <v>703100</v>
      </c>
    </row>
    <row r="201" spans="1:11" ht="25.5" x14ac:dyDescent="0.25">
      <c r="A201" s="20" t="s">
        <v>2623</v>
      </c>
      <c r="B201" s="32" t="s">
        <v>275</v>
      </c>
      <c r="C201" s="35" t="s">
        <v>54</v>
      </c>
      <c r="D201" s="35" t="s">
        <v>54</v>
      </c>
      <c r="E201" s="14" t="s">
        <v>40</v>
      </c>
      <c r="F201" s="92">
        <v>41900553</v>
      </c>
      <c r="G201" s="39">
        <v>43811</v>
      </c>
      <c r="H201" s="101" t="s">
        <v>1439</v>
      </c>
      <c r="I201" s="101" t="s">
        <v>1413</v>
      </c>
      <c r="J201" s="58" t="s">
        <v>392</v>
      </c>
      <c r="K201" s="136">
        <v>118200</v>
      </c>
    </row>
    <row r="202" spans="1:11" ht="25.5" x14ac:dyDescent="0.25">
      <c r="A202" s="20" t="s">
        <v>2623</v>
      </c>
      <c r="B202" s="32" t="s">
        <v>275</v>
      </c>
      <c r="C202" s="35" t="s">
        <v>54</v>
      </c>
      <c r="D202" s="35" t="s">
        <v>54</v>
      </c>
      <c r="E202" s="14" t="s">
        <v>40</v>
      </c>
      <c r="F202" s="92">
        <v>41900554</v>
      </c>
      <c r="G202" s="39">
        <v>43811</v>
      </c>
      <c r="H202" s="101" t="s">
        <v>1440</v>
      </c>
      <c r="I202" s="101" t="s">
        <v>1413</v>
      </c>
      <c r="J202" s="58" t="s">
        <v>392</v>
      </c>
      <c r="K202" s="136">
        <v>286900</v>
      </c>
    </row>
    <row r="203" spans="1:11" ht="25.5" x14ac:dyDescent="0.25">
      <c r="A203" s="20" t="s">
        <v>2623</v>
      </c>
      <c r="B203" s="32" t="s">
        <v>275</v>
      </c>
      <c r="C203" s="35" t="s">
        <v>54</v>
      </c>
      <c r="D203" s="35" t="s">
        <v>54</v>
      </c>
      <c r="E203" s="14" t="s">
        <v>40</v>
      </c>
      <c r="F203" s="92">
        <v>41900555</v>
      </c>
      <c r="G203" s="39">
        <v>43811</v>
      </c>
      <c r="H203" s="101" t="s">
        <v>1441</v>
      </c>
      <c r="I203" s="101" t="s">
        <v>1413</v>
      </c>
      <c r="J203" s="58" t="s">
        <v>392</v>
      </c>
      <c r="K203" s="136">
        <f>79600+36900+14800</f>
        <v>131300</v>
      </c>
    </row>
    <row r="204" spans="1:11" ht="25.5" x14ac:dyDescent="0.25">
      <c r="A204" s="20" t="s">
        <v>2623</v>
      </c>
      <c r="B204" s="32" t="s">
        <v>275</v>
      </c>
      <c r="C204" s="35" t="s">
        <v>54</v>
      </c>
      <c r="D204" s="35" t="s">
        <v>54</v>
      </c>
      <c r="E204" s="14" t="s">
        <v>40</v>
      </c>
      <c r="F204" s="92">
        <v>41900556</v>
      </c>
      <c r="G204" s="39">
        <v>43811</v>
      </c>
      <c r="H204" s="101" t="s">
        <v>1442</v>
      </c>
      <c r="I204" s="101" t="s">
        <v>1413</v>
      </c>
      <c r="J204" s="58" t="s">
        <v>392</v>
      </c>
      <c r="K204" s="136">
        <v>186700</v>
      </c>
    </row>
    <row r="205" spans="1:11" ht="25.5" x14ac:dyDescent="0.25">
      <c r="A205" s="20" t="s">
        <v>2623</v>
      </c>
      <c r="B205" s="32" t="s">
        <v>275</v>
      </c>
      <c r="C205" s="35" t="s">
        <v>54</v>
      </c>
      <c r="D205" s="35" t="s">
        <v>54</v>
      </c>
      <c r="E205" s="14" t="s">
        <v>40</v>
      </c>
      <c r="F205" s="92">
        <v>41900556</v>
      </c>
      <c r="G205" s="39">
        <v>43830</v>
      </c>
      <c r="H205" s="101" t="s">
        <v>1443</v>
      </c>
      <c r="I205" s="101" t="s">
        <v>1413</v>
      </c>
      <c r="J205" s="58" t="s">
        <v>392</v>
      </c>
      <c r="K205" s="136">
        <v>215000</v>
      </c>
    </row>
    <row r="206" spans="1:11" ht="25.5" x14ac:dyDescent="0.25">
      <c r="A206" s="20" t="s">
        <v>2623</v>
      </c>
      <c r="B206" s="32" t="s">
        <v>275</v>
      </c>
      <c r="C206" s="35" t="s">
        <v>54</v>
      </c>
      <c r="D206" s="35" t="s">
        <v>54</v>
      </c>
      <c r="E206" s="14" t="s">
        <v>40</v>
      </c>
      <c r="F206" s="92">
        <v>41900557</v>
      </c>
      <c r="G206" s="39">
        <v>43811</v>
      </c>
      <c r="H206" s="101" t="s">
        <v>1444</v>
      </c>
      <c r="I206" s="101" t="s">
        <v>1413</v>
      </c>
      <c r="J206" s="58" t="s">
        <v>392</v>
      </c>
      <c r="K206" s="136">
        <v>133300</v>
      </c>
    </row>
    <row r="207" spans="1:11" ht="25.5" x14ac:dyDescent="0.25">
      <c r="A207" s="20" t="s">
        <v>2623</v>
      </c>
      <c r="B207" s="32" t="s">
        <v>275</v>
      </c>
      <c r="C207" s="35" t="s">
        <v>54</v>
      </c>
      <c r="D207" s="35" t="s">
        <v>54</v>
      </c>
      <c r="E207" s="14" t="s">
        <v>40</v>
      </c>
      <c r="F207" s="92">
        <v>41900558</v>
      </c>
      <c r="G207" s="39">
        <v>43811</v>
      </c>
      <c r="H207" s="101" t="s">
        <v>1445</v>
      </c>
      <c r="I207" s="101" t="s">
        <v>1413</v>
      </c>
      <c r="J207" s="58" t="s">
        <v>392</v>
      </c>
      <c r="K207" s="136">
        <v>160500</v>
      </c>
    </row>
    <row r="208" spans="1:11" ht="25.5" x14ac:dyDescent="0.25">
      <c r="A208" s="20" t="s">
        <v>2623</v>
      </c>
      <c r="B208" s="1" t="s">
        <v>185</v>
      </c>
      <c r="C208" s="35" t="s">
        <v>54</v>
      </c>
      <c r="D208" s="35" t="s">
        <v>54</v>
      </c>
      <c r="E208" s="1" t="s">
        <v>176</v>
      </c>
      <c r="F208" s="92">
        <v>41900056</v>
      </c>
      <c r="G208" s="39">
        <v>43801</v>
      </c>
      <c r="H208" s="101" t="s">
        <v>1446</v>
      </c>
      <c r="I208" s="30" t="s">
        <v>2370</v>
      </c>
      <c r="J208" s="15" t="s">
        <v>722</v>
      </c>
      <c r="K208" s="136">
        <v>179184</v>
      </c>
    </row>
    <row r="209" spans="1:11" ht="25.5" x14ac:dyDescent="0.25">
      <c r="A209" s="20" t="s">
        <v>2623</v>
      </c>
      <c r="B209" s="1" t="s">
        <v>185</v>
      </c>
      <c r="C209" s="35" t="s">
        <v>54</v>
      </c>
      <c r="D209" s="35" t="s">
        <v>54</v>
      </c>
      <c r="E209" s="1" t="s">
        <v>176</v>
      </c>
      <c r="F209" s="92">
        <v>41900057</v>
      </c>
      <c r="G209" s="39">
        <v>43801</v>
      </c>
      <c r="H209" s="101" t="s">
        <v>1447</v>
      </c>
      <c r="I209" s="30" t="s">
        <v>2370</v>
      </c>
      <c r="J209" s="15" t="s">
        <v>722</v>
      </c>
      <c r="K209" s="136">
        <v>160656</v>
      </c>
    </row>
    <row r="210" spans="1:11" ht="25.5" x14ac:dyDescent="0.25">
      <c r="A210" s="20" t="s">
        <v>2623</v>
      </c>
      <c r="B210" s="1" t="s">
        <v>185</v>
      </c>
      <c r="C210" s="35" t="s">
        <v>54</v>
      </c>
      <c r="D210" s="35" t="s">
        <v>54</v>
      </c>
      <c r="E210" s="1" t="s">
        <v>176</v>
      </c>
      <c r="F210" s="92">
        <v>41900059</v>
      </c>
      <c r="G210" s="39">
        <v>43801</v>
      </c>
      <c r="H210" s="101" t="s">
        <v>1448</v>
      </c>
      <c r="I210" s="101" t="s">
        <v>1449</v>
      </c>
      <c r="J210" s="58" t="s">
        <v>1450</v>
      </c>
      <c r="K210" s="136">
        <v>291814</v>
      </c>
    </row>
    <row r="211" spans="1:11" ht="25.5" x14ac:dyDescent="0.25">
      <c r="A211" s="20" t="s">
        <v>2623</v>
      </c>
      <c r="B211" s="35" t="s">
        <v>20</v>
      </c>
      <c r="C211" s="14" t="s">
        <v>1642</v>
      </c>
      <c r="D211" s="146">
        <v>43473</v>
      </c>
      <c r="E211" s="14" t="s">
        <v>40</v>
      </c>
      <c r="F211" s="92">
        <v>41900571</v>
      </c>
      <c r="G211" s="44">
        <v>43801</v>
      </c>
      <c r="H211" s="101" t="s">
        <v>1451</v>
      </c>
      <c r="I211" s="100" t="s">
        <v>1022</v>
      </c>
      <c r="J211" s="23" t="s">
        <v>938</v>
      </c>
      <c r="K211" s="136">
        <v>76500</v>
      </c>
    </row>
    <row r="212" spans="1:11" ht="25.5" x14ac:dyDescent="0.25">
      <c r="A212" s="20" t="s">
        <v>2623</v>
      </c>
      <c r="B212" s="35" t="s">
        <v>20</v>
      </c>
      <c r="C212" s="14" t="s">
        <v>1642</v>
      </c>
      <c r="D212" s="146">
        <v>43473</v>
      </c>
      <c r="E212" s="14" t="s">
        <v>40</v>
      </c>
      <c r="F212" s="92">
        <v>41900572</v>
      </c>
      <c r="G212" s="44">
        <v>43802</v>
      </c>
      <c r="H212" s="101" t="s">
        <v>1452</v>
      </c>
      <c r="I212" s="100" t="s">
        <v>1022</v>
      </c>
      <c r="J212" s="23" t="s">
        <v>938</v>
      </c>
      <c r="K212" s="136">
        <v>38000</v>
      </c>
    </row>
    <row r="213" spans="1:11" ht="25.5" x14ac:dyDescent="0.25">
      <c r="A213" s="20" t="s">
        <v>2623</v>
      </c>
      <c r="B213" s="35" t="s">
        <v>55</v>
      </c>
      <c r="C213" s="35" t="s">
        <v>54</v>
      </c>
      <c r="D213" s="35" t="s">
        <v>54</v>
      </c>
      <c r="E213" s="14" t="s">
        <v>40</v>
      </c>
      <c r="F213" s="94">
        <v>41900573</v>
      </c>
      <c r="G213" s="45">
        <v>43802</v>
      </c>
      <c r="H213" s="11" t="s">
        <v>1453</v>
      </c>
      <c r="I213" s="102" t="s">
        <v>1454</v>
      </c>
      <c r="J213" s="60" t="s">
        <v>1455</v>
      </c>
      <c r="K213" s="131">
        <v>4238500</v>
      </c>
    </row>
    <row r="214" spans="1:11" ht="25.5" x14ac:dyDescent="0.25">
      <c r="A214" s="20" t="s">
        <v>2623</v>
      </c>
      <c r="B214" s="1" t="s">
        <v>185</v>
      </c>
      <c r="C214" s="35" t="s">
        <v>54</v>
      </c>
      <c r="D214" s="35" t="s">
        <v>54</v>
      </c>
      <c r="E214" s="1" t="s">
        <v>176</v>
      </c>
      <c r="F214" s="92">
        <v>41900060</v>
      </c>
      <c r="G214" s="44">
        <v>43803</v>
      </c>
      <c r="H214" s="27" t="s">
        <v>1456</v>
      </c>
      <c r="I214" s="103" t="s">
        <v>1457</v>
      </c>
      <c r="J214" s="61" t="s">
        <v>1458</v>
      </c>
      <c r="K214" s="131">
        <v>231336</v>
      </c>
    </row>
    <row r="215" spans="1:11" ht="25.5" x14ac:dyDescent="0.25">
      <c r="A215" s="20" t="s">
        <v>2623</v>
      </c>
      <c r="B215" s="1" t="s">
        <v>185</v>
      </c>
      <c r="C215" s="35" t="s">
        <v>54</v>
      </c>
      <c r="D215" s="35" t="s">
        <v>54</v>
      </c>
      <c r="E215" s="1" t="s">
        <v>176</v>
      </c>
      <c r="F215" s="92">
        <v>41900061</v>
      </c>
      <c r="G215" s="44">
        <v>43803</v>
      </c>
      <c r="H215" s="27" t="s">
        <v>1459</v>
      </c>
      <c r="I215" s="103" t="s">
        <v>1460</v>
      </c>
      <c r="J215" s="61" t="s">
        <v>1461</v>
      </c>
      <c r="K215" s="131">
        <v>193461</v>
      </c>
    </row>
    <row r="216" spans="1:11" ht="25.5" x14ac:dyDescent="0.25">
      <c r="A216" s="20" t="s">
        <v>2623</v>
      </c>
      <c r="B216" s="35" t="s">
        <v>55</v>
      </c>
      <c r="C216" s="35" t="s">
        <v>54</v>
      </c>
      <c r="D216" s="35" t="s">
        <v>54</v>
      </c>
      <c r="E216" s="14" t="s">
        <v>40</v>
      </c>
      <c r="F216" s="93">
        <v>41900574</v>
      </c>
      <c r="G216" s="44">
        <v>43804</v>
      </c>
      <c r="H216" s="27" t="s">
        <v>1462</v>
      </c>
      <c r="I216" s="103" t="s">
        <v>1463</v>
      </c>
      <c r="J216" s="61" t="s">
        <v>1464</v>
      </c>
      <c r="K216" s="136">
        <v>89250</v>
      </c>
    </row>
    <row r="217" spans="1:11" ht="25.5" x14ac:dyDescent="0.25">
      <c r="A217" s="20" t="s">
        <v>2623</v>
      </c>
      <c r="B217" s="1" t="s">
        <v>185</v>
      </c>
      <c r="C217" s="35" t="s">
        <v>54</v>
      </c>
      <c r="D217" s="35" t="s">
        <v>54</v>
      </c>
      <c r="E217" s="1" t="s">
        <v>176</v>
      </c>
      <c r="F217" s="92">
        <v>41900062</v>
      </c>
      <c r="G217" s="44">
        <v>43805</v>
      </c>
      <c r="H217" s="27" t="s">
        <v>1465</v>
      </c>
      <c r="I217" s="103" t="s">
        <v>1466</v>
      </c>
      <c r="J217" s="61" t="s">
        <v>1467</v>
      </c>
      <c r="K217" s="136">
        <v>373198</v>
      </c>
    </row>
    <row r="218" spans="1:11" ht="25.5" x14ac:dyDescent="0.25">
      <c r="A218" s="20" t="s">
        <v>2623</v>
      </c>
      <c r="B218" s="1" t="s">
        <v>185</v>
      </c>
      <c r="C218" s="35" t="s">
        <v>54</v>
      </c>
      <c r="D218" s="35" t="s">
        <v>54</v>
      </c>
      <c r="E218" s="1" t="s">
        <v>176</v>
      </c>
      <c r="F218" s="92">
        <v>41900063</v>
      </c>
      <c r="G218" s="44">
        <v>43805</v>
      </c>
      <c r="H218" s="27" t="s">
        <v>1468</v>
      </c>
      <c r="I218" s="103" t="s">
        <v>1466</v>
      </c>
      <c r="J218" s="61" t="s">
        <v>1467</v>
      </c>
      <c r="K218" s="136">
        <v>971997</v>
      </c>
    </row>
    <row r="219" spans="1:11" ht="25.5" x14ac:dyDescent="0.25">
      <c r="A219" s="20" t="s">
        <v>2623</v>
      </c>
      <c r="B219" s="1" t="s">
        <v>185</v>
      </c>
      <c r="C219" s="35" t="s">
        <v>54</v>
      </c>
      <c r="D219" s="35" t="s">
        <v>54</v>
      </c>
      <c r="E219" s="1" t="s">
        <v>176</v>
      </c>
      <c r="F219" s="92">
        <v>41900064</v>
      </c>
      <c r="G219" s="44">
        <v>43805</v>
      </c>
      <c r="H219" s="27" t="s">
        <v>1469</v>
      </c>
      <c r="I219" s="103" t="s">
        <v>1466</v>
      </c>
      <c r="J219" s="61" t="s">
        <v>1467</v>
      </c>
      <c r="K219" s="136">
        <v>197442</v>
      </c>
    </row>
    <row r="220" spans="1:11" ht="25.5" x14ac:dyDescent="0.25">
      <c r="A220" s="20" t="s">
        <v>2623</v>
      </c>
      <c r="B220" s="1" t="s">
        <v>185</v>
      </c>
      <c r="C220" s="35" t="s">
        <v>54</v>
      </c>
      <c r="D220" s="35" t="s">
        <v>54</v>
      </c>
      <c r="E220" s="1" t="s">
        <v>176</v>
      </c>
      <c r="F220" s="92">
        <v>41900065</v>
      </c>
      <c r="G220" s="44">
        <v>43805</v>
      </c>
      <c r="H220" s="27" t="s">
        <v>1470</v>
      </c>
      <c r="I220" s="103" t="s">
        <v>1466</v>
      </c>
      <c r="J220" s="61" t="s">
        <v>1467</v>
      </c>
      <c r="K220" s="136">
        <v>67823</v>
      </c>
    </row>
    <row r="221" spans="1:11" ht="25.5" x14ac:dyDescent="0.25">
      <c r="A221" s="20" t="s">
        <v>2623</v>
      </c>
      <c r="B221" s="1" t="s">
        <v>185</v>
      </c>
      <c r="C221" s="35" t="s">
        <v>54</v>
      </c>
      <c r="D221" s="35" t="s">
        <v>54</v>
      </c>
      <c r="E221" s="1" t="s">
        <v>176</v>
      </c>
      <c r="F221" s="92">
        <v>41900066</v>
      </c>
      <c r="G221" s="44">
        <v>43805</v>
      </c>
      <c r="H221" s="27" t="s">
        <v>1471</v>
      </c>
      <c r="I221" s="103" t="s">
        <v>1466</v>
      </c>
      <c r="J221" s="61" t="s">
        <v>1467</v>
      </c>
      <c r="K221" s="136">
        <v>134316</v>
      </c>
    </row>
    <row r="222" spans="1:11" ht="25.5" x14ac:dyDescent="0.25">
      <c r="A222" s="20" t="s">
        <v>2623</v>
      </c>
      <c r="B222" s="1" t="s">
        <v>185</v>
      </c>
      <c r="C222" s="35" t="s">
        <v>54</v>
      </c>
      <c r="D222" s="35" t="s">
        <v>54</v>
      </c>
      <c r="E222" s="1" t="s">
        <v>176</v>
      </c>
      <c r="F222" s="92">
        <v>41900067</v>
      </c>
      <c r="G222" s="44">
        <v>43805</v>
      </c>
      <c r="H222" s="27" t="s">
        <v>1472</v>
      </c>
      <c r="I222" s="103" t="s">
        <v>1466</v>
      </c>
      <c r="J222" s="61" t="s">
        <v>1467</v>
      </c>
      <c r="K222" s="136">
        <v>67823</v>
      </c>
    </row>
    <row r="223" spans="1:11" ht="38.25" x14ac:dyDescent="0.25">
      <c r="A223" s="20" t="s">
        <v>2623</v>
      </c>
      <c r="B223" s="21" t="s">
        <v>20</v>
      </c>
      <c r="C223" s="103" t="s">
        <v>1473</v>
      </c>
      <c r="D223" s="167">
        <v>43803</v>
      </c>
      <c r="E223" s="14" t="s">
        <v>40</v>
      </c>
      <c r="F223" s="93">
        <v>41900575</v>
      </c>
      <c r="G223" s="44">
        <v>43805</v>
      </c>
      <c r="H223" s="27" t="s">
        <v>1474</v>
      </c>
      <c r="I223" s="103" t="s">
        <v>1475</v>
      </c>
      <c r="J223" s="61" t="s">
        <v>1476</v>
      </c>
      <c r="K223" s="136">
        <v>990000</v>
      </c>
    </row>
    <row r="224" spans="1:11" ht="25.5" x14ac:dyDescent="0.25">
      <c r="A224" s="20" t="s">
        <v>2623</v>
      </c>
      <c r="B224" s="1" t="s">
        <v>19</v>
      </c>
      <c r="C224" s="35" t="s">
        <v>54</v>
      </c>
      <c r="D224" s="35" t="s">
        <v>54</v>
      </c>
      <c r="E224" s="14" t="s">
        <v>40</v>
      </c>
      <c r="F224" s="92">
        <v>41900576</v>
      </c>
      <c r="G224" s="44">
        <v>43805</v>
      </c>
      <c r="H224" s="27" t="s">
        <v>1477</v>
      </c>
      <c r="I224" s="103" t="s">
        <v>1478</v>
      </c>
      <c r="J224" s="61" t="s">
        <v>1479</v>
      </c>
      <c r="K224" s="136">
        <v>431970</v>
      </c>
    </row>
    <row r="225" spans="1:11" ht="25.5" x14ac:dyDescent="0.25">
      <c r="A225" s="20" t="s">
        <v>2623</v>
      </c>
      <c r="B225" s="6" t="s">
        <v>37</v>
      </c>
      <c r="C225" s="103" t="s">
        <v>1480</v>
      </c>
      <c r="D225" s="167">
        <v>43385</v>
      </c>
      <c r="E225" s="14" t="s">
        <v>40</v>
      </c>
      <c r="F225" s="92">
        <v>41900577</v>
      </c>
      <c r="G225" s="44">
        <v>43808</v>
      </c>
      <c r="H225" s="27" t="s">
        <v>1481</v>
      </c>
      <c r="I225" s="103" t="s">
        <v>1482</v>
      </c>
      <c r="J225" s="61" t="s">
        <v>1483</v>
      </c>
      <c r="K225" s="136">
        <v>45293</v>
      </c>
    </row>
    <row r="226" spans="1:11" ht="25.5" x14ac:dyDescent="0.25">
      <c r="A226" s="20" t="s">
        <v>2623</v>
      </c>
      <c r="B226" s="6" t="s">
        <v>37</v>
      </c>
      <c r="C226" s="103" t="s">
        <v>1480</v>
      </c>
      <c r="D226" s="167">
        <v>43385</v>
      </c>
      <c r="E226" s="14" t="s">
        <v>40</v>
      </c>
      <c r="F226" s="92">
        <v>41900578</v>
      </c>
      <c r="G226" s="44">
        <v>43810</v>
      </c>
      <c r="H226" s="27" t="s">
        <v>1484</v>
      </c>
      <c r="I226" s="103" t="s">
        <v>1485</v>
      </c>
      <c r="J226" s="61" t="s">
        <v>1486</v>
      </c>
      <c r="K226" s="136">
        <v>28291</v>
      </c>
    </row>
    <row r="227" spans="1:11" ht="25.5" x14ac:dyDescent="0.25">
      <c r="A227" s="20" t="s">
        <v>2623</v>
      </c>
      <c r="B227" s="35" t="s">
        <v>20</v>
      </c>
      <c r="C227" s="14" t="s">
        <v>1642</v>
      </c>
      <c r="D227" s="146">
        <v>43473</v>
      </c>
      <c r="E227" s="14" t="s">
        <v>40</v>
      </c>
      <c r="F227" s="92">
        <v>41900579</v>
      </c>
      <c r="G227" s="44">
        <v>43812</v>
      </c>
      <c r="H227" s="101" t="s">
        <v>1487</v>
      </c>
      <c r="I227" s="100" t="s">
        <v>1022</v>
      </c>
      <c r="J227" s="23" t="s">
        <v>938</v>
      </c>
      <c r="K227" s="136">
        <v>123500</v>
      </c>
    </row>
    <row r="228" spans="1:11" ht="25.5" x14ac:dyDescent="0.25">
      <c r="A228" s="20" t="s">
        <v>2623</v>
      </c>
      <c r="B228" s="1" t="s">
        <v>185</v>
      </c>
      <c r="C228" s="35" t="s">
        <v>54</v>
      </c>
      <c r="D228" s="35" t="s">
        <v>54</v>
      </c>
      <c r="E228" s="1" t="s">
        <v>176</v>
      </c>
      <c r="F228" s="92">
        <v>41900068</v>
      </c>
      <c r="G228" s="44">
        <v>43812</v>
      </c>
      <c r="H228" s="101" t="s">
        <v>1488</v>
      </c>
      <c r="I228" s="30" t="s">
        <v>2310</v>
      </c>
      <c r="J228" s="56" t="s">
        <v>988</v>
      </c>
      <c r="K228" s="136">
        <v>201976</v>
      </c>
    </row>
    <row r="229" spans="1:11" ht="25.5" x14ac:dyDescent="0.25">
      <c r="A229" s="20" t="s">
        <v>2623</v>
      </c>
      <c r="B229" s="1" t="s">
        <v>185</v>
      </c>
      <c r="C229" s="35" t="s">
        <v>54</v>
      </c>
      <c r="D229" s="35" t="s">
        <v>54</v>
      </c>
      <c r="E229" s="1" t="s">
        <v>176</v>
      </c>
      <c r="F229" s="92">
        <v>41900069</v>
      </c>
      <c r="G229" s="44">
        <v>43812</v>
      </c>
      <c r="H229" s="101" t="s">
        <v>1489</v>
      </c>
      <c r="I229" s="101" t="s">
        <v>1490</v>
      </c>
      <c r="J229" s="58" t="s">
        <v>1491</v>
      </c>
      <c r="K229" s="136">
        <v>196874</v>
      </c>
    </row>
    <row r="230" spans="1:11" ht="25.5" x14ac:dyDescent="0.25">
      <c r="A230" s="20" t="s">
        <v>2623</v>
      </c>
      <c r="B230" s="1" t="s">
        <v>185</v>
      </c>
      <c r="C230" s="35" t="s">
        <v>54</v>
      </c>
      <c r="D230" s="35" t="s">
        <v>54</v>
      </c>
      <c r="E230" s="1" t="s">
        <v>176</v>
      </c>
      <c r="F230" s="92">
        <v>41900070</v>
      </c>
      <c r="G230" s="44">
        <v>43816</v>
      </c>
      <c r="H230" s="101" t="s">
        <v>1492</v>
      </c>
      <c r="I230" s="14" t="s">
        <v>1899</v>
      </c>
      <c r="J230" s="133" t="s">
        <v>1493</v>
      </c>
      <c r="K230" s="136">
        <v>409901</v>
      </c>
    </row>
    <row r="231" spans="1:11" ht="25.5" x14ac:dyDescent="0.25">
      <c r="A231" s="20" t="s">
        <v>2623</v>
      </c>
      <c r="B231" s="34" t="s">
        <v>22</v>
      </c>
      <c r="C231" s="103" t="s">
        <v>1494</v>
      </c>
      <c r="D231" s="167">
        <v>43801</v>
      </c>
      <c r="E231" s="14" t="s">
        <v>40</v>
      </c>
      <c r="F231" s="93">
        <v>41900580</v>
      </c>
      <c r="G231" s="44">
        <v>43816</v>
      </c>
      <c r="H231" s="27" t="s">
        <v>1495</v>
      </c>
      <c r="I231" s="103" t="s">
        <v>1496</v>
      </c>
      <c r="J231" s="61" t="s">
        <v>1497</v>
      </c>
      <c r="K231" s="136">
        <v>4978458</v>
      </c>
    </row>
    <row r="232" spans="1:11" ht="25.5" x14ac:dyDescent="0.25">
      <c r="A232" s="20" t="s">
        <v>2623</v>
      </c>
      <c r="B232" s="1" t="s">
        <v>185</v>
      </c>
      <c r="C232" s="35" t="s">
        <v>54</v>
      </c>
      <c r="D232" s="35" t="s">
        <v>54</v>
      </c>
      <c r="E232" s="14" t="s">
        <v>40</v>
      </c>
      <c r="F232" s="93">
        <v>41900581</v>
      </c>
      <c r="G232" s="44">
        <v>43817</v>
      </c>
      <c r="H232" s="27" t="s">
        <v>1498</v>
      </c>
      <c r="I232" s="103" t="s">
        <v>1499</v>
      </c>
      <c r="J232" s="61" t="s">
        <v>1500</v>
      </c>
      <c r="K232" s="136">
        <v>186687</v>
      </c>
    </row>
    <row r="233" spans="1:11" ht="25.5" x14ac:dyDescent="0.25">
      <c r="A233" s="20" t="s">
        <v>2623</v>
      </c>
      <c r="B233" s="6" t="s">
        <v>37</v>
      </c>
      <c r="C233" s="103" t="s">
        <v>1480</v>
      </c>
      <c r="D233" s="167">
        <v>43385</v>
      </c>
      <c r="E233" s="14" t="s">
        <v>40</v>
      </c>
      <c r="F233" s="92">
        <v>41900582</v>
      </c>
      <c r="G233" s="44">
        <v>43817</v>
      </c>
      <c r="H233" s="27" t="s">
        <v>1501</v>
      </c>
      <c r="I233" s="103" t="s">
        <v>1485</v>
      </c>
      <c r="J233" s="61" t="s">
        <v>1486</v>
      </c>
      <c r="K233" s="136">
        <v>169783</v>
      </c>
    </row>
    <row r="234" spans="1:11" ht="25.5" x14ac:dyDescent="0.25">
      <c r="A234" s="20" t="s">
        <v>2623</v>
      </c>
      <c r="B234" s="1" t="s">
        <v>19</v>
      </c>
      <c r="C234" s="35" t="s">
        <v>54</v>
      </c>
      <c r="D234" s="35" t="s">
        <v>54</v>
      </c>
      <c r="E234" s="1" t="s">
        <v>176</v>
      </c>
      <c r="F234" s="92">
        <v>41900071</v>
      </c>
      <c r="G234" s="44">
        <v>43818</v>
      </c>
      <c r="H234" s="27" t="s">
        <v>1502</v>
      </c>
      <c r="I234" s="103" t="s">
        <v>1503</v>
      </c>
      <c r="J234" s="61" t="s">
        <v>1504</v>
      </c>
      <c r="K234" s="136">
        <v>1039626</v>
      </c>
    </row>
    <row r="235" spans="1:11" ht="25.5" x14ac:dyDescent="0.25">
      <c r="A235" s="20" t="s">
        <v>2623</v>
      </c>
      <c r="B235" s="1" t="s">
        <v>185</v>
      </c>
      <c r="C235" s="35" t="s">
        <v>54</v>
      </c>
      <c r="D235" s="35" t="s">
        <v>54</v>
      </c>
      <c r="E235" s="1" t="s">
        <v>176</v>
      </c>
      <c r="F235" s="92">
        <v>41900072</v>
      </c>
      <c r="G235" s="44">
        <v>43818</v>
      </c>
      <c r="H235" s="27" t="s">
        <v>1505</v>
      </c>
      <c r="I235" s="30" t="s">
        <v>2414</v>
      </c>
      <c r="J235" s="56" t="s">
        <v>568</v>
      </c>
      <c r="K235" s="136">
        <v>653834</v>
      </c>
    </row>
    <row r="236" spans="1:11" ht="25.5" x14ac:dyDescent="0.25">
      <c r="A236" s="20" t="s">
        <v>2623</v>
      </c>
      <c r="B236" s="1" t="s">
        <v>185</v>
      </c>
      <c r="C236" s="35" t="s">
        <v>54</v>
      </c>
      <c r="D236" s="35" t="s">
        <v>54</v>
      </c>
      <c r="E236" s="1" t="s">
        <v>176</v>
      </c>
      <c r="F236" s="92">
        <v>41900073</v>
      </c>
      <c r="G236" s="44">
        <v>43818</v>
      </c>
      <c r="H236" s="27" t="s">
        <v>1505</v>
      </c>
      <c r="I236" s="30" t="s">
        <v>2403</v>
      </c>
      <c r="J236" s="56" t="s">
        <v>584</v>
      </c>
      <c r="K236" s="136">
        <v>568551</v>
      </c>
    </row>
    <row r="237" spans="1:11" ht="25.5" x14ac:dyDescent="0.25">
      <c r="A237" s="20" t="s">
        <v>2623</v>
      </c>
      <c r="B237" s="1" t="s">
        <v>185</v>
      </c>
      <c r="C237" s="35" t="s">
        <v>54</v>
      </c>
      <c r="D237" s="35" t="s">
        <v>54</v>
      </c>
      <c r="E237" s="1" t="s">
        <v>176</v>
      </c>
      <c r="F237" s="92">
        <v>41900074</v>
      </c>
      <c r="G237" s="44">
        <v>43818</v>
      </c>
      <c r="H237" s="101" t="s">
        <v>1506</v>
      </c>
      <c r="I237" s="14" t="s">
        <v>1899</v>
      </c>
      <c r="J237" s="133" t="s">
        <v>1493</v>
      </c>
      <c r="K237" s="136">
        <v>305186</v>
      </c>
    </row>
    <row r="238" spans="1:11" ht="25.5" x14ac:dyDescent="0.25">
      <c r="A238" s="20" t="s">
        <v>2623</v>
      </c>
      <c r="B238" s="1" t="s">
        <v>185</v>
      </c>
      <c r="C238" s="35" t="s">
        <v>54</v>
      </c>
      <c r="D238" s="35" t="s">
        <v>54</v>
      </c>
      <c r="E238" s="1" t="s">
        <v>176</v>
      </c>
      <c r="F238" s="92">
        <v>41900075</v>
      </c>
      <c r="G238" s="44">
        <v>43818</v>
      </c>
      <c r="H238" s="27" t="s">
        <v>1507</v>
      </c>
      <c r="I238" s="30" t="s">
        <v>2414</v>
      </c>
      <c r="J238" s="56" t="s">
        <v>568</v>
      </c>
      <c r="K238" s="136">
        <v>2455089</v>
      </c>
    </row>
    <row r="239" spans="1:11" ht="25.5" x14ac:dyDescent="0.25">
      <c r="A239" s="20" t="s">
        <v>2623</v>
      </c>
      <c r="B239" s="1" t="s">
        <v>19</v>
      </c>
      <c r="C239" s="35" t="s">
        <v>54</v>
      </c>
      <c r="D239" s="35" t="s">
        <v>54</v>
      </c>
      <c r="E239" s="1" t="s">
        <v>176</v>
      </c>
      <c r="F239" s="92">
        <v>41900076</v>
      </c>
      <c r="G239" s="44">
        <v>43818</v>
      </c>
      <c r="H239" s="27" t="s">
        <v>1508</v>
      </c>
      <c r="I239" s="103" t="s">
        <v>1503</v>
      </c>
      <c r="J239" s="61" t="s">
        <v>1504</v>
      </c>
      <c r="K239" s="136">
        <v>2474581</v>
      </c>
    </row>
    <row r="240" spans="1:11" ht="25.5" x14ac:dyDescent="0.25">
      <c r="A240" s="20" t="s">
        <v>2623</v>
      </c>
      <c r="B240" s="35" t="s">
        <v>55</v>
      </c>
      <c r="C240" s="35" t="s">
        <v>54</v>
      </c>
      <c r="D240" s="35" t="s">
        <v>54</v>
      </c>
      <c r="E240" s="14" t="s">
        <v>40</v>
      </c>
      <c r="F240" s="92">
        <v>41900583</v>
      </c>
      <c r="G240" s="44">
        <v>43818</v>
      </c>
      <c r="H240" s="27" t="s">
        <v>1509</v>
      </c>
      <c r="I240" s="103" t="s">
        <v>1510</v>
      </c>
      <c r="J240" s="61" t="s">
        <v>1511</v>
      </c>
      <c r="K240" s="136">
        <v>119000</v>
      </c>
    </row>
    <row r="241" spans="1:11" ht="25.5" x14ac:dyDescent="0.25">
      <c r="A241" s="20" t="s">
        <v>2623</v>
      </c>
      <c r="B241" s="35" t="s">
        <v>55</v>
      </c>
      <c r="C241" s="35" t="s">
        <v>54</v>
      </c>
      <c r="D241" s="35" t="s">
        <v>54</v>
      </c>
      <c r="E241" s="14" t="s">
        <v>40</v>
      </c>
      <c r="F241" s="92">
        <v>41900584</v>
      </c>
      <c r="G241" s="44">
        <v>43818</v>
      </c>
      <c r="H241" s="27" t="s">
        <v>1512</v>
      </c>
      <c r="I241" s="103" t="s">
        <v>1478</v>
      </c>
      <c r="J241" s="61" t="s">
        <v>1479</v>
      </c>
      <c r="K241" s="136">
        <v>116620</v>
      </c>
    </row>
    <row r="242" spans="1:11" ht="25.5" x14ac:dyDescent="0.25">
      <c r="A242" s="20" t="s">
        <v>2623</v>
      </c>
      <c r="B242" s="1" t="s">
        <v>185</v>
      </c>
      <c r="C242" s="35" t="s">
        <v>54</v>
      </c>
      <c r="D242" s="35" t="s">
        <v>54</v>
      </c>
      <c r="E242" s="1" t="s">
        <v>176</v>
      </c>
      <c r="F242" s="92">
        <v>41900077</v>
      </c>
      <c r="G242" s="44">
        <v>43818</v>
      </c>
      <c r="H242" s="27" t="s">
        <v>1513</v>
      </c>
      <c r="I242" s="30" t="s">
        <v>2310</v>
      </c>
      <c r="J242" s="56" t="s">
        <v>988</v>
      </c>
      <c r="K242" s="136">
        <v>426763</v>
      </c>
    </row>
    <row r="243" spans="1:11" ht="25.5" x14ac:dyDescent="0.25">
      <c r="A243" s="20" t="s">
        <v>2623</v>
      </c>
      <c r="B243" s="1" t="s">
        <v>19</v>
      </c>
      <c r="C243" s="35" t="s">
        <v>54</v>
      </c>
      <c r="D243" s="35" t="s">
        <v>54</v>
      </c>
      <c r="E243" s="1" t="s">
        <v>176</v>
      </c>
      <c r="F243" s="92">
        <v>41900078</v>
      </c>
      <c r="G243" s="44">
        <v>43818</v>
      </c>
      <c r="H243" s="27" t="s">
        <v>1514</v>
      </c>
      <c r="I243" s="103" t="s">
        <v>1515</v>
      </c>
      <c r="J243" s="61" t="s">
        <v>1516</v>
      </c>
      <c r="K243" s="136">
        <v>415509</v>
      </c>
    </row>
    <row r="244" spans="1:11" ht="25.5" x14ac:dyDescent="0.25">
      <c r="A244" s="20" t="s">
        <v>2623</v>
      </c>
      <c r="B244" s="1" t="s">
        <v>19</v>
      </c>
      <c r="C244" s="35" t="s">
        <v>54</v>
      </c>
      <c r="D244" s="35" t="s">
        <v>54</v>
      </c>
      <c r="E244" s="14" t="s">
        <v>40</v>
      </c>
      <c r="F244" s="92">
        <v>41900585</v>
      </c>
      <c r="G244" s="44">
        <v>43819</v>
      </c>
      <c r="H244" s="27" t="s">
        <v>1517</v>
      </c>
      <c r="I244" s="103" t="s">
        <v>1478</v>
      </c>
      <c r="J244" s="61" t="s">
        <v>1479</v>
      </c>
      <c r="K244" s="136">
        <v>1463700</v>
      </c>
    </row>
    <row r="245" spans="1:11" ht="38.25" x14ac:dyDescent="0.25">
      <c r="A245" s="20" t="s">
        <v>2623</v>
      </c>
      <c r="B245" s="1" t="s">
        <v>19</v>
      </c>
      <c r="C245" s="35" t="s">
        <v>54</v>
      </c>
      <c r="D245" s="35" t="s">
        <v>54</v>
      </c>
      <c r="E245" s="14" t="s">
        <v>40</v>
      </c>
      <c r="F245" s="94">
        <v>41900586</v>
      </c>
      <c r="G245" s="45">
        <v>43819</v>
      </c>
      <c r="H245" s="11" t="s">
        <v>1518</v>
      </c>
      <c r="I245" s="104" t="s">
        <v>1519</v>
      </c>
      <c r="J245" s="62" t="s">
        <v>1520</v>
      </c>
      <c r="K245" s="131">
        <v>788613</v>
      </c>
    </row>
    <row r="246" spans="1:11" ht="25.5" x14ac:dyDescent="0.25">
      <c r="A246" s="20" t="s">
        <v>2623</v>
      </c>
      <c r="B246" s="1" t="s">
        <v>19</v>
      </c>
      <c r="C246" s="35" t="s">
        <v>54</v>
      </c>
      <c r="D246" s="35" t="s">
        <v>54</v>
      </c>
      <c r="E246" s="14" t="s">
        <v>40</v>
      </c>
      <c r="F246" s="92">
        <v>41900587</v>
      </c>
      <c r="G246" s="44">
        <v>43819</v>
      </c>
      <c r="H246" s="27" t="s">
        <v>1521</v>
      </c>
      <c r="I246" s="103" t="s">
        <v>1522</v>
      </c>
      <c r="J246" s="61" t="s">
        <v>1523</v>
      </c>
      <c r="K246" s="136">
        <v>371280</v>
      </c>
    </row>
    <row r="247" spans="1:11" ht="25.5" x14ac:dyDescent="0.25">
      <c r="A247" s="20" t="s">
        <v>2623</v>
      </c>
      <c r="B247" s="1" t="s">
        <v>19</v>
      </c>
      <c r="C247" s="35" t="s">
        <v>54</v>
      </c>
      <c r="D247" s="35" t="s">
        <v>54</v>
      </c>
      <c r="E247" s="14" t="s">
        <v>40</v>
      </c>
      <c r="F247" s="92">
        <v>41900590</v>
      </c>
      <c r="G247" s="44">
        <v>43819</v>
      </c>
      <c r="H247" s="27" t="s">
        <v>1524</v>
      </c>
      <c r="I247" s="103" t="s">
        <v>1522</v>
      </c>
      <c r="J247" s="61" t="s">
        <v>1523</v>
      </c>
      <c r="K247" s="136">
        <v>119000</v>
      </c>
    </row>
    <row r="248" spans="1:11" ht="25.5" x14ac:dyDescent="0.25">
      <c r="A248" s="20" t="s">
        <v>2623</v>
      </c>
      <c r="B248" s="1" t="s">
        <v>19</v>
      </c>
      <c r="C248" s="35" t="s">
        <v>54</v>
      </c>
      <c r="D248" s="35" t="s">
        <v>54</v>
      </c>
      <c r="E248" s="14" t="s">
        <v>40</v>
      </c>
      <c r="F248" s="92">
        <v>41900080</v>
      </c>
      <c r="G248" s="44">
        <v>43819</v>
      </c>
      <c r="H248" s="27" t="s">
        <v>1525</v>
      </c>
      <c r="I248" s="103" t="s">
        <v>1526</v>
      </c>
      <c r="J248" s="61" t="s">
        <v>1527</v>
      </c>
      <c r="K248" s="136">
        <v>407813</v>
      </c>
    </row>
    <row r="249" spans="1:11" x14ac:dyDescent="0.25">
      <c r="A249" s="20" t="s">
        <v>2623</v>
      </c>
      <c r="B249" s="21" t="s">
        <v>20</v>
      </c>
      <c r="C249" s="103" t="s">
        <v>1528</v>
      </c>
      <c r="D249" s="166">
        <v>43781</v>
      </c>
      <c r="E249" s="14" t="s">
        <v>40</v>
      </c>
      <c r="F249" s="92">
        <v>41900591</v>
      </c>
      <c r="G249" s="44">
        <v>43825</v>
      </c>
      <c r="H249" s="27" t="s">
        <v>1529</v>
      </c>
      <c r="I249" s="30" t="s">
        <v>2461</v>
      </c>
      <c r="J249" s="56" t="s">
        <v>1530</v>
      </c>
      <c r="K249" s="136">
        <v>209371</v>
      </c>
    </row>
    <row r="250" spans="1:11" ht="25.5" x14ac:dyDescent="0.25">
      <c r="A250" s="20" t="s">
        <v>2623</v>
      </c>
      <c r="B250" s="21" t="s">
        <v>20</v>
      </c>
      <c r="C250" s="103" t="s">
        <v>1531</v>
      </c>
      <c r="D250" s="167">
        <v>43825</v>
      </c>
      <c r="E250" s="14" t="s">
        <v>40</v>
      </c>
      <c r="F250" s="92">
        <v>41900592</v>
      </c>
      <c r="G250" s="44">
        <v>43825</v>
      </c>
      <c r="H250" s="27" t="s">
        <v>1532</v>
      </c>
      <c r="I250" s="103" t="s">
        <v>1519</v>
      </c>
      <c r="J250" s="61" t="s">
        <v>1520</v>
      </c>
      <c r="K250" s="136">
        <v>227861</v>
      </c>
    </row>
    <row r="251" spans="1:11" ht="25.5" x14ac:dyDescent="0.25">
      <c r="A251" s="20" t="s">
        <v>2623</v>
      </c>
      <c r="B251" s="1" t="s">
        <v>19</v>
      </c>
      <c r="C251" s="35" t="s">
        <v>54</v>
      </c>
      <c r="D251" s="35" t="s">
        <v>54</v>
      </c>
      <c r="E251" s="14" t="s">
        <v>40</v>
      </c>
      <c r="F251" s="92">
        <v>41900593</v>
      </c>
      <c r="G251" s="44">
        <v>43825</v>
      </c>
      <c r="H251" s="27" t="s">
        <v>1533</v>
      </c>
      <c r="I251" s="103" t="s">
        <v>1526</v>
      </c>
      <c r="J251" s="61" t="s">
        <v>1527</v>
      </c>
      <c r="K251" s="136">
        <v>272808</v>
      </c>
    </row>
    <row r="252" spans="1:11" ht="25.5" x14ac:dyDescent="0.25">
      <c r="A252" s="20" t="s">
        <v>2623</v>
      </c>
      <c r="B252" s="35" t="s">
        <v>55</v>
      </c>
      <c r="C252" s="35" t="s">
        <v>54</v>
      </c>
      <c r="D252" s="35" t="s">
        <v>54</v>
      </c>
      <c r="E252" s="14" t="s">
        <v>40</v>
      </c>
      <c r="F252" s="92">
        <v>41900594</v>
      </c>
      <c r="G252" s="44">
        <v>43825</v>
      </c>
      <c r="H252" s="27" t="s">
        <v>1534</v>
      </c>
      <c r="I252" s="103" t="s">
        <v>1478</v>
      </c>
      <c r="J252" s="61" t="s">
        <v>1479</v>
      </c>
      <c r="K252" s="136">
        <v>113050</v>
      </c>
    </row>
    <row r="253" spans="1:11" ht="25.5" x14ac:dyDescent="0.25">
      <c r="A253" s="20" t="s">
        <v>2623</v>
      </c>
      <c r="B253" s="1" t="s">
        <v>185</v>
      </c>
      <c r="C253" s="35" t="s">
        <v>54</v>
      </c>
      <c r="D253" s="35" t="s">
        <v>54</v>
      </c>
      <c r="E253" s="1" t="s">
        <v>176</v>
      </c>
      <c r="F253" s="92">
        <v>41900081</v>
      </c>
      <c r="G253" s="44">
        <v>43822</v>
      </c>
      <c r="H253" s="27" t="s">
        <v>1535</v>
      </c>
      <c r="I253" s="14" t="s">
        <v>1899</v>
      </c>
      <c r="J253" s="133" t="s">
        <v>1493</v>
      </c>
      <c r="K253" s="136">
        <v>4540483</v>
      </c>
    </row>
    <row r="254" spans="1:11" ht="25.5" x14ac:dyDescent="0.25">
      <c r="A254" s="20" t="s">
        <v>2623</v>
      </c>
      <c r="B254" s="1" t="s">
        <v>19</v>
      </c>
      <c r="C254" s="35" t="s">
        <v>54</v>
      </c>
      <c r="D254" s="35" t="s">
        <v>54</v>
      </c>
      <c r="E254" s="1" t="s">
        <v>176</v>
      </c>
      <c r="F254" s="92">
        <v>41900082</v>
      </c>
      <c r="G254" s="44">
        <v>43825</v>
      </c>
      <c r="H254" s="27" t="s">
        <v>1536</v>
      </c>
      <c r="I254" s="30" t="s">
        <v>2368</v>
      </c>
      <c r="J254" s="56" t="s">
        <v>1537</v>
      </c>
      <c r="K254" s="136">
        <v>1813393</v>
      </c>
    </row>
    <row r="255" spans="1:11" ht="25.5" x14ac:dyDescent="0.25">
      <c r="A255" s="20" t="s">
        <v>2623</v>
      </c>
      <c r="B255" s="6" t="s">
        <v>37</v>
      </c>
      <c r="C255" s="103" t="s">
        <v>1480</v>
      </c>
      <c r="D255" s="167">
        <v>43385</v>
      </c>
      <c r="E255" s="14" t="s">
        <v>40</v>
      </c>
      <c r="F255" s="92">
        <v>41900595</v>
      </c>
      <c r="G255" s="44">
        <v>43825</v>
      </c>
      <c r="H255" s="27" t="s">
        <v>1538</v>
      </c>
      <c r="I255" s="103" t="s">
        <v>1482</v>
      </c>
      <c r="J255" s="61" t="s">
        <v>1483</v>
      </c>
      <c r="K255" s="131">
        <v>58742</v>
      </c>
    </row>
    <row r="256" spans="1:11" ht="38.25" x14ac:dyDescent="0.25">
      <c r="A256" s="20" t="s">
        <v>2623</v>
      </c>
      <c r="B256" s="35" t="s">
        <v>55</v>
      </c>
      <c r="C256" s="35" t="s">
        <v>54</v>
      </c>
      <c r="D256" s="35" t="s">
        <v>54</v>
      </c>
      <c r="E256" s="14" t="s">
        <v>40</v>
      </c>
      <c r="F256" s="92">
        <v>41900596</v>
      </c>
      <c r="G256" s="44">
        <v>43826</v>
      </c>
      <c r="H256" s="27" t="s">
        <v>1539</v>
      </c>
      <c r="I256" s="103" t="s">
        <v>1478</v>
      </c>
      <c r="J256" s="61" t="s">
        <v>1479</v>
      </c>
      <c r="K256" s="131">
        <v>116620</v>
      </c>
    </row>
    <row r="257" spans="1:11" ht="38.25" x14ac:dyDescent="0.25">
      <c r="A257" s="20" t="s">
        <v>2623</v>
      </c>
      <c r="B257" s="1" t="s">
        <v>185</v>
      </c>
      <c r="C257" s="35" t="s">
        <v>54</v>
      </c>
      <c r="D257" s="35" t="s">
        <v>54</v>
      </c>
      <c r="E257" s="1" t="s">
        <v>176</v>
      </c>
      <c r="F257" s="92">
        <v>41900083</v>
      </c>
      <c r="G257" s="44">
        <v>43826</v>
      </c>
      <c r="H257" s="27" t="s">
        <v>1540</v>
      </c>
      <c r="I257" s="105" t="s">
        <v>2278</v>
      </c>
      <c r="J257" s="15" t="s">
        <v>199</v>
      </c>
      <c r="K257" s="131">
        <v>960000</v>
      </c>
    </row>
    <row r="258" spans="1:11" ht="25.5" x14ac:dyDescent="0.25">
      <c r="A258" s="20" t="s">
        <v>2623</v>
      </c>
      <c r="B258" s="1" t="s">
        <v>19</v>
      </c>
      <c r="C258" s="35" t="s">
        <v>54</v>
      </c>
      <c r="D258" s="35" t="s">
        <v>54</v>
      </c>
      <c r="E258" s="1" t="s">
        <v>176</v>
      </c>
      <c r="F258" s="92">
        <v>41900084</v>
      </c>
      <c r="G258" s="44">
        <v>43829</v>
      </c>
      <c r="H258" s="27" t="s">
        <v>1508</v>
      </c>
      <c r="I258" s="103" t="s">
        <v>1503</v>
      </c>
      <c r="J258" s="61" t="s">
        <v>1504</v>
      </c>
      <c r="K258" s="136">
        <v>2474581</v>
      </c>
    </row>
    <row r="259" spans="1:11" ht="25.5" x14ac:dyDescent="0.25">
      <c r="A259" s="20" t="s">
        <v>2623</v>
      </c>
      <c r="B259" s="1" t="s">
        <v>19</v>
      </c>
      <c r="C259" s="35" t="s">
        <v>54</v>
      </c>
      <c r="D259" s="35" t="s">
        <v>54</v>
      </c>
      <c r="E259" s="1" t="s">
        <v>176</v>
      </c>
      <c r="F259" s="92">
        <v>41900085</v>
      </c>
      <c r="G259" s="44">
        <v>43829</v>
      </c>
      <c r="H259" s="27" t="s">
        <v>1541</v>
      </c>
      <c r="I259" s="30" t="s">
        <v>2403</v>
      </c>
      <c r="J259" s="56" t="s">
        <v>584</v>
      </c>
      <c r="K259" s="136">
        <v>2478175</v>
      </c>
    </row>
    <row r="260" spans="1:11" ht="38.25" x14ac:dyDescent="0.25">
      <c r="A260" s="20" t="s">
        <v>2623</v>
      </c>
      <c r="B260" s="1" t="s">
        <v>185</v>
      </c>
      <c r="C260" s="35" t="s">
        <v>54</v>
      </c>
      <c r="D260" s="35" t="s">
        <v>54</v>
      </c>
      <c r="E260" s="14" t="s">
        <v>40</v>
      </c>
      <c r="F260" s="92">
        <v>41900597</v>
      </c>
      <c r="G260" s="44">
        <v>43829</v>
      </c>
      <c r="H260" s="27" t="s">
        <v>1542</v>
      </c>
      <c r="I260" s="103" t="s">
        <v>1543</v>
      </c>
      <c r="J260" s="61" t="s">
        <v>1544</v>
      </c>
      <c r="K260" s="136">
        <v>240627</v>
      </c>
    </row>
    <row r="261" spans="1:11" ht="25.5" x14ac:dyDescent="0.25">
      <c r="A261" s="20" t="s">
        <v>2623</v>
      </c>
      <c r="B261" s="21" t="s">
        <v>20</v>
      </c>
      <c r="C261" s="103" t="s">
        <v>1545</v>
      </c>
      <c r="D261" s="167">
        <v>42293</v>
      </c>
      <c r="E261" s="14" t="s">
        <v>40</v>
      </c>
      <c r="F261" s="92">
        <v>41900598</v>
      </c>
      <c r="G261" s="44">
        <v>43829</v>
      </c>
      <c r="H261" s="27" t="s">
        <v>1546</v>
      </c>
      <c r="I261" s="103" t="s">
        <v>1547</v>
      </c>
      <c r="J261" s="61" t="s">
        <v>1548</v>
      </c>
      <c r="K261" s="136">
        <v>57300</v>
      </c>
    </row>
    <row r="262" spans="1:11" ht="25.5" x14ac:dyDescent="0.25">
      <c r="A262" s="20" t="s">
        <v>2623</v>
      </c>
      <c r="B262" s="21" t="s">
        <v>20</v>
      </c>
      <c r="C262" s="103" t="s">
        <v>1545</v>
      </c>
      <c r="D262" s="167">
        <v>42293</v>
      </c>
      <c r="E262" s="14" t="s">
        <v>40</v>
      </c>
      <c r="F262" s="92">
        <v>41900599</v>
      </c>
      <c r="G262" s="44">
        <v>43829</v>
      </c>
      <c r="H262" s="27" t="s">
        <v>1549</v>
      </c>
      <c r="I262" s="103" t="s">
        <v>1547</v>
      </c>
      <c r="J262" s="61" t="s">
        <v>1548</v>
      </c>
      <c r="K262" s="136">
        <v>58600</v>
      </c>
    </row>
    <row r="263" spans="1:11" ht="25.5" x14ac:dyDescent="0.25">
      <c r="A263" s="20" t="s">
        <v>2623</v>
      </c>
      <c r="B263" s="32" t="s">
        <v>275</v>
      </c>
      <c r="C263" s="35" t="s">
        <v>54</v>
      </c>
      <c r="D263" s="35" t="s">
        <v>54</v>
      </c>
      <c r="E263" s="14" t="s">
        <v>40</v>
      </c>
      <c r="F263" s="92">
        <v>41900600</v>
      </c>
      <c r="G263" s="44">
        <v>43829</v>
      </c>
      <c r="H263" s="27" t="s">
        <v>1550</v>
      </c>
      <c r="I263" s="103" t="s">
        <v>1551</v>
      </c>
      <c r="J263" s="61" t="s">
        <v>1552</v>
      </c>
      <c r="K263" s="136">
        <v>35700</v>
      </c>
    </row>
    <row r="264" spans="1:11" ht="25.5" x14ac:dyDescent="0.25">
      <c r="A264" s="20" t="s">
        <v>2614</v>
      </c>
      <c r="B264" s="1" t="s">
        <v>185</v>
      </c>
      <c r="C264" s="35" t="s">
        <v>54</v>
      </c>
      <c r="D264" s="35" t="s">
        <v>54</v>
      </c>
      <c r="E264" s="14" t="s">
        <v>40</v>
      </c>
      <c r="F264" s="51">
        <v>5190538</v>
      </c>
      <c r="G264" s="138">
        <v>43801</v>
      </c>
      <c r="H264" s="11" t="s">
        <v>304</v>
      </c>
      <c r="I264" s="11" t="s">
        <v>305</v>
      </c>
      <c r="J264" s="51" t="s">
        <v>306</v>
      </c>
      <c r="K264" s="118">
        <v>50873</v>
      </c>
    </row>
    <row r="265" spans="1:11" ht="25.5" x14ac:dyDescent="0.25">
      <c r="A265" s="20" t="s">
        <v>2614</v>
      </c>
      <c r="B265" s="1" t="s">
        <v>185</v>
      </c>
      <c r="C265" s="35" t="s">
        <v>54</v>
      </c>
      <c r="D265" s="35" t="s">
        <v>54</v>
      </c>
      <c r="E265" s="14" t="s">
        <v>40</v>
      </c>
      <c r="F265" s="51">
        <v>5190539</v>
      </c>
      <c r="G265" s="138">
        <v>43801</v>
      </c>
      <c r="H265" s="11" t="s">
        <v>307</v>
      </c>
      <c r="I265" s="11" t="s">
        <v>305</v>
      </c>
      <c r="J265" s="51" t="s">
        <v>306</v>
      </c>
      <c r="K265" s="118">
        <v>84788</v>
      </c>
    </row>
    <row r="266" spans="1:11" ht="25.5" x14ac:dyDescent="0.25">
      <c r="A266" s="20" t="s">
        <v>2614</v>
      </c>
      <c r="B266" s="1" t="s">
        <v>185</v>
      </c>
      <c r="C266" s="35" t="s">
        <v>54</v>
      </c>
      <c r="D266" s="35" t="s">
        <v>54</v>
      </c>
      <c r="E266" s="14" t="s">
        <v>40</v>
      </c>
      <c r="F266" s="51">
        <v>5190540</v>
      </c>
      <c r="G266" s="138">
        <v>43802</v>
      </c>
      <c r="H266" s="11" t="s">
        <v>308</v>
      </c>
      <c r="I266" s="11" t="s">
        <v>309</v>
      </c>
      <c r="J266" s="51" t="s">
        <v>310</v>
      </c>
      <c r="K266" s="118">
        <v>1516060</v>
      </c>
    </row>
    <row r="267" spans="1:11" ht="25.5" x14ac:dyDescent="0.25">
      <c r="A267" s="20" t="s">
        <v>2614</v>
      </c>
      <c r="B267" s="1" t="s">
        <v>19</v>
      </c>
      <c r="C267" s="35" t="s">
        <v>54</v>
      </c>
      <c r="D267" s="35" t="s">
        <v>54</v>
      </c>
      <c r="E267" s="1" t="s">
        <v>176</v>
      </c>
      <c r="F267" s="51">
        <v>5190101</v>
      </c>
      <c r="G267" s="138">
        <v>43803</v>
      </c>
      <c r="H267" s="11" t="s">
        <v>311</v>
      </c>
      <c r="I267" s="11" t="s">
        <v>312</v>
      </c>
      <c r="J267" s="51" t="s">
        <v>313</v>
      </c>
      <c r="K267" s="118">
        <v>1019797</v>
      </c>
    </row>
    <row r="268" spans="1:11" ht="25.5" x14ac:dyDescent="0.25">
      <c r="A268" s="20" t="s">
        <v>2614</v>
      </c>
      <c r="B268" s="1" t="s">
        <v>185</v>
      </c>
      <c r="C268" s="35" t="s">
        <v>54</v>
      </c>
      <c r="D268" s="35" t="s">
        <v>54</v>
      </c>
      <c r="E268" s="1" t="s">
        <v>176</v>
      </c>
      <c r="F268" s="51">
        <v>5190102</v>
      </c>
      <c r="G268" s="138">
        <v>43803</v>
      </c>
      <c r="H268" s="11" t="s">
        <v>314</v>
      </c>
      <c r="I268" s="30" t="s">
        <v>2431</v>
      </c>
      <c r="J268" s="56" t="s">
        <v>828</v>
      </c>
      <c r="K268" s="118">
        <v>488959</v>
      </c>
    </row>
    <row r="269" spans="1:11" ht="25.5" x14ac:dyDescent="0.25">
      <c r="A269" s="20" t="s">
        <v>2614</v>
      </c>
      <c r="B269" s="1" t="s">
        <v>185</v>
      </c>
      <c r="C269" s="35" t="s">
        <v>54</v>
      </c>
      <c r="D269" s="35" t="s">
        <v>54</v>
      </c>
      <c r="E269" s="1" t="s">
        <v>176</v>
      </c>
      <c r="F269" s="51">
        <v>5190104</v>
      </c>
      <c r="G269" s="138">
        <v>43803</v>
      </c>
      <c r="H269" s="11" t="s">
        <v>315</v>
      </c>
      <c r="I269" s="30" t="s">
        <v>2310</v>
      </c>
      <c r="J269" s="56" t="s">
        <v>988</v>
      </c>
      <c r="K269" s="118">
        <v>1483644</v>
      </c>
    </row>
    <row r="270" spans="1:11" ht="25.5" x14ac:dyDescent="0.25">
      <c r="A270" s="20" t="s">
        <v>2614</v>
      </c>
      <c r="B270" s="1" t="s">
        <v>19</v>
      </c>
      <c r="C270" s="35" t="s">
        <v>54</v>
      </c>
      <c r="D270" s="35" t="s">
        <v>54</v>
      </c>
      <c r="E270" s="14" t="s">
        <v>40</v>
      </c>
      <c r="F270" s="51">
        <v>5190544</v>
      </c>
      <c r="G270" s="138">
        <v>43803</v>
      </c>
      <c r="H270" s="11" t="s">
        <v>316</v>
      </c>
      <c r="I270" s="11" t="s">
        <v>317</v>
      </c>
      <c r="J270" s="51" t="s">
        <v>318</v>
      </c>
      <c r="K270" s="118">
        <v>2462410</v>
      </c>
    </row>
    <row r="271" spans="1:11" ht="25.5" x14ac:dyDescent="0.25">
      <c r="A271" s="20" t="s">
        <v>2614</v>
      </c>
      <c r="B271" s="1" t="s">
        <v>19</v>
      </c>
      <c r="C271" s="35" t="s">
        <v>54</v>
      </c>
      <c r="D271" s="35" t="s">
        <v>54</v>
      </c>
      <c r="E271" s="14" t="s">
        <v>40</v>
      </c>
      <c r="F271" s="51">
        <v>5190545</v>
      </c>
      <c r="G271" s="138">
        <v>43803</v>
      </c>
      <c r="H271" s="11" t="s">
        <v>319</v>
      </c>
      <c r="I271" s="11" t="s">
        <v>320</v>
      </c>
      <c r="J271" s="51" t="s">
        <v>321</v>
      </c>
      <c r="K271" s="118">
        <v>1162035</v>
      </c>
    </row>
    <row r="272" spans="1:11" ht="25.5" x14ac:dyDescent="0.25">
      <c r="A272" s="20" t="s">
        <v>2614</v>
      </c>
      <c r="B272" s="1" t="s">
        <v>19</v>
      </c>
      <c r="C272" s="35" t="s">
        <v>54</v>
      </c>
      <c r="D272" s="35" t="s">
        <v>54</v>
      </c>
      <c r="E272" s="14" t="s">
        <v>40</v>
      </c>
      <c r="F272" s="51">
        <v>5190546</v>
      </c>
      <c r="G272" s="138">
        <v>43803</v>
      </c>
      <c r="H272" s="11" t="s">
        <v>322</v>
      </c>
      <c r="I272" s="11" t="s">
        <v>323</v>
      </c>
      <c r="J272" s="51" t="s">
        <v>324</v>
      </c>
      <c r="K272" s="118">
        <v>1000100</v>
      </c>
    </row>
    <row r="273" spans="1:11" ht="25.5" x14ac:dyDescent="0.25">
      <c r="A273" s="20" t="s">
        <v>2614</v>
      </c>
      <c r="B273" s="21" t="s">
        <v>20</v>
      </c>
      <c r="C273" s="6" t="s">
        <v>325</v>
      </c>
      <c r="D273" s="155">
        <v>43797</v>
      </c>
      <c r="E273" s="14" t="s">
        <v>40</v>
      </c>
      <c r="F273" s="9">
        <v>5190549</v>
      </c>
      <c r="G273" s="46">
        <v>43805</v>
      </c>
      <c r="H273" s="19" t="s">
        <v>326</v>
      </c>
      <c r="I273" s="11" t="s">
        <v>327</v>
      </c>
      <c r="J273" s="51" t="s">
        <v>328</v>
      </c>
      <c r="K273" s="118">
        <v>3677149</v>
      </c>
    </row>
    <row r="274" spans="1:11" ht="25.5" x14ac:dyDescent="0.25">
      <c r="A274" s="20" t="s">
        <v>2614</v>
      </c>
      <c r="B274" s="1" t="s">
        <v>185</v>
      </c>
      <c r="C274" s="35" t="s">
        <v>54</v>
      </c>
      <c r="D274" s="35" t="s">
        <v>54</v>
      </c>
      <c r="E274" s="14" t="s">
        <v>40</v>
      </c>
      <c r="F274" s="51">
        <v>5190553</v>
      </c>
      <c r="G274" s="138">
        <v>43805</v>
      </c>
      <c r="H274" s="11" t="s">
        <v>329</v>
      </c>
      <c r="I274" s="11" t="s">
        <v>330</v>
      </c>
      <c r="J274" s="51" t="s">
        <v>331</v>
      </c>
      <c r="K274" s="118">
        <v>291531</v>
      </c>
    </row>
    <row r="275" spans="1:11" ht="25.5" x14ac:dyDescent="0.25">
      <c r="A275" s="20" t="s">
        <v>2614</v>
      </c>
      <c r="B275" s="1" t="s">
        <v>185</v>
      </c>
      <c r="C275" s="35" t="s">
        <v>54</v>
      </c>
      <c r="D275" s="35" t="s">
        <v>54</v>
      </c>
      <c r="E275" s="1" t="s">
        <v>176</v>
      </c>
      <c r="F275" s="51">
        <v>5190105</v>
      </c>
      <c r="G275" s="138">
        <v>43808</v>
      </c>
      <c r="H275" s="11" t="s">
        <v>332</v>
      </c>
      <c r="I275" s="11" t="s">
        <v>333</v>
      </c>
      <c r="J275" s="51" t="s">
        <v>334</v>
      </c>
      <c r="K275" s="118">
        <v>92404</v>
      </c>
    </row>
    <row r="276" spans="1:11" ht="25.5" x14ac:dyDescent="0.25">
      <c r="A276" s="20" t="s">
        <v>2614</v>
      </c>
      <c r="B276" s="35" t="s">
        <v>55</v>
      </c>
      <c r="C276" s="6" t="s">
        <v>54</v>
      </c>
      <c r="D276" s="155" t="s">
        <v>21</v>
      </c>
      <c r="E276" s="14" t="s">
        <v>40</v>
      </c>
      <c r="F276" s="51">
        <v>5190555</v>
      </c>
      <c r="G276" s="138">
        <v>43808</v>
      </c>
      <c r="H276" s="11" t="s">
        <v>335</v>
      </c>
      <c r="I276" s="11" t="s">
        <v>336</v>
      </c>
      <c r="J276" s="51" t="s">
        <v>337</v>
      </c>
      <c r="K276" s="118">
        <v>249600</v>
      </c>
    </row>
    <row r="277" spans="1:11" ht="25.5" x14ac:dyDescent="0.25">
      <c r="A277" s="20" t="s">
        <v>2614</v>
      </c>
      <c r="B277" s="1" t="s">
        <v>185</v>
      </c>
      <c r="C277" s="35" t="s">
        <v>54</v>
      </c>
      <c r="D277" s="35" t="s">
        <v>54</v>
      </c>
      <c r="E277" s="14" t="s">
        <v>40</v>
      </c>
      <c r="F277" s="51">
        <v>5190559</v>
      </c>
      <c r="G277" s="138">
        <v>43808</v>
      </c>
      <c r="H277" s="11" t="s">
        <v>338</v>
      </c>
      <c r="I277" s="11" t="s">
        <v>305</v>
      </c>
      <c r="J277" s="51" t="s">
        <v>306</v>
      </c>
      <c r="K277" s="118">
        <v>38154</v>
      </c>
    </row>
    <row r="278" spans="1:11" ht="25.5" x14ac:dyDescent="0.25">
      <c r="A278" s="20" t="s">
        <v>2614</v>
      </c>
      <c r="B278" s="1" t="s">
        <v>185</v>
      </c>
      <c r="C278" s="35" t="s">
        <v>54</v>
      </c>
      <c r="D278" s="35" t="s">
        <v>54</v>
      </c>
      <c r="E278" s="1" t="s">
        <v>176</v>
      </c>
      <c r="F278" s="51">
        <v>5190107</v>
      </c>
      <c r="G278" s="138">
        <v>43811</v>
      </c>
      <c r="H278" s="11" t="s">
        <v>339</v>
      </c>
      <c r="I278" s="11" t="s">
        <v>340</v>
      </c>
      <c r="J278" s="51" t="s">
        <v>341</v>
      </c>
      <c r="K278" s="118">
        <v>111541</v>
      </c>
    </row>
    <row r="279" spans="1:11" ht="25.5" x14ac:dyDescent="0.25">
      <c r="A279" s="20" t="s">
        <v>2614</v>
      </c>
      <c r="B279" s="35" t="s">
        <v>55</v>
      </c>
      <c r="C279" s="35" t="s">
        <v>54</v>
      </c>
      <c r="D279" s="35" t="s">
        <v>54</v>
      </c>
      <c r="E279" s="14" t="s">
        <v>40</v>
      </c>
      <c r="F279" s="51">
        <v>5190562</v>
      </c>
      <c r="G279" s="138">
        <v>43811</v>
      </c>
      <c r="H279" s="11" t="s">
        <v>342</v>
      </c>
      <c r="I279" s="1" t="s">
        <v>204</v>
      </c>
      <c r="J279" s="12" t="s">
        <v>205</v>
      </c>
      <c r="K279" s="118">
        <v>273612</v>
      </c>
    </row>
    <row r="280" spans="1:11" ht="25.5" x14ac:dyDescent="0.25">
      <c r="A280" s="20" t="s">
        <v>2614</v>
      </c>
      <c r="B280" s="21" t="s">
        <v>20</v>
      </c>
      <c r="C280" s="6" t="s">
        <v>54</v>
      </c>
      <c r="D280" s="155" t="s">
        <v>21</v>
      </c>
      <c r="E280" s="14" t="s">
        <v>40</v>
      </c>
      <c r="F280" s="51">
        <v>5190564</v>
      </c>
      <c r="G280" s="138">
        <v>43811</v>
      </c>
      <c r="H280" s="11" t="s">
        <v>343</v>
      </c>
      <c r="I280" s="11" t="s">
        <v>344</v>
      </c>
      <c r="J280" s="51" t="s">
        <v>345</v>
      </c>
      <c r="K280" s="118">
        <v>1323121</v>
      </c>
    </row>
    <row r="281" spans="1:11" ht="38.25" x14ac:dyDescent="0.25">
      <c r="A281" s="20" t="s">
        <v>2614</v>
      </c>
      <c r="B281" s="32" t="s">
        <v>275</v>
      </c>
      <c r="C281" s="35" t="s">
        <v>54</v>
      </c>
      <c r="D281" s="35" t="s">
        <v>54</v>
      </c>
      <c r="E281" s="14" t="s">
        <v>283</v>
      </c>
      <c r="F281" s="52">
        <v>6611237</v>
      </c>
      <c r="G281" s="38">
        <v>43811</v>
      </c>
      <c r="H281" s="2" t="s">
        <v>346</v>
      </c>
      <c r="I281" s="6" t="s">
        <v>347</v>
      </c>
      <c r="J281" s="52" t="s">
        <v>348</v>
      </c>
      <c r="K281" s="68">
        <v>298045</v>
      </c>
    </row>
    <row r="282" spans="1:11" ht="38.25" x14ac:dyDescent="0.25">
      <c r="A282" s="20" t="s">
        <v>2614</v>
      </c>
      <c r="B282" s="32" t="s">
        <v>275</v>
      </c>
      <c r="C282" s="35" t="s">
        <v>54</v>
      </c>
      <c r="D282" s="35" t="s">
        <v>54</v>
      </c>
      <c r="E282" s="14" t="s">
        <v>283</v>
      </c>
      <c r="F282" s="52">
        <v>6612552</v>
      </c>
      <c r="G282" s="38">
        <v>43811</v>
      </c>
      <c r="H282" s="2" t="s">
        <v>349</v>
      </c>
      <c r="I282" s="6" t="s">
        <v>347</v>
      </c>
      <c r="J282" s="52" t="s">
        <v>348</v>
      </c>
      <c r="K282" s="68">
        <v>588588</v>
      </c>
    </row>
    <row r="283" spans="1:11" ht="38.25" x14ac:dyDescent="0.25">
      <c r="A283" s="20" t="s">
        <v>2614</v>
      </c>
      <c r="B283" s="32" t="s">
        <v>275</v>
      </c>
      <c r="C283" s="35" t="s">
        <v>54</v>
      </c>
      <c r="D283" s="35" t="s">
        <v>54</v>
      </c>
      <c r="E283" s="14" t="s">
        <v>283</v>
      </c>
      <c r="F283" s="52">
        <v>75979153</v>
      </c>
      <c r="G283" s="38">
        <v>43811</v>
      </c>
      <c r="H283" s="2" t="s">
        <v>350</v>
      </c>
      <c r="I283" s="6" t="s">
        <v>347</v>
      </c>
      <c r="J283" s="52" t="s">
        <v>348</v>
      </c>
      <c r="K283" s="68">
        <v>121805</v>
      </c>
    </row>
    <row r="284" spans="1:11" ht="38.25" x14ac:dyDescent="0.25">
      <c r="A284" s="20" t="s">
        <v>2614</v>
      </c>
      <c r="B284" s="32" t="s">
        <v>275</v>
      </c>
      <c r="C284" s="35" t="s">
        <v>54</v>
      </c>
      <c r="D284" s="35" t="s">
        <v>54</v>
      </c>
      <c r="E284" s="14" t="s">
        <v>276</v>
      </c>
      <c r="F284" s="52">
        <v>606651</v>
      </c>
      <c r="G284" s="38">
        <v>43811</v>
      </c>
      <c r="H284" s="34" t="s">
        <v>351</v>
      </c>
      <c r="I284" s="6" t="s">
        <v>352</v>
      </c>
      <c r="J284" s="53" t="s">
        <v>353</v>
      </c>
      <c r="K284" s="68">
        <v>102124</v>
      </c>
    </row>
    <row r="285" spans="1:11" ht="25.5" x14ac:dyDescent="0.25">
      <c r="A285" s="20" t="s">
        <v>2614</v>
      </c>
      <c r="B285" s="1" t="s">
        <v>185</v>
      </c>
      <c r="C285" s="35" t="s">
        <v>54</v>
      </c>
      <c r="D285" s="35" t="s">
        <v>54</v>
      </c>
      <c r="E285" s="1" t="s">
        <v>176</v>
      </c>
      <c r="F285" s="51">
        <v>5190108</v>
      </c>
      <c r="G285" s="138">
        <v>43812</v>
      </c>
      <c r="H285" s="11" t="s">
        <v>354</v>
      </c>
      <c r="I285" s="11" t="s">
        <v>333</v>
      </c>
      <c r="J285" s="51" t="s">
        <v>334</v>
      </c>
      <c r="K285" s="118">
        <v>4967893</v>
      </c>
    </row>
    <row r="286" spans="1:11" ht="25.5" x14ac:dyDescent="0.25">
      <c r="A286" s="20" t="s">
        <v>2614</v>
      </c>
      <c r="B286" s="1" t="s">
        <v>19</v>
      </c>
      <c r="C286" s="35" t="s">
        <v>54</v>
      </c>
      <c r="D286" s="35" t="s">
        <v>54</v>
      </c>
      <c r="E286" s="14" t="s">
        <v>40</v>
      </c>
      <c r="F286" s="51">
        <v>5190566</v>
      </c>
      <c r="G286" s="138">
        <v>43812</v>
      </c>
      <c r="H286" s="11" t="s">
        <v>355</v>
      </c>
      <c r="I286" s="11" t="s">
        <v>356</v>
      </c>
      <c r="J286" s="51" t="s">
        <v>357</v>
      </c>
      <c r="K286" s="118">
        <v>493850</v>
      </c>
    </row>
    <row r="287" spans="1:11" ht="25.5" x14ac:dyDescent="0.25">
      <c r="A287" s="20" t="s">
        <v>2614</v>
      </c>
      <c r="B287" s="1" t="s">
        <v>185</v>
      </c>
      <c r="C287" s="35" t="s">
        <v>54</v>
      </c>
      <c r="D287" s="35" t="s">
        <v>54</v>
      </c>
      <c r="E287" s="1" t="s">
        <v>176</v>
      </c>
      <c r="F287" s="51">
        <v>5190109</v>
      </c>
      <c r="G287" s="138">
        <v>43815</v>
      </c>
      <c r="H287" s="11" t="s">
        <v>358</v>
      </c>
      <c r="I287" s="30" t="s">
        <v>2291</v>
      </c>
      <c r="J287" s="56" t="s">
        <v>2292</v>
      </c>
      <c r="K287" s="118">
        <v>14701171</v>
      </c>
    </row>
    <row r="288" spans="1:11" ht="25.5" x14ac:dyDescent="0.25">
      <c r="A288" s="20" t="s">
        <v>2614</v>
      </c>
      <c r="B288" s="6" t="s">
        <v>22</v>
      </c>
      <c r="C288" s="6" t="s">
        <v>359</v>
      </c>
      <c r="D288" s="155">
        <v>43812</v>
      </c>
      <c r="E288" s="14" t="s">
        <v>40</v>
      </c>
      <c r="F288" s="51">
        <v>5190567</v>
      </c>
      <c r="G288" s="138">
        <v>43815</v>
      </c>
      <c r="H288" s="11" t="s">
        <v>360</v>
      </c>
      <c r="I288" s="11" t="s">
        <v>361</v>
      </c>
      <c r="J288" s="51" t="s">
        <v>362</v>
      </c>
      <c r="K288" s="118">
        <v>4340750</v>
      </c>
    </row>
    <row r="289" spans="1:11" ht="25.5" x14ac:dyDescent="0.25">
      <c r="A289" s="20" t="s">
        <v>2614</v>
      </c>
      <c r="B289" s="6" t="s">
        <v>22</v>
      </c>
      <c r="C289" s="17" t="s">
        <v>363</v>
      </c>
      <c r="D289" s="155">
        <v>43812</v>
      </c>
      <c r="E289" s="14" t="s">
        <v>40</v>
      </c>
      <c r="F289" s="51">
        <v>5190568</v>
      </c>
      <c r="G289" s="138">
        <v>43815</v>
      </c>
      <c r="H289" s="11" t="s">
        <v>364</v>
      </c>
      <c r="I289" s="11" t="s">
        <v>365</v>
      </c>
      <c r="J289" s="51" t="s">
        <v>366</v>
      </c>
      <c r="K289" s="118">
        <v>10590440</v>
      </c>
    </row>
    <row r="290" spans="1:11" ht="25.5" x14ac:dyDescent="0.25">
      <c r="A290" s="20" t="s">
        <v>2614</v>
      </c>
      <c r="B290" s="21" t="s">
        <v>20</v>
      </c>
      <c r="C290" s="6" t="s">
        <v>367</v>
      </c>
      <c r="D290" s="155">
        <v>43761</v>
      </c>
      <c r="E290" s="14" t="s">
        <v>40</v>
      </c>
      <c r="F290" s="9">
        <v>5190569</v>
      </c>
      <c r="G290" s="46">
        <v>43815</v>
      </c>
      <c r="H290" s="19" t="s">
        <v>368</v>
      </c>
      <c r="I290" s="11" t="s">
        <v>369</v>
      </c>
      <c r="J290" s="51" t="s">
        <v>370</v>
      </c>
      <c r="K290" s="118">
        <v>7704259</v>
      </c>
    </row>
    <row r="291" spans="1:11" ht="25.5" x14ac:dyDescent="0.25">
      <c r="A291" s="20" t="s">
        <v>2614</v>
      </c>
      <c r="B291" s="1" t="s">
        <v>19</v>
      </c>
      <c r="C291" s="35" t="s">
        <v>54</v>
      </c>
      <c r="D291" s="35" t="s">
        <v>54</v>
      </c>
      <c r="E291" s="14" t="s">
        <v>40</v>
      </c>
      <c r="F291" s="51">
        <v>5190574</v>
      </c>
      <c r="G291" s="138">
        <v>43815</v>
      </c>
      <c r="H291" s="11" t="s">
        <v>371</v>
      </c>
      <c r="I291" s="11" t="s">
        <v>320</v>
      </c>
      <c r="J291" s="51" t="s">
        <v>321</v>
      </c>
      <c r="K291" s="118">
        <v>148750</v>
      </c>
    </row>
    <row r="292" spans="1:11" ht="25.5" x14ac:dyDescent="0.25">
      <c r="A292" s="20" t="s">
        <v>2614</v>
      </c>
      <c r="B292" s="1" t="s">
        <v>19</v>
      </c>
      <c r="C292" s="35" t="s">
        <v>54</v>
      </c>
      <c r="D292" s="35" t="s">
        <v>54</v>
      </c>
      <c r="E292" s="14" t="s">
        <v>40</v>
      </c>
      <c r="F292" s="51">
        <v>5190575</v>
      </c>
      <c r="G292" s="138">
        <v>43815</v>
      </c>
      <c r="H292" s="11" t="s">
        <v>372</v>
      </c>
      <c r="I292" s="11" t="s">
        <v>373</v>
      </c>
      <c r="J292" s="51" t="s">
        <v>374</v>
      </c>
      <c r="K292" s="118">
        <v>285600</v>
      </c>
    </row>
    <row r="293" spans="1:11" ht="25.5" x14ac:dyDescent="0.25">
      <c r="A293" s="20" t="s">
        <v>2614</v>
      </c>
      <c r="B293" s="1" t="s">
        <v>19</v>
      </c>
      <c r="C293" s="35" t="s">
        <v>54</v>
      </c>
      <c r="D293" s="35" t="s">
        <v>54</v>
      </c>
      <c r="E293" s="14" t="s">
        <v>40</v>
      </c>
      <c r="F293" s="51">
        <v>5190576</v>
      </c>
      <c r="G293" s="138">
        <v>43815</v>
      </c>
      <c r="H293" s="11" t="s">
        <v>375</v>
      </c>
      <c r="I293" s="11" t="s">
        <v>376</v>
      </c>
      <c r="J293" s="51" t="s">
        <v>377</v>
      </c>
      <c r="K293" s="118">
        <v>1269001</v>
      </c>
    </row>
    <row r="294" spans="1:11" ht="38.25" x14ac:dyDescent="0.25">
      <c r="A294" s="20" t="s">
        <v>2614</v>
      </c>
      <c r="B294" s="32" t="s">
        <v>275</v>
      </c>
      <c r="C294" s="35" t="s">
        <v>54</v>
      </c>
      <c r="D294" s="35" t="s">
        <v>54</v>
      </c>
      <c r="E294" s="14" t="s">
        <v>283</v>
      </c>
      <c r="F294" s="52">
        <v>6616854</v>
      </c>
      <c r="G294" s="38">
        <v>43815</v>
      </c>
      <c r="H294" s="2" t="s">
        <v>378</v>
      </c>
      <c r="I294" s="6" t="s">
        <v>347</v>
      </c>
      <c r="J294" s="52" t="s">
        <v>348</v>
      </c>
      <c r="K294" s="68">
        <v>283407</v>
      </c>
    </row>
    <row r="295" spans="1:11" ht="38.25" x14ac:dyDescent="0.25">
      <c r="A295" s="20" t="s">
        <v>2614</v>
      </c>
      <c r="B295" s="32" t="s">
        <v>275</v>
      </c>
      <c r="C295" s="35" t="s">
        <v>54</v>
      </c>
      <c r="D295" s="35" t="s">
        <v>54</v>
      </c>
      <c r="E295" s="14" t="s">
        <v>283</v>
      </c>
      <c r="F295" s="52">
        <v>6616897</v>
      </c>
      <c r="G295" s="38">
        <v>43815</v>
      </c>
      <c r="H295" s="2" t="s">
        <v>379</v>
      </c>
      <c r="I295" s="6" t="s">
        <v>347</v>
      </c>
      <c r="J295" s="52" t="s">
        <v>348</v>
      </c>
      <c r="K295" s="68">
        <v>384721</v>
      </c>
    </row>
    <row r="296" spans="1:11" ht="38.25" x14ac:dyDescent="0.25">
      <c r="A296" s="20" t="s">
        <v>2614</v>
      </c>
      <c r="B296" s="32" t="s">
        <v>275</v>
      </c>
      <c r="C296" s="35" t="s">
        <v>54</v>
      </c>
      <c r="D296" s="35" t="s">
        <v>54</v>
      </c>
      <c r="E296" s="14" t="s">
        <v>283</v>
      </c>
      <c r="F296" s="52">
        <v>6624007</v>
      </c>
      <c r="G296" s="38">
        <v>43815</v>
      </c>
      <c r="H296" s="2" t="s">
        <v>380</v>
      </c>
      <c r="I296" s="6" t="s">
        <v>347</v>
      </c>
      <c r="J296" s="52" t="s">
        <v>348</v>
      </c>
      <c r="K296" s="68">
        <v>18769</v>
      </c>
    </row>
    <row r="297" spans="1:11" ht="38.25" x14ac:dyDescent="0.25">
      <c r="A297" s="20" t="s">
        <v>2614</v>
      </c>
      <c r="B297" s="32" t="s">
        <v>275</v>
      </c>
      <c r="C297" s="35" t="s">
        <v>54</v>
      </c>
      <c r="D297" s="35" t="s">
        <v>54</v>
      </c>
      <c r="E297" s="14" t="s">
        <v>276</v>
      </c>
      <c r="F297" s="52">
        <v>76112476</v>
      </c>
      <c r="G297" s="38">
        <v>43815</v>
      </c>
      <c r="H297" s="2" t="s">
        <v>381</v>
      </c>
      <c r="I297" s="6" t="s">
        <v>347</v>
      </c>
      <c r="J297" s="52" t="s">
        <v>348</v>
      </c>
      <c r="K297" s="68">
        <v>278247</v>
      </c>
    </row>
    <row r="298" spans="1:11" ht="38.25" x14ac:dyDescent="0.25">
      <c r="A298" s="20" t="s">
        <v>2614</v>
      </c>
      <c r="B298" s="32" t="s">
        <v>275</v>
      </c>
      <c r="C298" s="35" t="s">
        <v>54</v>
      </c>
      <c r="D298" s="35" t="s">
        <v>54</v>
      </c>
      <c r="E298" s="14" t="s">
        <v>283</v>
      </c>
      <c r="F298" s="52">
        <v>6633562</v>
      </c>
      <c r="G298" s="38">
        <v>43815</v>
      </c>
      <c r="H298" s="2" t="s">
        <v>382</v>
      </c>
      <c r="I298" s="6" t="s">
        <v>347</v>
      </c>
      <c r="J298" s="52" t="s">
        <v>348</v>
      </c>
      <c r="K298" s="68">
        <v>1927333</v>
      </c>
    </row>
    <row r="299" spans="1:11" ht="38.25" x14ac:dyDescent="0.25">
      <c r="A299" s="20" t="s">
        <v>2614</v>
      </c>
      <c r="B299" s="32" t="s">
        <v>275</v>
      </c>
      <c r="C299" s="35" t="s">
        <v>54</v>
      </c>
      <c r="D299" s="35" t="s">
        <v>54</v>
      </c>
      <c r="E299" s="14" t="s">
        <v>283</v>
      </c>
      <c r="F299" s="52">
        <v>6634263</v>
      </c>
      <c r="G299" s="38">
        <v>43815</v>
      </c>
      <c r="H299" s="2" t="s">
        <v>383</v>
      </c>
      <c r="I299" s="6" t="s">
        <v>347</v>
      </c>
      <c r="J299" s="52" t="s">
        <v>348</v>
      </c>
      <c r="K299" s="68">
        <v>616587</v>
      </c>
    </row>
    <row r="300" spans="1:11" ht="38.25" x14ac:dyDescent="0.25">
      <c r="A300" s="20" t="s">
        <v>2614</v>
      </c>
      <c r="B300" s="32" t="s">
        <v>275</v>
      </c>
      <c r="C300" s="35" t="s">
        <v>54</v>
      </c>
      <c r="D300" s="35" t="s">
        <v>54</v>
      </c>
      <c r="E300" s="14" t="s">
        <v>276</v>
      </c>
      <c r="F300" s="52">
        <v>76092687</v>
      </c>
      <c r="G300" s="38">
        <v>43815</v>
      </c>
      <c r="H300" s="2" t="s">
        <v>384</v>
      </c>
      <c r="I300" s="6" t="s">
        <v>347</v>
      </c>
      <c r="J300" s="52" t="s">
        <v>348</v>
      </c>
      <c r="K300" s="68">
        <v>14367</v>
      </c>
    </row>
    <row r="301" spans="1:11" ht="38.25" x14ac:dyDescent="0.25">
      <c r="A301" s="20" t="s">
        <v>2614</v>
      </c>
      <c r="B301" s="32" t="s">
        <v>275</v>
      </c>
      <c r="C301" s="35" t="s">
        <v>54</v>
      </c>
      <c r="D301" s="35" t="s">
        <v>54</v>
      </c>
      <c r="E301" s="14" t="s">
        <v>276</v>
      </c>
      <c r="F301" s="52">
        <v>76092686</v>
      </c>
      <c r="G301" s="38">
        <v>43815</v>
      </c>
      <c r="H301" s="2" t="s">
        <v>385</v>
      </c>
      <c r="I301" s="6" t="s">
        <v>347</v>
      </c>
      <c r="J301" s="52" t="s">
        <v>348</v>
      </c>
      <c r="K301" s="68">
        <v>40794</v>
      </c>
    </row>
    <row r="302" spans="1:11" ht="38.25" x14ac:dyDescent="0.25">
      <c r="A302" s="20" t="s">
        <v>2614</v>
      </c>
      <c r="B302" s="32" t="s">
        <v>275</v>
      </c>
      <c r="C302" s="35" t="s">
        <v>54</v>
      </c>
      <c r="D302" s="35" t="s">
        <v>54</v>
      </c>
      <c r="E302" s="14" t="s">
        <v>276</v>
      </c>
      <c r="F302" s="52">
        <v>76092679</v>
      </c>
      <c r="G302" s="38">
        <v>43815</v>
      </c>
      <c r="H302" s="2" t="s">
        <v>386</v>
      </c>
      <c r="I302" s="6" t="s">
        <v>347</v>
      </c>
      <c r="J302" s="52" t="s">
        <v>348</v>
      </c>
      <c r="K302" s="68">
        <v>29700</v>
      </c>
    </row>
    <row r="303" spans="1:11" ht="38.25" x14ac:dyDescent="0.25">
      <c r="A303" s="20" t="s">
        <v>2614</v>
      </c>
      <c r="B303" s="32" t="s">
        <v>275</v>
      </c>
      <c r="C303" s="35" t="s">
        <v>54</v>
      </c>
      <c r="D303" s="35" t="s">
        <v>54</v>
      </c>
      <c r="E303" s="14" t="s">
        <v>283</v>
      </c>
      <c r="F303" s="52">
        <v>6623970</v>
      </c>
      <c r="G303" s="38">
        <v>43815</v>
      </c>
      <c r="H303" s="2" t="s">
        <v>387</v>
      </c>
      <c r="I303" s="6" t="s">
        <v>347</v>
      </c>
      <c r="J303" s="52" t="s">
        <v>348</v>
      </c>
      <c r="K303" s="68">
        <v>83214</v>
      </c>
    </row>
    <row r="304" spans="1:11" ht="38.25" x14ac:dyDescent="0.25">
      <c r="A304" s="20" t="s">
        <v>2614</v>
      </c>
      <c r="B304" s="32" t="s">
        <v>275</v>
      </c>
      <c r="C304" s="35" t="s">
        <v>54</v>
      </c>
      <c r="D304" s="35" t="s">
        <v>54</v>
      </c>
      <c r="E304" s="14" t="s">
        <v>283</v>
      </c>
      <c r="F304" s="52">
        <v>6623969</v>
      </c>
      <c r="G304" s="38">
        <v>43815</v>
      </c>
      <c r="H304" s="2" t="s">
        <v>388</v>
      </c>
      <c r="I304" s="6" t="s">
        <v>347</v>
      </c>
      <c r="J304" s="52" t="s">
        <v>348</v>
      </c>
      <c r="K304" s="68">
        <v>63471</v>
      </c>
    </row>
    <row r="305" spans="1:11" ht="38.25" x14ac:dyDescent="0.25">
      <c r="A305" s="20" t="s">
        <v>2614</v>
      </c>
      <c r="B305" s="32" t="s">
        <v>275</v>
      </c>
      <c r="C305" s="35" t="s">
        <v>54</v>
      </c>
      <c r="D305" s="35" t="s">
        <v>54</v>
      </c>
      <c r="E305" s="14" t="s">
        <v>283</v>
      </c>
      <c r="F305" s="52">
        <v>6623989</v>
      </c>
      <c r="G305" s="38">
        <v>43815</v>
      </c>
      <c r="H305" s="2" t="s">
        <v>389</v>
      </c>
      <c r="I305" s="6" t="s">
        <v>347</v>
      </c>
      <c r="J305" s="52" t="s">
        <v>348</v>
      </c>
      <c r="K305" s="68">
        <v>60700</v>
      </c>
    </row>
    <row r="306" spans="1:11" ht="38.25" x14ac:dyDescent="0.25">
      <c r="A306" s="20" t="s">
        <v>2614</v>
      </c>
      <c r="B306" s="32" t="s">
        <v>275</v>
      </c>
      <c r="C306" s="35" t="s">
        <v>54</v>
      </c>
      <c r="D306" s="35" t="s">
        <v>54</v>
      </c>
      <c r="E306" s="14" t="s">
        <v>276</v>
      </c>
      <c r="F306" s="52">
        <v>76112604</v>
      </c>
      <c r="G306" s="38">
        <v>43815</v>
      </c>
      <c r="H306" s="2" t="s">
        <v>390</v>
      </c>
      <c r="I306" s="6" t="s">
        <v>347</v>
      </c>
      <c r="J306" s="52" t="s">
        <v>348</v>
      </c>
      <c r="K306" s="68">
        <v>52633</v>
      </c>
    </row>
    <row r="307" spans="1:11" ht="38.25" x14ac:dyDescent="0.25">
      <c r="A307" s="20" t="s">
        <v>2614</v>
      </c>
      <c r="B307" s="32" t="s">
        <v>275</v>
      </c>
      <c r="C307" s="35" t="s">
        <v>54</v>
      </c>
      <c r="D307" s="35" t="s">
        <v>54</v>
      </c>
      <c r="E307" s="14" t="s">
        <v>276</v>
      </c>
      <c r="F307" s="86">
        <v>242395027</v>
      </c>
      <c r="G307" s="38">
        <v>43815</v>
      </c>
      <c r="H307" s="2" t="s">
        <v>391</v>
      </c>
      <c r="I307" s="14" t="s">
        <v>1950</v>
      </c>
      <c r="J307" s="15" t="s">
        <v>392</v>
      </c>
      <c r="K307" s="68">
        <v>58400</v>
      </c>
    </row>
    <row r="308" spans="1:11" ht="38.25" x14ac:dyDescent="0.25">
      <c r="A308" s="20" t="s">
        <v>2614</v>
      </c>
      <c r="B308" s="32" t="s">
        <v>275</v>
      </c>
      <c r="C308" s="35" t="s">
        <v>54</v>
      </c>
      <c r="D308" s="35" t="s">
        <v>54</v>
      </c>
      <c r="E308" s="14" t="s">
        <v>283</v>
      </c>
      <c r="F308" s="86">
        <v>13176248</v>
      </c>
      <c r="G308" s="38">
        <v>43815</v>
      </c>
      <c r="H308" s="2" t="s">
        <v>393</v>
      </c>
      <c r="I308" s="14" t="s">
        <v>1950</v>
      </c>
      <c r="J308" s="15" t="s">
        <v>392</v>
      </c>
      <c r="K308" s="68">
        <v>1841600</v>
      </c>
    </row>
    <row r="309" spans="1:11" ht="38.25" x14ac:dyDescent="0.25">
      <c r="A309" s="20" t="s">
        <v>2614</v>
      </c>
      <c r="B309" s="32" t="s">
        <v>275</v>
      </c>
      <c r="C309" s="35" t="s">
        <v>54</v>
      </c>
      <c r="D309" s="35" t="s">
        <v>54</v>
      </c>
      <c r="E309" s="14" t="s">
        <v>276</v>
      </c>
      <c r="F309" s="52">
        <v>44159335</v>
      </c>
      <c r="G309" s="38">
        <v>43815</v>
      </c>
      <c r="H309" s="2" t="s">
        <v>394</v>
      </c>
      <c r="I309" s="6" t="s">
        <v>395</v>
      </c>
      <c r="J309" s="52" t="s">
        <v>396</v>
      </c>
      <c r="K309" s="68">
        <v>24830</v>
      </c>
    </row>
    <row r="310" spans="1:11" ht="38.25" x14ac:dyDescent="0.25">
      <c r="A310" s="20" t="s">
        <v>2614</v>
      </c>
      <c r="B310" s="32" t="s">
        <v>275</v>
      </c>
      <c r="C310" s="35" t="s">
        <v>54</v>
      </c>
      <c r="D310" s="35" t="s">
        <v>54</v>
      </c>
      <c r="E310" s="14" t="s">
        <v>276</v>
      </c>
      <c r="F310" s="52">
        <v>44217932</v>
      </c>
      <c r="G310" s="38">
        <v>43815</v>
      </c>
      <c r="H310" s="2" t="s">
        <v>397</v>
      </c>
      <c r="I310" s="6" t="s">
        <v>395</v>
      </c>
      <c r="J310" s="52" t="s">
        <v>396</v>
      </c>
      <c r="K310" s="68">
        <v>20360</v>
      </c>
    </row>
    <row r="311" spans="1:11" ht="25.5" x14ac:dyDescent="0.25">
      <c r="A311" s="20" t="s">
        <v>2614</v>
      </c>
      <c r="B311" s="32" t="s">
        <v>275</v>
      </c>
      <c r="C311" s="35" t="s">
        <v>54</v>
      </c>
      <c r="D311" s="35" t="s">
        <v>54</v>
      </c>
      <c r="E311" s="14" t="s">
        <v>276</v>
      </c>
      <c r="F311" s="10">
        <v>44218523</v>
      </c>
      <c r="G311" s="39">
        <v>43815</v>
      </c>
      <c r="H311" s="2" t="s">
        <v>398</v>
      </c>
      <c r="I311" s="6" t="s">
        <v>395</v>
      </c>
      <c r="J311" s="52" t="s">
        <v>396</v>
      </c>
      <c r="K311" s="119">
        <v>11960</v>
      </c>
    </row>
    <row r="312" spans="1:11" ht="38.25" x14ac:dyDescent="0.25">
      <c r="A312" s="20" t="s">
        <v>2614</v>
      </c>
      <c r="B312" s="32" t="s">
        <v>275</v>
      </c>
      <c r="C312" s="35" t="s">
        <v>54</v>
      </c>
      <c r="D312" s="35" t="s">
        <v>54</v>
      </c>
      <c r="E312" s="14" t="s">
        <v>276</v>
      </c>
      <c r="F312" s="52">
        <v>44215568</v>
      </c>
      <c r="G312" s="38">
        <v>43815</v>
      </c>
      <c r="H312" s="2" t="s">
        <v>399</v>
      </c>
      <c r="I312" s="6" t="s">
        <v>395</v>
      </c>
      <c r="J312" s="52" t="s">
        <v>396</v>
      </c>
      <c r="K312" s="68">
        <v>26220</v>
      </c>
    </row>
    <row r="313" spans="1:11" ht="25.5" x14ac:dyDescent="0.25">
      <c r="A313" s="20" t="s">
        <v>2614</v>
      </c>
      <c r="B313" s="32" t="s">
        <v>275</v>
      </c>
      <c r="C313" s="35" t="s">
        <v>54</v>
      </c>
      <c r="D313" s="35" t="s">
        <v>54</v>
      </c>
      <c r="E313" s="14" t="s">
        <v>276</v>
      </c>
      <c r="F313" s="52">
        <v>44215569</v>
      </c>
      <c r="G313" s="38">
        <v>43815</v>
      </c>
      <c r="H313" s="2" t="s">
        <v>400</v>
      </c>
      <c r="I313" s="6" t="s">
        <v>395</v>
      </c>
      <c r="J313" s="52" t="s">
        <v>396</v>
      </c>
      <c r="K313" s="68">
        <v>7440</v>
      </c>
    </row>
    <row r="314" spans="1:11" ht="38.25" x14ac:dyDescent="0.25">
      <c r="A314" s="20" t="s">
        <v>2614</v>
      </c>
      <c r="B314" s="32" t="s">
        <v>275</v>
      </c>
      <c r="C314" s="35" t="s">
        <v>54</v>
      </c>
      <c r="D314" s="35" t="s">
        <v>54</v>
      </c>
      <c r="E314" s="14" t="s">
        <v>283</v>
      </c>
      <c r="F314" s="52">
        <v>1072169</v>
      </c>
      <c r="G314" s="38">
        <v>43815</v>
      </c>
      <c r="H314" s="2" t="s">
        <v>401</v>
      </c>
      <c r="I314" s="6" t="s">
        <v>395</v>
      </c>
      <c r="J314" s="52" t="s">
        <v>396</v>
      </c>
      <c r="K314" s="68">
        <v>280420</v>
      </c>
    </row>
    <row r="315" spans="1:11" ht="38.25" x14ac:dyDescent="0.25">
      <c r="A315" s="20" t="s">
        <v>2614</v>
      </c>
      <c r="B315" s="32" t="s">
        <v>275</v>
      </c>
      <c r="C315" s="35" t="s">
        <v>54</v>
      </c>
      <c r="D315" s="35" t="s">
        <v>54</v>
      </c>
      <c r="E315" s="14" t="s">
        <v>276</v>
      </c>
      <c r="F315" s="52">
        <v>44350324</v>
      </c>
      <c r="G315" s="38">
        <v>43815</v>
      </c>
      <c r="H315" s="2" t="s">
        <v>402</v>
      </c>
      <c r="I315" s="6" t="s">
        <v>395</v>
      </c>
      <c r="J315" s="52" t="s">
        <v>396</v>
      </c>
      <c r="K315" s="68">
        <v>82560</v>
      </c>
    </row>
    <row r="316" spans="1:11" x14ac:dyDescent="0.25">
      <c r="A316" s="20" t="s">
        <v>2614</v>
      </c>
      <c r="B316" s="1" t="s">
        <v>185</v>
      </c>
      <c r="C316" s="35" t="s">
        <v>54</v>
      </c>
      <c r="D316" s="35" t="s">
        <v>54</v>
      </c>
      <c r="E316" s="1" t="s">
        <v>176</v>
      </c>
      <c r="F316" s="51">
        <v>5190110</v>
      </c>
      <c r="G316" s="138">
        <v>43816</v>
      </c>
      <c r="H316" s="11" t="s">
        <v>403</v>
      </c>
      <c r="I316" s="11" t="s">
        <v>404</v>
      </c>
      <c r="J316" s="51" t="s">
        <v>405</v>
      </c>
      <c r="K316" s="118">
        <v>1223382</v>
      </c>
    </row>
    <row r="317" spans="1:11" ht="25.5" x14ac:dyDescent="0.25">
      <c r="A317" s="20" t="s">
        <v>2614</v>
      </c>
      <c r="B317" s="1" t="s">
        <v>185</v>
      </c>
      <c r="C317" s="35" t="s">
        <v>54</v>
      </c>
      <c r="D317" s="35" t="s">
        <v>54</v>
      </c>
      <c r="E317" s="1" t="s">
        <v>176</v>
      </c>
      <c r="F317" s="51">
        <v>5190111</v>
      </c>
      <c r="G317" s="138">
        <v>43816</v>
      </c>
      <c r="H317" s="11" t="s">
        <v>406</v>
      </c>
      <c r="I317" s="30" t="s">
        <v>2414</v>
      </c>
      <c r="J317" s="56" t="s">
        <v>568</v>
      </c>
      <c r="K317" s="118">
        <v>3007126</v>
      </c>
    </row>
    <row r="318" spans="1:11" ht="25.5" x14ac:dyDescent="0.25">
      <c r="A318" s="20" t="s">
        <v>2614</v>
      </c>
      <c r="B318" s="1" t="s">
        <v>185</v>
      </c>
      <c r="C318" s="35" t="s">
        <v>54</v>
      </c>
      <c r="D318" s="35" t="s">
        <v>54</v>
      </c>
      <c r="E318" s="1" t="s">
        <v>176</v>
      </c>
      <c r="F318" s="51">
        <v>5190112</v>
      </c>
      <c r="G318" s="138">
        <v>43816</v>
      </c>
      <c r="H318" s="11" t="s">
        <v>407</v>
      </c>
      <c r="I318" s="11" t="s">
        <v>53</v>
      </c>
      <c r="J318" s="51" t="s">
        <v>74</v>
      </c>
      <c r="K318" s="118">
        <v>925924</v>
      </c>
    </row>
    <row r="319" spans="1:11" ht="25.5" x14ac:dyDescent="0.25">
      <c r="A319" s="20" t="s">
        <v>2614</v>
      </c>
      <c r="B319" s="1" t="s">
        <v>185</v>
      </c>
      <c r="C319" s="35" t="s">
        <v>54</v>
      </c>
      <c r="D319" s="35" t="s">
        <v>54</v>
      </c>
      <c r="E319" s="14" t="s">
        <v>40</v>
      </c>
      <c r="F319" s="51">
        <v>5190577</v>
      </c>
      <c r="G319" s="138">
        <v>43816</v>
      </c>
      <c r="H319" s="11" t="s">
        <v>408</v>
      </c>
      <c r="I319" s="19" t="s">
        <v>305</v>
      </c>
      <c r="J319" s="51" t="s">
        <v>306</v>
      </c>
      <c r="K319" s="118">
        <v>84788</v>
      </c>
    </row>
    <row r="320" spans="1:11" ht="25.5" x14ac:dyDescent="0.25">
      <c r="A320" s="20" t="s">
        <v>2614</v>
      </c>
      <c r="B320" s="1" t="s">
        <v>185</v>
      </c>
      <c r="C320" s="35" t="s">
        <v>54</v>
      </c>
      <c r="D320" s="35" t="s">
        <v>54</v>
      </c>
      <c r="E320" s="1" t="s">
        <v>176</v>
      </c>
      <c r="F320" s="51">
        <v>5190117</v>
      </c>
      <c r="G320" s="138">
        <v>43817</v>
      </c>
      <c r="H320" s="11" t="s">
        <v>409</v>
      </c>
      <c r="I320" s="11" t="s">
        <v>410</v>
      </c>
      <c r="J320" s="51" t="s">
        <v>411</v>
      </c>
      <c r="K320" s="118">
        <v>2468953</v>
      </c>
    </row>
    <row r="321" spans="1:11" ht="25.5" x14ac:dyDescent="0.25">
      <c r="A321" s="20" t="s">
        <v>2614</v>
      </c>
      <c r="B321" s="1" t="s">
        <v>19</v>
      </c>
      <c r="C321" s="35" t="s">
        <v>54</v>
      </c>
      <c r="D321" s="35" t="s">
        <v>54</v>
      </c>
      <c r="E321" s="1" t="s">
        <v>176</v>
      </c>
      <c r="F321" s="51">
        <v>5190118</v>
      </c>
      <c r="G321" s="138">
        <v>43817</v>
      </c>
      <c r="H321" s="11" t="s">
        <v>412</v>
      </c>
      <c r="I321" s="21" t="s">
        <v>92</v>
      </c>
      <c r="J321" s="12" t="s">
        <v>562</v>
      </c>
      <c r="K321" s="118">
        <v>599900</v>
      </c>
    </row>
    <row r="322" spans="1:11" ht="38.25" x14ac:dyDescent="0.25">
      <c r="A322" s="20" t="s">
        <v>2614</v>
      </c>
      <c r="B322" s="32" t="s">
        <v>275</v>
      </c>
      <c r="C322" s="35" t="s">
        <v>54</v>
      </c>
      <c r="D322" s="35" t="s">
        <v>54</v>
      </c>
      <c r="E322" s="14" t="s">
        <v>276</v>
      </c>
      <c r="F322" s="52">
        <v>604690</v>
      </c>
      <c r="G322" s="38">
        <v>43817</v>
      </c>
      <c r="H322" s="2" t="s">
        <v>413</v>
      </c>
      <c r="I322" s="6" t="s">
        <v>414</v>
      </c>
      <c r="J322" s="52" t="s">
        <v>415</v>
      </c>
      <c r="K322" s="68">
        <v>211500</v>
      </c>
    </row>
    <row r="323" spans="1:11" ht="25.5" x14ac:dyDescent="0.25">
      <c r="A323" s="20" t="s">
        <v>2614</v>
      </c>
      <c r="B323" s="35" t="s">
        <v>55</v>
      </c>
      <c r="C323" s="35" t="s">
        <v>54</v>
      </c>
      <c r="D323" s="35" t="s">
        <v>54</v>
      </c>
      <c r="E323" s="14" t="s">
        <v>40</v>
      </c>
      <c r="F323" s="51">
        <v>5190578</v>
      </c>
      <c r="G323" s="138">
        <v>43818</v>
      </c>
      <c r="H323" s="11" t="s">
        <v>416</v>
      </c>
      <c r="I323" s="1" t="s">
        <v>204</v>
      </c>
      <c r="J323" s="12" t="s">
        <v>205</v>
      </c>
      <c r="K323" s="118">
        <v>64154</v>
      </c>
    </row>
    <row r="324" spans="1:11" ht="25.5" x14ac:dyDescent="0.25">
      <c r="A324" s="20" t="s">
        <v>2614</v>
      </c>
      <c r="B324" s="1" t="s">
        <v>185</v>
      </c>
      <c r="C324" s="35" t="s">
        <v>54</v>
      </c>
      <c r="D324" s="35" t="s">
        <v>54</v>
      </c>
      <c r="E324" s="1" t="s">
        <v>176</v>
      </c>
      <c r="F324" s="51">
        <v>5190120</v>
      </c>
      <c r="G324" s="138">
        <v>43822</v>
      </c>
      <c r="H324" s="11" t="s">
        <v>417</v>
      </c>
      <c r="I324" s="11" t="s">
        <v>333</v>
      </c>
      <c r="J324" s="51" t="s">
        <v>334</v>
      </c>
      <c r="K324" s="118">
        <v>89951</v>
      </c>
    </row>
    <row r="325" spans="1:11" x14ac:dyDescent="0.25">
      <c r="A325" s="20" t="s">
        <v>2614</v>
      </c>
      <c r="B325" s="1" t="s">
        <v>185</v>
      </c>
      <c r="C325" s="35" t="s">
        <v>54</v>
      </c>
      <c r="D325" s="35" t="s">
        <v>54</v>
      </c>
      <c r="E325" s="1" t="s">
        <v>176</v>
      </c>
      <c r="F325" s="51">
        <v>5190121</v>
      </c>
      <c r="G325" s="138">
        <v>43822</v>
      </c>
      <c r="H325" s="11" t="s">
        <v>418</v>
      </c>
      <c r="I325" s="11" t="s">
        <v>419</v>
      </c>
      <c r="J325" s="51" t="s">
        <v>420</v>
      </c>
      <c r="K325" s="118">
        <v>1189868</v>
      </c>
    </row>
    <row r="326" spans="1:11" x14ac:dyDescent="0.25">
      <c r="A326" s="20" t="s">
        <v>2614</v>
      </c>
      <c r="B326" s="1" t="s">
        <v>185</v>
      </c>
      <c r="C326" s="35" t="s">
        <v>54</v>
      </c>
      <c r="D326" s="35" t="s">
        <v>54</v>
      </c>
      <c r="E326" s="1" t="s">
        <v>176</v>
      </c>
      <c r="F326" s="51">
        <v>5190122</v>
      </c>
      <c r="G326" s="138">
        <v>43822</v>
      </c>
      <c r="H326" s="11" t="s">
        <v>421</v>
      </c>
      <c r="I326" s="11" t="s">
        <v>419</v>
      </c>
      <c r="J326" s="51" t="s">
        <v>420</v>
      </c>
      <c r="K326" s="118">
        <v>2382952</v>
      </c>
    </row>
    <row r="327" spans="1:11" x14ac:dyDescent="0.25">
      <c r="A327" s="20" t="s">
        <v>2614</v>
      </c>
      <c r="B327" s="1" t="s">
        <v>185</v>
      </c>
      <c r="C327" s="35" t="s">
        <v>54</v>
      </c>
      <c r="D327" s="35" t="s">
        <v>54</v>
      </c>
      <c r="E327" s="1" t="s">
        <v>176</v>
      </c>
      <c r="F327" s="51">
        <v>5190123</v>
      </c>
      <c r="G327" s="138">
        <v>43822</v>
      </c>
      <c r="H327" s="11" t="s">
        <v>418</v>
      </c>
      <c r="I327" s="11" t="s">
        <v>422</v>
      </c>
      <c r="J327" s="51" t="s">
        <v>423</v>
      </c>
      <c r="K327" s="118">
        <v>2259263</v>
      </c>
    </row>
    <row r="328" spans="1:11" x14ac:dyDescent="0.25">
      <c r="A328" s="20" t="s">
        <v>2614</v>
      </c>
      <c r="B328" s="1" t="s">
        <v>185</v>
      </c>
      <c r="C328" s="35" t="s">
        <v>54</v>
      </c>
      <c r="D328" s="35" t="s">
        <v>54</v>
      </c>
      <c r="E328" s="1" t="s">
        <v>176</v>
      </c>
      <c r="F328" s="51">
        <v>5190124</v>
      </c>
      <c r="G328" s="138">
        <v>43822</v>
      </c>
      <c r="H328" s="11" t="s">
        <v>421</v>
      </c>
      <c r="I328" s="11" t="s">
        <v>422</v>
      </c>
      <c r="J328" s="51" t="s">
        <v>423</v>
      </c>
      <c r="K328" s="118">
        <v>2259263</v>
      </c>
    </row>
    <row r="329" spans="1:11" ht="25.5" x14ac:dyDescent="0.25">
      <c r="A329" s="20" t="s">
        <v>2614</v>
      </c>
      <c r="B329" s="32" t="s">
        <v>275</v>
      </c>
      <c r="C329" s="35" t="s">
        <v>54</v>
      </c>
      <c r="D329" s="35" t="s">
        <v>54</v>
      </c>
      <c r="E329" s="14" t="s">
        <v>283</v>
      </c>
      <c r="F329" s="52">
        <v>8482969</v>
      </c>
      <c r="G329" s="38">
        <v>43822</v>
      </c>
      <c r="H329" s="2" t="s">
        <v>424</v>
      </c>
      <c r="I329" s="6" t="s">
        <v>425</v>
      </c>
      <c r="J329" s="52" t="s">
        <v>426</v>
      </c>
      <c r="K329" s="68">
        <v>181511</v>
      </c>
    </row>
    <row r="330" spans="1:11" ht="38.25" x14ac:dyDescent="0.25">
      <c r="A330" s="20" t="s">
        <v>2614</v>
      </c>
      <c r="B330" s="32" t="s">
        <v>275</v>
      </c>
      <c r="C330" s="35" t="s">
        <v>54</v>
      </c>
      <c r="D330" s="35" t="s">
        <v>54</v>
      </c>
      <c r="E330" s="14" t="s">
        <v>283</v>
      </c>
      <c r="F330" s="87">
        <v>13214522</v>
      </c>
      <c r="G330" s="38">
        <v>43822</v>
      </c>
      <c r="H330" s="2" t="s">
        <v>427</v>
      </c>
      <c r="I330" s="14" t="s">
        <v>1950</v>
      </c>
      <c r="J330" s="15" t="s">
        <v>392</v>
      </c>
      <c r="K330" s="68">
        <v>231800</v>
      </c>
    </row>
    <row r="331" spans="1:11" ht="25.5" x14ac:dyDescent="0.25">
      <c r="A331" s="20" t="s">
        <v>2614</v>
      </c>
      <c r="B331" s="32" t="s">
        <v>275</v>
      </c>
      <c r="C331" s="35" t="s">
        <v>54</v>
      </c>
      <c r="D331" s="35" t="s">
        <v>54</v>
      </c>
      <c r="E331" s="14" t="s">
        <v>283</v>
      </c>
      <c r="F331" s="23">
        <v>812937</v>
      </c>
      <c r="G331" s="40">
        <v>43822</v>
      </c>
      <c r="H331" s="34" t="s">
        <v>428</v>
      </c>
      <c r="I331" s="14" t="s">
        <v>285</v>
      </c>
      <c r="J331" s="15" t="s">
        <v>286</v>
      </c>
      <c r="K331" s="68">
        <v>2287715</v>
      </c>
    </row>
    <row r="332" spans="1:11" ht="25.5" x14ac:dyDescent="0.25">
      <c r="A332" s="20" t="s">
        <v>2614</v>
      </c>
      <c r="B332" s="32" t="s">
        <v>275</v>
      </c>
      <c r="C332" s="35" t="s">
        <v>54</v>
      </c>
      <c r="D332" s="35" t="s">
        <v>54</v>
      </c>
      <c r="E332" s="14" t="s">
        <v>283</v>
      </c>
      <c r="F332" s="23">
        <v>785806</v>
      </c>
      <c r="G332" s="40">
        <v>43822</v>
      </c>
      <c r="H332" s="34" t="s">
        <v>428</v>
      </c>
      <c r="I332" s="14" t="s">
        <v>285</v>
      </c>
      <c r="J332" s="15" t="s">
        <v>286</v>
      </c>
      <c r="K332" s="68">
        <v>28307</v>
      </c>
    </row>
    <row r="333" spans="1:11" ht="38.25" x14ac:dyDescent="0.25">
      <c r="A333" s="20" t="s">
        <v>2614</v>
      </c>
      <c r="B333" s="32" t="s">
        <v>275</v>
      </c>
      <c r="C333" s="35" t="s">
        <v>54</v>
      </c>
      <c r="D333" s="35" t="s">
        <v>54</v>
      </c>
      <c r="E333" s="14" t="s">
        <v>276</v>
      </c>
      <c r="F333" s="52">
        <v>44579621</v>
      </c>
      <c r="G333" s="38">
        <v>43822</v>
      </c>
      <c r="H333" s="2" t="s">
        <v>429</v>
      </c>
      <c r="I333" s="6" t="s">
        <v>395</v>
      </c>
      <c r="J333" s="52" t="s">
        <v>396</v>
      </c>
      <c r="K333" s="68">
        <v>21390</v>
      </c>
    </row>
    <row r="334" spans="1:11" ht="38.25" x14ac:dyDescent="0.25">
      <c r="A334" s="20" t="s">
        <v>2614</v>
      </c>
      <c r="B334" s="32" t="s">
        <v>275</v>
      </c>
      <c r="C334" s="35" t="s">
        <v>54</v>
      </c>
      <c r="D334" s="35" t="s">
        <v>54</v>
      </c>
      <c r="E334" s="14" t="s">
        <v>276</v>
      </c>
      <c r="F334" s="52">
        <v>44585848</v>
      </c>
      <c r="G334" s="38">
        <v>43822</v>
      </c>
      <c r="H334" s="2" t="s">
        <v>430</v>
      </c>
      <c r="I334" s="6" t="s">
        <v>395</v>
      </c>
      <c r="J334" s="52" t="s">
        <v>396</v>
      </c>
      <c r="K334" s="68">
        <v>4260</v>
      </c>
    </row>
    <row r="335" spans="1:11" ht="38.25" x14ac:dyDescent="0.25">
      <c r="A335" s="20" t="s">
        <v>2614</v>
      </c>
      <c r="B335" s="32" t="s">
        <v>275</v>
      </c>
      <c r="C335" s="35" t="s">
        <v>54</v>
      </c>
      <c r="D335" s="35" t="s">
        <v>54</v>
      </c>
      <c r="E335" s="14" t="s">
        <v>283</v>
      </c>
      <c r="F335" s="52">
        <v>1079355</v>
      </c>
      <c r="G335" s="38">
        <v>43822</v>
      </c>
      <c r="H335" s="2" t="s">
        <v>431</v>
      </c>
      <c r="I335" s="6" t="s">
        <v>395</v>
      </c>
      <c r="J335" s="52" t="s">
        <v>396</v>
      </c>
      <c r="K335" s="68">
        <v>32060</v>
      </c>
    </row>
    <row r="336" spans="1:11" ht="38.25" x14ac:dyDescent="0.25">
      <c r="A336" s="20" t="s">
        <v>2614</v>
      </c>
      <c r="B336" s="32" t="s">
        <v>275</v>
      </c>
      <c r="C336" s="35" t="s">
        <v>54</v>
      </c>
      <c r="D336" s="35" t="s">
        <v>54</v>
      </c>
      <c r="E336" s="14" t="s">
        <v>283</v>
      </c>
      <c r="F336" s="52">
        <v>1080328</v>
      </c>
      <c r="G336" s="38">
        <v>43822</v>
      </c>
      <c r="H336" s="2" t="s">
        <v>432</v>
      </c>
      <c r="I336" s="6" t="s">
        <v>395</v>
      </c>
      <c r="J336" s="52" t="s">
        <v>396</v>
      </c>
      <c r="K336" s="68">
        <v>120830</v>
      </c>
    </row>
    <row r="337" spans="1:11" ht="38.25" x14ac:dyDescent="0.25">
      <c r="A337" s="20" t="s">
        <v>2614</v>
      </c>
      <c r="B337" s="32" t="s">
        <v>275</v>
      </c>
      <c r="C337" s="35" t="s">
        <v>54</v>
      </c>
      <c r="D337" s="35" t="s">
        <v>54</v>
      </c>
      <c r="E337" s="14" t="s">
        <v>283</v>
      </c>
      <c r="F337" s="52">
        <v>1079356</v>
      </c>
      <c r="G337" s="38">
        <v>43822</v>
      </c>
      <c r="H337" s="2" t="s">
        <v>433</v>
      </c>
      <c r="I337" s="6" t="s">
        <v>395</v>
      </c>
      <c r="J337" s="52" t="s">
        <v>396</v>
      </c>
      <c r="K337" s="68">
        <v>29380</v>
      </c>
    </row>
    <row r="338" spans="1:11" ht="38.25" x14ac:dyDescent="0.25">
      <c r="A338" s="20" t="s">
        <v>2614</v>
      </c>
      <c r="B338" s="32" t="s">
        <v>275</v>
      </c>
      <c r="C338" s="35" t="s">
        <v>54</v>
      </c>
      <c r="D338" s="35" t="s">
        <v>54</v>
      </c>
      <c r="E338" s="14" t="s">
        <v>276</v>
      </c>
      <c r="F338" s="52">
        <v>44593734</v>
      </c>
      <c r="G338" s="38">
        <v>43822</v>
      </c>
      <c r="H338" s="2" t="s">
        <v>434</v>
      </c>
      <c r="I338" s="6" t="s">
        <v>395</v>
      </c>
      <c r="J338" s="52" t="s">
        <v>396</v>
      </c>
      <c r="K338" s="68">
        <v>182270</v>
      </c>
    </row>
    <row r="339" spans="1:11" ht="38.25" x14ac:dyDescent="0.25">
      <c r="A339" s="20" t="s">
        <v>2614</v>
      </c>
      <c r="B339" s="32" t="s">
        <v>275</v>
      </c>
      <c r="C339" s="35" t="s">
        <v>54</v>
      </c>
      <c r="D339" s="35" t="s">
        <v>54</v>
      </c>
      <c r="E339" s="14" t="s">
        <v>276</v>
      </c>
      <c r="F339" s="52">
        <v>44634793</v>
      </c>
      <c r="G339" s="38">
        <v>43822</v>
      </c>
      <c r="H339" s="2" t="s">
        <v>435</v>
      </c>
      <c r="I339" s="6" t="s">
        <v>395</v>
      </c>
      <c r="J339" s="52" t="s">
        <v>396</v>
      </c>
      <c r="K339" s="68">
        <v>9260</v>
      </c>
    </row>
    <row r="340" spans="1:11" ht="25.5" x14ac:dyDescent="0.25">
      <c r="A340" s="20" t="s">
        <v>2614</v>
      </c>
      <c r="B340" s="1" t="s">
        <v>185</v>
      </c>
      <c r="C340" s="35" t="s">
        <v>54</v>
      </c>
      <c r="D340" s="35" t="s">
        <v>54</v>
      </c>
      <c r="E340" s="1" t="s">
        <v>176</v>
      </c>
      <c r="F340" s="51">
        <v>5190125</v>
      </c>
      <c r="G340" s="138">
        <v>43825</v>
      </c>
      <c r="H340" s="11" t="s">
        <v>436</v>
      </c>
      <c r="I340" s="105" t="s">
        <v>2278</v>
      </c>
      <c r="J340" s="15" t="s">
        <v>199</v>
      </c>
      <c r="K340" s="118">
        <v>4000001</v>
      </c>
    </row>
    <row r="341" spans="1:11" ht="25.5" x14ac:dyDescent="0.25">
      <c r="A341" s="20" t="s">
        <v>2614</v>
      </c>
      <c r="B341" s="1" t="s">
        <v>185</v>
      </c>
      <c r="C341" s="35" t="s">
        <v>54</v>
      </c>
      <c r="D341" s="35" t="s">
        <v>54</v>
      </c>
      <c r="E341" s="1" t="s">
        <v>176</v>
      </c>
      <c r="F341" s="51">
        <v>5190126</v>
      </c>
      <c r="G341" s="138">
        <v>43825</v>
      </c>
      <c r="H341" s="11" t="s">
        <v>406</v>
      </c>
      <c r="I341" s="11" t="s">
        <v>333</v>
      </c>
      <c r="J341" s="51" t="s">
        <v>334</v>
      </c>
      <c r="K341" s="118">
        <v>8591309</v>
      </c>
    </row>
    <row r="342" spans="1:11" ht="25.5" x14ac:dyDescent="0.25">
      <c r="A342" s="20" t="s">
        <v>2614</v>
      </c>
      <c r="B342" s="21" t="s">
        <v>20</v>
      </c>
      <c r="C342" s="6" t="s">
        <v>437</v>
      </c>
      <c r="D342" s="155" t="s">
        <v>21</v>
      </c>
      <c r="E342" s="14" t="s">
        <v>40</v>
      </c>
      <c r="F342" s="51">
        <v>5190584</v>
      </c>
      <c r="G342" s="138">
        <v>43825</v>
      </c>
      <c r="H342" s="11" t="s">
        <v>438</v>
      </c>
      <c r="I342" s="19" t="s">
        <v>439</v>
      </c>
      <c r="J342" s="51" t="s">
        <v>440</v>
      </c>
      <c r="K342" s="118">
        <v>178857</v>
      </c>
    </row>
    <row r="343" spans="1:11" ht="38.25" x14ac:dyDescent="0.25">
      <c r="A343" s="20" t="s">
        <v>2614</v>
      </c>
      <c r="B343" s="32" t="s">
        <v>275</v>
      </c>
      <c r="C343" s="35" t="s">
        <v>54</v>
      </c>
      <c r="D343" s="35" t="s">
        <v>54</v>
      </c>
      <c r="E343" s="14" t="s">
        <v>283</v>
      </c>
      <c r="F343" s="52">
        <v>6651037</v>
      </c>
      <c r="G343" s="38">
        <v>43825</v>
      </c>
      <c r="H343" s="2" t="s">
        <v>441</v>
      </c>
      <c r="I343" s="6" t="s">
        <v>347</v>
      </c>
      <c r="J343" s="52" t="s">
        <v>348</v>
      </c>
      <c r="K343" s="68">
        <v>861177</v>
      </c>
    </row>
    <row r="344" spans="1:11" ht="38.25" x14ac:dyDescent="0.25">
      <c r="A344" s="20" t="s">
        <v>2614</v>
      </c>
      <c r="B344" s="32" t="s">
        <v>275</v>
      </c>
      <c r="C344" s="35" t="s">
        <v>54</v>
      </c>
      <c r="D344" s="35" t="s">
        <v>54</v>
      </c>
      <c r="E344" s="14" t="s">
        <v>276</v>
      </c>
      <c r="F344" s="52">
        <v>44658607</v>
      </c>
      <c r="G344" s="38">
        <v>43825</v>
      </c>
      <c r="H344" s="2" t="s">
        <v>442</v>
      </c>
      <c r="I344" s="6" t="s">
        <v>395</v>
      </c>
      <c r="J344" s="52" t="s">
        <v>396</v>
      </c>
      <c r="K344" s="68">
        <v>67170</v>
      </c>
    </row>
    <row r="345" spans="1:11" ht="38.25" x14ac:dyDescent="0.25">
      <c r="A345" s="20" t="s">
        <v>2614</v>
      </c>
      <c r="B345" s="32" t="s">
        <v>275</v>
      </c>
      <c r="C345" s="35" t="s">
        <v>54</v>
      </c>
      <c r="D345" s="35" t="s">
        <v>54</v>
      </c>
      <c r="E345" s="14" t="s">
        <v>276</v>
      </c>
      <c r="F345" s="52">
        <v>44679279</v>
      </c>
      <c r="G345" s="38">
        <v>43825</v>
      </c>
      <c r="H345" s="2" t="s">
        <v>443</v>
      </c>
      <c r="I345" s="6" t="s">
        <v>395</v>
      </c>
      <c r="J345" s="52" t="s">
        <v>396</v>
      </c>
      <c r="K345" s="68">
        <v>108430</v>
      </c>
    </row>
    <row r="346" spans="1:11" ht="25.5" x14ac:dyDescent="0.25">
      <c r="A346" s="20" t="s">
        <v>2614</v>
      </c>
      <c r="B346" s="21" t="s">
        <v>20</v>
      </c>
      <c r="C346" s="6" t="s">
        <v>444</v>
      </c>
      <c r="D346" s="155" t="s">
        <v>21</v>
      </c>
      <c r="E346" s="14" t="s">
        <v>40</v>
      </c>
      <c r="F346" s="51">
        <v>5190585</v>
      </c>
      <c r="G346" s="138">
        <v>43826</v>
      </c>
      <c r="H346" s="11" t="s">
        <v>445</v>
      </c>
      <c r="I346" s="19" t="s">
        <v>446</v>
      </c>
      <c r="J346" s="51" t="s">
        <v>447</v>
      </c>
      <c r="K346" s="118">
        <v>833000</v>
      </c>
    </row>
    <row r="347" spans="1:11" ht="38.25" x14ac:dyDescent="0.25">
      <c r="A347" s="20" t="s">
        <v>2614</v>
      </c>
      <c r="B347" s="32" t="s">
        <v>275</v>
      </c>
      <c r="C347" s="35" t="s">
        <v>54</v>
      </c>
      <c r="D347" s="35" t="s">
        <v>54</v>
      </c>
      <c r="E347" s="14" t="s">
        <v>276</v>
      </c>
      <c r="F347" s="52">
        <v>44725625</v>
      </c>
      <c r="G347" s="38">
        <v>43826</v>
      </c>
      <c r="H347" s="2" t="s">
        <v>448</v>
      </c>
      <c r="I347" s="6" t="s">
        <v>395</v>
      </c>
      <c r="J347" s="52" t="s">
        <v>396</v>
      </c>
      <c r="K347" s="68">
        <v>65900</v>
      </c>
    </row>
    <row r="348" spans="1:11" ht="38.25" x14ac:dyDescent="0.25">
      <c r="A348" s="20" t="s">
        <v>2614</v>
      </c>
      <c r="B348" s="32" t="s">
        <v>275</v>
      </c>
      <c r="C348" s="35" t="s">
        <v>54</v>
      </c>
      <c r="D348" s="35" t="s">
        <v>54</v>
      </c>
      <c r="E348" s="14" t="s">
        <v>283</v>
      </c>
      <c r="F348" s="52">
        <v>6658297</v>
      </c>
      <c r="G348" s="38">
        <v>43829</v>
      </c>
      <c r="H348" s="2" t="s">
        <v>449</v>
      </c>
      <c r="I348" s="6" t="s">
        <v>347</v>
      </c>
      <c r="J348" s="52" t="s">
        <v>348</v>
      </c>
      <c r="K348" s="68">
        <v>842176</v>
      </c>
    </row>
    <row r="349" spans="1:11" ht="38.25" x14ac:dyDescent="0.25">
      <c r="A349" s="20" t="s">
        <v>2614</v>
      </c>
      <c r="B349" s="32" t="s">
        <v>275</v>
      </c>
      <c r="C349" s="35" t="s">
        <v>54</v>
      </c>
      <c r="D349" s="35" t="s">
        <v>54</v>
      </c>
      <c r="E349" s="14" t="s">
        <v>283</v>
      </c>
      <c r="F349" s="52">
        <v>6659236</v>
      </c>
      <c r="G349" s="38">
        <v>43829</v>
      </c>
      <c r="H349" s="2" t="s">
        <v>450</v>
      </c>
      <c r="I349" s="6" t="s">
        <v>347</v>
      </c>
      <c r="J349" s="52" t="s">
        <v>348</v>
      </c>
      <c r="K349" s="68">
        <v>624902</v>
      </c>
    </row>
    <row r="350" spans="1:11" ht="38.25" x14ac:dyDescent="0.25">
      <c r="A350" s="20" t="s">
        <v>2614</v>
      </c>
      <c r="B350" s="32" t="s">
        <v>275</v>
      </c>
      <c r="C350" s="35" t="s">
        <v>54</v>
      </c>
      <c r="D350" s="35" t="s">
        <v>54</v>
      </c>
      <c r="E350" s="14" t="s">
        <v>283</v>
      </c>
      <c r="F350" s="52">
        <v>6661122</v>
      </c>
      <c r="G350" s="38">
        <v>43829</v>
      </c>
      <c r="H350" s="2" t="s">
        <v>451</v>
      </c>
      <c r="I350" s="6" t="s">
        <v>347</v>
      </c>
      <c r="J350" s="52" t="s">
        <v>348</v>
      </c>
      <c r="K350" s="68">
        <v>271204</v>
      </c>
    </row>
    <row r="351" spans="1:11" ht="38.25" x14ac:dyDescent="0.25">
      <c r="A351" s="20" t="s">
        <v>2614</v>
      </c>
      <c r="B351" s="32" t="s">
        <v>275</v>
      </c>
      <c r="C351" s="35" t="s">
        <v>54</v>
      </c>
      <c r="D351" s="35" t="s">
        <v>54</v>
      </c>
      <c r="E351" s="14" t="s">
        <v>276</v>
      </c>
      <c r="F351" s="52">
        <v>76539165</v>
      </c>
      <c r="G351" s="38">
        <v>43830</v>
      </c>
      <c r="H351" s="2" t="s">
        <v>452</v>
      </c>
      <c r="I351" s="6" t="s">
        <v>347</v>
      </c>
      <c r="J351" s="52" t="s">
        <v>348</v>
      </c>
      <c r="K351" s="68">
        <v>129974</v>
      </c>
    </row>
    <row r="352" spans="1:11" ht="38.25" x14ac:dyDescent="0.25">
      <c r="A352" s="20" t="s">
        <v>2614</v>
      </c>
      <c r="B352" s="32" t="s">
        <v>275</v>
      </c>
      <c r="C352" s="35" t="s">
        <v>54</v>
      </c>
      <c r="D352" s="35" t="s">
        <v>54</v>
      </c>
      <c r="E352" s="14" t="s">
        <v>283</v>
      </c>
      <c r="F352" s="52">
        <v>6662573</v>
      </c>
      <c r="G352" s="38">
        <v>43830</v>
      </c>
      <c r="H352" s="2" t="s">
        <v>453</v>
      </c>
      <c r="I352" s="6" t="s">
        <v>347</v>
      </c>
      <c r="J352" s="52" t="s">
        <v>348</v>
      </c>
      <c r="K352" s="68">
        <v>573058</v>
      </c>
    </row>
    <row r="353" spans="1:11" ht="38.25" x14ac:dyDescent="0.25">
      <c r="A353" s="20" t="s">
        <v>2614</v>
      </c>
      <c r="B353" s="32" t="s">
        <v>275</v>
      </c>
      <c r="C353" s="35" t="s">
        <v>54</v>
      </c>
      <c r="D353" s="35" t="s">
        <v>54</v>
      </c>
      <c r="E353" s="14" t="s">
        <v>276</v>
      </c>
      <c r="F353" s="52">
        <v>612967</v>
      </c>
      <c r="G353" s="38">
        <v>43830</v>
      </c>
      <c r="H353" s="34" t="s">
        <v>454</v>
      </c>
      <c r="I353" s="6" t="s">
        <v>352</v>
      </c>
      <c r="J353" s="53" t="s">
        <v>353</v>
      </c>
      <c r="K353" s="68">
        <v>130015</v>
      </c>
    </row>
    <row r="354" spans="1:11" ht="38.25" x14ac:dyDescent="0.25">
      <c r="A354" s="20" t="s">
        <v>2614</v>
      </c>
      <c r="B354" s="32" t="s">
        <v>275</v>
      </c>
      <c r="C354" s="35" t="s">
        <v>54</v>
      </c>
      <c r="D354" s="35" t="s">
        <v>54</v>
      </c>
      <c r="E354" s="14" t="s">
        <v>276</v>
      </c>
      <c r="F354" s="52">
        <v>44783105</v>
      </c>
      <c r="G354" s="38">
        <v>43830</v>
      </c>
      <c r="H354" s="2" t="s">
        <v>455</v>
      </c>
      <c r="I354" s="100" t="s">
        <v>395</v>
      </c>
      <c r="J354" s="54" t="s">
        <v>396</v>
      </c>
      <c r="K354" s="68">
        <v>30010</v>
      </c>
    </row>
    <row r="355" spans="1:11" ht="114.75" x14ac:dyDescent="0.25">
      <c r="A355" s="20" t="s">
        <v>2618</v>
      </c>
      <c r="B355" s="32" t="s">
        <v>275</v>
      </c>
      <c r="C355" s="35" t="s">
        <v>54</v>
      </c>
      <c r="D355" s="35" t="s">
        <v>54</v>
      </c>
      <c r="E355" s="14" t="s">
        <v>283</v>
      </c>
      <c r="F355" s="125" t="s">
        <v>771</v>
      </c>
      <c r="G355" s="138">
        <v>43808</v>
      </c>
      <c r="H355" s="36" t="s">
        <v>772</v>
      </c>
      <c r="I355" s="36" t="s">
        <v>767</v>
      </c>
      <c r="J355" s="125" t="s">
        <v>392</v>
      </c>
      <c r="K355" s="126">
        <v>354300</v>
      </c>
    </row>
    <row r="356" spans="1:11" ht="25.5" x14ac:dyDescent="0.25">
      <c r="A356" s="20" t="s">
        <v>2618</v>
      </c>
      <c r="B356" s="32" t="s">
        <v>275</v>
      </c>
      <c r="C356" s="35" t="s">
        <v>54</v>
      </c>
      <c r="D356" s="35" t="s">
        <v>54</v>
      </c>
      <c r="E356" s="14" t="s">
        <v>276</v>
      </c>
      <c r="F356" s="125">
        <v>242023559</v>
      </c>
      <c r="G356" s="138">
        <v>43808</v>
      </c>
      <c r="H356" s="36" t="s">
        <v>773</v>
      </c>
      <c r="I356" s="36" t="s">
        <v>767</v>
      </c>
      <c r="J356" s="125" t="s">
        <v>392</v>
      </c>
      <c r="K356" s="126">
        <v>268700</v>
      </c>
    </row>
    <row r="357" spans="1:11" ht="25.5" x14ac:dyDescent="0.25">
      <c r="A357" s="20" t="s">
        <v>2618</v>
      </c>
      <c r="B357" s="32" t="s">
        <v>275</v>
      </c>
      <c r="C357" s="35" t="s">
        <v>54</v>
      </c>
      <c r="D357" s="35" t="s">
        <v>54</v>
      </c>
      <c r="E357" s="14" t="s">
        <v>276</v>
      </c>
      <c r="F357" s="125" t="s">
        <v>774</v>
      </c>
      <c r="G357" s="138">
        <v>43808</v>
      </c>
      <c r="H357" s="36" t="s">
        <v>775</v>
      </c>
      <c r="I357" s="36" t="s">
        <v>767</v>
      </c>
      <c r="J357" s="125" t="s">
        <v>392</v>
      </c>
      <c r="K357" s="126">
        <v>5800</v>
      </c>
    </row>
    <row r="358" spans="1:11" ht="25.5" x14ac:dyDescent="0.25">
      <c r="A358" s="20" t="s">
        <v>2618</v>
      </c>
      <c r="B358" s="32" t="s">
        <v>275</v>
      </c>
      <c r="C358" s="35" t="s">
        <v>54</v>
      </c>
      <c r="D358" s="35" t="s">
        <v>54</v>
      </c>
      <c r="E358" s="14" t="s">
        <v>283</v>
      </c>
      <c r="F358" s="125">
        <v>13124817</v>
      </c>
      <c r="G358" s="138">
        <v>43808</v>
      </c>
      <c r="H358" s="36" t="s">
        <v>776</v>
      </c>
      <c r="I358" s="36" t="s">
        <v>767</v>
      </c>
      <c r="J358" s="125" t="s">
        <v>392</v>
      </c>
      <c r="K358" s="126">
        <v>188400</v>
      </c>
    </row>
    <row r="359" spans="1:11" ht="25.5" x14ac:dyDescent="0.25">
      <c r="A359" s="20" t="s">
        <v>2618</v>
      </c>
      <c r="B359" s="32" t="s">
        <v>275</v>
      </c>
      <c r="C359" s="35" t="s">
        <v>54</v>
      </c>
      <c r="D359" s="35" t="s">
        <v>54</v>
      </c>
      <c r="E359" s="14" t="s">
        <v>276</v>
      </c>
      <c r="F359" s="125">
        <v>244181658</v>
      </c>
      <c r="G359" s="138">
        <v>43819</v>
      </c>
      <c r="H359" s="36" t="s">
        <v>777</v>
      </c>
      <c r="I359" s="36" t="s">
        <v>767</v>
      </c>
      <c r="J359" s="125" t="s">
        <v>392</v>
      </c>
      <c r="K359" s="126">
        <v>26900</v>
      </c>
    </row>
    <row r="360" spans="1:11" ht="25.5" x14ac:dyDescent="0.25">
      <c r="A360" s="20" t="s">
        <v>2618</v>
      </c>
      <c r="B360" s="32" t="s">
        <v>275</v>
      </c>
      <c r="C360" s="35" t="s">
        <v>54</v>
      </c>
      <c r="D360" s="35" t="s">
        <v>54</v>
      </c>
      <c r="E360" s="14" t="s">
        <v>276</v>
      </c>
      <c r="F360" s="125">
        <v>52898901</v>
      </c>
      <c r="G360" s="138">
        <v>43812</v>
      </c>
      <c r="H360" s="36" t="s">
        <v>778</v>
      </c>
      <c r="I360" s="36" t="s">
        <v>779</v>
      </c>
      <c r="J360" s="125" t="s">
        <v>780</v>
      </c>
      <c r="K360" s="126">
        <v>14060</v>
      </c>
    </row>
    <row r="361" spans="1:11" ht="25.5" x14ac:dyDescent="0.25">
      <c r="A361" s="20" t="s">
        <v>2618</v>
      </c>
      <c r="B361" s="32" t="s">
        <v>275</v>
      </c>
      <c r="C361" s="35" t="s">
        <v>54</v>
      </c>
      <c r="D361" s="35" t="s">
        <v>54</v>
      </c>
      <c r="E361" s="14" t="s">
        <v>276</v>
      </c>
      <c r="F361" s="125">
        <v>52914393</v>
      </c>
      <c r="G361" s="138">
        <v>43812</v>
      </c>
      <c r="H361" s="36" t="s">
        <v>781</v>
      </c>
      <c r="I361" s="36" t="s">
        <v>779</v>
      </c>
      <c r="J361" s="125" t="s">
        <v>780</v>
      </c>
      <c r="K361" s="126">
        <v>39070</v>
      </c>
    </row>
    <row r="362" spans="1:11" ht="25.5" x14ac:dyDescent="0.25">
      <c r="A362" s="20" t="s">
        <v>2618</v>
      </c>
      <c r="B362" s="32" t="s">
        <v>275</v>
      </c>
      <c r="C362" s="35" t="s">
        <v>54</v>
      </c>
      <c r="D362" s="35" t="s">
        <v>54</v>
      </c>
      <c r="E362" s="14" t="s">
        <v>276</v>
      </c>
      <c r="F362" s="125">
        <v>52762042</v>
      </c>
      <c r="G362" s="138">
        <v>43812</v>
      </c>
      <c r="H362" s="36" t="s">
        <v>782</v>
      </c>
      <c r="I362" s="36" t="s">
        <v>779</v>
      </c>
      <c r="J362" s="125" t="s">
        <v>780</v>
      </c>
      <c r="K362" s="126">
        <v>57060</v>
      </c>
    </row>
    <row r="363" spans="1:11" ht="25.5" x14ac:dyDescent="0.25">
      <c r="A363" s="20" t="s">
        <v>2618</v>
      </c>
      <c r="B363" s="32" t="s">
        <v>275</v>
      </c>
      <c r="C363" s="35" t="s">
        <v>54</v>
      </c>
      <c r="D363" s="35" t="s">
        <v>54</v>
      </c>
      <c r="E363" s="14" t="s">
        <v>276</v>
      </c>
      <c r="F363" s="125">
        <v>52847176</v>
      </c>
      <c r="G363" s="138">
        <v>43812</v>
      </c>
      <c r="H363" s="36" t="s">
        <v>783</v>
      </c>
      <c r="I363" s="36" t="s">
        <v>779</v>
      </c>
      <c r="J363" s="125" t="s">
        <v>780</v>
      </c>
      <c r="K363" s="126">
        <v>16880</v>
      </c>
    </row>
    <row r="364" spans="1:11" ht="25.5" x14ac:dyDescent="0.25">
      <c r="A364" s="20" t="s">
        <v>2618</v>
      </c>
      <c r="B364" s="32" t="s">
        <v>275</v>
      </c>
      <c r="C364" s="35" t="s">
        <v>54</v>
      </c>
      <c r="D364" s="35" t="s">
        <v>54</v>
      </c>
      <c r="E364" s="14" t="s">
        <v>276</v>
      </c>
      <c r="F364" s="125">
        <v>53147767</v>
      </c>
      <c r="G364" s="138">
        <v>43819</v>
      </c>
      <c r="H364" s="36" t="s">
        <v>784</v>
      </c>
      <c r="I364" s="36" t="s">
        <v>779</v>
      </c>
      <c r="J364" s="125" t="s">
        <v>780</v>
      </c>
      <c r="K364" s="126">
        <v>21240</v>
      </c>
    </row>
    <row r="365" spans="1:11" ht="25.5" x14ac:dyDescent="0.25">
      <c r="A365" s="20" t="s">
        <v>2618</v>
      </c>
      <c r="B365" s="32" t="s">
        <v>275</v>
      </c>
      <c r="C365" s="35" t="s">
        <v>54</v>
      </c>
      <c r="D365" s="35" t="s">
        <v>54</v>
      </c>
      <c r="E365" s="14" t="s">
        <v>276</v>
      </c>
      <c r="F365" s="125">
        <v>53148112</v>
      </c>
      <c r="G365" s="138">
        <v>43819</v>
      </c>
      <c r="H365" s="36" t="s">
        <v>785</v>
      </c>
      <c r="I365" s="36" t="s">
        <v>779</v>
      </c>
      <c r="J365" s="125" t="s">
        <v>780</v>
      </c>
      <c r="K365" s="126">
        <v>24380</v>
      </c>
    </row>
    <row r="366" spans="1:11" ht="25.5" x14ac:dyDescent="0.25">
      <c r="A366" s="20" t="s">
        <v>2618</v>
      </c>
      <c r="B366" s="32" t="s">
        <v>275</v>
      </c>
      <c r="C366" s="35" t="s">
        <v>54</v>
      </c>
      <c r="D366" s="35" t="s">
        <v>54</v>
      </c>
      <c r="E366" s="14" t="s">
        <v>276</v>
      </c>
      <c r="F366" s="125">
        <v>52588519</v>
      </c>
      <c r="G366" s="138">
        <v>43812</v>
      </c>
      <c r="H366" s="36" t="s">
        <v>786</v>
      </c>
      <c r="I366" s="36" t="s">
        <v>779</v>
      </c>
      <c r="J366" s="125" t="s">
        <v>780</v>
      </c>
      <c r="K366" s="126">
        <v>5110</v>
      </c>
    </row>
    <row r="367" spans="1:11" ht="25.5" x14ac:dyDescent="0.25">
      <c r="A367" s="20" t="s">
        <v>2618</v>
      </c>
      <c r="B367" s="32" t="s">
        <v>275</v>
      </c>
      <c r="C367" s="35" t="s">
        <v>54</v>
      </c>
      <c r="D367" s="35" t="s">
        <v>54</v>
      </c>
      <c r="E367" s="14" t="s">
        <v>276</v>
      </c>
      <c r="F367" s="125">
        <v>52590967</v>
      </c>
      <c r="G367" s="138">
        <v>43812</v>
      </c>
      <c r="H367" s="36" t="s">
        <v>787</v>
      </c>
      <c r="I367" s="36" t="s">
        <v>779</v>
      </c>
      <c r="J367" s="125" t="s">
        <v>780</v>
      </c>
      <c r="K367" s="126">
        <v>43100</v>
      </c>
    </row>
    <row r="368" spans="1:11" ht="38.25" x14ac:dyDescent="0.25">
      <c r="A368" s="20" t="s">
        <v>2618</v>
      </c>
      <c r="B368" s="1" t="s">
        <v>185</v>
      </c>
      <c r="C368" s="35" t="s">
        <v>54</v>
      </c>
      <c r="D368" s="35" t="s">
        <v>54</v>
      </c>
      <c r="E368" s="14" t="s">
        <v>40</v>
      </c>
      <c r="F368" s="125">
        <v>6190690</v>
      </c>
      <c r="G368" s="138">
        <v>43809</v>
      </c>
      <c r="H368" s="36" t="s">
        <v>788</v>
      </c>
      <c r="I368" s="36" t="s">
        <v>789</v>
      </c>
      <c r="J368" s="125" t="s">
        <v>790</v>
      </c>
      <c r="K368" s="126">
        <v>269812</v>
      </c>
    </row>
    <row r="369" spans="1:11" ht="25.5" x14ac:dyDescent="0.25">
      <c r="A369" s="20" t="s">
        <v>2618</v>
      </c>
      <c r="B369" s="36" t="s">
        <v>22</v>
      </c>
      <c r="C369" s="36" t="s">
        <v>791</v>
      </c>
      <c r="D369" s="161">
        <v>43801</v>
      </c>
      <c r="E369" s="14" t="s">
        <v>40</v>
      </c>
      <c r="F369" s="125">
        <v>6190691</v>
      </c>
      <c r="G369" s="138">
        <v>43809</v>
      </c>
      <c r="H369" s="36" t="s">
        <v>792</v>
      </c>
      <c r="I369" s="36" t="s">
        <v>793</v>
      </c>
      <c r="J369" s="125" t="s">
        <v>794</v>
      </c>
      <c r="K369" s="126">
        <v>3451000</v>
      </c>
    </row>
    <row r="370" spans="1:11" ht="38.25" x14ac:dyDescent="0.25">
      <c r="A370" s="20" t="s">
        <v>2618</v>
      </c>
      <c r="B370" s="1" t="s">
        <v>19</v>
      </c>
      <c r="C370" s="35" t="s">
        <v>54</v>
      </c>
      <c r="D370" s="35" t="s">
        <v>54</v>
      </c>
      <c r="E370" s="14" t="s">
        <v>40</v>
      </c>
      <c r="F370" s="125">
        <v>6190692</v>
      </c>
      <c r="G370" s="138">
        <v>43809</v>
      </c>
      <c r="H370" s="36" t="s">
        <v>795</v>
      </c>
      <c r="I370" s="36" t="s">
        <v>796</v>
      </c>
      <c r="J370" s="125" t="s">
        <v>797</v>
      </c>
      <c r="K370" s="126">
        <v>416500</v>
      </c>
    </row>
    <row r="371" spans="1:11" ht="38.25" x14ac:dyDescent="0.25">
      <c r="A371" s="20" t="s">
        <v>2618</v>
      </c>
      <c r="B371" s="1" t="s">
        <v>185</v>
      </c>
      <c r="C371" s="35" t="s">
        <v>54</v>
      </c>
      <c r="D371" s="35" t="s">
        <v>54</v>
      </c>
      <c r="E371" s="14" t="s">
        <v>40</v>
      </c>
      <c r="F371" s="125">
        <v>6190693</v>
      </c>
      <c r="G371" s="138">
        <v>43809</v>
      </c>
      <c r="H371" s="36" t="s">
        <v>798</v>
      </c>
      <c r="I371" s="36" t="s">
        <v>799</v>
      </c>
      <c r="J371" s="125" t="s">
        <v>800</v>
      </c>
      <c r="K371" s="126">
        <v>1074713</v>
      </c>
    </row>
    <row r="372" spans="1:11" x14ac:dyDescent="0.25">
      <c r="A372" s="20" t="s">
        <v>2618</v>
      </c>
      <c r="B372" s="1" t="s">
        <v>19</v>
      </c>
      <c r="C372" s="35" t="s">
        <v>54</v>
      </c>
      <c r="D372" s="35" t="s">
        <v>54</v>
      </c>
      <c r="E372" s="14" t="s">
        <v>40</v>
      </c>
      <c r="F372" s="125">
        <v>6190694</v>
      </c>
      <c r="G372" s="138">
        <v>43809</v>
      </c>
      <c r="H372" s="36" t="s">
        <v>801</v>
      </c>
      <c r="I372" s="36" t="s">
        <v>802</v>
      </c>
      <c r="J372" s="125" t="s">
        <v>803</v>
      </c>
      <c r="K372" s="126">
        <v>27778</v>
      </c>
    </row>
    <row r="373" spans="1:11" ht="25.5" x14ac:dyDescent="0.25">
      <c r="A373" s="20" t="s">
        <v>2618</v>
      </c>
      <c r="B373" s="21" t="s">
        <v>20</v>
      </c>
      <c r="C373" s="36" t="s">
        <v>804</v>
      </c>
      <c r="D373" s="161">
        <v>43802</v>
      </c>
      <c r="E373" s="14" t="s">
        <v>40</v>
      </c>
      <c r="F373" s="125">
        <v>6190695</v>
      </c>
      <c r="G373" s="138">
        <v>43809</v>
      </c>
      <c r="H373" s="36" t="s">
        <v>805</v>
      </c>
      <c r="I373" s="36" t="s">
        <v>806</v>
      </c>
      <c r="J373" s="125" t="s">
        <v>807</v>
      </c>
      <c r="K373" s="126">
        <v>1980000</v>
      </c>
    </row>
    <row r="374" spans="1:11" ht="25.5" x14ac:dyDescent="0.25">
      <c r="A374" s="20" t="s">
        <v>2618</v>
      </c>
      <c r="B374" s="1" t="s">
        <v>19</v>
      </c>
      <c r="C374" s="35" t="s">
        <v>54</v>
      </c>
      <c r="D374" s="35" t="s">
        <v>54</v>
      </c>
      <c r="E374" s="1" t="s">
        <v>176</v>
      </c>
      <c r="F374" s="125">
        <v>6190134</v>
      </c>
      <c r="G374" s="138">
        <v>43809</v>
      </c>
      <c r="H374" s="36" t="s">
        <v>808</v>
      </c>
      <c r="I374" s="14" t="s">
        <v>2550</v>
      </c>
      <c r="J374" s="15" t="s">
        <v>809</v>
      </c>
      <c r="K374" s="126">
        <v>129583</v>
      </c>
    </row>
    <row r="375" spans="1:11" ht="25.5" x14ac:dyDescent="0.25">
      <c r="A375" s="20" t="s">
        <v>2618</v>
      </c>
      <c r="B375" s="1" t="s">
        <v>19</v>
      </c>
      <c r="C375" s="35" t="s">
        <v>54</v>
      </c>
      <c r="D375" s="35" t="s">
        <v>54</v>
      </c>
      <c r="E375" s="1" t="s">
        <v>176</v>
      </c>
      <c r="F375" s="125">
        <v>6190136</v>
      </c>
      <c r="G375" s="138">
        <v>43809</v>
      </c>
      <c r="H375" s="36" t="s">
        <v>810</v>
      </c>
      <c r="I375" s="36" t="s">
        <v>811</v>
      </c>
      <c r="J375" s="125" t="s">
        <v>812</v>
      </c>
      <c r="K375" s="126">
        <v>849151</v>
      </c>
    </row>
    <row r="376" spans="1:11" ht="38.25" x14ac:dyDescent="0.25">
      <c r="A376" s="20" t="s">
        <v>2618</v>
      </c>
      <c r="B376" s="1" t="s">
        <v>19</v>
      </c>
      <c r="C376" s="35" t="s">
        <v>54</v>
      </c>
      <c r="D376" s="35" t="s">
        <v>54</v>
      </c>
      <c r="E376" s="14" t="s">
        <v>40</v>
      </c>
      <c r="F376" s="125">
        <v>6190697</v>
      </c>
      <c r="G376" s="138">
        <v>43809</v>
      </c>
      <c r="H376" s="36" t="s">
        <v>813</v>
      </c>
      <c r="I376" s="36" t="s">
        <v>814</v>
      </c>
      <c r="J376" s="125" t="s">
        <v>815</v>
      </c>
      <c r="K376" s="126">
        <v>1035300</v>
      </c>
    </row>
    <row r="377" spans="1:11" ht="25.5" x14ac:dyDescent="0.25">
      <c r="A377" s="20" t="s">
        <v>2618</v>
      </c>
      <c r="B377" s="1" t="s">
        <v>185</v>
      </c>
      <c r="C377" s="35" t="s">
        <v>54</v>
      </c>
      <c r="D377" s="35" t="s">
        <v>54</v>
      </c>
      <c r="E377" s="14" t="s">
        <v>40</v>
      </c>
      <c r="F377" s="125">
        <v>6190698</v>
      </c>
      <c r="G377" s="138">
        <v>43809</v>
      </c>
      <c r="H377" s="36" t="s">
        <v>816</v>
      </c>
      <c r="I377" s="36" t="s">
        <v>789</v>
      </c>
      <c r="J377" s="125" t="s">
        <v>790</v>
      </c>
      <c r="K377" s="126">
        <v>152894</v>
      </c>
    </row>
    <row r="378" spans="1:11" ht="25.5" x14ac:dyDescent="0.25">
      <c r="A378" s="20" t="s">
        <v>2618</v>
      </c>
      <c r="B378" s="1" t="s">
        <v>19</v>
      </c>
      <c r="C378" s="35" t="s">
        <v>54</v>
      </c>
      <c r="D378" s="35" t="s">
        <v>54</v>
      </c>
      <c r="E378" s="14" t="s">
        <v>40</v>
      </c>
      <c r="F378" s="125">
        <v>6190699</v>
      </c>
      <c r="G378" s="138">
        <v>43809</v>
      </c>
      <c r="H378" s="36" t="s">
        <v>817</v>
      </c>
      <c r="I378" s="36" t="s">
        <v>818</v>
      </c>
      <c r="J378" s="125" t="s">
        <v>819</v>
      </c>
      <c r="K378" s="126">
        <v>261800</v>
      </c>
    </row>
    <row r="379" spans="1:11" ht="25.5" x14ac:dyDescent="0.25">
      <c r="A379" s="20" t="s">
        <v>2618</v>
      </c>
      <c r="B379" s="35" t="s">
        <v>55</v>
      </c>
      <c r="C379" s="35" t="s">
        <v>54</v>
      </c>
      <c r="D379" s="35" t="s">
        <v>54</v>
      </c>
      <c r="E379" s="14" t="s">
        <v>40</v>
      </c>
      <c r="F379" s="125">
        <v>6190700</v>
      </c>
      <c r="G379" s="138">
        <v>43809</v>
      </c>
      <c r="H379" s="36" t="s">
        <v>820</v>
      </c>
      <c r="I379" s="36" t="s">
        <v>821</v>
      </c>
      <c r="J379" s="125" t="s">
        <v>822</v>
      </c>
      <c r="K379" s="126">
        <v>1029270</v>
      </c>
    </row>
    <row r="380" spans="1:11" ht="25.5" x14ac:dyDescent="0.25">
      <c r="A380" s="20" t="s">
        <v>2618</v>
      </c>
      <c r="B380" s="1" t="s">
        <v>19</v>
      </c>
      <c r="C380" s="35" t="s">
        <v>54</v>
      </c>
      <c r="D380" s="35" t="s">
        <v>54</v>
      </c>
      <c r="E380" s="14" t="s">
        <v>40</v>
      </c>
      <c r="F380" s="125">
        <v>6190137</v>
      </c>
      <c r="G380" s="138">
        <v>43811</v>
      </c>
      <c r="H380" s="36" t="s">
        <v>823</v>
      </c>
      <c r="I380" s="36" t="s">
        <v>824</v>
      </c>
      <c r="J380" s="125" t="s">
        <v>825</v>
      </c>
      <c r="K380" s="126">
        <v>189000</v>
      </c>
    </row>
    <row r="381" spans="1:11" x14ac:dyDescent="0.25">
      <c r="A381" s="20" t="s">
        <v>2618</v>
      </c>
      <c r="B381" s="1" t="s">
        <v>19</v>
      </c>
      <c r="C381" s="35" t="s">
        <v>54</v>
      </c>
      <c r="D381" s="35" t="s">
        <v>54</v>
      </c>
      <c r="E381" s="14" t="s">
        <v>40</v>
      </c>
      <c r="F381" s="125">
        <v>6190701</v>
      </c>
      <c r="G381" s="138">
        <v>43811</v>
      </c>
      <c r="H381" s="36" t="s">
        <v>826</v>
      </c>
      <c r="I381" s="36" t="s">
        <v>802</v>
      </c>
      <c r="J381" s="125" t="s">
        <v>803</v>
      </c>
      <c r="K381" s="126">
        <v>27778</v>
      </c>
    </row>
    <row r="382" spans="1:11" ht="25.5" x14ac:dyDescent="0.25">
      <c r="A382" s="20" t="s">
        <v>2618</v>
      </c>
      <c r="B382" s="1" t="s">
        <v>185</v>
      </c>
      <c r="C382" s="35" t="s">
        <v>54</v>
      </c>
      <c r="D382" s="35" t="s">
        <v>54</v>
      </c>
      <c r="E382" s="1" t="s">
        <v>176</v>
      </c>
      <c r="F382" s="125">
        <v>6190138</v>
      </c>
      <c r="G382" s="138">
        <v>43811</v>
      </c>
      <c r="H382" s="36" t="s">
        <v>827</v>
      </c>
      <c r="I382" s="30" t="s">
        <v>2431</v>
      </c>
      <c r="J382" s="56" t="s">
        <v>828</v>
      </c>
      <c r="K382" s="126">
        <v>233259</v>
      </c>
    </row>
    <row r="383" spans="1:11" ht="25.5" x14ac:dyDescent="0.25">
      <c r="A383" s="20" t="s">
        <v>2618</v>
      </c>
      <c r="B383" s="1" t="s">
        <v>185</v>
      </c>
      <c r="C383" s="35" t="s">
        <v>54</v>
      </c>
      <c r="D383" s="35" t="s">
        <v>54</v>
      </c>
      <c r="E383" s="1" t="s">
        <v>176</v>
      </c>
      <c r="F383" s="125">
        <v>6190139</v>
      </c>
      <c r="G383" s="138">
        <v>43811</v>
      </c>
      <c r="H383" s="36" t="s">
        <v>829</v>
      </c>
      <c r="I383" s="30" t="s">
        <v>2409</v>
      </c>
      <c r="J383" s="56" t="s">
        <v>830</v>
      </c>
      <c r="K383" s="126">
        <v>423102</v>
      </c>
    </row>
    <row r="384" spans="1:11" ht="25.5" x14ac:dyDescent="0.25">
      <c r="A384" s="20" t="s">
        <v>2618</v>
      </c>
      <c r="B384" s="1" t="s">
        <v>185</v>
      </c>
      <c r="C384" s="35" t="s">
        <v>54</v>
      </c>
      <c r="D384" s="35" t="s">
        <v>54</v>
      </c>
      <c r="E384" s="1" t="s">
        <v>176</v>
      </c>
      <c r="F384" s="125">
        <v>6190140</v>
      </c>
      <c r="G384" s="138">
        <v>43811</v>
      </c>
      <c r="H384" s="36" t="s">
        <v>831</v>
      </c>
      <c r="I384" s="30" t="s">
        <v>2414</v>
      </c>
      <c r="J384" s="56" t="s">
        <v>568</v>
      </c>
      <c r="K384" s="126">
        <v>2273020</v>
      </c>
    </row>
    <row r="385" spans="1:11" ht="25.5" x14ac:dyDescent="0.25">
      <c r="A385" s="20" t="s">
        <v>2618</v>
      </c>
      <c r="B385" s="1" t="s">
        <v>185</v>
      </c>
      <c r="C385" s="35" t="s">
        <v>54</v>
      </c>
      <c r="D385" s="35" t="s">
        <v>54</v>
      </c>
      <c r="E385" s="1" t="s">
        <v>176</v>
      </c>
      <c r="F385" s="125">
        <v>6190141</v>
      </c>
      <c r="G385" s="138">
        <v>43811</v>
      </c>
      <c r="H385" s="36" t="s">
        <v>832</v>
      </c>
      <c r="I385" s="36" t="s">
        <v>662</v>
      </c>
      <c r="J385" s="125" t="s">
        <v>663</v>
      </c>
      <c r="K385" s="126">
        <v>263894</v>
      </c>
    </row>
    <row r="386" spans="1:11" ht="25.5" x14ac:dyDescent="0.25">
      <c r="A386" s="20" t="s">
        <v>2618</v>
      </c>
      <c r="B386" s="1" t="s">
        <v>185</v>
      </c>
      <c r="C386" s="35" t="s">
        <v>54</v>
      </c>
      <c r="D386" s="35" t="s">
        <v>54</v>
      </c>
      <c r="E386" s="1" t="s">
        <v>176</v>
      </c>
      <c r="F386" s="125">
        <v>6190142</v>
      </c>
      <c r="G386" s="138">
        <v>43811</v>
      </c>
      <c r="H386" s="36" t="s">
        <v>833</v>
      </c>
      <c r="I386" s="30" t="s">
        <v>2414</v>
      </c>
      <c r="J386" s="56" t="s">
        <v>568</v>
      </c>
      <c r="K386" s="126">
        <v>46541</v>
      </c>
    </row>
    <row r="387" spans="1:11" ht="25.5" x14ac:dyDescent="0.25">
      <c r="A387" s="20" t="s">
        <v>2618</v>
      </c>
      <c r="B387" s="1" t="s">
        <v>185</v>
      </c>
      <c r="C387" s="35" t="s">
        <v>54</v>
      </c>
      <c r="D387" s="35" t="s">
        <v>54</v>
      </c>
      <c r="E387" s="1" t="s">
        <v>176</v>
      </c>
      <c r="F387" s="125">
        <v>6190143</v>
      </c>
      <c r="G387" s="138">
        <v>43811</v>
      </c>
      <c r="H387" s="36" t="s">
        <v>834</v>
      </c>
      <c r="I387" s="30" t="s">
        <v>2403</v>
      </c>
      <c r="J387" s="56" t="s">
        <v>584</v>
      </c>
      <c r="K387" s="126">
        <v>267573</v>
      </c>
    </row>
    <row r="388" spans="1:11" ht="25.5" x14ac:dyDescent="0.25">
      <c r="A388" s="20" t="s">
        <v>2618</v>
      </c>
      <c r="B388" s="1" t="s">
        <v>185</v>
      </c>
      <c r="C388" s="35" t="s">
        <v>54</v>
      </c>
      <c r="D388" s="35" t="s">
        <v>54</v>
      </c>
      <c r="E388" s="1" t="s">
        <v>176</v>
      </c>
      <c r="F388" s="125">
        <v>6190144</v>
      </c>
      <c r="G388" s="138">
        <v>43811</v>
      </c>
      <c r="H388" s="36" t="s">
        <v>835</v>
      </c>
      <c r="I388" s="30" t="s">
        <v>2414</v>
      </c>
      <c r="J388" s="56" t="s">
        <v>568</v>
      </c>
      <c r="K388" s="126">
        <v>200936</v>
      </c>
    </row>
    <row r="389" spans="1:11" ht="38.25" x14ac:dyDescent="0.25">
      <c r="A389" s="20" t="s">
        <v>2618</v>
      </c>
      <c r="B389" s="1" t="s">
        <v>185</v>
      </c>
      <c r="C389" s="35" t="s">
        <v>54</v>
      </c>
      <c r="D389" s="35" t="s">
        <v>54</v>
      </c>
      <c r="E389" s="1" t="s">
        <v>176</v>
      </c>
      <c r="F389" s="125">
        <v>6190145</v>
      </c>
      <c r="G389" s="138">
        <v>43811</v>
      </c>
      <c r="H389" s="36" t="s">
        <v>836</v>
      </c>
      <c r="I389" s="36" t="s">
        <v>94</v>
      </c>
      <c r="J389" s="125" t="s">
        <v>837</v>
      </c>
      <c r="K389" s="126">
        <v>1433146</v>
      </c>
    </row>
    <row r="390" spans="1:11" ht="38.25" x14ac:dyDescent="0.25">
      <c r="A390" s="20" t="s">
        <v>2618</v>
      </c>
      <c r="B390" s="1" t="s">
        <v>185</v>
      </c>
      <c r="C390" s="35" t="s">
        <v>54</v>
      </c>
      <c r="D390" s="35" t="s">
        <v>54</v>
      </c>
      <c r="E390" s="1" t="s">
        <v>176</v>
      </c>
      <c r="F390" s="125">
        <v>6190146</v>
      </c>
      <c r="G390" s="138">
        <v>43811</v>
      </c>
      <c r="H390" s="36" t="s">
        <v>838</v>
      </c>
      <c r="I390" s="36" t="s">
        <v>839</v>
      </c>
      <c r="J390" s="125" t="s">
        <v>840</v>
      </c>
      <c r="K390" s="126">
        <v>667790</v>
      </c>
    </row>
    <row r="391" spans="1:11" x14ac:dyDescent="0.25">
      <c r="A391" s="20" t="s">
        <v>2618</v>
      </c>
      <c r="B391" s="1" t="s">
        <v>19</v>
      </c>
      <c r="C391" s="35" t="s">
        <v>54</v>
      </c>
      <c r="D391" s="35" t="s">
        <v>54</v>
      </c>
      <c r="E391" s="14" t="s">
        <v>40</v>
      </c>
      <c r="F391" s="125">
        <v>6190702</v>
      </c>
      <c r="G391" s="138">
        <v>43811</v>
      </c>
      <c r="H391" s="36" t="s">
        <v>841</v>
      </c>
      <c r="I391" s="36" t="s">
        <v>842</v>
      </c>
      <c r="J391" s="125" t="s">
        <v>843</v>
      </c>
      <c r="K391" s="126">
        <v>136850</v>
      </c>
    </row>
    <row r="392" spans="1:11" ht="25.5" x14ac:dyDescent="0.25">
      <c r="A392" s="20" t="s">
        <v>2618</v>
      </c>
      <c r="B392" s="35" t="s">
        <v>55</v>
      </c>
      <c r="C392" s="35" t="s">
        <v>54</v>
      </c>
      <c r="D392" s="35" t="s">
        <v>54</v>
      </c>
      <c r="E392" s="14" t="s">
        <v>40</v>
      </c>
      <c r="F392" s="125">
        <v>6190703</v>
      </c>
      <c r="G392" s="138">
        <v>43812</v>
      </c>
      <c r="H392" s="36" t="s">
        <v>844</v>
      </c>
      <c r="I392" s="36" t="s">
        <v>845</v>
      </c>
      <c r="J392" s="125" t="s">
        <v>846</v>
      </c>
      <c r="K392" s="126" t="s">
        <v>847</v>
      </c>
    </row>
    <row r="393" spans="1:11" x14ac:dyDescent="0.25">
      <c r="A393" s="20" t="s">
        <v>2618</v>
      </c>
      <c r="B393" s="6" t="s">
        <v>37</v>
      </c>
      <c r="C393" s="36" t="s">
        <v>848</v>
      </c>
      <c r="D393" s="161">
        <v>43385</v>
      </c>
      <c r="E393" s="14" t="s">
        <v>40</v>
      </c>
      <c r="F393" s="125">
        <v>6190704</v>
      </c>
      <c r="G393" s="138">
        <v>43812</v>
      </c>
      <c r="H393" s="36" t="s">
        <v>849</v>
      </c>
      <c r="I393" s="36" t="s">
        <v>850</v>
      </c>
      <c r="J393" s="125" t="s">
        <v>851</v>
      </c>
      <c r="K393" s="126" t="s">
        <v>847</v>
      </c>
    </row>
    <row r="394" spans="1:11" ht="25.5" x14ac:dyDescent="0.25">
      <c r="A394" s="20" t="s">
        <v>2618</v>
      </c>
      <c r="B394" s="6" t="s">
        <v>37</v>
      </c>
      <c r="C394" s="36" t="s">
        <v>848</v>
      </c>
      <c r="D394" s="161">
        <v>43385</v>
      </c>
      <c r="E394" s="14" t="s">
        <v>40</v>
      </c>
      <c r="F394" s="125">
        <v>6190705</v>
      </c>
      <c r="G394" s="138">
        <v>43812</v>
      </c>
      <c r="H394" s="36" t="s">
        <v>852</v>
      </c>
      <c r="I394" s="36" t="s">
        <v>850</v>
      </c>
      <c r="J394" s="125" t="s">
        <v>851</v>
      </c>
      <c r="K394" s="126" t="s">
        <v>847</v>
      </c>
    </row>
    <row r="395" spans="1:11" ht="25.5" x14ac:dyDescent="0.25">
      <c r="A395" s="20" t="s">
        <v>2618</v>
      </c>
      <c r="B395" s="35" t="s">
        <v>55</v>
      </c>
      <c r="C395" s="35" t="s">
        <v>54</v>
      </c>
      <c r="D395" s="35" t="s">
        <v>54</v>
      </c>
      <c r="E395" s="14" t="s">
        <v>40</v>
      </c>
      <c r="F395" s="125">
        <v>6190706</v>
      </c>
      <c r="G395" s="138">
        <v>43812</v>
      </c>
      <c r="H395" s="36" t="s">
        <v>853</v>
      </c>
      <c r="I395" s="36" t="s">
        <v>854</v>
      </c>
      <c r="J395" s="125" t="s">
        <v>855</v>
      </c>
      <c r="K395" s="126" t="s">
        <v>847</v>
      </c>
    </row>
    <row r="396" spans="1:11" ht="38.25" x14ac:dyDescent="0.25">
      <c r="A396" s="20" t="s">
        <v>2618</v>
      </c>
      <c r="B396" s="1" t="s">
        <v>19</v>
      </c>
      <c r="C396" s="35" t="s">
        <v>54</v>
      </c>
      <c r="D396" s="35" t="s">
        <v>54</v>
      </c>
      <c r="E396" s="14" t="s">
        <v>40</v>
      </c>
      <c r="F396" s="125">
        <v>6190707</v>
      </c>
      <c r="G396" s="138">
        <v>43812</v>
      </c>
      <c r="H396" s="36" t="s">
        <v>856</v>
      </c>
      <c r="I396" s="36" t="s">
        <v>814</v>
      </c>
      <c r="J396" s="125" t="s">
        <v>815</v>
      </c>
      <c r="K396" s="126">
        <v>1800946</v>
      </c>
    </row>
    <row r="397" spans="1:11" ht="25.5" x14ac:dyDescent="0.25">
      <c r="A397" s="20" t="s">
        <v>2618</v>
      </c>
      <c r="B397" s="1" t="s">
        <v>19</v>
      </c>
      <c r="C397" s="35" t="s">
        <v>54</v>
      </c>
      <c r="D397" s="35" t="s">
        <v>54</v>
      </c>
      <c r="E397" s="14" t="s">
        <v>40</v>
      </c>
      <c r="F397" s="125">
        <v>6190708</v>
      </c>
      <c r="G397" s="138">
        <v>43812</v>
      </c>
      <c r="H397" s="36" t="s">
        <v>857</v>
      </c>
      <c r="I397" s="36" t="s">
        <v>796</v>
      </c>
      <c r="J397" s="125" t="s">
        <v>797</v>
      </c>
      <c r="K397" s="126">
        <v>702100</v>
      </c>
    </row>
    <row r="398" spans="1:11" ht="25.5" x14ac:dyDescent="0.25">
      <c r="A398" s="20" t="s">
        <v>2618</v>
      </c>
      <c r="B398" s="1" t="s">
        <v>19</v>
      </c>
      <c r="C398" s="35" t="s">
        <v>54</v>
      </c>
      <c r="D398" s="35" t="s">
        <v>54</v>
      </c>
      <c r="E398" s="14" t="s">
        <v>40</v>
      </c>
      <c r="F398" s="125">
        <v>6190709</v>
      </c>
      <c r="G398" s="138">
        <v>43812</v>
      </c>
      <c r="H398" s="36" t="s">
        <v>858</v>
      </c>
      <c r="I398" s="36" t="s">
        <v>859</v>
      </c>
      <c r="J398" s="125" t="s">
        <v>860</v>
      </c>
      <c r="K398" s="126">
        <v>1519392</v>
      </c>
    </row>
    <row r="399" spans="1:11" ht="25.5" x14ac:dyDescent="0.25">
      <c r="A399" s="20" t="s">
        <v>2618</v>
      </c>
      <c r="B399" s="1" t="s">
        <v>19</v>
      </c>
      <c r="C399" s="35" t="s">
        <v>54</v>
      </c>
      <c r="D399" s="35" t="s">
        <v>54</v>
      </c>
      <c r="E399" s="14" t="s">
        <v>40</v>
      </c>
      <c r="F399" s="125">
        <v>6190710</v>
      </c>
      <c r="G399" s="138">
        <v>43812</v>
      </c>
      <c r="H399" s="36" t="s">
        <v>861</v>
      </c>
      <c r="I399" s="36" t="s">
        <v>862</v>
      </c>
      <c r="J399" s="125" t="s">
        <v>863</v>
      </c>
      <c r="K399" s="126">
        <v>59500</v>
      </c>
    </row>
    <row r="400" spans="1:11" ht="38.25" x14ac:dyDescent="0.25">
      <c r="A400" s="20" t="s">
        <v>2618</v>
      </c>
      <c r="B400" s="21" t="s">
        <v>20</v>
      </c>
      <c r="C400" s="36" t="s">
        <v>864</v>
      </c>
      <c r="D400" s="161">
        <v>43805</v>
      </c>
      <c r="E400" s="14" t="s">
        <v>40</v>
      </c>
      <c r="F400" s="125">
        <v>6190713</v>
      </c>
      <c r="G400" s="138">
        <v>43815</v>
      </c>
      <c r="H400" s="36" t="s">
        <v>865</v>
      </c>
      <c r="I400" s="36" t="s">
        <v>866</v>
      </c>
      <c r="J400" s="125" t="s">
        <v>867</v>
      </c>
      <c r="K400" s="126">
        <v>1963500</v>
      </c>
    </row>
    <row r="401" spans="1:11" ht="25.5" x14ac:dyDescent="0.25">
      <c r="A401" s="20" t="s">
        <v>2618</v>
      </c>
      <c r="B401" s="21" t="s">
        <v>20</v>
      </c>
      <c r="C401" s="36" t="s">
        <v>868</v>
      </c>
      <c r="D401" s="161">
        <v>43805</v>
      </c>
      <c r="E401" s="14" t="s">
        <v>40</v>
      </c>
      <c r="F401" s="125">
        <v>6190714</v>
      </c>
      <c r="G401" s="138">
        <v>43815</v>
      </c>
      <c r="H401" s="36" t="s">
        <v>869</v>
      </c>
      <c r="I401" s="30" t="s">
        <v>2327</v>
      </c>
      <c r="J401" s="56" t="s">
        <v>870</v>
      </c>
      <c r="K401" s="126">
        <v>7092400</v>
      </c>
    </row>
    <row r="402" spans="1:11" ht="25.5" x14ac:dyDescent="0.25">
      <c r="A402" s="20" t="s">
        <v>2618</v>
      </c>
      <c r="B402" s="1" t="s">
        <v>19</v>
      </c>
      <c r="C402" s="35" t="s">
        <v>54</v>
      </c>
      <c r="D402" s="35" t="s">
        <v>54</v>
      </c>
      <c r="E402" s="14" t="s">
        <v>40</v>
      </c>
      <c r="F402" s="125">
        <v>6190715</v>
      </c>
      <c r="G402" s="138">
        <v>43816</v>
      </c>
      <c r="H402" s="36" t="s">
        <v>871</v>
      </c>
      <c r="I402" s="36" t="s">
        <v>872</v>
      </c>
      <c r="J402" s="125" t="s">
        <v>873</v>
      </c>
      <c r="K402" s="126">
        <v>821100</v>
      </c>
    </row>
    <row r="403" spans="1:11" ht="25.5" x14ac:dyDescent="0.25">
      <c r="A403" s="20" t="s">
        <v>2618</v>
      </c>
      <c r="B403" s="21" t="s">
        <v>20</v>
      </c>
      <c r="C403" s="36" t="s">
        <v>874</v>
      </c>
      <c r="D403" s="161">
        <v>43802</v>
      </c>
      <c r="E403" s="14" t="s">
        <v>40</v>
      </c>
      <c r="F403" s="125">
        <v>6190716</v>
      </c>
      <c r="G403" s="138">
        <v>43816</v>
      </c>
      <c r="H403" s="36" t="s">
        <v>875</v>
      </c>
      <c r="I403" s="36" t="s">
        <v>876</v>
      </c>
      <c r="J403" s="125" t="s">
        <v>877</v>
      </c>
      <c r="K403" s="126">
        <v>2282374</v>
      </c>
    </row>
    <row r="404" spans="1:11" x14ac:dyDescent="0.25">
      <c r="A404" s="20" t="s">
        <v>2618</v>
      </c>
      <c r="B404" s="21" t="s">
        <v>20</v>
      </c>
      <c r="C404" s="36" t="s">
        <v>878</v>
      </c>
      <c r="D404" s="161">
        <v>43818</v>
      </c>
      <c r="E404" s="14" t="s">
        <v>40</v>
      </c>
      <c r="F404" s="125">
        <v>6190718</v>
      </c>
      <c r="G404" s="138">
        <v>43818</v>
      </c>
      <c r="H404" s="36" t="s">
        <v>879</v>
      </c>
      <c r="I404" s="36" t="s">
        <v>880</v>
      </c>
      <c r="J404" s="125" t="s">
        <v>881</v>
      </c>
      <c r="K404" s="126">
        <v>617610</v>
      </c>
    </row>
    <row r="405" spans="1:11" ht="25.5" x14ac:dyDescent="0.25">
      <c r="A405" s="20" t="s">
        <v>2618</v>
      </c>
      <c r="B405" s="1" t="s">
        <v>19</v>
      </c>
      <c r="C405" s="35" t="s">
        <v>54</v>
      </c>
      <c r="D405" s="35" t="s">
        <v>54</v>
      </c>
      <c r="E405" s="14" t="s">
        <v>40</v>
      </c>
      <c r="F405" s="125">
        <v>6190719</v>
      </c>
      <c r="G405" s="138">
        <v>43818</v>
      </c>
      <c r="H405" s="36" t="s">
        <v>882</v>
      </c>
      <c r="I405" s="36" t="s">
        <v>842</v>
      </c>
      <c r="J405" s="125" t="s">
        <v>843</v>
      </c>
      <c r="K405" s="126">
        <v>714000</v>
      </c>
    </row>
    <row r="406" spans="1:11" ht="25.5" x14ac:dyDescent="0.25">
      <c r="A406" s="20" t="s">
        <v>2618</v>
      </c>
      <c r="B406" s="21" t="s">
        <v>20</v>
      </c>
      <c r="C406" s="36" t="s">
        <v>883</v>
      </c>
      <c r="D406" s="161">
        <v>43817</v>
      </c>
      <c r="E406" s="14" t="s">
        <v>40</v>
      </c>
      <c r="F406" s="125">
        <v>6190720</v>
      </c>
      <c r="G406" s="138">
        <v>43818</v>
      </c>
      <c r="H406" s="36" t="s">
        <v>884</v>
      </c>
      <c r="I406" s="36" t="s">
        <v>885</v>
      </c>
      <c r="J406" s="125" t="s">
        <v>886</v>
      </c>
      <c r="K406" s="126">
        <v>202300</v>
      </c>
    </row>
    <row r="407" spans="1:11" ht="25.5" x14ac:dyDescent="0.25">
      <c r="A407" s="20" t="s">
        <v>2618</v>
      </c>
      <c r="B407" s="35" t="s">
        <v>55</v>
      </c>
      <c r="C407" s="35" t="s">
        <v>54</v>
      </c>
      <c r="D407" s="35" t="s">
        <v>54</v>
      </c>
      <c r="E407" s="14" t="s">
        <v>40</v>
      </c>
      <c r="F407" s="125">
        <v>6190721</v>
      </c>
      <c r="G407" s="138">
        <v>43819</v>
      </c>
      <c r="H407" s="36" t="s">
        <v>887</v>
      </c>
      <c r="I407" s="36" t="s">
        <v>888</v>
      </c>
      <c r="J407" s="125" t="s">
        <v>889</v>
      </c>
      <c r="K407" s="126">
        <v>179295</v>
      </c>
    </row>
    <row r="408" spans="1:11" ht="25.5" x14ac:dyDescent="0.25">
      <c r="A408" s="20" t="s">
        <v>2618</v>
      </c>
      <c r="B408" s="1" t="s">
        <v>19</v>
      </c>
      <c r="C408" s="35" t="s">
        <v>54</v>
      </c>
      <c r="D408" s="35" t="s">
        <v>54</v>
      </c>
      <c r="E408" s="14" t="s">
        <v>40</v>
      </c>
      <c r="F408" s="125">
        <v>6190723</v>
      </c>
      <c r="G408" s="138">
        <v>43819</v>
      </c>
      <c r="H408" s="36" t="s">
        <v>890</v>
      </c>
      <c r="I408" s="36" t="s">
        <v>872</v>
      </c>
      <c r="J408" s="125" t="s">
        <v>873</v>
      </c>
      <c r="K408" s="126">
        <v>1575679</v>
      </c>
    </row>
    <row r="409" spans="1:11" ht="38.25" x14ac:dyDescent="0.25">
      <c r="A409" s="20" t="s">
        <v>2618</v>
      </c>
      <c r="B409" s="6" t="s">
        <v>37</v>
      </c>
      <c r="C409" s="36" t="s">
        <v>891</v>
      </c>
      <c r="D409" s="161">
        <v>43280</v>
      </c>
      <c r="E409" s="14" t="s">
        <v>40</v>
      </c>
      <c r="F409" s="125">
        <v>6190725</v>
      </c>
      <c r="G409" s="138">
        <v>43819</v>
      </c>
      <c r="H409" s="36" t="s">
        <v>892</v>
      </c>
      <c r="I409" s="36" t="s">
        <v>893</v>
      </c>
      <c r="J409" s="125" t="s">
        <v>894</v>
      </c>
      <c r="K409" s="126" t="s">
        <v>895</v>
      </c>
    </row>
    <row r="410" spans="1:11" ht="25.5" x14ac:dyDescent="0.25">
      <c r="A410" s="20" t="s">
        <v>2618</v>
      </c>
      <c r="B410" s="1" t="s">
        <v>19</v>
      </c>
      <c r="C410" s="35" t="s">
        <v>54</v>
      </c>
      <c r="D410" s="35" t="s">
        <v>54</v>
      </c>
      <c r="E410" s="14" t="s">
        <v>40</v>
      </c>
      <c r="F410" s="125">
        <v>6190727</v>
      </c>
      <c r="G410" s="138">
        <v>43822</v>
      </c>
      <c r="H410" s="36" t="s">
        <v>896</v>
      </c>
      <c r="I410" s="36" t="s">
        <v>842</v>
      </c>
      <c r="J410" s="125" t="s">
        <v>843</v>
      </c>
      <c r="K410" s="126">
        <v>273700</v>
      </c>
    </row>
    <row r="411" spans="1:11" ht="38.25" x14ac:dyDescent="0.25">
      <c r="A411" s="20" t="s">
        <v>2618</v>
      </c>
      <c r="B411" s="1" t="s">
        <v>19</v>
      </c>
      <c r="C411" s="35" t="s">
        <v>54</v>
      </c>
      <c r="D411" s="35" t="s">
        <v>54</v>
      </c>
      <c r="E411" s="14" t="s">
        <v>40</v>
      </c>
      <c r="F411" s="125">
        <v>6190728</v>
      </c>
      <c r="G411" s="138">
        <v>43822</v>
      </c>
      <c r="H411" s="36" t="s">
        <v>897</v>
      </c>
      <c r="I411" s="36" t="s">
        <v>814</v>
      </c>
      <c r="J411" s="125" t="s">
        <v>815</v>
      </c>
      <c r="K411" s="126">
        <v>214200</v>
      </c>
    </row>
    <row r="412" spans="1:11" ht="38.25" x14ac:dyDescent="0.25">
      <c r="A412" s="20" t="s">
        <v>2618</v>
      </c>
      <c r="B412" s="1" t="s">
        <v>19</v>
      </c>
      <c r="C412" s="35" t="s">
        <v>54</v>
      </c>
      <c r="D412" s="35" t="s">
        <v>54</v>
      </c>
      <c r="E412" s="14" t="s">
        <v>40</v>
      </c>
      <c r="F412" s="125">
        <v>6190729</v>
      </c>
      <c r="G412" s="138">
        <v>43822</v>
      </c>
      <c r="H412" s="36" t="s">
        <v>898</v>
      </c>
      <c r="I412" s="36" t="s">
        <v>814</v>
      </c>
      <c r="J412" s="125" t="s">
        <v>815</v>
      </c>
      <c r="K412" s="126">
        <v>639625</v>
      </c>
    </row>
    <row r="413" spans="1:11" ht="38.25" x14ac:dyDescent="0.25">
      <c r="A413" s="20" t="s">
        <v>2618</v>
      </c>
      <c r="B413" s="1" t="s">
        <v>19</v>
      </c>
      <c r="C413" s="35" t="s">
        <v>54</v>
      </c>
      <c r="D413" s="35" t="s">
        <v>54</v>
      </c>
      <c r="E413" s="14" t="s">
        <v>40</v>
      </c>
      <c r="F413" s="125">
        <v>6190730</v>
      </c>
      <c r="G413" s="138">
        <v>43822</v>
      </c>
      <c r="H413" s="36" t="s">
        <v>899</v>
      </c>
      <c r="I413" s="36" t="s">
        <v>814</v>
      </c>
      <c r="J413" s="125" t="s">
        <v>815</v>
      </c>
      <c r="K413" s="126">
        <v>276675</v>
      </c>
    </row>
    <row r="414" spans="1:11" ht="25.5" x14ac:dyDescent="0.25">
      <c r="A414" s="20" t="s">
        <v>2618</v>
      </c>
      <c r="B414" s="1" t="s">
        <v>19</v>
      </c>
      <c r="C414" s="35" t="s">
        <v>54</v>
      </c>
      <c r="D414" s="35" t="s">
        <v>54</v>
      </c>
      <c r="E414" s="14" t="s">
        <v>40</v>
      </c>
      <c r="F414" s="125">
        <v>6190731</v>
      </c>
      <c r="G414" s="138">
        <v>43822</v>
      </c>
      <c r="H414" s="36" t="s">
        <v>900</v>
      </c>
      <c r="I414" s="36" t="s">
        <v>796</v>
      </c>
      <c r="J414" s="125" t="s">
        <v>797</v>
      </c>
      <c r="K414" s="126">
        <v>94010</v>
      </c>
    </row>
    <row r="415" spans="1:11" ht="25.5" x14ac:dyDescent="0.25">
      <c r="A415" s="20" t="s">
        <v>2618</v>
      </c>
      <c r="B415" s="1" t="s">
        <v>19</v>
      </c>
      <c r="C415" s="35" t="s">
        <v>54</v>
      </c>
      <c r="D415" s="35" t="s">
        <v>54</v>
      </c>
      <c r="E415" s="14" t="s">
        <v>40</v>
      </c>
      <c r="F415" s="125">
        <v>6190732</v>
      </c>
      <c r="G415" s="138">
        <v>43822</v>
      </c>
      <c r="H415" s="36" t="s">
        <v>901</v>
      </c>
      <c r="I415" s="36" t="s">
        <v>902</v>
      </c>
      <c r="J415" s="125" t="s">
        <v>903</v>
      </c>
      <c r="K415" s="126">
        <v>45000</v>
      </c>
    </row>
    <row r="416" spans="1:11" x14ac:dyDescent="0.25">
      <c r="A416" s="20" t="s">
        <v>2618</v>
      </c>
      <c r="B416" s="6" t="s">
        <v>37</v>
      </c>
      <c r="C416" s="36" t="s">
        <v>848</v>
      </c>
      <c r="D416" s="161">
        <v>43385</v>
      </c>
      <c r="E416" s="14" t="s">
        <v>40</v>
      </c>
      <c r="F416" s="125">
        <v>6190743</v>
      </c>
      <c r="G416" s="138">
        <v>43823</v>
      </c>
      <c r="H416" s="36" t="s">
        <v>904</v>
      </c>
      <c r="I416" s="36" t="s">
        <v>850</v>
      </c>
      <c r="J416" s="125" t="s">
        <v>851</v>
      </c>
      <c r="K416" s="126" t="s">
        <v>847</v>
      </c>
    </row>
    <row r="417" spans="1:11" ht="25.5" x14ac:dyDescent="0.25">
      <c r="A417" s="20" t="s">
        <v>2618</v>
      </c>
      <c r="B417" s="1" t="s">
        <v>19</v>
      </c>
      <c r="C417" s="35" t="s">
        <v>54</v>
      </c>
      <c r="D417" s="35" t="s">
        <v>54</v>
      </c>
      <c r="E417" s="14" t="s">
        <v>40</v>
      </c>
      <c r="F417" s="125">
        <v>6190745</v>
      </c>
      <c r="G417" s="138">
        <v>43823</v>
      </c>
      <c r="H417" s="36" t="s">
        <v>905</v>
      </c>
      <c r="I417" s="36" t="s">
        <v>885</v>
      </c>
      <c r="J417" s="125" t="s">
        <v>886</v>
      </c>
      <c r="K417" s="126">
        <v>868700</v>
      </c>
    </row>
    <row r="418" spans="1:11" ht="25.5" x14ac:dyDescent="0.25">
      <c r="A418" s="20" t="s">
        <v>2618</v>
      </c>
      <c r="B418" s="1" t="s">
        <v>19</v>
      </c>
      <c r="C418" s="35" t="s">
        <v>54</v>
      </c>
      <c r="D418" s="35" t="s">
        <v>54</v>
      </c>
      <c r="E418" s="1" t="s">
        <v>176</v>
      </c>
      <c r="F418" s="125">
        <v>6190147</v>
      </c>
      <c r="G418" s="138">
        <v>43823</v>
      </c>
      <c r="H418" s="36" t="s">
        <v>906</v>
      </c>
      <c r="I418" s="36" t="s">
        <v>885</v>
      </c>
      <c r="J418" s="125" t="s">
        <v>886</v>
      </c>
      <c r="K418" s="126">
        <v>1071000</v>
      </c>
    </row>
    <row r="419" spans="1:11" ht="25.5" x14ac:dyDescent="0.25">
      <c r="A419" s="20" t="s">
        <v>2618</v>
      </c>
      <c r="B419" s="1" t="s">
        <v>19</v>
      </c>
      <c r="C419" s="35" t="s">
        <v>54</v>
      </c>
      <c r="D419" s="35" t="s">
        <v>54</v>
      </c>
      <c r="E419" s="14" t="s">
        <v>40</v>
      </c>
      <c r="F419" s="125">
        <v>6190749</v>
      </c>
      <c r="G419" s="138">
        <v>43825</v>
      </c>
      <c r="H419" s="36" t="s">
        <v>907</v>
      </c>
      <c r="I419" s="36" t="s">
        <v>824</v>
      </c>
      <c r="J419" s="125" t="s">
        <v>825</v>
      </c>
      <c r="K419" s="126">
        <v>256000</v>
      </c>
    </row>
    <row r="420" spans="1:11" ht="25.5" x14ac:dyDescent="0.25">
      <c r="A420" s="20" t="s">
        <v>2618</v>
      </c>
      <c r="B420" s="1" t="s">
        <v>185</v>
      </c>
      <c r="C420" s="35" t="s">
        <v>54</v>
      </c>
      <c r="D420" s="35" t="s">
        <v>54</v>
      </c>
      <c r="E420" s="14" t="s">
        <v>40</v>
      </c>
      <c r="F420" s="125">
        <v>6190750</v>
      </c>
      <c r="G420" s="138">
        <v>43825</v>
      </c>
      <c r="H420" s="36" t="s">
        <v>908</v>
      </c>
      <c r="I420" s="105" t="s">
        <v>2278</v>
      </c>
      <c r="J420" s="15" t="s">
        <v>199</v>
      </c>
      <c r="K420" s="126">
        <v>2500000</v>
      </c>
    </row>
    <row r="421" spans="1:11" x14ac:dyDescent="0.25">
      <c r="A421" s="20" t="s">
        <v>2618</v>
      </c>
      <c r="B421" s="1" t="s">
        <v>19</v>
      </c>
      <c r="C421" s="35" t="s">
        <v>54</v>
      </c>
      <c r="D421" s="35" t="s">
        <v>54</v>
      </c>
      <c r="E421" s="14" t="s">
        <v>40</v>
      </c>
      <c r="F421" s="125">
        <v>6190768</v>
      </c>
      <c r="G421" s="138">
        <v>43826</v>
      </c>
      <c r="H421" s="36" t="s">
        <v>909</v>
      </c>
      <c r="I421" s="36" t="s">
        <v>842</v>
      </c>
      <c r="J421" s="125" t="s">
        <v>843</v>
      </c>
      <c r="K421" s="126">
        <v>97580</v>
      </c>
    </row>
    <row r="422" spans="1:11" ht="25.5" x14ac:dyDescent="0.25">
      <c r="A422" s="20" t="s">
        <v>2618</v>
      </c>
      <c r="B422" s="35" t="s">
        <v>55</v>
      </c>
      <c r="C422" s="35" t="s">
        <v>54</v>
      </c>
      <c r="D422" s="35" t="s">
        <v>54</v>
      </c>
      <c r="E422" s="14" t="s">
        <v>40</v>
      </c>
      <c r="F422" s="125">
        <v>6190772</v>
      </c>
      <c r="G422" s="138">
        <v>43826</v>
      </c>
      <c r="H422" s="36" t="s">
        <v>910</v>
      </c>
      <c r="I422" s="36" t="s">
        <v>796</v>
      </c>
      <c r="J422" s="125" t="s">
        <v>797</v>
      </c>
      <c r="K422" s="126">
        <v>190400</v>
      </c>
    </row>
    <row r="423" spans="1:11" ht="25.5" x14ac:dyDescent="0.25">
      <c r="A423" s="20" t="s">
        <v>2618</v>
      </c>
      <c r="B423" s="1" t="s">
        <v>185</v>
      </c>
      <c r="C423" s="35" t="s">
        <v>54</v>
      </c>
      <c r="D423" s="35" t="s">
        <v>54</v>
      </c>
      <c r="E423" s="1" t="s">
        <v>176</v>
      </c>
      <c r="F423" s="125">
        <v>6190149</v>
      </c>
      <c r="G423" s="138">
        <v>43826</v>
      </c>
      <c r="H423" s="36" t="s">
        <v>911</v>
      </c>
      <c r="I423" s="36" t="s">
        <v>912</v>
      </c>
      <c r="J423" s="125" t="s">
        <v>589</v>
      </c>
      <c r="K423" s="126">
        <v>3059123</v>
      </c>
    </row>
    <row r="424" spans="1:11" ht="25.5" x14ac:dyDescent="0.25">
      <c r="A424" s="20" t="s">
        <v>2618</v>
      </c>
      <c r="B424" s="21" t="s">
        <v>20</v>
      </c>
      <c r="C424" s="36" t="s">
        <v>913</v>
      </c>
      <c r="D424" s="161">
        <v>43829</v>
      </c>
      <c r="E424" s="14" t="s">
        <v>40</v>
      </c>
      <c r="F424" s="125">
        <v>6190779</v>
      </c>
      <c r="G424" s="138">
        <v>43829</v>
      </c>
      <c r="H424" s="36" t="s">
        <v>914</v>
      </c>
      <c r="I424" s="36" t="s">
        <v>876</v>
      </c>
      <c r="J424" s="125" t="s">
        <v>877</v>
      </c>
      <c r="K424" s="126">
        <v>142800</v>
      </c>
    </row>
    <row r="425" spans="1:11" ht="38.25" x14ac:dyDescent="0.25">
      <c r="A425" s="20" t="s">
        <v>2618</v>
      </c>
      <c r="B425" s="6" t="s">
        <v>37</v>
      </c>
      <c r="C425" s="36" t="s">
        <v>915</v>
      </c>
      <c r="D425" s="161">
        <v>43809</v>
      </c>
      <c r="E425" s="36" t="s">
        <v>42</v>
      </c>
      <c r="F425" s="125" t="s">
        <v>21</v>
      </c>
      <c r="G425" s="138">
        <v>43817</v>
      </c>
      <c r="H425" s="36" t="s">
        <v>916</v>
      </c>
      <c r="I425" s="36" t="s">
        <v>885</v>
      </c>
      <c r="J425" s="125" t="s">
        <v>886</v>
      </c>
      <c r="K425" s="126" t="s">
        <v>917</v>
      </c>
    </row>
    <row r="426" spans="1:11" ht="38.25" x14ac:dyDescent="0.25">
      <c r="A426" s="20" t="s">
        <v>2618</v>
      </c>
      <c r="B426" s="21" t="s">
        <v>20</v>
      </c>
      <c r="C426" s="36" t="s">
        <v>918</v>
      </c>
      <c r="D426" s="161">
        <v>43823</v>
      </c>
      <c r="E426" s="36" t="s">
        <v>42</v>
      </c>
      <c r="F426" s="125" t="s">
        <v>21</v>
      </c>
      <c r="G426" s="138">
        <v>43823</v>
      </c>
      <c r="H426" s="36" t="s">
        <v>919</v>
      </c>
      <c r="I426" s="30" t="s">
        <v>2352</v>
      </c>
      <c r="J426" s="56" t="s">
        <v>920</v>
      </c>
      <c r="K426" s="126" t="s">
        <v>921</v>
      </c>
    </row>
    <row r="427" spans="1:11" ht="25.5" x14ac:dyDescent="0.25">
      <c r="A427" s="20" t="s">
        <v>2615</v>
      </c>
      <c r="B427" s="21" t="s">
        <v>20</v>
      </c>
      <c r="C427" s="1" t="s">
        <v>456</v>
      </c>
      <c r="D427" s="157">
        <v>43808</v>
      </c>
      <c r="E427" s="14" t="s">
        <v>40</v>
      </c>
      <c r="F427" s="115">
        <v>7190294</v>
      </c>
      <c r="G427" s="137">
        <v>43811</v>
      </c>
      <c r="H427" s="35" t="s">
        <v>457</v>
      </c>
      <c r="I427" s="35" t="s">
        <v>458</v>
      </c>
      <c r="J427" s="115" t="s">
        <v>459</v>
      </c>
      <c r="K427" s="79">
        <v>771120</v>
      </c>
    </row>
    <row r="428" spans="1:11" ht="25.5" x14ac:dyDescent="0.25">
      <c r="A428" s="20" t="s">
        <v>2615</v>
      </c>
      <c r="B428" s="6" t="s">
        <v>37</v>
      </c>
      <c r="C428" s="1" t="s">
        <v>38</v>
      </c>
      <c r="D428" s="157">
        <v>43385</v>
      </c>
      <c r="E428" s="14" t="s">
        <v>40</v>
      </c>
      <c r="F428" s="115">
        <v>7190295</v>
      </c>
      <c r="G428" s="137">
        <v>43811</v>
      </c>
      <c r="H428" s="35" t="s">
        <v>2650</v>
      </c>
      <c r="I428" s="35" t="s">
        <v>460</v>
      </c>
      <c r="J428" s="115" t="s">
        <v>461</v>
      </c>
      <c r="K428" s="79">
        <v>169464</v>
      </c>
    </row>
    <row r="429" spans="1:11" ht="25.5" x14ac:dyDescent="0.25">
      <c r="A429" s="20" t="s">
        <v>2615</v>
      </c>
      <c r="B429" s="21" t="s">
        <v>20</v>
      </c>
      <c r="C429" s="1" t="s">
        <v>462</v>
      </c>
      <c r="D429" s="158">
        <v>43810</v>
      </c>
      <c r="E429" s="14" t="s">
        <v>40</v>
      </c>
      <c r="F429" s="115">
        <v>7190296</v>
      </c>
      <c r="G429" s="137">
        <v>43811</v>
      </c>
      <c r="H429" s="35" t="s">
        <v>463</v>
      </c>
      <c r="I429" s="35" t="s">
        <v>464</v>
      </c>
      <c r="J429" s="115" t="s">
        <v>465</v>
      </c>
      <c r="K429" s="79">
        <v>200000</v>
      </c>
    </row>
    <row r="430" spans="1:11" ht="25.5" x14ac:dyDescent="0.25">
      <c r="A430" s="20" t="s">
        <v>2615</v>
      </c>
      <c r="B430" s="1" t="s">
        <v>19</v>
      </c>
      <c r="C430" s="35" t="s">
        <v>54</v>
      </c>
      <c r="D430" s="35" t="s">
        <v>54</v>
      </c>
      <c r="E430" s="14" t="s">
        <v>40</v>
      </c>
      <c r="F430" s="115">
        <v>7190297</v>
      </c>
      <c r="G430" s="137">
        <v>43811</v>
      </c>
      <c r="H430" s="35" t="s">
        <v>467</v>
      </c>
      <c r="I430" s="35" t="s">
        <v>458</v>
      </c>
      <c r="J430" s="115" t="s">
        <v>459</v>
      </c>
      <c r="K430" s="79">
        <v>335604</v>
      </c>
    </row>
    <row r="431" spans="1:11" ht="25.5" x14ac:dyDescent="0.25">
      <c r="A431" s="20" t="s">
        <v>2615</v>
      </c>
      <c r="B431" s="35" t="s">
        <v>55</v>
      </c>
      <c r="C431" s="35" t="s">
        <v>54</v>
      </c>
      <c r="D431" s="35" t="s">
        <v>54</v>
      </c>
      <c r="E431" s="14" t="s">
        <v>40</v>
      </c>
      <c r="F431" s="115">
        <v>7190298</v>
      </c>
      <c r="G431" s="137">
        <v>43815</v>
      </c>
      <c r="H431" s="35" t="s">
        <v>468</v>
      </c>
      <c r="I431" s="35" t="s">
        <v>469</v>
      </c>
      <c r="J431" s="115" t="s">
        <v>470</v>
      </c>
      <c r="K431" s="79">
        <v>150000</v>
      </c>
    </row>
    <row r="432" spans="1:11" ht="38.25" x14ac:dyDescent="0.25">
      <c r="A432" s="20" t="s">
        <v>2615</v>
      </c>
      <c r="B432" s="1" t="s">
        <v>19</v>
      </c>
      <c r="C432" s="35" t="s">
        <v>54</v>
      </c>
      <c r="D432" s="35" t="s">
        <v>54</v>
      </c>
      <c r="E432" s="14" t="s">
        <v>40</v>
      </c>
      <c r="F432" s="115">
        <v>7190299</v>
      </c>
      <c r="G432" s="137">
        <v>43817</v>
      </c>
      <c r="H432" s="35" t="s">
        <v>471</v>
      </c>
      <c r="I432" s="35" t="s">
        <v>472</v>
      </c>
      <c r="J432" s="115" t="s">
        <v>473</v>
      </c>
      <c r="K432" s="79">
        <v>1999998</v>
      </c>
    </row>
    <row r="433" spans="1:11" ht="25.5" x14ac:dyDescent="0.25">
      <c r="A433" s="20" t="s">
        <v>2615</v>
      </c>
      <c r="B433" s="1" t="s">
        <v>19</v>
      </c>
      <c r="C433" s="35" t="s">
        <v>54</v>
      </c>
      <c r="D433" s="35" t="s">
        <v>54</v>
      </c>
      <c r="E433" s="1" t="s">
        <v>176</v>
      </c>
      <c r="F433" s="115">
        <v>7190144</v>
      </c>
      <c r="G433" s="137">
        <v>43817</v>
      </c>
      <c r="H433" s="35" t="s">
        <v>474</v>
      </c>
      <c r="I433" s="35" t="s">
        <v>475</v>
      </c>
      <c r="J433" s="115" t="s">
        <v>476</v>
      </c>
      <c r="K433" s="79">
        <v>1723726</v>
      </c>
    </row>
    <row r="434" spans="1:11" ht="25.5" x14ac:dyDescent="0.25">
      <c r="A434" s="20" t="s">
        <v>2615</v>
      </c>
      <c r="B434" s="1" t="s">
        <v>19</v>
      </c>
      <c r="C434" s="35" t="s">
        <v>54</v>
      </c>
      <c r="D434" s="35" t="s">
        <v>54</v>
      </c>
      <c r="E434" s="14" t="s">
        <v>40</v>
      </c>
      <c r="F434" s="115">
        <v>7190145</v>
      </c>
      <c r="G434" s="137">
        <v>43817</v>
      </c>
      <c r="H434" s="35" t="s">
        <v>477</v>
      </c>
      <c r="I434" s="35" t="s">
        <v>478</v>
      </c>
      <c r="J434" s="115" t="s">
        <v>479</v>
      </c>
      <c r="K434" s="79">
        <v>856400</v>
      </c>
    </row>
    <row r="435" spans="1:11" ht="25.5" x14ac:dyDescent="0.25">
      <c r="A435" s="20" t="s">
        <v>2615</v>
      </c>
      <c r="B435" s="1" t="s">
        <v>19</v>
      </c>
      <c r="C435" s="35" t="s">
        <v>54</v>
      </c>
      <c r="D435" s="35" t="s">
        <v>54</v>
      </c>
      <c r="E435" s="14" t="s">
        <v>40</v>
      </c>
      <c r="F435" s="115">
        <v>7190300</v>
      </c>
      <c r="G435" s="137">
        <v>43822</v>
      </c>
      <c r="H435" s="35" t="s">
        <v>480</v>
      </c>
      <c r="I435" s="35" t="s">
        <v>481</v>
      </c>
      <c r="J435" s="115" t="s">
        <v>482</v>
      </c>
      <c r="K435" s="79">
        <v>53550</v>
      </c>
    </row>
    <row r="436" spans="1:11" ht="25.5" x14ac:dyDescent="0.25">
      <c r="A436" s="20" t="s">
        <v>2615</v>
      </c>
      <c r="B436" s="1" t="s">
        <v>19</v>
      </c>
      <c r="C436" s="35" t="s">
        <v>54</v>
      </c>
      <c r="D436" s="35" t="s">
        <v>54</v>
      </c>
      <c r="E436" s="14" t="s">
        <v>40</v>
      </c>
      <c r="F436" s="115">
        <v>7190302</v>
      </c>
      <c r="G436" s="137">
        <v>43823</v>
      </c>
      <c r="H436" s="35" t="s">
        <v>483</v>
      </c>
      <c r="I436" s="35" t="s">
        <v>458</v>
      </c>
      <c r="J436" s="115" t="s">
        <v>459</v>
      </c>
      <c r="K436" s="79">
        <v>243950</v>
      </c>
    </row>
    <row r="437" spans="1:11" ht="25.5" x14ac:dyDescent="0.25">
      <c r="A437" s="20" t="s">
        <v>2615</v>
      </c>
      <c r="B437" s="1" t="s">
        <v>19</v>
      </c>
      <c r="C437" s="35" t="s">
        <v>54</v>
      </c>
      <c r="D437" s="35" t="s">
        <v>54</v>
      </c>
      <c r="E437" s="14" t="s">
        <v>40</v>
      </c>
      <c r="F437" s="115">
        <v>7190303</v>
      </c>
      <c r="G437" s="137">
        <v>43823</v>
      </c>
      <c r="H437" s="35" t="s">
        <v>484</v>
      </c>
      <c r="I437" s="35" t="s">
        <v>458</v>
      </c>
      <c r="J437" s="115" t="s">
        <v>459</v>
      </c>
      <c r="K437" s="79">
        <v>119000</v>
      </c>
    </row>
    <row r="438" spans="1:11" ht="25.5" x14ac:dyDescent="0.25">
      <c r="A438" s="20" t="s">
        <v>2615</v>
      </c>
      <c r="B438" s="1" t="s">
        <v>19</v>
      </c>
      <c r="C438" s="35" t="s">
        <v>54</v>
      </c>
      <c r="D438" s="35" t="s">
        <v>54</v>
      </c>
      <c r="E438" s="14" t="s">
        <v>40</v>
      </c>
      <c r="F438" s="115">
        <v>7190304</v>
      </c>
      <c r="G438" s="137">
        <v>43823</v>
      </c>
      <c r="H438" s="35" t="s">
        <v>485</v>
      </c>
      <c r="I438" s="35" t="s">
        <v>458</v>
      </c>
      <c r="J438" s="115" t="s">
        <v>459</v>
      </c>
      <c r="K438" s="79">
        <v>77350</v>
      </c>
    </row>
    <row r="439" spans="1:11" ht="25.5" x14ac:dyDescent="0.25">
      <c r="A439" s="20" t="s">
        <v>2615</v>
      </c>
      <c r="B439" s="1" t="s">
        <v>19</v>
      </c>
      <c r="C439" s="35" t="s">
        <v>54</v>
      </c>
      <c r="D439" s="35" t="s">
        <v>54</v>
      </c>
      <c r="E439" s="14" t="s">
        <v>40</v>
      </c>
      <c r="F439" s="115">
        <v>7190305</v>
      </c>
      <c r="G439" s="137">
        <v>43825</v>
      </c>
      <c r="H439" s="35" t="s">
        <v>486</v>
      </c>
      <c r="I439" s="35" t="s">
        <v>487</v>
      </c>
      <c r="J439" s="115" t="s">
        <v>488</v>
      </c>
      <c r="K439" s="79">
        <v>226100</v>
      </c>
    </row>
    <row r="440" spans="1:11" ht="25.5" x14ac:dyDescent="0.25">
      <c r="A440" s="20" t="s">
        <v>2615</v>
      </c>
      <c r="B440" s="1" t="s">
        <v>19</v>
      </c>
      <c r="C440" s="35" t="s">
        <v>54</v>
      </c>
      <c r="D440" s="35" t="s">
        <v>54</v>
      </c>
      <c r="E440" s="14" t="s">
        <v>40</v>
      </c>
      <c r="F440" s="115">
        <v>7190306</v>
      </c>
      <c r="G440" s="137">
        <v>43825</v>
      </c>
      <c r="H440" s="35" t="s">
        <v>489</v>
      </c>
      <c r="I440" s="35" t="s">
        <v>458</v>
      </c>
      <c r="J440" s="115" t="s">
        <v>459</v>
      </c>
      <c r="K440" s="79">
        <v>440300</v>
      </c>
    </row>
    <row r="441" spans="1:11" ht="38.25" x14ac:dyDescent="0.25">
      <c r="A441" s="20" t="s">
        <v>2615</v>
      </c>
      <c r="B441" s="6" t="s">
        <v>37</v>
      </c>
      <c r="C441" s="1" t="s">
        <v>38</v>
      </c>
      <c r="D441" s="157">
        <v>43385</v>
      </c>
      <c r="E441" s="14" t="s">
        <v>40</v>
      </c>
      <c r="F441" s="115">
        <v>7190307</v>
      </c>
      <c r="G441" s="137">
        <v>43825</v>
      </c>
      <c r="H441" s="35" t="s">
        <v>2651</v>
      </c>
      <c r="I441" s="35" t="s">
        <v>490</v>
      </c>
      <c r="J441" s="115" t="s">
        <v>491</v>
      </c>
      <c r="K441" s="79">
        <v>169832</v>
      </c>
    </row>
    <row r="442" spans="1:11" ht="38.25" x14ac:dyDescent="0.25">
      <c r="A442" s="20" t="s">
        <v>2615</v>
      </c>
      <c r="B442" s="6" t="s">
        <v>37</v>
      </c>
      <c r="C442" s="1" t="s">
        <v>38</v>
      </c>
      <c r="D442" s="157">
        <v>43385</v>
      </c>
      <c r="E442" s="14" t="s">
        <v>40</v>
      </c>
      <c r="F442" s="115">
        <v>7190308</v>
      </c>
      <c r="G442" s="137">
        <v>43825</v>
      </c>
      <c r="H442" s="35" t="s">
        <v>2652</v>
      </c>
      <c r="I442" s="35" t="s">
        <v>490</v>
      </c>
      <c r="J442" s="115" t="s">
        <v>491</v>
      </c>
      <c r="K442" s="79">
        <v>169832</v>
      </c>
    </row>
    <row r="443" spans="1:11" ht="25.5" x14ac:dyDescent="0.25">
      <c r="A443" s="20" t="s">
        <v>2615</v>
      </c>
      <c r="B443" s="1" t="s">
        <v>185</v>
      </c>
      <c r="C443" s="35" t="s">
        <v>54</v>
      </c>
      <c r="D443" s="35" t="s">
        <v>54</v>
      </c>
      <c r="E443" s="14" t="s">
        <v>40</v>
      </c>
      <c r="F443" s="115">
        <v>7190146</v>
      </c>
      <c r="G443" s="137">
        <v>43825</v>
      </c>
      <c r="H443" s="35" t="s">
        <v>492</v>
      </c>
      <c r="I443" s="105" t="s">
        <v>2278</v>
      </c>
      <c r="J443" s="15" t="s">
        <v>199</v>
      </c>
      <c r="K443" s="79">
        <v>1000000</v>
      </c>
    </row>
    <row r="444" spans="1:11" ht="25.5" x14ac:dyDescent="0.25">
      <c r="A444" s="20" t="s">
        <v>2615</v>
      </c>
      <c r="B444" s="1" t="s">
        <v>185</v>
      </c>
      <c r="C444" s="35" t="s">
        <v>54</v>
      </c>
      <c r="D444" s="35" t="s">
        <v>54</v>
      </c>
      <c r="E444" s="1" t="s">
        <v>176</v>
      </c>
      <c r="F444" s="115">
        <v>7190147</v>
      </c>
      <c r="G444" s="137">
        <v>43825</v>
      </c>
      <c r="H444" s="35" t="s">
        <v>493</v>
      </c>
      <c r="I444" s="35" t="s">
        <v>494</v>
      </c>
      <c r="J444" s="115" t="s">
        <v>495</v>
      </c>
      <c r="K444" s="79">
        <v>1090605</v>
      </c>
    </row>
    <row r="445" spans="1:11" ht="25.5" x14ac:dyDescent="0.25">
      <c r="A445" s="20" t="s">
        <v>2615</v>
      </c>
      <c r="B445" s="1" t="s">
        <v>185</v>
      </c>
      <c r="C445" s="35" t="s">
        <v>54</v>
      </c>
      <c r="D445" s="35" t="s">
        <v>54</v>
      </c>
      <c r="E445" s="1" t="s">
        <v>176</v>
      </c>
      <c r="F445" s="115">
        <v>7190148</v>
      </c>
      <c r="G445" s="137">
        <v>43825</v>
      </c>
      <c r="H445" s="35" t="s">
        <v>496</v>
      </c>
      <c r="I445" s="35" t="s">
        <v>494</v>
      </c>
      <c r="J445" s="115" t="s">
        <v>495</v>
      </c>
      <c r="K445" s="79">
        <v>1008454</v>
      </c>
    </row>
    <row r="446" spans="1:11" ht="25.5" x14ac:dyDescent="0.25">
      <c r="A446" s="20" t="s">
        <v>2615</v>
      </c>
      <c r="B446" s="1" t="s">
        <v>185</v>
      </c>
      <c r="C446" s="35" t="s">
        <v>54</v>
      </c>
      <c r="D446" s="35" t="s">
        <v>54</v>
      </c>
      <c r="E446" s="14" t="s">
        <v>40</v>
      </c>
      <c r="F446" s="115">
        <v>7190309</v>
      </c>
      <c r="G446" s="137">
        <v>43826</v>
      </c>
      <c r="H446" s="35" t="s">
        <v>497</v>
      </c>
      <c r="I446" s="105" t="s">
        <v>2278</v>
      </c>
      <c r="J446" s="15" t="s">
        <v>199</v>
      </c>
      <c r="K446" s="79">
        <v>1700001</v>
      </c>
    </row>
    <row r="447" spans="1:11" ht="25.5" x14ac:dyDescent="0.25">
      <c r="A447" s="20" t="s">
        <v>2615</v>
      </c>
      <c r="B447" s="1" t="s">
        <v>185</v>
      </c>
      <c r="C447" s="35" t="s">
        <v>54</v>
      </c>
      <c r="D447" s="35" t="s">
        <v>54</v>
      </c>
      <c r="E447" s="1" t="s">
        <v>176</v>
      </c>
      <c r="F447" s="115">
        <v>7190149</v>
      </c>
      <c r="G447" s="137">
        <v>43826</v>
      </c>
      <c r="H447" s="35" t="s">
        <v>498</v>
      </c>
      <c r="I447" s="35" t="s">
        <v>494</v>
      </c>
      <c r="J447" s="115" t="s">
        <v>495</v>
      </c>
      <c r="K447" s="79">
        <v>517681</v>
      </c>
    </row>
    <row r="448" spans="1:11" ht="25.5" x14ac:dyDescent="0.25">
      <c r="A448" s="20" t="s">
        <v>2615</v>
      </c>
      <c r="B448" s="1" t="s">
        <v>19</v>
      </c>
      <c r="C448" s="35" t="s">
        <v>54</v>
      </c>
      <c r="D448" s="35" t="s">
        <v>54</v>
      </c>
      <c r="E448" s="32" t="s">
        <v>639</v>
      </c>
      <c r="F448" s="139" t="s">
        <v>466</v>
      </c>
      <c r="G448" s="137">
        <v>43816</v>
      </c>
      <c r="H448" s="35" t="s">
        <v>499</v>
      </c>
      <c r="I448" s="35" t="s">
        <v>500</v>
      </c>
      <c r="J448" s="115" t="s">
        <v>501</v>
      </c>
      <c r="K448" s="79">
        <v>35000</v>
      </c>
    </row>
    <row r="449" spans="1:11" x14ac:dyDescent="0.25">
      <c r="A449" s="20" t="s">
        <v>2615</v>
      </c>
      <c r="B449" s="6" t="s">
        <v>37</v>
      </c>
      <c r="C449" s="1" t="s">
        <v>502</v>
      </c>
      <c r="D449" s="158">
        <v>42279</v>
      </c>
      <c r="E449" s="32" t="s">
        <v>639</v>
      </c>
      <c r="F449" s="139" t="s">
        <v>466</v>
      </c>
      <c r="G449" s="137">
        <v>43816</v>
      </c>
      <c r="H449" s="35" t="s">
        <v>503</v>
      </c>
      <c r="I449" s="35" t="s">
        <v>504</v>
      </c>
      <c r="J449" s="115" t="s">
        <v>505</v>
      </c>
      <c r="K449" s="79">
        <v>112979</v>
      </c>
    </row>
    <row r="450" spans="1:11" x14ac:dyDescent="0.25">
      <c r="A450" s="20" t="s">
        <v>2615</v>
      </c>
      <c r="B450" s="6" t="s">
        <v>37</v>
      </c>
      <c r="C450" s="1" t="s">
        <v>502</v>
      </c>
      <c r="D450" s="158">
        <v>42279</v>
      </c>
      <c r="E450" s="32" t="s">
        <v>639</v>
      </c>
      <c r="F450" s="139" t="s">
        <v>466</v>
      </c>
      <c r="G450" s="137">
        <v>43826</v>
      </c>
      <c r="H450" s="35" t="s">
        <v>506</v>
      </c>
      <c r="I450" s="35" t="s">
        <v>460</v>
      </c>
      <c r="J450" s="115" t="s">
        <v>461</v>
      </c>
      <c r="K450" s="79">
        <v>18693</v>
      </c>
    </row>
    <row r="451" spans="1:11" ht="25.5" x14ac:dyDescent="0.25">
      <c r="A451" s="20" t="s">
        <v>2615</v>
      </c>
      <c r="B451" s="32" t="s">
        <v>275</v>
      </c>
      <c r="C451" s="35" t="s">
        <v>54</v>
      </c>
      <c r="D451" s="35" t="s">
        <v>54</v>
      </c>
      <c r="E451" s="32" t="s">
        <v>639</v>
      </c>
      <c r="F451" s="115" t="s">
        <v>466</v>
      </c>
      <c r="G451" s="137">
        <v>43825</v>
      </c>
      <c r="H451" s="35" t="s">
        <v>507</v>
      </c>
      <c r="I451" s="35" t="s">
        <v>508</v>
      </c>
      <c r="J451" s="115" t="s">
        <v>509</v>
      </c>
      <c r="K451" s="79">
        <f>16590+20200</f>
        <v>36790</v>
      </c>
    </row>
    <row r="452" spans="1:11" x14ac:dyDescent="0.25">
      <c r="A452" s="20" t="s">
        <v>2615</v>
      </c>
      <c r="B452" s="32" t="s">
        <v>275</v>
      </c>
      <c r="C452" s="35" t="s">
        <v>54</v>
      </c>
      <c r="D452" s="35" t="s">
        <v>54</v>
      </c>
      <c r="E452" s="32" t="s">
        <v>639</v>
      </c>
      <c r="F452" s="115" t="s">
        <v>466</v>
      </c>
      <c r="G452" s="137">
        <v>43822</v>
      </c>
      <c r="H452" s="35" t="s">
        <v>510</v>
      </c>
      <c r="I452" s="35" t="s">
        <v>508</v>
      </c>
      <c r="J452" s="115" t="s">
        <v>509</v>
      </c>
      <c r="K452" s="79">
        <f>32260+41580</f>
        <v>73840</v>
      </c>
    </row>
    <row r="453" spans="1:11" x14ac:dyDescent="0.25">
      <c r="A453" s="20" t="s">
        <v>2615</v>
      </c>
      <c r="B453" s="32" t="s">
        <v>275</v>
      </c>
      <c r="C453" s="35" t="s">
        <v>54</v>
      </c>
      <c r="D453" s="35" t="s">
        <v>54</v>
      </c>
      <c r="E453" s="32" t="s">
        <v>639</v>
      </c>
      <c r="F453" s="115" t="s">
        <v>466</v>
      </c>
      <c r="G453" s="137">
        <v>43825</v>
      </c>
      <c r="H453" s="35" t="s">
        <v>511</v>
      </c>
      <c r="I453" s="35" t="s">
        <v>508</v>
      </c>
      <c r="J453" s="115" t="s">
        <v>509</v>
      </c>
      <c r="K453" s="79">
        <f>67470+173310</f>
        <v>240780</v>
      </c>
    </row>
    <row r="454" spans="1:11" x14ac:dyDescent="0.25">
      <c r="A454" s="20" t="s">
        <v>2615</v>
      </c>
      <c r="B454" s="32" t="s">
        <v>275</v>
      </c>
      <c r="C454" s="35" t="s">
        <v>54</v>
      </c>
      <c r="D454" s="35" t="s">
        <v>54</v>
      </c>
      <c r="E454" s="32" t="s">
        <v>639</v>
      </c>
      <c r="F454" s="115" t="s">
        <v>466</v>
      </c>
      <c r="G454" s="137">
        <v>43825</v>
      </c>
      <c r="H454" s="35" t="s">
        <v>512</v>
      </c>
      <c r="I454" s="35" t="s">
        <v>508</v>
      </c>
      <c r="J454" s="115" t="s">
        <v>509</v>
      </c>
      <c r="K454" s="79">
        <f>29000+34370</f>
        <v>63370</v>
      </c>
    </row>
    <row r="455" spans="1:11" x14ac:dyDescent="0.25">
      <c r="A455" s="20" t="s">
        <v>2615</v>
      </c>
      <c r="B455" s="32" t="s">
        <v>275</v>
      </c>
      <c r="C455" s="35" t="s">
        <v>54</v>
      </c>
      <c r="D455" s="35" t="s">
        <v>54</v>
      </c>
      <c r="E455" s="32" t="s">
        <v>639</v>
      </c>
      <c r="F455" s="115" t="s">
        <v>466</v>
      </c>
      <c r="G455" s="137">
        <v>43801</v>
      </c>
      <c r="H455" s="35" t="s">
        <v>513</v>
      </c>
      <c r="I455" s="35" t="s">
        <v>508</v>
      </c>
      <c r="J455" s="115" t="s">
        <v>509</v>
      </c>
      <c r="K455" s="79">
        <v>25220</v>
      </c>
    </row>
    <row r="456" spans="1:11" x14ac:dyDescent="0.25">
      <c r="A456" s="20" t="s">
        <v>2615</v>
      </c>
      <c r="B456" s="32" t="s">
        <v>275</v>
      </c>
      <c r="C456" s="35" t="s">
        <v>54</v>
      </c>
      <c r="D456" s="35" t="s">
        <v>54</v>
      </c>
      <c r="E456" s="32" t="s">
        <v>639</v>
      </c>
      <c r="F456" s="115" t="s">
        <v>466</v>
      </c>
      <c r="G456" s="137">
        <v>43802</v>
      </c>
      <c r="H456" s="35" t="s">
        <v>514</v>
      </c>
      <c r="I456" s="35" t="s">
        <v>508</v>
      </c>
      <c r="J456" s="115" t="s">
        <v>509</v>
      </c>
      <c r="K456" s="79">
        <v>68630</v>
      </c>
    </row>
    <row r="457" spans="1:11" x14ac:dyDescent="0.25">
      <c r="A457" s="20" t="s">
        <v>2615</v>
      </c>
      <c r="B457" s="32" t="s">
        <v>275</v>
      </c>
      <c r="C457" s="35" t="s">
        <v>54</v>
      </c>
      <c r="D457" s="35" t="s">
        <v>54</v>
      </c>
      <c r="E457" s="32" t="s">
        <v>639</v>
      </c>
      <c r="F457" s="115" t="s">
        <v>466</v>
      </c>
      <c r="G457" s="137">
        <v>43802</v>
      </c>
      <c r="H457" s="35" t="s">
        <v>515</v>
      </c>
      <c r="I457" s="35" t="s">
        <v>508</v>
      </c>
      <c r="J457" s="115" t="s">
        <v>509</v>
      </c>
      <c r="K457" s="79">
        <v>25300</v>
      </c>
    </row>
    <row r="458" spans="1:11" x14ac:dyDescent="0.25">
      <c r="A458" s="20" t="s">
        <v>2615</v>
      </c>
      <c r="B458" s="32" t="s">
        <v>275</v>
      </c>
      <c r="C458" s="35" t="s">
        <v>54</v>
      </c>
      <c r="D458" s="35" t="s">
        <v>54</v>
      </c>
      <c r="E458" s="32" t="s">
        <v>639</v>
      </c>
      <c r="F458" s="115" t="s">
        <v>466</v>
      </c>
      <c r="G458" s="137">
        <v>43802</v>
      </c>
      <c r="H458" s="35" t="s">
        <v>516</v>
      </c>
      <c r="I458" s="35" t="s">
        <v>508</v>
      </c>
      <c r="J458" s="115" t="s">
        <v>509</v>
      </c>
      <c r="K458" s="79">
        <v>39460</v>
      </c>
    </row>
    <row r="459" spans="1:11" x14ac:dyDescent="0.25">
      <c r="A459" s="20" t="s">
        <v>2615</v>
      </c>
      <c r="B459" s="32" t="s">
        <v>275</v>
      </c>
      <c r="C459" s="35" t="s">
        <v>54</v>
      </c>
      <c r="D459" s="35" t="s">
        <v>54</v>
      </c>
      <c r="E459" s="32" t="s">
        <v>639</v>
      </c>
      <c r="F459" s="115" t="s">
        <v>466</v>
      </c>
      <c r="G459" s="137">
        <v>43808</v>
      </c>
      <c r="H459" s="35" t="s">
        <v>517</v>
      </c>
      <c r="I459" s="35" t="s">
        <v>508</v>
      </c>
      <c r="J459" s="115" t="s">
        <v>509</v>
      </c>
      <c r="K459" s="79">
        <v>105170</v>
      </c>
    </row>
    <row r="460" spans="1:11" x14ac:dyDescent="0.25">
      <c r="A460" s="20" t="s">
        <v>2615</v>
      </c>
      <c r="B460" s="32" t="s">
        <v>275</v>
      </c>
      <c r="C460" s="35" t="s">
        <v>54</v>
      </c>
      <c r="D460" s="35" t="s">
        <v>54</v>
      </c>
      <c r="E460" s="32" t="s">
        <v>639</v>
      </c>
      <c r="F460" s="115" t="s">
        <v>466</v>
      </c>
      <c r="G460" s="137">
        <v>43811</v>
      </c>
      <c r="H460" s="35" t="s">
        <v>518</v>
      </c>
      <c r="I460" s="35" t="s">
        <v>508</v>
      </c>
      <c r="J460" s="115" t="s">
        <v>509</v>
      </c>
      <c r="K460" s="79">
        <v>86710</v>
      </c>
    </row>
    <row r="461" spans="1:11" ht="25.5" x14ac:dyDescent="0.25">
      <c r="A461" s="20" t="s">
        <v>2615</v>
      </c>
      <c r="B461" s="32" t="s">
        <v>275</v>
      </c>
      <c r="C461" s="35" t="s">
        <v>54</v>
      </c>
      <c r="D461" s="35" t="s">
        <v>54</v>
      </c>
      <c r="E461" s="32" t="s">
        <v>639</v>
      </c>
      <c r="F461" s="115" t="s">
        <v>466</v>
      </c>
      <c r="G461" s="137">
        <v>43828</v>
      </c>
      <c r="H461" s="35" t="s">
        <v>519</v>
      </c>
      <c r="I461" s="14" t="s">
        <v>1950</v>
      </c>
      <c r="J461" s="15" t="s">
        <v>392</v>
      </c>
      <c r="K461" s="79">
        <f>1310600+1375300</f>
        <v>2685900</v>
      </c>
    </row>
    <row r="462" spans="1:11" ht="25.5" x14ac:dyDescent="0.25">
      <c r="A462" s="20" t="s">
        <v>2615</v>
      </c>
      <c r="B462" s="32" t="s">
        <v>275</v>
      </c>
      <c r="C462" s="35" t="s">
        <v>54</v>
      </c>
      <c r="D462" s="35" t="s">
        <v>54</v>
      </c>
      <c r="E462" s="32" t="s">
        <v>639</v>
      </c>
      <c r="F462" s="115" t="s">
        <v>466</v>
      </c>
      <c r="G462" s="137">
        <v>43825</v>
      </c>
      <c r="H462" s="35" t="s">
        <v>520</v>
      </c>
      <c r="I462" s="14" t="s">
        <v>1950</v>
      </c>
      <c r="J462" s="15" t="s">
        <v>392</v>
      </c>
      <c r="K462" s="79">
        <f>168600+179600</f>
        <v>348200</v>
      </c>
    </row>
    <row r="463" spans="1:11" ht="25.5" x14ac:dyDescent="0.25">
      <c r="A463" s="20" t="s">
        <v>2615</v>
      </c>
      <c r="B463" s="32" t="s">
        <v>275</v>
      </c>
      <c r="C463" s="35" t="s">
        <v>54</v>
      </c>
      <c r="D463" s="35" t="s">
        <v>54</v>
      </c>
      <c r="E463" s="32" t="s">
        <v>639</v>
      </c>
      <c r="F463" s="115" t="s">
        <v>466</v>
      </c>
      <c r="G463" s="137">
        <v>43828</v>
      </c>
      <c r="H463" s="35" t="s">
        <v>521</v>
      </c>
      <c r="I463" s="14" t="s">
        <v>1950</v>
      </c>
      <c r="J463" s="15" t="s">
        <v>392</v>
      </c>
      <c r="K463" s="79">
        <f>166100+163200</f>
        <v>329300</v>
      </c>
    </row>
    <row r="464" spans="1:11" ht="25.5" x14ac:dyDescent="0.25">
      <c r="A464" s="20" t="s">
        <v>2615</v>
      </c>
      <c r="B464" s="32" t="s">
        <v>275</v>
      </c>
      <c r="C464" s="35" t="s">
        <v>54</v>
      </c>
      <c r="D464" s="35" t="s">
        <v>54</v>
      </c>
      <c r="E464" s="32" t="s">
        <v>639</v>
      </c>
      <c r="F464" s="115" t="s">
        <v>466</v>
      </c>
      <c r="G464" s="137">
        <v>43828</v>
      </c>
      <c r="H464" s="35" t="s">
        <v>522</v>
      </c>
      <c r="I464" s="14" t="s">
        <v>1950</v>
      </c>
      <c r="J464" s="15" t="s">
        <v>392</v>
      </c>
      <c r="K464" s="79">
        <f>955500+1086300</f>
        <v>2041800</v>
      </c>
    </row>
    <row r="465" spans="1:11" ht="25.5" x14ac:dyDescent="0.25">
      <c r="A465" s="20" t="s">
        <v>2615</v>
      </c>
      <c r="B465" s="32" t="s">
        <v>275</v>
      </c>
      <c r="C465" s="35" t="s">
        <v>54</v>
      </c>
      <c r="D465" s="35" t="s">
        <v>54</v>
      </c>
      <c r="E465" s="32" t="s">
        <v>639</v>
      </c>
      <c r="F465" s="115" t="s">
        <v>466</v>
      </c>
      <c r="G465" s="137">
        <v>43800</v>
      </c>
      <c r="H465" s="35" t="s">
        <v>523</v>
      </c>
      <c r="I465" s="14" t="s">
        <v>1950</v>
      </c>
      <c r="J465" s="15" t="s">
        <v>392</v>
      </c>
      <c r="K465" s="79">
        <v>207300</v>
      </c>
    </row>
    <row r="466" spans="1:11" ht="25.5" x14ac:dyDescent="0.25">
      <c r="A466" s="20" t="s">
        <v>2615</v>
      </c>
      <c r="B466" s="32" t="s">
        <v>275</v>
      </c>
      <c r="C466" s="35" t="s">
        <v>54</v>
      </c>
      <c r="D466" s="35" t="s">
        <v>54</v>
      </c>
      <c r="E466" s="32" t="s">
        <v>639</v>
      </c>
      <c r="F466" s="115" t="s">
        <v>466</v>
      </c>
      <c r="G466" s="137">
        <v>43800</v>
      </c>
      <c r="H466" s="35" t="s">
        <v>524</v>
      </c>
      <c r="I466" s="14" t="s">
        <v>1950</v>
      </c>
      <c r="J466" s="15" t="s">
        <v>392</v>
      </c>
      <c r="K466" s="79">
        <v>1615500</v>
      </c>
    </row>
    <row r="467" spans="1:11" ht="25.5" x14ac:dyDescent="0.25">
      <c r="A467" s="20" t="s">
        <v>2615</v>
      </c>
      <c r="B467" s="32" t="s">
        <v>275</v>
      </c>
      <c r="C467" s="35" t="s">
        <v>54</v>
      </c>
      <c r="D467" s="35" t="s">
        <v>54</v>
      </c>
      <c r="E467" s="32" t="s">
        <v>639</v>
      </c>
      <c r="F467" s="115" t="s">
        <v>466</v>
      </c>
      <c r="G467" s="137">
        <v>43800</v>
      </c>
      <c r="H467" s="35" t="s">
        <v>525</v>
      </c>
      <c r="I467" s="14" t="s">
        <v>1950</v>
      </c>
      <c r="J467" s="15" t="s">
        <v>392</v>
      </c>
      <c r="K467" s="79">
        <v>1792300</v>
      </c>
    </row>
    <row r="468" spans="1:11" ht="25.5" x14ac:dyDescent="0.25">
      <c r="A468" s="20" t="s">
        <v>2615</v>
      </c>
      <c r="B468" s="32" t="s">
        <v>275</v>
      </c>
      <c r="C468" s="35" t="s">
        <v>54</v>
      </c>
      <c r="D468" s="35" t="s">
        <v>54</v>
      </c>
      <c r="E468" s="32" t="s">
        <v>639</v>
      </c>
      <c r="F468" s="115" t="s">
        <v>466</v>
      </c>
      <c r="G468" s="137">
        <v>43812</v>
      </c>
      <c r="H468" s="35" t="s">
        <v>526</v>
      </c>
      <c r="I468" s="14" t="s">
        <v>1950</v>
      </c>
      <c r="J468" s="15" t="s">
        <v>392</v>
      </c>
      <c r="K468" s="79">
        <v>348800</v>
      </c>
    </row>
    <row r="469" spans="1:11" ht="25.5" x14ac:dyDescent="0.25">
      <c r="A469" s="20" t="s">
        <v>2615</v>
      </c>
      <c r="B469" s="32" t="s">
        <v>275</v>
      </c>
      <c r="C469" s="35" t="s">
        <v>54</v>
      </c>
      <c r="D469" s="35" t="s">
        <v>54</v>
      </c>
      <c r="E469" s="32" t="s">
        <v>639</v>
      </c>
      <c r="F469" s="115" t="s">
        <v>466</v>
      </c>
      <c r="G469" s="137">
        <v>43828</v>
      </c>
      <c r="H469" s="35" t="s">
        <v>527</v>
      </c>
      <c r="I469" s="14" t="s">
        <v>1950</v>
      </c>
      <c r="J469" s="15" t="s">
        <v>392</v>
      </c>
      <c r="K469" s="79">
        <f>190700+204100</f>
        <v>394800</v>
      </c>
    </row>
    <row r="470" spans="1:11" ht="25.5" x14ac:dyDescent="0.25">
      <c r="A470" s="20" t="s">
        <v>2615</v>
      </c>
      <c r="B470" s="32" t="s">
        <v>275</v>
      </c>
      <c r="C470" s="35" t="s">
        <v>54</v>
      </c>
      <c r="D470" s="35" t="s">
        <v>54</v>
      </c>
      <c r="E470" s="32" t="s">
        <v>639</v>
      </c>
      <c r="F470" s="115" t="s">
        <v>466</v>
      </c>
      <c r="G470" s="137">
        <v>43817</v>
      </c>
      <c r="H470" s="35" t="s">
        <v>528</v>
      </c>
      <c r="I470" s="14" t="s">
        <v>1950</v>
      </c>
      <c r="J470" s="15" t="s">
        <v>392</v>
      </c>
      <c r="K470" s="79">
        <v>129800</v>
      </c>
    </row>
    <row r="471" spans="1:11" ht="25.5" x14ac:dyDescent="0.25">
      <c r="A471" s="20" t="s">
        <v>2626</v>
      </c>
      <c r="B471" s="35" t="s">
        <v>55</v>
      </c>
      <c r="C471" s="35" t="s">
        <v>54</v>
      </c>
      <c r="D471" s="35" t="s">
        <v>54</v>
      </c>
      <c r="E471" s="14" t="s">
        <v>40</v>
      </c>
      <c r="F471" s="51">
        <v>20190133</v>
      </c>
      <c r="G471" s="47">
        <v>43811</v>
      </c>
      <c r="H471" s="11" t="s">
        <v>1715</v>
      </c>
      <c r="I471" s="11" t="s">
        <v>1716</v>
      </c>
      <c r="J471" s="51" t="s">
        <v>1717</v>
      </c>
      <c r="K471" s="76">
        <v>110000</v>
      </c>
    </row>
    <row r="472" spans="1:11" ht="25.5" x14ac:dyDescent="0.25">
      <c r="A472" s="20" t="s">
        <v>2626</v>
      </c>
      <c r="B472" s="35" t="s">
        <v>55</v>
      </c>
      <c r="C472" s="35" t="s">
        <v>54</v>
      </c>
      <c r="D472" s="35" t="s">
        <v>54</v>
      </c>
      <c r="E472" s="14" t="s">
        <v>40</v>
      </c>
      <c r="F472" s="51">
        <v>20190134</v>
      </c>
      <c r="G472" s="47">
        <v>43811</v>
      </c>
      <c r="H472" s="11" t="s">
        <v>1718</v>
      </c>
      <c r="I472" s="11" t="s">
        <v>1719</v>
      </c>
      <c r="J472" s="51" t="s">
        <v>1720</v>
      </c>
      <c r="K472" s="130">
        <v>19192</v>
      </c>
    </row>
    <row r="473" spans="1:11" ht="25.5" x14ac:dyDescent="0.25">
      <c r="A473" s="20" t="s">
        <v>2626</v>
      </c>
      <c r="B473" s="1" t="s">
        <v>19</v>
      </c>
      <c r="C473" s="35" t="s">
        <v>54</v>
      </c>
      <c r="D473" s="35" t="s">
        <v>54</v>
      </c>
      <c r="E473" s="14" t="s">
        <v>40</v>
      </c>
      <c r="F473" s="129">
        <v>20190138</v>
      </c>
      <c r="G473" s="47">
        <v>43811</v>
      </c>
      <c r="H473" s="11" t="s">
        <v>1721</v>
      </c>
      <c r="I473" s="11" t="s">
        <v>1722</v>
      </c>
      <c r="J473" s="51" t="s">
        <v>1723</v>
      </c>
      <c r="K473" s="131">
        <v>300000</v>
      </c>
    </row>
    <row r="474" spans="1:11" ht="25.5" x14ac:dyDescent="0.25">
      <c r="A474" s="20" t="s">
        <v>2626</v>
      </c>
      <c r="B474" s="1" t="s">
        <v>19</v>
      </c>
      <c r="C474" s="35" t="s">
        <v>54</v>
      </c>
      <c r="D474" s="35" t="s">
        <v>54</v>
      </c>
      <c r="E474" s="14" t="s">
        <v>40</v>
      </c>
      <c r="F474" s="51">
        <v>20190131</v>
      </c>
      <c r="G474" s="47">
        <v>43811</v>
      </c>
      <c r="H474" s="11" t="s">
        <v>1724</v>
      </c>
      <c r="I474" s="11" t="s">
        <v>670</v>
      </c>
      <c r="J474" s="129" t="s">
        <v>671</v>
      </c>
      <c r="K474" s="130">
        <v>571200</v>
      </c>
    </row>
    <row r="475" spans="1:11" ht="25.5" x14ac:dyDescent="0.25">
      <c r="A475" s="20" t="s">
        <v>2626</v>
      </c>
      <c r="B475" s="1" t="s">
        <v>19</v>
      </c>
      <c r="C475" s="35" t="s">
        <v>54</v>
      </c>
      <c r="D475" s="35" t="s">
        <v>54</v>
      </c>
      <c r="E475" s="14" t="s">
        <v>40</v>
      </c>
      <c r="F475" s="51">
        <v>20190132</v>
      </c>
      <c r="G475" s="47">
        <v>43811</v>
      </c>
      <c r="H475" s="11" t="s">
        <v>1725</v>
      </c>
      <c r="I475" s="11" t="s">
        <v>670</v>
      </c>
      <c r="J475" s="51" t="s">
        <v>671</v>
      </c>
      <c r="K475" s="130">
        <v>1344700</v>
      </c>
    </row>
    <row r="476" spans="1:11" ht="25.5" x14ac:dyDescent="0.25">
      <c r="A476" s="20" t="s">
        <v>2626</v>
      </c>
      <c r="B476" s="1" t="s">
        <v>185</v>
      </c>
      <c r="C476" s="35" t="s">
        <v>54</v>
      </c>
      <c r="D476" s="35" t="s">
        <v>54</v>
      </c>
      <c r="E476" s="14" t="s">
        <v>40</v>
      </c>
      <c r="F476" s="51">
        <v>20190137</v>
      </c>
      <c r="G476" s="47">
        <v>43811</v>
      </c>
      <c r="H476" s="11" t="s">
        <v>1726</v>
      </c>
      <c r="I476" s="11" t="s">
        <v>1727</v>
      </c>
      <c r="J476" s="51" t="s">
        <v>1728</v>
      </c>
      <c r="K476" s="130">
        <v>275301</v>
      </c>
    </row>
    <row r="477" spans="1:11" ht="25.5" x14ac:dyDescent="0.25">
      <c r="A477" s="20" t="s">
        <v>2626</v>
      </c>
      <c r="B477" s="1" t="s">
        <v>19</v>
      </c>
      <c r="C477" s="35" t="s">
        <v>54</v>
      </c>
      <c r="D477" s="35" t="s">
        <v>54</v>
      </c>
      <c r="E477" s="14" t="s">
        <v>40</v>
      </c>
      <c r="F477" s="51">
        <v>20190130</v>
      </c>
      <c r="G477" s="47">
        <v>43811</v>
      </c>
      <c r="H477" s="11" t="s">
        <v>1729</v>
      </c>
      <c r="I477" s="11" t="s">
        <v>1730</v>
      </c>
      <c r="J477" s="51" t="s">
        <v>1731</v>
      </c>
      <c r="K477" s="130">
        <v>2183674</v>
      </c>
    </row>
    <row r="478" spans="1:11" ht="25.5" x14ac:dyDescent="0.25">
      <c r="A478" s="20" t="s">
        <v>2626</v>
      </c>
      <c r="B478" s="1" t="s">
        <v>185</v>
      </c>
      <c r="C478" s="35" t="s">
        <v>54</v>
      </c>
      <c r="D478" s="35" t="s">
        <v>54</v>
      </c>
      <c r="E478" s="14" t="s">
        <v>40</v>
      </c>
      <c r="F478" s="51">
        <v>20190140</v>
      </c>
      <c r="G478" s="47">
        <v>43811</v>
      </c>
      <c r="H478" s="11" t="s">
        <v>1732</v>
      </c>
      <c r="I478" s="11" t="s">
        <v>707</v>
      </c>
      <c r="J478" s="51" t="s">
        <v>708</v>
      </c>
      <c r="K478" s="130">
        <v>231698</v>
      </c>
    </row>
    <row r="479" spans="1:11" ht="25.5" x14ac:dyDescent="0.25">
      <c r="A479" s="20" t="s">
        <v>2626</v>
      </c>
      <c r="B479" s="1" t="s">
        <v>19</v>
      </c>
      <c r="C479" s="35" t="s">
        <v>54</v>
      </c>
      <c r="D479" s="35" t="s">
        <v>54</v>
      </c>
      <c r="E479" s="14" t="s">
        <v>40</v>
      </c>
      <c r="F479" s="51">
        <v>20190129</v>
      </c>
      <c r="G479" s="47">
        <v>43811</v>
      </c>
      <c r="H479" s="11" t="s">
        <v>1733</v>
      </c>
      <c r="I479" s="11" t="s">
        <v>1734</v>
      </c>
      <c r="J479" s="51" t="s">
        <v>1735</v>
      </c>
      <c r="K479" s="130">
        <v>2121473</v>
      </c>
    </row>
    <row r="480" spans="1:11" ht="25.5" x14ac:dyDescent="0.25">
      <c r="A480" s="20" t="s">
        <v>2626</v>
      </c>
      <c r="B480" s="1" t="s">
        <v>19</v>
      </c>
      <c r="C480" s="35" t="s">
        <v>54</v>
      </c>
      <c r="D480" s="35" t="s">
        <v>54</v>
      </c>
      <c r="E480" s="14" t="s">
        <v>40</v>
      </c>
      <c r="F480" s="51">
        <v>20190139</v>
      </c>
      <c r="G480" s="47">
        <v>43811</v>
      </c>
      <c r="H480" s="11" t="s">
        <v>1736</v>
      </c>
      <c r="I480" s="11" t="s">
        <v>1734</v>
      </c>
      <c r="J480" s="51" t="s">
        <v>1735</v>
      </c>
      <c r="K480" s="130">
        <v>702100</v>
      </c>
    </row>
    <row r="481" spans="1:12" ht="25.5" x14ac:dyDescent="0.25">
      <c r="A481" s="20" t="s">
        <v>2626</v>
      </c>
      <c r="B481" s="1" t="s">
        <v>185</v>
      </c>
      <c r="C481" s="35" t="s">
        <v>54</v>
      </c>
      <c r="D481" s="35" t="s">
        <v>54</v>
      </c>
      <c r="E481" s="14" t="s">
        <v>40</v>
      </c>
      <c r="F481" s="51">
        <v>20190136</v>
      </c>
      <c r="G481" s="47">
        <v>43811</v>
      </c>
      <c r="H481" s="11" t="s">
        <v>1737</v>
      </c>
      <c r="I481" s="11" t="s">
        <v>1738</v>
      </c>
      <c r="J481" s="51" t="s">
        <v>1739</v>
      </c>
      <c r="K481" s="130">
        <v>83062</v>
      </c>
    </row>
    <row r="482" spans="1:12" ht="25.5" x14ac:dyDescent="0.25">
      <c r="A482" s="20" t="s">
        <v>2626</v>
      </c>
      <c r="B482" s="1" t="s">
        <v>19</v>
      </c>
      <c r="C482" s="35" t="s">
        <v>54</v>
      </c>
      <c r="D482" s="35" t="s">
        <v>54</v>
      </c>
      <c r="E482" s="14" t="s">
        <v>40</v>
      </c>
      <c r="F482" s="51">
        <v>20190135</v>
      </c>
      <c r="G482" s="47">
        <v>43811</v>
      </c>
      <c r="H482" s="11" t="s">
        <v>1740</v>
      </c>
      <c r="I482" s="11" t="s">
        <v>1741</v>
      </c>
      <c r="J482" s="51" t="s">
        <v>1742</v>
      </c>
      <c r="K482" s="130">
        <v>945000</v>
      </c>
    </row>
    <row r="483" spans="1:12" ht="25.5" x14ac:dyDescent="0.25">
      <c r="A483" s="20" t="s">
        <v>2626</v>
      </c>
      <c r="B483" s="35" t="s">
        <v>55</v>
      </c>
      <c r="C483" s="35" t="s">
        <v>54</v>
      </c>
      <c r="D483" s="35" t="s">
        <v>54</v>
      </c>
      <c r="E483" s="14" t="s">
        <v>40</v>
      </c>
      <c r="F483" s="51">
        <v>20190142</v>
      </c>
      <c r="G483" s="47">
        <v>43811</v>
      </c>
      <c r="H483" s="11" t="s">
        <v>1743</v>
      </c>
      <c r="I483" s="11" t="s">
        <v>1744</v>
      </c>
      <c r="J483" s="51" t="s">
        <v>1745</v>
      </c>
      <c r="K483" s="130">
        <v>1062683</v>
      </c>
    </row>
    <row r="484" spans="1:12" ht="51" x14ac:dyDescent="0.25">
      <c r="A484" s="20" t="s">
        <v>2626</v>
      </c>
      <c r="B484" s="1" t="s">
        <v>185</v>
      </c>
      <c r="C484" s="35" t="s">
        <v>54</v>
      </c>
      <c r="D484" s="35" t="s">
        <v>54</v>
      </c>
      <c r="E484" s="14" t="s">
        <v>40</v>
      </c>
      <c r="F484" s="51">
        <v>20190127</v>
      </c>
      <c r="G484" s="47">
        <v>43811</v>
      </c>
      <c r="H484" s="11" t="s">
        <v>1746</v>
      </c>
      <c r="I484" s="11" t="s">
        <v>1747</v>
      </c>
      <c r="J484" s="51" t="s">
        <v>1748</v>
      </c>
      <c r="K484" s="130">
        <v>431999</v>
      </c>
    </row>
    <row r="485" spans="1:12" ht="25.5" x14ac:dyDescent="0.25">
      <c r="A485" s="20" t="s">
        <v>2626</v>
      </c>
      <c r="B485" s="1" t="s">
        <v>185</v>
      </c>
      <c r="C485" s="35" t="s">
        <v>54</v>
      </c>
      <c r="D485" s="35" t="s">
        <v>54</v>
      </c>
      <c r="E485" s="14" t="s">
        <v>40</v>
      </c>
      <c r="F485" s="51">
        <v>20190141</v>
      </c>
      <c r="G485" s="47">
        <v>43811</v>
      </c>
      <c r="H485" s="11" t="s">
        <v>1749</v>
      </c>
      <c r="I485" s="11" t="s">
        <v>1747</v>
      </c>
      <c r="J485" s="51" t="s">
        <v>1748</v>
      </c>
      <c r="K485" s="130">
        <v>89336</v>
      </c>
    </row>
    <row r="486" spans="1:12" ht="25.5" x14ac:dyDescent="0.25">
      <c r="A486" s="20" t="s">
        <v>2626</v>
      </c>
      <c r="B486" s="1" t="s">
        <v>185</v>
      </c>
      <c r="C486" s="35" t="s">
        <v>54</v>
      </c>
      <c r="D486" s="35" t="s">
        <v>54</v>
      </c>
      <c r="E486" s="14" t="s">
        <v>40</v>
      </c>
      <c r="F486" s="51">
        <v>20190142</v>
      </c>
      <c r="G486" s="47">
        <v>43817</v>
      </c>
      <c r="H486" s="11" t="s">
        <v>1750</v>
      </c>
      <c r="I486" s="11" t="s">
        <v>707</v>
      </c>
      <c r="J486" s="51" t="s">
        <v>708</v>
      </c>
      <c r="K486" s="130">
        <v>113771</v>
      </c>
    </row>
    <row r="487" spans="1:12" ht="38.25" x14ac:dyDescent="0.25">
      <c r="A487" s="20" t="s">
        <v>2626</v>
      </c>
      <c r="B487" s="1" t="s">
        <v>185</v>
      </c>
      <c r="C487" s="35" t="s">
        <v>54</v>
      </c>
      <c r="D487" s="35" t="s">
        <v>54</v>
      </c>
      <c r="E487" s="14" t="s">
        <v>40</v>
      </c>
      <c r="F487" s="51">
        <v>20190143</v>
      </c>
      <c r="G487" s="47">
        <v>43817</v>
      </c>
      <c r="H487" s="11" t="s">
        <v>1751</v>
      </c>
      <c r="I487" s="11" t="s">
        <v>707</v>
      </c>
      <c r="J487" s="51" t="s">
        <v>708</v>
      </c>
      <c r="K487" s="130">
        <v>227542</v>
      </c>
      <c r="L487" s="35" t="s">
        <v>20</v>
      </c>
    </row>
    <row r="488" spans="1:12" ht="38.25" x14ac:dyDescent="0.25">
      <c r="A488" s="20" t="s">
        <v>2626</v>
      </c>
      <c r="B488" s="35" t="s">
        <v>55</v>
      </c>
      <c r="C488" s="35" t="s">
        <v>54</v>
      </c>
      <c r="D488" s="35" t="s">
        <v>54</v>
      </c>
      <c r="E488" s="14" t="s">
        <v>40</v>
      </c>
      <c r="F488" s="51">
        <v>20190144</v>
      </c>
      <c r="G488" s="47">
        <v>43818</v>
      </c>
      <c r="H488" s="11" t="s">
        <v>1752</v>
      </c>
      <c r="I488" s="11" t="s">
        <v>1734</v>
      </c>
      <c r="J488" s="51" t="s">
        <v>1735</v>
      </c>
      <c r="K488" s="130">
        <v>59500</v>
      </c>
    </row>
    <row r="489" spans="1:12" ht="25.5" x14ac:dyDescent="0.25">
      <c r="A489" s="20" t="s">
        <v>2626</v>
      </c>
      <c r="B489" s="35" t="s">
        <v>55</v>
      </c>
      <c r="C489" s="35" t="s">
        <v>54</v>
      </c>
      <c r="D489" s="35" t="s">
        <v>54</v>
      </c>
      <c r="E489" s="14" t="s">
        <v>40</v>
      </c>
      <c r="F489" s="51">
        <v>20190146</v>
      </c>
      <c r="G489" s="47">
        <v>43819</v>
      </c>
      <c r="H489" s="11" t="s">
        <v>2713</v>
      </c>
      <c r="I489" s="11" t="s">
        <v>1719</v>
      </c>
      <c r="J489" s="51" t="s">
        <v>1720</v>
      </c>
      <c r="K489" s="130">
        <v>16800</v>
      </c>
    </row>
    <row r="490" spans="1:12" x14ac:dyDescent="0.25">
      <c r="A490" s="20" t="s">
        <v>2626</v>
      </c>
      <c r="B490" s="1" t="s">
        <v>19</v>
      </c>
      <c r="C490" s="35" t="s">
        <v>54</v>
      </c>
      <c r="D490" s="35" t="s">
        <v>54</v>
      </c>
      <c r="E490" s="14" t="s">
        <v>40</v>
      </c>
      <c r="F490" s="51">
        <v>20190145</v>
      </c>
      <c r="G490" s="47">
        <v>43819</v>
      </c>
      <c r="H490" s="11" t="s">
        <v>1753</v>
      </c>
      <c r="I490" s="11" t="s">
        <v>1754</v>
      </c>
      <c r="J490" s="51" t="s">
        <v>1755</v>
      </c>
      <c r="K490" s="130">
        <v>33676</v>
      </c>
    </row>
    <row r="491" spans="1:12" ht="38.25" x14ac:dyDescent="0.25">
      <c r="A491" s="20" t="s">
        <v>2626</v>
      </c>
      <c r="B491" s="1" t="s">
        <v>185</v>
      </c>
      <c r="C491" s="35" t="s">
        <v>54</v>
      </c>
      <c r="D491" s="35" t="s">
        <v>54</v>
      </c>
      <c r="E491" s="14" t="s">
        <v>40</v>
      </c>
      <c r="F491" s="51">
        <v>20190148</v>
      </c>
      <c r="G491" s="47">
        <v>43825</v>
      </c>
      <c r="H491" s="11" t="s">
        <v>1756</v>
      </c>
      <c r="I491" s="11" t="s">
        <v>707</v>
      </c>
      <c r="J491" s="51" t="s">
        <v>708</v>
      </c>
      <c r="K491" s="130">
        <v>95880</v>
      </c>
    </row>
    <row r="492" spans="1:12" ht="25.5" x14ac:dyDescent="0.25">
      <c r="A492" s="20" t="s">
        <v>2626</v>
      </c>
      <c r="B492" s="1" t="s">
        <v>19</v>
      </c>
      <c r="C492" s="35" t="s">
        <v>54</v>
      </c>
      <c r="D492" s="35" t="s">
        <v>54</v>
      </c>
      <c r="E492" s="14" t="s">
        <v>40</v>
      </c>
      <c r="F492" s="51">
        <v>20190147</v>
      </c>
      <c r="G492" s="47">
        <v>43829</v>
      </c>
      <c r="H492" s="11" t="s">
        <v>2714</v>
      </c>
      <c r="I492" s="11" t="s">
        <v>1757</v>
      </c>
      <c r="J492" s="51" t="s">
        <v>1758</v>
      </c>
      <c r="K492" s="130">
        <v>22501</v>
      </c>
    </row>
    <row r="493" spans="1:12" ht="25.5" x14ac:dyDescent="0.25">
      <c r="A493" s="20" t="s">
        <v>2626</v>
      </c>
      <c r="B493" s="1" t="s">
        <v>185</v>
      </c>
      <c r="C493" s="35" t="s">
        <v>54</v>
      </c>
      <c r="D493" s="35" t="s">
        <v>54</v>
      </c>
      <c r="E493" s="1" t="s">
        <v>176</v>
      </c>
      <c r="F493" s="51">
        <v>20190140</v>
      </c>
      <c r="G493" s="47">
        <v>43811</v>
      </c>
      <c r="H493" s="11" t="s">
        <v>1759</v>
      </c>
      <c r="I493" s="11" t="s">
        <v>1760</v>
      </c>
      <c r="J493" s="51" t="s">
        <v>1761</v>
      </c>
      <c r="K493" s="130">
        <v>732181</v>
      </c>
    </row>
    <row r="494" spans="1:12" ht="25.5" x14ac:dyDescent="0.25">
      <c r="A494" s="20" t="s">
        <v>2626</v>
      </c>
      <c r="B494" s="1" t="s">
        <v>19</v>
      </c>
      <c r="C494" s="35" t="s">
        <v>54</v>
      </c>
      <c r="D494" s="35" t="s">
        <v>54</v>
      </c>
      <c r="E494" s="1" t="s">
        <v>176</v>
      </c>
      <c r="F494" s="51">
        <v>20190138</v>
      </c>
      <c r="G494" s="47">
        <v>43811</v>
      </c>
      <c r="H494" s="11" t="s">
        <v>1762</v>
      </c>
      <c r="I494" s="11" t="s">
        <v>1763</v>
      </c>
      <c r="J494" s="51" t="s">
        <v>1764</v>
      </c>
      <c r="K494" s="130">
        <v>106993</v>
      </c>
    </row>
    <row r="495" spans="1:12" ht="25.5" x14ac:dyDescent="0.25">
      <c r="A495" s="20" t="s">
        <v>2626</v>
      </c>
      <c r="B495" s="1" t="s">
        <v>185</v>
      </c>
      <c r="C495" s="35" t="s">
        <v>54</v>
      </c>
      <c r="D495" s="35" t="s">
        <v>54</v>
      </c>
      <c r="E495" s="1" t="s">
        <v>176</v>
      </c>
      <c r="F495" s="51">
        <v>20190139</v>
      </c>
      <c r="G495" s="47">
        <v>43811</v>
      </c>
      <c r="H495" s="11" t="s">
        <v>1765</v>
      </c>
      <c r="I495" s="11" t="s">
        <v>1659</v>
      </c>
      <c r="J495" s="51" t="s">
        <v>1660</v>
      </c>
      <c r="K495" s="130">
        <v>35819</v>
      </c>
    </row>
    <row r="496" spans="1:12" ht="25.5" x14ac:dyDescent="0.25">
      <c r="A496" s="20" t="s">
        <v>2626</v>
      </c>
      <c r="B496" s="1" t="s">
        <v>185</v>
      </c>
      <c r="C496" s="35" t="s">
        <v>54</v>
      </c>
      <c r="D496" s="35" t="s">
        <v>54</v>
      </c>
      <c r="E496" s="1" t="s">
        <v>176</v>
      </c>
      <c r="F496" s="51">
        <v>20190141</v>
      </c>
      <c r="G496" s="47">
        <v>43811</v>
      </c>
      <c r="H496" s="11" t="s">
        <v>1766</v>
      </c>
      <c r="I496" s="11" t="s">
        <v>1767</v>
      </c>
      <c r="J496" s="51" t="s">
        <v>1768</v>
      </c>
      <c r="K496" s="130">
        <v>131618</v>
      </c>
    </row>
    <row r="497" spans="1:11" x14ac:dyDescent="0.25">
      <c r="A497" s="20" t="s">
        <v>2626</v>
      </c>
      <c r="B497" s="1" t="s">
        <v>185</v>
      </c>
      <c r="C497" s="35" t="s">
        <v>54</v>
      </c>
      <c r="D497" s="35" t="s">
        <v>54</v>
      </c>
      <c r="E497" s="1" t="s">
        <v>176</v>
      </c>
      <c r="F497" s="51">
        <v>20190144</v>
      </c>
      <c r="G497" s="47">
        <v>43811</v>
      </c>
      <c r="H497" s="11" t="s">
        <v>1769</v>
      </c>
      <c r="I497" s="11" t="s">
        <v>1770</v>
      </c>
      <c r="J497" s="51" t="s">
        <v>1771</v>
      </c>
      <c r="K497" s="130">
        <v>112727</v>
      </c>
    </row>
    <row r="498" spans="1:11" ht="25.5" x14ac:dyDescent="0.25">
      <c r="A498" s="20" t="s">
        <v>2626</v>
      </c>
      <c r="B498" s="1" t="s">
        <v>19</v>
      </c>
      <c r="C498" s="35" t="s">
        <v>54</v>
      </c>
      <c r="D498" s="35" t="s">
        <v>54</v>
      </c>
      <c r="E498" s="1" t="s">
        <v>176</v>
      </c>
      <c r="F498" s="51">
        <v>20190145</v>
      </c>
      <c r="G498" s="47">
        <v>43816</v>
      </c>
      <c r="H498" s="11" t="s">
        <v>1772</v>
      </c>
      <c r="I498" s="11" t="s">
        <v>1773</v>
      </c>
      <c r="J498" s="51" t="s">
        <v>1774</v>
      </c>
      <c r="K498" s="130">
        <v>23000</v>
      </c>
    </row>
    <row r="499" spans="1:11" ht="25.5" x14ac:dyDescent="0.25">
      <c r="A499" s="20" t="s">
        <v>2626</v>
      </c>
      <c r="B499" s="1" t="s">
        <v>185</v>
      </c>
      <c r="C499" s="35" t="s">
        <v>54</v>
      </c>
      <c r="D499" s="35" t="s">
        <v>54</v>
      </c>
      <c r="E499" s="1" t="s">
        <v>176</v>
      </c>
      <c r="F499" s="51">
        <v>20190146</v>
      </c>
      <c r="G499" s="47">
        <v>43818</v>
      </c>
      <c r="H499" s="11" t="s">
        <v>1775</v>
      </c>
      <c r="I499" s="30" t="s">
        <v>2349</v>
      </c>
      <c r="J499" s="56" t="s">
        <v>738</v>
      </c>
      <c r="K499" s="132">
        <v>871625</v>
      </c>
    </row>
    <row r="500" spans="1:11" x14ac:dyDescent="0.25">
      <c r="A500" s="20" t="s">
        <v>2626</v>
      </c>
      <c r="B500" s="32" t="s">
        <v>275</v>
      </c>
      <c r="C500" s="35" t="s">
        <v>54</v>
      </c>
      <c r="D500" s="35" t="s">
        <v>54</v>
      </c>
      <c r="E500" s="14" t="s">
        <v>283</v>
      </c>
      <c r="F500" s="147" t="s">
        <v>1776</v>
      </c>
      <c r="G500" s="47">
        <v>43830</v>
      </c>
      <c r="H500" s="1" t="s">
        <v>1777</v>
      </c>
      <c r="I500" s="14" t="s">
        <v>285</v>
      </c>
      <c r="J500" s="15" t="s">
        <v>286</v>
      </c>
      <c r="K500" s="132">
        <v>758844</v>
      </c>
    </row>
    <row r="501" spans="1:11" x14ac:dyDescent="0.25">
      <c r="A501" s="20" t="s">
        <v>2626</v>
      </c>
      <c r="B501" s="32" t="s">
        <v>275</v>
      </c>
      <c r="C501" s="35" t="s">
        <v>54</v>
      </c>
      <c r="D501" s="35" t="s">
        <v>54</v>
      </c>
      <c r="E501" s="14" t="s">
        <v>276</v>
      </c>
      <c r="F501" s="148" t="s">
        <v>1778</v>
      </c>
      <c r="G501" s="47">
        <v>43816</v>
      </c>
      <c r="H501" s="183" t="s">
        <v>1779</v>
      </c>
      <c r="I501" s="1" t="s">
        <v>1780</v>
      </c>
      <c r="J501" s="129" t="s">
        <v>780</v>
      </c>
      <c r="K501" s="77">
        <v>44220</v>
      </c>
    </row>
    <row r="502" spans="1:11" x14ac:dyDescent="0.25">
      <c r="A502" s="20" t="s">
        <v>2626</v>
      </c>
      <c r="B502" s="32" t="s">
        <v>275</v>
      </c>
      <c r="C502" s="35" t="s">
        <v>54</v>
      </c>
      <c r="D502" s="35" t="s">
        <v>54</v>
      </c>
      <c r="E502" s="14" t="s">
        <v>283</v>
      </c>
      <c r="F502" s="63">
        <v>1912408</v>
      </c>
      <c r="G502" s="47">
        <v>43819</v>
      </c>
      <c r="H502" s="109" t="s">
        <v>1781</v>
      </c>
      <c r="I502" s="1" t="s">
        <v>1780</v>
      </c>
      <c r="J502" s="129" t="s">
        <v>780</v>
      </c>
      <c r="K502" s="77">
        <v>76490</v>
      </c>
    </row>
    <row r="503" spans="1:11" x14ac:dyDescent="0.25">
      <c r="A503" s="20" t="s">
        <v>2626</v>
      </c>
      <c r="B503" s="32" t="s">
        <v>275</v>
      </c>
      <c r="C503" s="35" t="s">
        <v>54</v>
      </c>
      <c r="D503" s="35" t="s">
        <v>54</v>
      </c>
      <c r="E503" s="14" t="s">
        <v>276</v>
      </c>
      <c r="F503" s="63">
        <v>52726403</v>
      </c>
      <c r="G503" s="47">
        <v>43816</v>
      </c>
      <c r="H503" s="183" t="s">
        <v>1782</v>
      </c>
      <c r="I503" s="1" t="s">
        <v>1780</v>
      </c>
      <c r="J503" s="129" t="s">
        <v>780</v>
      </c>
      <c r="K503" s="77">
        <v>7740</v>
      </c>
    </row>
    <row r="504" spans="1:11" x14ac:dyDescent="0.25">
      <c r="A504" s="20" t="s">
        <v>2626</v>
      </c>
      <c r="B504" s="32" t="s">
        <v>275</v>
      </c>
      <c r="C504" s="35" t="s">
        <v>54</v>
      </c>
      <c r="D504" s="35" t="s">
        <v>54</v>
      </c>
      <c r="E504" s="14" t="s">
        <v>276</v>
      </c>
      <c r="F504" s="63" t="s">
        <v>1783</v>
      </c>
      <c r="G504" s="47">
        <v>43816</v>
      </c>
      <c r="H504" s="183" t="s">
        <v>1784</v>
      </c>
      <c r="I504" s="1" t="s">
        <v>1780</v>
      </c>
      <c r="J504" s="129" t="s">
        <v>780</v>
      </c>
      <c r="K504" s="77">
        <v>13280</v>
      </c>
    </row>
    <row r="505" spans="1:11" x14ac:dyDescent="0.25">
      <c r="A505" s="20" t="s">
        <v>2626</v>
      </c>
      <c r="B505" s="32" t="s">
        <v>275</v>
      </c>
      <c r="C505" s="35" t="s">
        <v>54</v>
      </c>
      <c r="D505" s="35" t="s">
        <v>54</v>
      </c>
      <c r="E505" s="14" t="s">
        <v>283</v>
      </c>
      <c r="F505" s="63">
        <v>1912408</v>
      </c>
      <c r="G505" s="47">
        <v>43816</v>
      </c>
      <c r="H505" s="183" t="s">
        <v>1785</v>
      </c>
      <c r="I505" s="1" t="s">
        <v>1780</v>
      </c>
      <c r="J505" s="129" t="s">
        <v>780</v>
      </c>
      <c r="K505" s="77">
        <v>76490</v>
      </c>
    </row>
    <row r="506" spans="1:11" x14ac:dyDescent="0.25">
      <c r="A506" s="20" t="s">
        <v>2626</v>
      </c>
      <c r="B506" s="32" t="s">
        <v>275</v>
      </c>
      <c r="C506" s="35" t="s">
        <v>54</v>
      </c>
      <c r="D506" s="35" t="s">
        <v>54</v>
      </c>
      <c r="E506" s="14" t="s">
        <v>276</v>
      </c>
      <c r="F506" s="63">
        <v>53181755</v>
      </c>
      <c r="G506" s="47">
        <v>43819</v>
      </c>
      <c r="H506" s="183" t="s">
        <v>1786</v>
      </c>
      <c r="I506" s="1" t="s">
        <v>1780</v>
      </c>
      <c r="J506" s="129" t="s">
        <v>780</v>
      </c>
      <c r="K506" s="77">
        <v>29290</v>
      </c>
    </row>
    <row r="507" spans="1:11" x14ac:dyDescent="0.25">
      <c r="A507" s="20" t="s">
        <v>2626</v>
      </c>
      <c r="B507" s="32" t="s">
        <v>275</v>
      </c>
      <c r="C507" s="35" t="s">
        <v>54</v>
      </c>
      <c r="D507" s="35" t="s">
        <v>54</v>
      </c>
      <c r="E507" s="14" t="s">
        <v>276</v>
      </c>
      <c r="F507" s="63">
        <v>53228530</v>
      </c>
      <c r="G507" s="47">
        <v>43819</v>
      </c>
      <c r="H507" s="183" t="s">
        <v>1787</v>
      </c>
      <c r="I507" s="1" t="s">
        <v>1780</v>
      </c>
      <c r="J507" s="129" t="s">
        <v>780</v>
      </c>
      <c r="K507" s="77">
        <v>19260</v>
      </c>
    </row>
    <row r="508" spans="1:11" ht="25.5" x14ac:dyDescent="0.25">
      <c r="A508" s="20" t="s">
        <v>2626</v>
      </c>
      <c r="B508" s="32" t="s">
        <v>275</v>
      </c>
      <c r="C508" s="35" t="s">
        <v>54</v>
      </c>
      <c r="D508" s="35" t="s">
        <v>54</v>
      </c>
      <c r="E508" s="14" t="s">
        <v>276</v>
      </c>
      <c r="F508" s="63">
        <v>242202493</v>
      </c>
      <c r="G508" s="47">
        <v>43810</v>
      </c>
      <c r="H508" s="183" t="s">
        <v>1788</v>
      </c>
      <c r="I508" s="14" t="s">
        <v>1950</v>
      </c>
      <c r="J508" s="15" t="s">
        <v>392</v>
      </c>
      <c r="K508" s="77">
        <v>257300</v>
      </c>
    </row>
    <row r="509" spans="1:11" ht="25.5" x14ac:dyDescent="0.25">
      <c r="A509" s="20" t="s">
        <v>2626</v>
      </c>
      <c r="B509" s="32" t="s">
        <v>275</v>
      </c>
      <c r="C509" s="35" t="s">
        <v>54</v>
      </c>
      <c r="D509" s="35" t="s">
        <v>54</v>
      </c>
      <c r="E509" s="14" t="s">
        <v>276</v>
      </c>
      <c r="F509" s="63" t="s">
        <v>1789</v>
      </c>
      <c r="G509" s="47">
        <v>43810</v>
      </c>
      <c r="H509" s="183" t="s">
        <v>1790</v>
      </c>
      <c r="I509" s="14" t="s">
        <v>1950</v>
      </c>
      <c r="J509" s="15" t="s">
        <v>392</v>
      </c>
      <c r="K509" s="77">
        <v>45700</v>
      </c>
    </row>
    <row r="510" spans="1:11" ht="25.5" x14ac:dyDescent="0.25">
      <c r="A510" s="20" t="s">
        <v>2626</v>
      </c>
      <c r="B510" s="32" t="s">
        <v>275</v>
      </c>
      <c r="C510" s="35" t="s">
        <v>54</v>
      </c>
      <c r="D510" s="35" t="s">
        <v>54</v>
      </c>
      <c r="E510" s="14" t="s">
        <v>276</v>
      </c>
      <c r="F510" s="63" t="s">
        <v>1791</v>
      </c>
      <c r="G510" s="47">
        <v>43817</v>
      </c>
      <c r="H510" s="183" t="s">
        <v>1792</v>
      </c>
      <c r="I510" s="14" t="s">
        <v>1950</v>
      </c>
      <c r="J510" s="15" t="s">
        <v>392</v>
      </c>
      <c r="K510" s="77">
        <v>593000</v>
      </c>
    </row>
    <row r="511" spans="1:11" ht="25.5" x14ac:dyDescent="0.25">
      <c r="A511" s="20" t="s">
        <v>2626</v>
      </c>
      <c r="B511" s="32" t="s">
        <v>275</v>
      </c>
      <c r="C511" s="35" t="s">
        <v>54</v>
      </c>
      <c r="D511" s="35" t="s">
        <v>54</v>
      </c>
      <c r="E511" s="14" t="s">
        <v>283</v>
      </c>
      <c r="F511" s="63">
        <v>13225957</v>
      </c>
      <c r="G511" s="47">
        <v>43818</v>
      </c>
      <c r="H511" s="183" t="s">
        <v>1793</v>
      </c>
      <c r="I511" s="14" t="s">
        <v>1950</v>
      </c>
      <c r="J511" s="15" t="s">
        <v>392</v>
      </c>
      <c r="K511" s="77">
        <v>1519500</v>
      </c>
    </row>
    <row r="512" spans="1:11" ht="25.5" x14ac:dyDescent="0.25">
      <c r="A512" s="20" t="s">
        <v>2626</v>
      </c>
      <c r="B512" s="32" t="s">
        <v>275</v>
      </c>
      <c r="C512" s="35" t="s">
        <v>54</v>
      </c>
      <c r="D512" s="35" t="s">
        <v>54</v>
      </c>
      <c r="E512" s="14" t="s">
        <v>276</v>
      </c>
      <c r="F512" s="63">
        <v>244443759</v>
      </c>
      <c r="G512" s="47">
        <v>43825</v>
      </c>
      <c r="H512" s="183" t="s">
        <v>1794</v>
      </c>
      <c r="I512" s="14" t="s">
        <v>1950</v>
      </c>
      <c r="J512" s="15" t="s">
        <v>392</v>
      </c>
      <c r="K512" s="77">
        <v>94500</v>
      </c>
    </row>
    <row r="513" spans="1:11" ht="25.5" x14ac:dyDescent="0.25">
      <c r="A513" s="20" t="s">
        <v>2626</v>
      </c>
      <c r="B513" s="32" t="s">
        <v>275</v>
      </c>
      <c r="C513" s="35" t="s">
        <v>54</v>
      </c>
      <c r="D513" s="35" t="s">
        <v>54</v>
      </c>
      <c r="E513" s="14" t="s">
        <v>283</v>
      </c>
      <c r="F513" s="63">
        <v>4233970</v>
      </c>
      <c r="G513" s="47">
        <v>43826</v>
      </c>
      <c r="H513" s="183" t="s">
        <v>1795</v>
      </c>
      <c r="I513" s="14" t="s">
        <v>1954</v>
      </c>
      <c r="J513" s="15" t="s">
        <v>757</v>
      </c>
      <c r="K513" s="77">
        <v>197190</v>
      </c>
    </row>
    <row r="514" spans="1:11" ht="25.5" x14ac:dyDescent="0.25">
      <c r="A514" s="20" t="s">
        <v>2626</v>
      </c>
      <c r="B514" s="32" t="s">
        <v>275</v>
      </c>
      <c r="C514" s="35" t="s">
        <v>54</v>
      </c>
      <c r="D514" s="35" t="s">
        <v>54</v>
      </c>
      <c r="E514" s="14" t="s">
        <v>283</v>
      </c>
      <c r="F514" s="63">
        <v>4225343</v>
      </c>
      <c r="G514" s="47">
        <v>43817</v>
      </c>
      <c r="H514" s="183" t="s">
        <v>1796</v>
      </c>
      <c r="I514" s="14" t="s">
        <v>1954</v>
      </c>
      <c r="J514" s="15" t="s">
        <v>757</v>
      </c>
      <c r="K514" s="77">
        <v>33480</v>
      </c>
    </row>
    <row r="515" spans="1:11" ht="25.5" x14ac:dyDescent="0.25">
      <c r="A515" s="20" t="s">
        <v>2626</v>
      </c>
      <c r="B515" s="32" t="s">
        <v>275</v>
      </c>
      <c r="C515" s="35" t="s">
        <v>54</v>
      </c>
      <c r="D515" s="35" t="s">
        <v>54</v>
      </c>
      <c r="E515" s="14" t="s">
        <v>276</v>
      </c>
      <c r="F515" s="63">
        <v>38479534</v>
      </c>
      <c r="G515" s="47">
        <v>43817</v>
      </c>
      <c r="H515" s="183" t="s">
        <v>1797</v>
      </c>
      <c r="I515" s="14" t="s">
        <v>1954</v>
      </c>
      <c r="J515" s="15" t="s">
        <v>757</v>
      </c>
      <c r="K515" s="77">
        <v>70200</v>
      </c>
    </row>
    <row r="516" spans="1:11" ht="38.25" x14ac:dyDescent="0.25">
      <c r="A516" s="20" t="s">
        <v>2626</v>
      </c>
      <c r="B516" s="6" t="s">
        <v>37</v>
      </c>
      <c r="C516" s="8" t="s">
        <v>758</v>
      </c>
      <c r="D516" s="168">
        <v>43804</v>
      </c>
      <c r="E516" s="8" t="s">
        <v>42</v>
      </c>
      <c r="F516" s="63">
        <v>2540</v>
      </c>
      <c r="G516" s="47">
        <v>43804</v>
      </c>
      <c r="H516" s="183" t="s">
        <v>1798</v>
      </c>
      <c r="I516" s="8" t="s">
        <v>760</v>
      </c>
      <c r="J516" s="63" t="s">
        <v>761</v>
      </c>
      <c r="K516" s="78" t="s">
        <v>1799</v>
      </c>
    </row>
    <row r="517" spans="1:11" ht="38.25" x14ac:dyDescent="0.25">
      <c r="A517" s="20" t="s">
        <v>2626</v>
      </c>
      <c r="B517" s="6" t="s">
        <v>37</v>
      </c>
      <c r="C517" s="8" t="s">
        <v>758</v>
      </c>
      <c r="D517" s="168">
        <v>43804</v>
      </c>
      <c r="E517" s="8" t="s">
        <v>42</v>
      </c>
      <c r="F517" s="63">
        <v>2540</v>
      </c>
      <c r="G517" s="47">
        <v>43804</v>
      </c>
      <c r="H517" s="183" t="s">
        <v>1798</v>
      </c>
      <c r="I517" s="8" t="s">
        <v>763</v>
      </c>
      <c r="J517" s="63" t="s">
        <v>764</v>
      </c>
      <c r="K517" s="78" t="s">
        <v>1800</v>
      </c>
    </row>
    <row r="518" spans="1:11" ht="38.25" x14ac:dyDescent="0.25">
      <c r="A518" s="20" t="s">
        <v>2617</v>
      </c>
      <c r="B518" s="35" t="s">
        <v>55</v>
      </c>
      <c r="C518" s="35" t="s">
        <v>54</v>
      </c>
      <c r="D518" s="35" t="s">
        <v>54</v>
      </c>
      <c r="E518" s="1" t="s">
        <v>176</v>
      </c>
      <c r="F518" s="140">
        <v>8190281</v>
      </c>
      <c r="G518" s="141">
        <v>43823</v>
      </c>
      <c r="H518" s="19" t="s">
        <v>653</v>
      </c>
      <c r="I518" s="18" t="s">
        <v>654</v>
      </c>
      <c r="J518" s="52" t="s">
        <v>655</v>
      </c>
      <c r="K518" s="124">
        <v>207536</v>
      </c>
    </row>
    <row r="519" spans="1:11" ht="25.5" x14ac:dyDescent="0.25">
      <c r="A519" s="20" t="s">
        <v>2617</v>
      </c>
      <c r="B519" s="1" t="s">
        <v>19</v>
      </c>
      <c r="C519" s="35" t="s">
        <v>54</v>
      </c>
      <c r="D519" s="35" t="s">
        <v>54</v>
      </c>
      <c r="E519" s="14" t="s">
        <v>40</v>
      </c>
      <c r="F519" s="140">
        <v>8190251</v>
      </c>
      <c r="G519" s="141">
        <v>43812</v>
      </c>
      <c r="H519" s="19" t="s">
        <v>656</v>
      </c>
      <c r="I519" s="18" t="s">
        <v>657</v>
      </c>
      <c r="J519" s="52" t="s">
        <v>658</v>
      </c>
      <c r="K519" s="124">
        <v>77648</v>
      </c>
    </row>
    <row r="520" spans="1:11" ht="25.5" x14ac:dyDescent="0.25">
      <c r="A520" s="20" t="s">
        <v>2617</v>
      </c>
      <c r="B520" s="1" t="s">
        <v>19</v>
      </c>
      <c r="C520" s="35" t="s">
        <v>54</v>
      </c>
      <c r="D520" s="35" t="s">
        <v>54</v>
      </c>
      <c r="E520" s="14" t="s">
        <v>40</v>
      </c>
      <c r="F520" s="140">
        <v>8190252</v>
      </c>
      <c r="G520" s="141">
        <v>43812</v>
      </c>
      <c r="H520" s="19" t="s">
        <v>659</v>
      </c>
      <c r="I520" s="18" t="s">
        <v>657</v>
      </c>
      <c r="J520" s="52" t="s">
        <v>658</v>
      </c>
      <c r="K520" s="124">
        <v>160650</v>
      </c>
    </row>
    <row r="521" spans="1:11" ht="25.5" x14ac:dyDescent="0.25">
      <c r="A521" s="20" t="s">
        <v>2617</v>
      </c>
      <c r="B521" s="1" t="s">
        <v>19</v>
      </c>
      <c r="C521" s="35" t="s">
        <v>54</v>
      </c>
      <c r="D521" s="35" t="s">
        <v>54</v>
      </c>
      <c r="E521" s="14" t="s">
        <v>40</v>
      </c>
      <c r="F521" s="140">
        <v>8190271</v>
      </c>
      <c r="G521" s="141">
        <v>43816</v>
      </c>
      <c r="H521" s="19" t="s">
        <v>660</v>
      </c>
      <c r="I521" s="18" t="s">
        <v>657</v>
      </c>
      <c r="J521" s="52" t="s">
        <v>658</v>
      </c>
      <c r="K521" s="124">
        <v>74390</v>
      </c>
    </row>
    <row r="522" spans="1:11" ht="25.5" x14ac:dyDescent="0.25">
      <c r="A522" s="20" t="s">
        <v>2617</v>
      </c>
      <c r="B522" s="1" t="s">
        <v>185</v>
      </c>
      <c r="C522" s="35" t="s">
        <v>54</v>
      </c>
      <c r="D522" s="35" t="s">
        <v>54</v>
      </c>
      <c r="E522" s="1" t="s">
        <v>176</v>
      </c>
      <c r="F522" s="140">
        <v>8190128</v>
      </c>
      <c r="G522" s="141">
        <v>43815</v>
      </c>
      <c r="H522" s="19" t="s">
        <v>661</v>
      </c>
      <c r="I522" s="18" t="s">
        <v>662</v>
      </c>
      <c r="J522" s="52" t="s">
        <v>663</v>
      </c>
      <c r="K522" s="124">
        <v>78962</v>
      </c>
    </row>
    <row r="523" spans="1:11" ht="25.5" x14ac:dyDescent="0.25">
      <c r="A523" s="20" t="s">
        <v>2617</v>
      </c>
      <c r="B523" s="1" t="s">
        <v>185</v>
      </c>
      <c r="C523" s="35" t="s">
        <v>54</v>
      </c>
      <c r="D523" s="35" t="s">
        <v>54</v>
      </c>
      <c r="E523" s="14" t="s">
        <v>40</v>
      </c>
      <c r="F523" s="140">
        <v>8190140</v>
      </c>
      <c r="G523" s="141">
        <v>43818</v>
      </c>
      <c r="H523" s="19" t="s">
        <v>664</v>
      </c>
      <c r="I523" s="18" t="s">
        <v>665</v>
      </c>
      <c r="J523" s="52" t="s">
        <v>666</v>
      </c>
      <c r="K523" s="124">
        <v>819650</v>
      </c>
    </row>
    <row r="524" spans="1:11" ht="25.5" x14ac:dyDescent="0.25">
      <c r="A524" s="20" t="s">
        <v>2617</v>
      </c>
      <c r="B524" s="1" t="s">
        <v>185</v>
      </c>
      <c r="C524" s="35" t="s">
        <v>54</v>
      </c>
      <c r="D524" s="35" t="s">
        <v>54</v>
      </c>
      <c r="E524" s="14" t="s">
        <v>40</v>
      </c>
      <c r="F524" s="140">
        <v>8190249</v>
      </c>
      <c r="G524" s="141">
        <v>43811</v>
      </c>
      <c r="H524" s="19" t="s">
        <v>667</v>
      </c>
      <c r="I524" s="18" t="s">
        <v>665</v>
      </c>
      <c r="J524" s="52" t="s">
        <v>666</v>
      </c>
      <c r="K524" s="124">
        <v>817710</v>
      </c>
    </row>
    <row r="525" spans="1:11" ht="51" x14ac:dyDescent="0.25">
      <c r="A525" s="20" t="s">
        <v>2617</v>
      </c>
      <c r="B525" s="6" t="s">
        <v>22</v>
      </c>
      <c r="C525" s="17" t="s">
        <v>668</v>
      </c>
      <c r="D525" s="156">
        <v>43803</v>
      </c>
      <c r="E525" s="6" t="s">
        <v>42</v>
      </c>
      <c r="F525" s="140">
        <v>33</v>
      </c>
      <c r="G525" s="141">
        <v>43803</v>
      </c>
      <c r="H525" s="19" t="s">
        <v>669</v>
      </c>
      <c r="I525" s="18" t="s">
        <v>670</v>
      </c>
      <c r="J525" s="52" t="s">
        <v>671</v>
      </c>
      <c r="K525" s="124">
        <v>4193322</v>
      </c>
    </row>
    <row r="526" spans="1:11" ht="38.25" x14ac:dyDescent="0.25">
      <c r="A526" s="20" t="s">
        <v>2617</v>
      </c>
      <c r="B526" s="1" t="s">
        <v>19</v>
      </c>
      <c r="C526" s="35" t="s">
        <v>54</v>
      </c>
      <c r="D526" s="35" t="s">
        <v>54</v>
      </c>
      <c r="E526" s="14" t="s">
        <v>40</v>
      </c>
      <c r="F526" s="140">
        <v>8190245</v>
      </c>
      <c r="G526" s="141">
        <v>43812</v>
      </c>
      <c r="H526" s="19" t="s">
        <v>672</v>
      </c>
      <c r="I526" s="18" t="s">
        <v>670</v>
      </c>
      <c r="J526" s="52" t="s">
        <v>671</v>
      </c>
      <c r="K526" s="124">
        <v>1713600</v>
      </c>
    </row>
    <row r="527" spans="1:11" ht="25.5" x14ac:dyDescent="0.25">
      <c r="A527" s="20" t="s">
        <v>2617</v>
      </c>
      <c r="B527" s="1" t="s">
        <v>19</v>
      </c>
      <c r="C527" s="35" t="s">
        <v>54</v>
      </c>
      <c r="D527" s="35" t="s">
        <v>54</v>
      </c>
      <c r="E527" s="14" t="s">
        <v>40</v>
      </c>
      <c r="F527" s="140">
        <v>8190246</v>
      </c>
      <c r="G527" s="141">
        <v>43812</v>
      </c>
      <c r="H527" s="19" t="s">
        <v>673</v>
      </c>
      <c r="I527" s="18" t="s">
        <v>670</v>
      </c>
      <c r="J527" s="52" t="s">
        <v>671</v>
      </c>
      <c r="K527" s="124">
        <v>618800</v>
      </c>
    </row>
    <row r="528" spans="1:11" ht="38.25" x14ac:dyDescent="0.25">
      <c r="A528" s="20" t="s">
        <v>2617</v>
      </c>
      <c r="B528" s="1" t="s">
        <v>19</v>
      </c>
      <c r="C528" s="35" t="s">
        <v>54</v>
      </c>
      <c r="D528" s="35" t="s">
        <v>54</v>
      </c>
      <c r="E528" s="14" t="s">
        <v>40</v>
      </c>
      <c r="F528" s="140">
        <v>8190247</v>
      </c>
      <c r="G528" s="141">
        <v>43812</v>
      </c>
      <c r="H528" s="19" t="s">
        <v>674</v>
      </c>
      <c r="I528" s="18" t="s">
        <v>670</v>
      </c>
      <c r="J528" s="52" t="s">
        <v>671</v>
      </c>
      <c r="K528" s="124">
        <v>737800</v>
      </c>
    </row>
    <row r="529" spans="1:11" ht="25.5" x14ac:dyDescent="0.25">
      <c r="A529" s="20" t="s">
        <v>2617</v>
      </c>
      <c r="B529" s="1" t="s">
        <v>19</v>
      </c>
      <c r="C529" s="35" t="s">
        <v>54</v>
      </c>
      <c r="D529" s="35" t="s">
        <v>54</v>
      </c>
      <c r="E529" s="14" t="s">
        <v>40</v>
      </c>
      <c r="F529" s="140">
        <v>8190248</v>
      </c>
      <c r="G529" s="141">
        <v>43812</v>
      </c>
      <c r="H529" s="19" t="s">
        <v>675</v>
      </c>
      <c r="I529" s="18" t="s">
        <v>670</v>
      </c>
      <c r="J529" s="52" t="s">
        <v>671</v>
      </c>
      <c r="K529" s="124">
        <v>690200</v>
      </c>
    </row>
    <row r="530" spans="1:11" ht="25.5" x14ac:dyDescent="0.25">
      <c r="A530" s="20" t="s">
        <v>2617</v>
      </c>
      <c r="B530" s="1" t="s">
        <v>19</v>
      </c>
      <c r="C530" s="35" t="s">
        <v>54</v>
      </c>
      <c r="D530" s="35" t="s">
        <v>54</v>
      </c>
      <c r="E530" s="14" t="s">
        <v>40</v>
      </c>
      <c r="F530" s="140">
        <v>8190260</v>
      </c>
      <c r="G530" s="141">
        <v>43811</v>
      </c>
      <c r="H530" s="19" t="s">
        <v>676</v>
      </c>
      <c r="I530" s="18" t="s">
        <v>670</v>
      </c>
      <c r="J530" s="52" t="s">
        <v>671</v>
      </c>
      <c r="K530" s="124">
        <v>357000</v>
      </c>
    </row>
    <row r="531" spans="1:11" ht="38.25" x14ac:dyDescent="0.25">
      <c r="A531" s="20" t="s">
        <v>2617</v>
      </c>
      <c r="B531" s="1" t="s">
        <v>19</v>
      </c>
      <c r="C531" s="35" t="s">
        <v>54</v>
      </c>
      <c r="D531" s="35" t="s">
        <v>54</v>
      </c>
      <c r="E531" s="14" t="s">
        <v>40</v>
      </c>
      <c r="F531" s="140">
        <v>8190266</v>
      </c>
      <c r="G531" s="141">
        <v>43816</v>
      </c>
      <c r="H531" s="19" t="s">
        <v>677</v>
      </c>
      <c r="I531" s="18" t="s">
        <v>670</v>
      </c>
      <c r="J531" s="52" t="s">
        <v>671</v>
      </c>
      <c r="K531" s="124">
        <v>809200</v>
      </c>
    </row>
    <row r="532" spans="1:11" ht="38.25" x14ac:dyDescent="0.25">
      <c r="A532" s="20" t="s">
        <v>2617</v>
      </c>
      <c r="B532" s="35" t="s">
        <v>55</v>
      </c>
      <c r="C532" s="35" t="s">
        <v>54</v>
      </c>
      <c r="D532" s="35" t="s">
        <v>54</v>
      </c>
      <c r="E532" s="14" t="s">
        <v>40</v>
      </c>
      <c r="F532" s="140">
        <v>8190284</v>
      </c>
      <c r="G532" s="141">
        <v>43823</v>
      </c>
      <c r="H532" s="19" t="s">
        <v>678</v>
      </c>
      <c r="I532" s="18" t="s">
        <v>670</v>
      </c>
      <c r="J532" s="52" t="s">
        <v>671</v>
      </c>
      <c r="K532" s="124">
        <v>291550</v>
      </c>
    </row>
    <row r="533" spans="1:11" ht="25.5" x14ac:dyDescent="0.25">
      <c r="A533" s="20" t="s">
        <v>2617</v>
      </c>
      <c r="B533" s="35" t="s">
        <v>55</v>
      </c>
      <c r="C533" s="35" t="s">
        <v>54</v>
      </c>
      <c r="D533" s="35" t="s">
        <v>54</v>
      </c>
      <c r="E533" s="14" t="s">
        <v>40</v>
      </c>
      <c r="F533" s="140">
        <v>8190286</v>
      </c>
      <c r="G533" s="141">
        <v>43826</v>
      </c>
      <c r="H533" s="19" t="s">
        <v>679</v>
      </c>
      <c r="I533" s="18" t="s">
        <v>670</v>
      </c>
      <c r="J533" s="52" t="s">
        <v>671</v>
      </c>
      <c r="K533" s="124">
        <v>261800</v>
      </c>
    </row>
    <row r="534" spans="1:11" ht="25.5" x14ac:dyDescent="0.25">
      <c r="A534" s="20" t="s">
        <v>2617</v>
      </c>
      <c r="B534" s="1" t="s">
        <v>185</v>
      </c>
      <c r="C534" s="35" t="s">
        <v>54</v>
      </c>
      <c r="D534" s="35" t="s">
        <v>54</v>
      </c>
      <c r="E534" s="1" t="s">
        <v>176</v>
      </c>
      <c r="F534" s="140">
        <v>8190148</v>
      </c>
      <c r="G534" s="141">
        <v>43823</v>
      </c>
      <c r="H534" s="19" t="s">
        <v>680</v>
      </c>
      <c r="I534" s="18" t="s">
        <v>681</v>
      </c>
      <c r="J534" s="52" t="s">
        <v>682</v>
      </c>
      <c r="K534" s="124">
        <v>188714</v>
      </c>
    </row>
    <row r="535" spans="1:11" ht="25.5" x14ac:dyDescent="0.25">
      <c r="A535" s="20" t="s">
        <v>2617</v>
      </c>
      <c r="B535" s="1" t="s">
        <v>185</v>
      </c>
      <c r="C535" s="35" t="s">
        <v>54</v>
      </c>
      <c r="D535" s="35" t="s">
        <v>54</v>
      </c>
      <c r="E535" s="14" t="s">
        <v>40</v>
      </c>
      <c r="F535" s="140">
        <v>8190258</v>
      </c>
      <c r="G535" s="141">
        <v>43811</v>
      </c>
      <c r="H535" s="19" t="s">
        <v>683</v>
      </c>
      <c r="I535" s="18" t="s">
        <v>684</v>
      </c>
      <c r="J535" s="52" t="s">
        <v>685</v>
      </c>
      <c r="K535" s="124">
        <v>3431960</v>
      </c>
    </row>
    <row r="536" spans="1:11" x14ac:dyDescent="0.25">
      <c r="A536" s="20" t="s">
        <v>2617</v>
      </c>
      <c r="B536" s="1" t="s">
        <v>185</v>
      </c>
      <c r="C536" s="35" t="s">
        <v>54</v>
      </c>
      <c r="D536" s="35" t="s">
        <v>54</v>
      </c>
      <c r="E536" s="1" t="s">
        <v>176</v>
      </c>
      <c r="F536" s="140">
        <v>8190121</v>
      </c>
      <c r="G536" s="141">
        <v>43811</v>
      </c>
      <c r="H536" s="19" t="s">
        <v>686</v>
      </c>
      <c r="I536" s="18" t="s">
        <v>687</v>
      </c>
      <c r="J536" s="52" t="s">
        <v>688</v>
      </c>
      <c r="K536" s="124">
        <v>788980</v>
      </c>
    </row>
    <row r="537" spans="1:11" ht="25.5" x14ac:dyDescent="0.25">
      <c r="A537" s="20" t="s">
        <v>2617</v>
      </c>
      <c r="B537" s="1" t="s">
        <v>185</v>
      </c>
      <c r="C537" s="35" t="s">
        <v>54</v>
      </c>
      <c r="D537" s="35" t="s">
        <v>54</v>
      </c>
      <c r="E537" s="14" t="s">
        <v>40</v>
      </c>
      <c r="F537" s="140">
        <v>8190256</v>
      </c>
      <c r="G537" s="141">
        <v>43811</v>
      </c>
      <c r="H537" s="19" t="s">
        <v>689</v>
      </c>
      <c r="I537" s="18" t="s">
        <v>690</v>
      </c>
      <c r="J537" s="52" t="s">
        <v>691</v>
      </c>
      <c r="K537" s="124">
        <v>449750</v>
      </c>
    </row>
    <row r="538" spans="1:11" ht="25.5" x14ac:dyDescent="0.25">
      <c r="A538" s="20" t="s">
        <v>2617</v>
      </c>
      <c r="B538" s="1" t="s">
        <v>185</v>
      </c>
      <c r="C538" s="35" t="s">
        <v>54</v>
      </c>
      <c r="D538" s="35" t="s">
        <v>54</v>
      </c>
      <c r="E538" s="14" t="s">
        <v>40</v>
      </c>
      <c r="F538" s="140">
        <v>8190243</v>
      </c>
      <c r="G538" s="141">
        <v>43812</v>
      </c>
      <c r="H538" s="19" t="s">
        <v>692</v>
      </c>
      <c r="I538" s="18" t="s">
        <v>693</v>
      </c>
      <c r="J538" s="52" t="s">
        <v>694</v>
      </c>
      <c r="K538" s="124">
        <v>70697</v>
      </c>
    </row>
    <row r="539" spans="1:11" ht="25.5" x14ac:dyDescent="0.25">
      <c r="A539" s="20" t="s">
        <v>2617</v>
      </c>
      <c r="B539" s="1" t="s">
        <v>185</v>
      </c>
      <c r="C539" s="35" t="s">
        <v>54</v>
      </c>
      <c r="D539" s="35" t="s">
        <v>54</v>
      </c>
      <c r="E539" s="14" t="s">
        <v>40</v>
      </c>
      <c r="F539" s="140">
        <v>8190254</v>
      </c>
      <c r="G539" s="141">
        <v>43811</v>
      </c>
      <c r="H539" s="19" t="s">
        <v>695</v>
      </c>
      <c r="I539" s="18" t="s">
        <v>693</v>
      </c>
      <c r="J539" s="52" t="s">
        <v>694</v>
      </c>
      <c r="K539" s="124">
        <v>282186</v>
      </c>
    </row>
    <row r="540" spans="1:11" ht="25.5" x14ac:dyDescent="0.25">
      <c r="A540" s="20" t="s">
        <v>2617</v>
      </c>
      <c r="B540" s="1" t="s">
        <v>185</v>
      </c>
      <c r="C540" s="35" t="s">
        <v>54</v>
      </c>
      <c r="D540" s="35" t="s">
        <v>54</v>
      </c>
      <c r="E540" s="14" t="s">
        <v>40</v>
      </c>
      <c r="F540" s="140">
        <v>8190257</v>
      </c>
      <c r="G540" s="141">
        <v>43811</v>
      </c>
      <c r="H540" s="19" t="s">
        <v>696</v>
      </c>
      <c r="I540" s="18" t="s">
        <v>693</v>
      </c>
      <c r="J540" s="52" t="s">
        <v>694</v>
      </c>
      <c r="K540" s="124">
        <v>56512</v>
      </c>
    </row>
    <row r="541" spans="1:11" x14ac:dyDescent="0.25">
      <c r="A541" s="20" t="s">
        <v>2617</v>
      </c>
      <c r="B541" s="1" t="s">
        <v>185</v>
      </c>
      <c r="C541" s="35" t="s">
        <v>54</v>
      </c>
      <c r="D541" s="35" t="s">
        <v>54</v>
      </c>
      <c r="E541" s="14" t="s">
        <v>40</v>
      </c>
      <c r="F541" s="140">
        <v>8190274</v>
      </c>
      <c r="G541" s="141">
        <v>43819</v>
      </c>
      <c r="H541" s="19" t="s">
        <v>697</v>
      </c>
      <c r="I541" s="18" t="s">
        <v>693</v>
      </c>
      <c r="J541" s="52" t="s">
        <v>694</v>
      </c>
      <c r="K541" s="124">
        <v>141443</v>
      </c>
    </row>
    <row r="542" spans="1:11" ht="25.5" x14ac:dyDescent="0.25">
      <c r="A542" s="20" t="s">
        <v>2617</v>
      </c>
      <c r="B542" s="1" t="s">
        <v>185</v>
      </c>
      <c r="C542" s="35" t="s">
        <v>54</v>
      </c>
      <c r="D542" s="35" t="s">
        <v>54</v>
      </c>
      <c r="E542" s="14" t="s">
        <v>40</v>
      </c>
      <c r="F542" s="140">
        <v>8190285</v>
      </c>
      <c r="G542" s="141">
        <v>43823</v>
      </c>
      <c r="H542" s="19" t="s">
        <v>698</v>
      </c>
      <c r="I542" s="18" t="s">
        <v>693</v>
      </c>
      <c r="J542" s="52" t="s">
        <v>694</v>
      </c>
      <c r="K542" s="124">
        <v>70715</v>
      </c>
    </row>
    <row r="543" spans="1:11" ht="25.5" x14ac:dyDescent="0.25">
      <c r="A543" s="20" t="s">
        <v>2617</v>
      </c>
      <c r="B543" s="1" t="s">
        <v>19</v>
      </c>
      <c r="C543" s="35" t="s">
        <v>54</v>
      </c>
      <c r="D543" s="35" t="s">
        <v>54</v>
      </c>
      <c r="E543" s="14" t="s">
        <v>40</v>
      </c>
      <c r="F543" s="140">
        <v>8190275</v>
      </c>
      <c r="G543" s="141">
        <v>43819</v>
      </c>
      <c r="H543" s="19" t="s">
        <v>699</v>
      </c>
      <c r="I543" s="18" t="s">
        <v>700</v>
      </c>
      <c r="J543" s="52" t="s">
        <v>701</v>
      </c>
      <c r="K543" s="124">
        <v>1971967</v>
      </c>
    </row>
    <row r="544" spans="1:11" ht="38.25" x14ac:dyDescent="0.25">
      <c r="A544" s="20" t="s">
        <v>2617</v>
      </c>
      <c r="B544" s="1" t="s">
        <v>19</v>
      </c>
      <c r="C544" s="35" t="s">
        <v>54</v>
      </c>
      <c r="D544" s="35" t="s">
        <v>54</v>
      </c>
      <c r="E544" s="14" t="s">
        <v>40</v>
      </c>
      <c r="F544" s="140">
        <v>8190250</v>
      </c>
      <c r="G544" s="141">
        <v>43812</v>
      </c>
      <c r="H544" s="19" t="s">
        <v>702</v>
      </c>
      <c r="I544" s="18" t="s">
        <v>703</v>
      </c>
      <c r="J544" s="52" t="s">
        <v>704</v>
      </c>
      <c r="K544" s="124">
        <v>1902715</v>
      </c>
    </row>
    <row r="545" spans="1:11" ht="25.5" x14ac:dyDescent="0.25">
      <c r="A545" s="20" t="s">
        <v>2617</v>
      </c>
      <c r="B545" s="1" t="s">
        <v>19</v>
      </c>
      <c r="C545" s="35" t="s">
        <v>54</v>
      </c>
      <c r="D545" s="35" t="s">
        <v>54</v>
      </c>
      <c r="E545" s="14" t="s">
        <v>40</v>
      </c>
      <c r="F545" s="140">
        <v>8190277</v>
      </c>
      <c r="G545" s="141">
        <v>43819</v>
      </c>
      <c r="H545" s="19" t="s">
        <v>705</v>
      </c>
      <c r="I545" s="18" t="s">
        <v>703</v>
      </c>
      <c r="J545" s="52" t="s">
        <v>704</v>
      </c>
      <c r="K545" s="124">
        <v>1416100</v>
      </c>
    </row>
    <row r="546" spans="1:11" ht="25.5" x14ac:dyDescent="0.25">
      <c r="A546" s="20" t="s">
        <v>2617</v>
      </c>
      <c r="B546" s="35" t="s">
        <v>55</v>
      </c>
      <c r="C546" s="35" t="s">
        <v>54</v>
      </c>
      <c r="D546" s="35" t="s">
        <v>54</v>
      </c>
      <c r="E546" s="14" t="s">
        <v>40</v>
      </c>
      <c r="F546" s="140">
        <v>8190147</v>
      </c>
      <c r="G546" s="141">
        <v>43823</v>
      </c>
      <c r="H546" s="19" t="s">
        <v>706</v>
      </c>
      <c r="I546" s="18" t="s">
        <v>707</v>
      </c>
      <c r="J546" s="52" t="s">
        <v>708</v>
      </c>
      <c r="K546" s="124">
        <v>574185</v>
      </c>
    </row>
    <row r="547" spans="1:11" ht="38.25" x14ac:dyDescent="0.25">
      <c r="A547" s="20" t="s">
        <v>2617</v>
      </c>
      <c r="B547" s="6" t="s">
        <v>22</v>
      </c>
      <c r="C547" s="17" t="s">
        <v>709</v>
      </c>
      <c r="D547" s="156">
        <v>43804</v>
      </c>
      <c r="E547" s="6" t="s">
        <v>42</v>
      </c>
      <c r="F547" s="140">
        <v>34</v>
      </c>
      <c r="G547" s="141">
        <v>43804</v>
      </c>
      <c r="H547" s="19" t="s">
        <v>710</v>
      </c>
      <c r="I547" s="18" t="s">
        <v>711</v>
      </c>
      <c r="J547" s="52" t="s">
        <v>712</v>
      </c>
      <c r="K547" s="124">
        <v>13054538</v>
      </c>
    </row>
    <row r="548" spans="1:11" ht="51" x14ac:dyDescent="0.25">
      <c r="A548" s="20" t="s">
        <v>2617</v>
      </c>
      <c r="B548" s="21" t="s">
        <v>20</v>
      </c>
      <c r="C548" s="17" t="s">
        <v>713</v>
      </c>
      <c r="D548" s="156">
        <v>43768</v>
      </c>
      <c r="E548" s="14" t="s">
        <v>40</v>
      </c>
      <c r="F548" s="140">
        <v>8190272</v>
      </c>
      <c r="G548" s="141">
        <v>43818</v>
      </c>
      <c r="H548" s="19" t="s">
        <v>714</v>
      </c>
      <c r="I548" s="18" t="s">
        <v>715</v>
      </c>
      <c r="J548" s="52" t="s">
        <v>716</v>
      </c>
      <c r="K548" s="124">
        <v>6776967</v>
      </c>
    </row>
    <row r="549" spans="1:11" ht="38.25" x14ac:dyDescent="0.25">
      <c r="A549" s="20" t="s">
        <v>2617</v>
      </c>
      <c r="B549" s="1" t="s">
        <v>19</v>
      </c>
      <c r="C549" s="35" t="s">
        <v>54</v>
      </c>
      <c r="D549" s="35" t="s">
        <v>54</v>
      </c>
      <c r="E549" s="14" t="s">
        <v>40</v>
      </c>
      <c r="F549" s="142" t="s">
        <v>717</v>
      </c>
      <c r="G549" s="141">
        <v>43812</v>
      </c>
      <c r="H549" s="19" t="s">
        <v>718</v>
      </c>
      <c r="I549" s="18" t="s">
        <v>719</v>
      </c>
      <c r="J549" s="52" t="s">
        <v>720</v>
      </c>
      <c r="K549" s="124">
        <v>170620</v>
      </c>
    </row>
    <row r="550" spans="1:11" ht="25.5" x14ac:dyDescent="0.25">
      <c r="A550" s="20" t="s">
        <v>2617</v>
      </c>
      <c r="B550" s="1" t="s">
        <v>185</v>
      </c>
      <c r="C550" s="35" t="s">
        <v>54</v>
      </c>
      <c r="D550" s="35" t="s">
        <v>54</v>
      </c>
      <c r="E550" s="1" t="s">
        <v>176</v>
      </c>
      <c r="F550" s="140">
        <v>8190135</v>
      </c>
      <c r="G550" s="141">
        <v>43819</v>
      </c>
      <c r="H550" s="19" t="s">
        <v>721</v>
      </c>
      <c r="I550" s="30" t="s">
        <v>2370</v>
      </c>
      <c r="J550" s="15" t="s">
        <v>722</v>
      </c>
      <c r="K550" s="124">
        <v>134696</v>
      </c>
    </row>
    <row r="551" spans="1:11" ht="25.5" x14ac:dyDescent="0.25">
      <c r="A551" s="20" t="s">
        <v>2617</v>
      </c>
      <c r="B551" s="1" t="s">
        <v>185</v>
      </c>
      <c r="C551" s="35" t="s">
        <v>54</v>
      </c>
      <c r="D551" s="35" t="s">
        <v>54</v>
      </c>
      <c r="E551" s="14" t="s">
        <v>40</v>
      </c>
      <c r="F551" s="140">
        <v>8190261</v>
      </c>
      <c r="G551" s="141">
        <v>43812</v>
      </c>
      <c r="H551" s="19" t="s">
        <v>723</v>
      </c>
      <c r="I551" s="18" t="s">
        <v>724</v>
      </c>
      <c r="J551" s="52" t="s">
        <v>725</v>
      </c>
      <c r="K551" s="124">
        <v>2439500</v>
      </c>
    </row>
    <row r="552" spans="1:11" ht="38.25" x14ac:dyDescent="0.25">
      <c r="A552" s="20" t="s">
        <v>2617</v>
      </c>
      <c r="B552" s="6" t="s">
        <v>22</v>
      </c>
      <c r="C552" s="17" t="s">
        <v>726</v>
      </c>
      <c r="D552" s="156">
        <v>43815</v>
      </c>
      <c r="E552" s="14" t="s">
        <v>40</v>
      </c>
      <c r="F552" s="140">
        <v>8190130</v>
      </c>
      <c r="G552" s="141">
        <v>43815</v>
      </c>
      <c r="H552" s="19" t="s">
        <v>727</v>
      </c>
      <c r="I552" s="18" t="s">
        <v>728</v>
      </c>
      <c r="J552" s="52" t="s">
        <v>729</v>
      </c>
      <c r="K552" s="124">
        <v>3326050</v>
      </c>
    </row>
    <row r="553" spans="1:11" ht="25.5" x14ac:dyDescent="0.25">
      <c r="A553" s="20" t="s">
        <v>2617</v>
      </c>
      <c r="B553" s="1" t="s">
        <v>185</v>
      </c>
      <c r="C553" s="35" t="s">
        <v>54</v>
      </c>
      <c r="D553" s="35" t="s">
        <v>54</v>
      </c>
      <c r="E553" s="1" t="s">
        <v>176</v>
      </c>
      <c r="F553" s="140">
        <v>8190134</v>
      </c>
      <c r="G553" s="141">
        <v>43819</v>
      </c>
      <c r="H553" s="19" t="s">
        <v>730</v>
      </c>
      <c r="I553" s="18" t="s">
        <v>731</v>
      </c>
      <c r="J553" s="52" t="s">
        <v>732</v>
      </c>
      <c r="K553" s="124">
        <v>624752</v>
      </c>
    </row>
    <row r="554" spans="1:11" ht="25.5" x14ac:dyDescent="0.25">
      <c r="A554" s="20" t="s">
        <v>2617</v>
      </c>
      <c r="B554" s="1" t="s">
        <v>185</v>
      </c>
      <c r="C554" s="35" t="s">
        <v>54</v>
      </c>
      <c r="D554" s="35" t="s">
        <v>54</v>
      </c>
      <c r="E554" s="14" t="s">
        <v>40</v>
      </c>
      <c r="F554" s="140">
        <v>8190244</v>
      </c>
      <c r="G554" s="141">
        <v>43811</v>
      </c>
      <c r="H554" s="19" t="s">
        <v>733</v>
      </c>
      <c r="I554" s="18" t="s">
        <v>734</v>
      </c>
      <c r="J554" s="52" t="s">
        <v>735</v>
      </c>
      <c r="K554" s="124">
        <v>745678</v>
      </c>
    </row>
    <row r="555" spans="1:11" x14ac:dyDescent="0.25">
      <c r="A555" s="20" t="s">
        <v>2617</v>
      </c>
      <c r="B555" s="1" t="s">
        <v>185</v>
      </c>
      <c r="C555" s="35" t="s">
        <v>54</v>
      </c>
      <c r="D555" s="35" t="s">
        <v>54</v>
      </c>
      <c r="E555" s="14" t="s">
        <v>40</v>
      </c>
      <c r="F555" s="140">
        <v>8190259</v>
      </c>
      <c r="G555" s="141">
        <v>43811</v>
      </c>
      <c r="H555" s="19" t="s">
        <v>736</v>
      </c>
      <c r="I555" s="18" t="s">
        <v>734</v>
      </c>
      <c r="J555" s="52" t="s">
        <v>735</v>
      </c>
      <c r="K555" s="124">
        <v>317206</v>
      </c>
    </row>
    <row r="556" spans="1:11" ht="25.5" x14ac:dyDescent="0.25">
      <c r="A556" s="20" t="s">
        <v>2617</v>
      </c>
      <c r="B556" s="1" t="s">
        <v>185</v>
      </c>
      <c r="C556" s="35" t="s">
        <v>54</v>
      </c>
      <c r="D556" s="35" t="s">
        <v>54</v>
      </c>
      <c r="E556" s="1" t="s">
        <v>176</v>
      </c>
      <c r="F556" s="140">
        <v>8190131</v>
      </c>
      <c r="G556" s="141">
        <v>43816</v>
      </c>
      <c r="H556" s="19" t="s">
        <v>737</v>
      </c>
      <c r="I556" s="30" t="s">
        <v>2349</v>
      </c>
      <c r="J556" s="56" t="s">
        <v>738</v>
      </c>
      <c r="K556" s="124">
        <v>325880</v>
      </c>
    </row>
    <row r="557" spans="1:11" ht="25.5" x14ac:dyDescent="0.25">
      <c r="A557" s="20" t="s">
        <v>2617</v>
      </c>
      <c r="B557" s="1" t="s">
        <v>185</v>
      </c>
      <c r="C557" s="35" t="s">
        <v>54</v>
      </c>
      <c r="D557" s="35" t="s">
        <v>54</v>
      </c>
      <c r="E557" s="1" t="s">
        <v>176</v>
      </c>
      <c r="F557" s="140">
        <v>8190149</v>
      </c>
      <c r="G557" s="141">
        <v>43823</v>
      </c>
      <c r="H557" s="19" t="s">
        <v>739</v>
      </c>
      <c r="I557" s="18" t="s">
        <v>740</v>
      </c>
      <c r="J557" s="52" t="s">
        <v>741</v>
      </c>
      <c r="K557" s="124">
        <v>425327</v>
      </c>
    </row>
    <row r="558" spans="1:11" ht="38.25" x14ac:dyDescent="0.25">
      <c r="A558" s="20" t="s">
        <v>2617</v>
      </c>
      <c r="B558" s="1" t="s">
        <v>185</v>
      </c>
      <c r="C558" s="35" t="s">
        <v>54</v>
      </c>
      <c r="D558" s="35" t="s">
        <v>54</v>
      </c>
      <c r="E558" s="1" t="s">
        <v>176</v>
      </c>
      <c r="F558" s="140">
        <v>8190125</v>
      </c>
      <c r="G558" s="141">
        <v>43811</v>
      </c>
      <c r="H558" s="19" t="s">
        <v>742</v>
      </c>
      <c r="I558" s="30" t="s">
        <v>2414</v>
      </c>
      <c r="J558" s="56" t="s">
        <v>568</v>
      </c>
      <c r="K558" s="124">
        <v>394953</v>
      </c>
    </row>
    <row r="559" spans="1:11" ht="25.5" x14ac:dyDescent="0.25">
      <c r="A559" s="20" t="s">
        <v>2617</v>
      </c>
      <c r="B559" s="1" t="s">
        <v>185</v>
      </c>
      <c r="C559" s="35" t="s">
        <v>54</v>
      </c>
      <c r="D559" s="35" t="s">
        <v>54</v>
      </c>
      <c r="E559" s="1" t="s">
        <v>176</v>
      </c>
      <c r="F559" s="140">
        <v>8190139</v>
      </c>
      <c r="G559" s="141">
        <v>43819</v>
      </c>
      <c r="H559" s="19" t="s">
        <v>743</v>
      </c>
      <c r="I559" s="30" t="s">
        <v>2414</v>
      </c>
      <c r="J559" s="56" t="s">
        <v>568</v>
      </c>
      <c r="K559" s="124">
        <v>1496305</v>
      </c>
    </row>
    <row r="560" spans="1:11" ht="38.25" x14ac:dyDescent="0.25">
      <c r="A560" s="20" t="s">
        <v>2617</v>
      </c>
      <c r="B560" s="1" t="s">
        <v>185</v>
      </c>
      <c r="C560" s="35" t="s">
        <v>54</v>
      </c>
      <c r="D560" s="35" t="s">
        <v>54</v>
      </c>
      <c r="E560" s="1" t="s">
        <v>176</v>
      </c>
      <c r="F560" s="140">
        <v>8190124</v>
      </c>
      <c r="G560" s="141">
        <v>43811</v>
      </c>
      <c r="H560" s="19" t="s">
        <v>744</v>
      </c>
      <c r="I560" s="30" t="s">
        <v>2403</v>
      </c>
      <c r="J560" s="56" t="s">
        <v>584</v>
      </c>
      <c r="K560" s="124">
        <v>341036</v>
      </c>
    </row>
    <row r="561" spans="1:11" ht="38.25" x14ac:dyDescent="0.25">
      <c r="A561" s="20" t="s">
        <v>2617</v>
      </c>
      <c r="B561" s="1" t="s">
        <v>185</v>
      </c>
      <c r="C561" s="35" t="s">
        <v>54</v>
      </c>
      <c r="D561" s="35" t="s">
        <v>54</v>
      </c>
      <c r="E561" s="1" t="s">
        <v>176</v>
      </c>
      <c r="F561" s="140">
        <v>8190126</v>
      </c>
      <c r="G561" s="141">
        <v>43811</v>
      </c>
      <c r="H561" s="19" t="s">
        <v>745</v>
      </c>
      <c r="I561" s="30" t="s">
        <v>2403</v>
      </c>
      <c r="J561" s="56" t="s">
        <v>584</v>
      </c>
      <c r="K561" s="124">
        <v>442561</v>
      </c>
    </row>
    <row r="562" spans="1:11" ht="25.5" x14ac:dyDescent="0.25">
      <c r="A562" s="20" t="s">
        <v>2617</v>
      </c>
      <c r="B562" s="1" t="s">
        <v>185</v>
      </c>
      <c r="C562" s="35" t="s">
        <v>54</v>
      </c>
      <c r="D562" s="35" t="s">
        <v>54</v>
      </c>
      <c r="E562" s="1" t="s">
        <v>176</v>
      </c>
      <c r="F562" s="140">
        <v>8190133</v>
      </c>
      <c r="G562" s="141">
        <v>43819</v>
      </c>
      <c r="H562" s="19" t="s">
        <v>746</v>
      </c>
      <c r="I562" s="30" t="s">
        <v>2403</v>
      </c>
      <c r="J562" s="56" t="s">
        <v>584</v>
      </c>
      <c r="K562" s="124">
        <v>282508</v>
      </c>
    </row>
    <row r="563" spans="1:11" ht="38.25" x14ac:dyDescent="0.25">
      <c r="A563" s="20" t="s">
        <v>2617</v>
      </c>
      <c r="B563" s="1" t="s">
        <v>185</v>
      </c>
      <c r="C563" s="35" t="s">
        <v>54</v>
      </c>
      <c r="D563" s="35" t="s">
        <v>54</v>
      </c>
      <c r="E563" s="1" t="s">
        <v>176</v>
      </c>
      <c r="F563" s="140">
        <v>8190127</v>
      </c>
      <c r="G563" s="141">
        <v>43811</v>
      </c>
      <c r="H563" s="19" t="s">
        <v>747</v>
      </c>
      <c r="I563" s="18" t="s">
        <v>748</v>
      </c>
      <c r="J563" s="52" t="s">
        <v>749</v>
      </c>
      <c r="K563" s="124">
        <v>822785</v>
      </c>
    </row>
    <row r="564" spans="1:11" ht="25.5" x14ac:dyDescent="0.25">
      <c r="A564" s="20" t="s">
        <v>2617</v>
      </c>
      <c r="B564" s="1" t="s">
        <v>185</v>
      </c>
      <c r="C564" s="35" t="s">
        <v>54</v>
      </c>
      <c r="D564" s="35" t="s">
        <v>54</v>
      </c>
      <c r="E564" s="1" t="s">
        <v>176</v>
      </c>
      <c r="F564" s="140">
        <v>8190132</v>
      </c>
      <c r="G564" s="141">
        <v>43818</v>
      </c>
      <c r="H564" s="19" t="s">
        <v>750</v>
      </c>
      <c r="I564" s="18" t="s">
        <v>751</v>
      </c>
      <c r="J564" s="52" t="s">
        <v>752</v>
      </c>
      <c r="K564" s="124">
        <v>449026</v>
      </c>
    </row>
    <row r="565" spans="1:11" ht="38.25" x14ac:dyDescent="0.25">
      <c r="A565" s="20" t="s">
        <v>2617</v>
      </c>
      <c r="B565" s="35" t="s">
        <v>55</v>
      </c>
      <c r="C565" s="35" t="s">
        <v>54</v>
      </c>
      <c r="D565" s="35" t="s">
        <v>54</v>
      </c>
      <c r="E565" s="14" t="s">
        <v>283</v>
      </c>
      <c r="F565" s="88" t="s">
        <v>753</v>
      </c>
      <c r="G565" s="141">
        <v>43830</v>
      </c>
      <c r="H565" s="2" t="s">
        <v>754</v>
      </c>
      <c r="I565" s="14" t="s">
        <v>285</v>
      </c>
      <c r="J565" s="15" t="s">
        <v>286</v>
      </c>
      <c r="K565" s="124">
        <v>401902</v>
      </c>
    </row>
    <row r="566" spans="1:11" ht="25.5" x14ac:dyDescent="0.25">
      <c r="A566" s="20" t="s">
        <v>2617</v>
      </c>
      <c r="B566" s="35" t="s">
        <v>55</v>
      </c>
      <c r="C566" s="35" t="s">
        <v>54</v>
      </c>
      <c r="D566" s="35" t="s">
        <v>54</v>
      </c>
      <c r="E566" s="14" t="s">
        <v>283</v>
      </c>
      <c r="F566" s="9">
        <v>839537</v>
      </c>
      <c r="G566" s="141">
        <v>43830</v>
      </c>
      <c r="H566" s="2" t="s">
        <v>755</v>
      </c>
      <c r="I566" s="14" t="s">
        <v>285</v>
      </c>
      <c r="J566" s="15" t="s">
        <v>286</v>
      </c>
      <c r="K566" s="69">
        <v>3577723</v>
      </c>
    </row>
    <row r="567" spans="1:11" ht="38.25" x14ac:dyDescent="0.25">
      <c r="A567" s="20" t="s">
        <v>2617</v>
      </c>
      <c r="B567" s="32" t="s">
        <v>275</v>
      </c>
      <c r="C567" s="35" t="s">
        <v>54</v>
      </c>
      <c r="D567" s="35" t="s">
        <v>54</v>
      </c>
      <c r="E567" s="14" t="s">
        <v>283</v>
      </c>
      <c r="F567" s="143">
        <v>4229978</v>
      </c>
      <c r="G567" s="141">
        <v>43830</v>
      </c>
      <c r="H567" s="184" t="s">
        <v>756</v>
      </c>
      <c r="I567" s="14" t="s">
        <v>1954</v>
      </c>
      <c r="J567" s="15" t="s">
        <v>757</v>
      </c>
      <c r="K567" s="69">
        <v>264491</v>
      </c>
    </row>
    <row r="568" spans="1:11" ht="38.25" x14ac:dyDescent="0.25">
      <c r="A568" s="20" t="s">
        <v>2617</v>
      </c>
      <c r="B568" s="6" t="s">
        <v>37</v>
      </c>
      <c r="C568" s="17" t="s">
        <v>758</v>
      </c>
      <c r="D568" s="156">
        <v>43804</v>
      </c>
      <c r="E568" s="6" t="s">
        <v>42</v>
      </c>
      <c r="F568" s="143">
        <v>2540</v>
      </c>
      <c r="G568" s="141">
        <v>43804</v>
      </c>
      <c r="H568" s="184" t="s">
        <v>759</v>
      </c>
      <c r="I568" s="18" t="s">
        <v>760</v>
      </c>
      <c r="J568" s="52" t="s">
        <v>761</v>
      </c>
      <c r="K568" s="69" t="s">
        <v>762</v>
      </c>
    </row>
    <row r="569" spans="1:11" ht="38.25" x14ac:dyDescent="0.25">
      <c r="A569" s="20" t="s">
        <v>2617</v>
      </c>
      <c r="B569" s="6" t="s">
        <v>37</v>
      </c>
      <c r="C569" s="17" t="s">
        <v>758</v>
      </c>
      <c r="D569" s="156">
        <v>43804</v>
      </c>
      <c r="E569" s="6" t="s">
        <v>42</v>
      </c>
      <c r="F569" s="143">
        <v>2540</v>
      </c>
      <c r="G569" s="141">
        <v>43804</v>
      </c>
      <c r="H569" s="184" t="s">
        <v>759</v>
      </c>
      <c r="I569" s="18" t="s">
        <v>763</v>
      </c>
      <c r="J569" s="52" t="s">
        <v>764</v>
      </c>
      <c r="K569" s="69" t="s">
        <v>765</v>
      </c>
    </row>
    <row r="570" spans="1:11" ht="25.5" x14ac:dyDescent="0.25">
      <c r="A570" s="20" t="s">
        <v>2618</v>
      </c>
      <c r="B570" s="32" t="s">
        <v>275</v>
      </c>
      <c r="C570" s="35" t="s">
        <v>54</v>
      </c>
      <c r="D570" s="35" t="s">
        <v>54</v>
      </c>
      <c r="E570" s="14" t="s">
        <v>283</v>
      </c>
      <c r="F570" s="125">
        <v>13140414</v>
      </c>
      <c r="G570" s="138">
        <v>43808</v>
      </c>
      <c r="H570" s="36" t="s">
        <v>766</v>
      </c>
      <c r="I570" s="36" t="s">
        <v>767</v>
      </c>
      <c r="J570" s="125" t="s">
        <v>392</v>
      </c>
      <c r="K570" s="126">
        <v>3228800</v>
      </c>
    </row>
    <row r="571" spans="1:11" ht="25.5" x14ac:dyDescent="0.25">
      <c r="A571" s="20" t="s">
        <v>2618</v>
      </c>
      <c r="B571" s="32" t="s">
        <v>275</v>
      </c>
      <c r="C571" s="35" t="s">
        <v>54</v>
      </c>
      <c r="D571" s="35" t="s">
        <v>54</v>
      </c>
      <c r="E571" s="14" t="s">
        <v>283</v>
      </c>
      <c r="F571" s="125">
        <v>13118399</v>
      </c>
      <c r="G571" s="138">
        <v>43808</v>
      </c>
      <c r="H571" s="36" t="s">
        <v>768</v>
      </c>
      <c r="I571" s="36" t="s">
        <v>767</v>
      </c>
      <c r="J571" s="125" t="s">
        <v>392</v>
      </c>
      <c r="K571" s="126">
        <v>441900</v>
      </c>
    </row>
    <row r="572" spans="1:11" ht="25.5" x14ac:dyDescent="0.25">
      <c r="A572" s="20" t="s">
        <v>2618</v>
      </c>
      <c r="B572" s="32" t="s">
        <v>275</v>
      </c>
      <c r="C572" s="35" t="s">
        <v>54</v>
      </c>
      <c r="D572" s="35" t="s">
        <v>54</v>
      </c>
      <c r="E572" s="14" t="s">
        <v>283</v>
      </c>
      <c r="F572" s="125">
        <v>13145383</v>
      </c>
      <c r="G572" s="138">
        <v>43808</v>
      </c>
      <c r="H572" s="36" t="s">
        <v>769</v>
      </c>
      <c r="I572" s="36" t="s">
        <v>767</v>
      </c>
      <c r="J572" s="125" t="s">
        <v>392</v>
      </c>
      <c r="K572" s="126">
        <v>360500</v>
      </c>
    </row>
    <row r="573" spans="1:11" ht="25.5" x14ac:dyDescent="0.25">
      <c r="A573" s="20" t="s">
        <v>2618</v>
      </c>
      <c r="B573" s="32" t="s">
        <v>275</v>
      </c>
      <c r="C573" s="35" t="s">
        <v>54</v>
      </c>
      <c r="D573" s="35" t="s">
        <v>54</v>
      </c>
      <c r="E573" s="14" t="s">
        <v>276</v>
      </c>
      <c r="F573" s="125">
        <v>242019059</v>
      </c>
      <c r="G573" s="138">
        <v>43808</v>
      </c>
      <c r="H573" s="36" t="s">
        <v>770</v>
      </c>
      <c r="I573" s="36" t="s">
        <v>767</v>
      </c>
      <c r="J573" s="125" t="s">
        <v>392</v>
      </c>
      <c r="K573" s="126">
        <v>532200</v>
      </c>
    </row>
    <row r="574" spans="1:11" ht="25.5" x14ac:dyDescent="0.25">
      <c r="A574" s="20" t="s">
        <v>2627</v>
      </c>
      <c r="B574" s="35" t="s">
        <v>55</v>
      </c>
      <c r="C574" s="35" t="s">
        <v>54</v>
      </c>
      <c r="D574" s="35" t="s">
        <v>54</v>
      </c>
      <c r="E574" s="14" t="s">
        <v>40</v>
      </c>
      <c r="F574" s="129">
        <v>9190480</v>
      </c>
      <c r="G574" s="149">
        <v>43810</v>
      </c>
      <c r="H574" s="14" t="s">
        <v>1801</v>
      </c>
      <c r="I574" s="14" t="s">
        <v>1802</v>
      </c>
      <c r="J574" s="133" t="s">
        <v>1803</v>
      </c>
      <c r="K574" s="13">
        <v>410550</v>
      </c>
    </row>
    <row r="575" spans="1:11" ht="25.5" x14ac:dyDescent="0.25">
      <c r="A575" s="20" t="s">
        <v>2627</v>
      </c>
      <c r="B575" s="35" t="s">
        <v>55</v>
      </c>
      <c r="C575" s="35" t="s">
        <v>54</v>
      </c>
      <c r="D575" s="35" t="s">
        <v>54</v>
      </c>
      <c r="E575" s="14" t="s">
        <v>40</v>
      </c>
      <c r="F575" s="129">
        <v>9190481</v>
      </c>
      <c r="G575" s="149">
        <v>43810</v>
      </c>
      <c r="H575" s="14" t="s">
        <v>1804</v>
      </c>
      <c r="I575" s="14" t="s">
        <v>1805</v>
      </c>
      <c r="J575" s="133" t="s">
        <v>1806</v>
      </c>
      <c r="K575" s="13">
        <v>114000</v>
      </c>
    </row>
    <row r="576" spans="1:11" ht="25.5" x14ac:dyDescent="0.25">
      <c r="A576" s="20" t="s">
        <v>2627</v>
      </c>
      <c r="B576" s="35" t="s">
        <v>55</v>
      </c>
      <c r="C576" s="35" t="s">
        <v>54</v>
      </c>
      <c r="D576" s="35" t="s">
        <v>54</v>
      </c>
      <c r="E576" s="14" t="s">
        <v>40</v>
      </c>
      <c r="F576" s="129">
        <v>9190484</v>
      </c>
      <c r="G576" s="149">
        <v>43810</v>
      </c>
      <c r="H576" s="14" t="s">
        <v>1804</v>
      </c>
      <c r="I576" s="14" t="s">
        <v>1807</v>
      </c>
      <c r="J576" s="133" t="s">
        <v>1808</v>
      </c>
      <c r="K576" s="13">
        <v>481739</v>
      </c>
    </row>
    <row r="577" spans="1:11" ht="25.5" x14ac:dyDescent="0.25">
      <c r="A577" s="20" t="s">
        <v>2627</v>
      </c>
      <c r="B577" s="35" t="s">
        <v>55</v>
      </c>
      <c r="C577" s="35" t="s">
        <v>54</v>
      </c>
      <c r="D577" s="35" t="s">
        <v>54</v>
      </c>
      <c r="E577" s="14" t="s">
        <v>40</v>
      </c>
      <c r="F577" s="129">
        <v>9190488</v>
      </c>
      <c r="G577" s="149">
        <v>43810</v>
      </c>
      <c r="H577" s="14" t="s">
        <v>1809</v>
      </c>
      <c r="I577" s="14" t="s">
        <v>1810</v>
      </c>
      <c r="J577" s="133" t="s">
        <v>1811</v>
      </c>
      <c r="K577" s="13">
        <v>63665</v>
      </c>
    </row>
    <row r="578" spans="1:11" ht="25.5" x14ac:dyDescent="0.25">
      <c r="A578" s="20" t="s">
        <v>2627</v>
      </c>
      <c r="B578" s="35" t="s">
        <v>55</v>
      </c>
      <c r="C578" s="35" t="s">
        <v>54</v>
      </c>
      <c r="D578" s="35" t="s">
        <v>54</v>
      </c>
      <c r="E578" s="14" t="s">
        <v>40</v>
      </c>
      <c r="F578" s="129">
        <v>9190489</v>
      </c>
      <c r="G578" s="149">
        <v>43810</v>
      </c>
      <c r="H578" s="14" t="s">
        <v>1812</v>
      </c>
      <c r="I578" s="14" t="s">
        <v>1802</v>
      </c>
      <c r="J578" s="133" t="s">
        <v>1803</v>
      </c>
      <c r="K578" s="13">
        <v>392700</v>
      </c>
    </row>
    <row r="579" spans="1:11" ht="25.5" x14ac:dyDescent="0.25">
      <c r="A579" s="20" t="s">
        <v>2627</v>
      </c>
      <c r="B579" s="35" t="s">
        <v>55</v>
      </c>
      <c r="C579" s="35" t="s">
        <v>54</v>
      </c>
      <c r="D579" s="35" t="s">
        <v>54</v>
      </c>
      <c r="E579" s="14" t="s">
        <v>40</v>
      </c>
      <c r="F579" s="129">
        <v>9190495</v>
      </c>
      <c r="G579" s="149">
        <v>43810</v>
      </c>
      <c r="H579" s="14" t="s">
        <v>1813</v>
      </c>
      <c r="I579" s="14" t="s">
        <v>1814</v>
      </c>
      <c r="J579" s="133" t="s">
        <v>1815</v>
      </c>
      <c r="K579" s="13">
        <v>1788500</v>
      </c>
    </row>
    <row r="580" spans="1:11" ht="25.5" x14ac:dyDescent="0.25">
      <c r="A580" s="20" t="s">
        <v>2627</v>
      </c>
      <c r="B580" s="35" t="s">
        <v>55</v>
      </c>
      <c r="C580" s="35" t="s">
        <v>54</v>
      </c>
      <c r="D580" s="35" t="s">
        <v>54</v>
      </c>
      <c r="E580" s="14" t="s">
        <v>40</v>
      </c>
      <c r="F580" s="129">
        <v>9190492</v>
      </c>
      <c r="G580" s="149">
        <v>43810</v>
      </c>
      <c r="H580" s="14" t="s">
        <v>1816</v>
      </c>
      <c r="I580" s="14" t="s">
        <v>1817</v>
      </c>
      <c r="J580" s="133" t="s">
        <v>1818</v>
      </c>
      <c r="K580" s="13">
        <v>65450</v>
      </c>
    </row>
    <row r="581" spans="1:11" ht="25.5" x14ac:dyDescent="0.25">
      <c r="A581" s="20" t="s">
        <v>2627</v>
      </c>
      <c r="B581" s="35" t="s">
        <v>55</v>
      </c>
      <c r="C581" s="35" t="s">
        <v>54</v>
      </c>
      <c r="D581" s="35" t="s">
        <v>54</v>
      </c>
      <c r="E581" s="14" t="s">
        <v>40</v>
      </c>
      <c r="F581" s="129">
        <v>9190499</v>
      </c>
      <c r="G581" s="149">
        <v>43812</v>
      </c>
      <c r="H581" s="14" t="s">
        <v>1819</v>
      </c>
      <c r="I581" s="14" t="s">
        <v>1802</v>
      </c>
      <c r="J581" s="133" t="s">
        <v>1803</v>
      </c>
      <c r="K581" s="13">
        <v>294644</v>
      </c>
    </row>
    <row r="582" spans="1:11" ht="25.5" x14ac:dyDescent="0.25">
      <c r="A582" s="20" t="s">
        <v>2627</v>
      </c>
      <c r="B582" s="35" t="s">
        <v>55</v>
      </c>
      <c r="C582" s="35" t="s">
        <v>54</v>
      </c>
      <c r="D582" s="35" t="s">
        <v>54</v>
      </c>
      <c r="E582" s="14" t="s">
        <v>40</v>
      </c>
      <c r="F582" s="129">
        <v>9190501</v>
      </c>
      <c r="G582" s="149">
        <v>43812</v>
      </c>
      <c r="H582" s="14" t="s">
        <v>1813</v>
      </c>
      <c r="I582" s="14" t="s">
        <v>1814</v>
      </c>
      <c r="J582" s="133" t="s">
        <v>1815</v>
      </c>
      <c r="K582" s="13">
        <v>1690000</v>
      </c>
    </row>
    <row r="583" spans="1:11" ht="25.5" x14ac:dyDescent="0.25">
      <c r="A583" s="20" t="s">
        <v>2627</v>
      </c>
      <c r="B583" s="35" t="s">
        <v>55</v>
      </c>
      <c r="C583" s="35" t="s">
        <v>54</v>
      </c>
      <c r="D583" s="35" t="s">
        <v>54</v>
      </c>
      <c r="E583" s="14" t="s">
        <v>40</v>
      </c>
      <c r="F583" s="129">
        <v>9190503</v>
      </c>
      <c r="G583" s="149">
        <v>43815</v>
      </c>
      <c r="H583" s="14" t="s">
        <v>1820</v>
      </c>
      <c r="I583" s="14" t="s">
        <v>1821</v>
      </c>
      <c r="J583" s="133" t="s">
        <v>1822</v>
      </c>
      <c r="K583" s="13">
        <v>190400</v>
      </c>
    </row>
    <row r="584" spans="1:11" ht="25.5" x14ac:dyDescent="0.25">
      <c r="A584" s="20" t="s">
        <v>2627</v>
      </c>
      <c r="B584" s="35" t="s">
        <v>55</v>
      </c>
      <c r="C584" s="35" t="s">
        <v>54</v>
      </c>
      <c r="D584" s="35" t="s">
        <v>54</v>
      </c>
      <c r="E584" s="14" t="s">
        <v>40</v>
      </c>
      <c r="F584" s="129">
        <v>9190507</v>
      </c>
      <c r="G584" s="149">
        <v>43817</v>
      </c>
      <c r="H584" s="14" t="s">
        <v>1813</v>
      </c>
      <c r="I584" s="14" t="s">
        <v>1823</v>
      </c>
      <c r="J584" s="133" t="s">
        <v>1824</v>
      </c>
      <c r="K584" s="13">
        <v>260000</v>
      </c>
    </row>
    <row r="585" spans="1:11" ht="25.5" x14ac:dyDescent="0.25">
      <c r="A585" s="20" t="s">
        <v>2627</v>
      </c>
      <c r="B585" s="35" t="s">
        <v>55</v>
      </c>
      <c r="C585" s="35" t="s">
        <v>54</v>
      </c>
      <c r="D585" s="35" t="s">
        <v>54</v>
      </c>
      <c r="E585" s="14" t="s">
        <v>40</v>
      </c>
      <c r="F585" s="129">
        <v>9190511</v>
      </c>
      <c r="G585" s="149">
        <v>43825</v>
      </c>
      <c r="H585" s="14" t="s">
        <v>1813</v>
      </c>
      <c r="I585" s="14" t="s">
        <v>1825</v>
      </c>
      <c r="J585" s="133" t="s">
        <v>1826</v>
      </c>
      <c r="K585" s="13">
        <v>294000</v>
      </c>
    </row>
    <row r="586" spans="1:11" ht="25.5" x14ac:dyDescent="0.25">
      <c r="A586" s="20" t="s">
        <v>2627</v>
      </c>
      <c r="B586" s="35" t="s">
        <v>55</v>
      </c>
      <c r="C586" s="35" t="s">
        <v>54</v>
      </c>
      <c r="D586" s="35" t="s">
        <v>54</v>
      </c>
      <c r="E586" s="14" t="s">
        <v>40</v>
      </c>
      <c r="F586" s="129">
        <v>9190513</v>
      </c>
      <c r="G586" s="149">
        <v>43825</v>
      </c>
      <c r="H586" s="14" t="s">
        <v>1827</v>
      </c>
      <c r="I586" s="14" t="s">
        <v>1828</v>
      </c>
      <c r="J586" s="133" t="s">
        <v>1829</v>
      </c>
      <c r="K586" s="13">
        <v>315350</v>
      </c>
    </row>
    <row r="587" spans="1:11" ht="25.5" x14ac:dyDescent="0.25">
      <c r="A587" s="20" t="s">
        <v>2627</v>
      </c>
      <c r="B587" s="1" t="s">
        <v>185</v>
      </c>
      <c r="C587" s="35" t="s">
        <v>54</v>
      </c>
      <c r="D587" s="35" t="s">
        <v>54</v>
      </c>
      <c r="E587" s="1" t="s">
        <v>176</v>
      </c>
      <c r="F587" s="15">
        <v>2433</v>
      </c>
      <c r="G587" s="48">
        <v>43801</v>
      </c>
      <c r="H587" s="14" t="s">
        <v>1830</v>
      </c>
      <c r="I587" s="14" t="s">
        <v>1814</v>
      </c>
      <c r="J587" s="133" t="s">
        <v>1815</v>
      </c>
      <c r="K587" s="13">
        <v>394924</v>
      </c>
    </row>
    <row r="588" spans="1:11" ht="25.5" x14ac:dyDescent="0.25">
      <c r="A588" s="20" t="s">
        <v>2627</v>
      </c>
      <c r="B588" s="35" t="s">
        <v>55</v>
      </c>
      <c r="C588" s="35" t="s">
        <v>54</v>
      </c>
      <c r="D588" s="35" t="s">
        <v>54</v>
      </c>
      <c r="E588" s="1" t="s">
        <v>176</v>
      </c>
      <c r="F588" s="15">
        <v>2434</v>
      </c>
      <c r="G588" s="48">
        <v>43801</v>
      </c>
      <c r="H588" s="14" t="s">
        <v>1831</v>
      </c>
      <c r="I588" s="14" t="s">
        <v>1832</v>
      </c>
      <c r="J588" s="133" t="s">
        <v>1833</v>
      </c>
      <c r="K588" s="13">
        <v>395640</v>
      </c>
    </row>
    <row r="589" spans="1:11" ht="25.5" x14ac:dyDescent="0.25">
      <c r="A589" s="20" t="s">
        <v>2627</v>
      </c>
      <c r="B589" s="1" t="s">
        <v>19</v>
      </c>
      <c r="C589" s="35" t="s">
        <v>54</v>
      </c>
      <c r="D589" s="35" t="s">
        <v>54</v>
      </c>
      <c r="E589" s="1" t="s">
        <v>176</v>
      </c>
      <c r="F589" s="15">
        <v>2436</v>
      </c>
      <c r="G589" s="48">
        <v>43801</v>
      </c>
      <c r="H589" s="14" t="s">
        <v>1834</v>
      </c>
      <c r="I589" s="14" t="s">
        <v>1835</v>
      </c>
      <c r="J589" s="133" t="s">
        <v>1836</v>
      </c>
      <c r="K589" s="13">
        <v>1618400</v>
      </c>
    </row>
    <row r="590" spans="1:11" ht="25.5" x14ac:dyDescent="0.25">
      <c r="A590" s="20" t="s">
        <v>2627</v>
      </c>
      <c r="B590" s="35" t="s">
        <v>20</v>
      </c>
      <c r="C590" s="14" t="s">
        <v>1642</v>
      </c>
      <c r="D590" s="146">
        <v>43473</v>
      </c>
      <c r="E590" s="1" t="s">
        <v>176</v>
      </c>
      <c r="F590" s="129">
        <v>2437</v>
      </c>
      <c r="G590" s="149">
        <v>43804</v>
      </c>
      <c r="H590" s="14" t="s">
        <v>1837</v>
      </c>
      <c r="I590" s="100" t="s">
        <v>1022</v>
      </c>
      <c r="J590" s="23" t="s">
        <v>938</v>
      </c>
      <c r="K590" s="13">
        <v>227982</v>
      </c>
    </row>
    <row r="591" spans="1:11" ht="25.5" x14ac:dyDescent="0.25">
      <c r="A591" s="20" t="s">
        <v>2627</v>
      </c>
      <c r="B591" s="1" t="s">
        <v>185</v>
      </c>
      <c r="C591" s="35" t="s">
        <v>54</v>
      </c>
      <c r="D591" s="35" t="s">
        <v>54</v>
      </c>
      <c r="E591" s="1" t="s">
        <v>176</v>
      </c>
      <c r="F591" s="129">
        <v>2438</v>
      </c>
      <c r="G591" s="149">
        <v>43804</v>
      </c>
      <c r="H591" s="14" t="s">
        <v>1830</v>
      </c>
      <c r="I591" s="14" t="s">
        <v>1814</v>
      </c>
      <c r="J591" s="133" t="s">
        <v>1815</v>
      </c>
      <c r="K591" s="13">
        <v>598370</v>
      </c>
    </row>
    <row r="592" spans="1:11" ht="25.5" x14ac:dyDescent="0.25">
      <c r="A592" s="20" t="s">
        <v>2627</v>
      </c>
      <c r="B592" s="1" t="s">
        <v>185</v>
      </c>
      <c r="C592" s="35" t="s">
        <v>54</v>
      </c>
      <c r="D592" s="35" t="s">
        <v>54</v>
      </c>
      <c r="E592" s="1" t="s">
        <v>176</v>
      </c>
      <c r="F592" s="15">
        <v>2439</v>
      </c>
      <c r="G592" s="149">
        <v>43804</v>
      </c>
      <c r="H592" s="14" t="s">
        <v>1838</v>
      </c>
      <c r="I592" s="14" t="s">
        <v>1839</v>
      </c>
      <c r="J592" s="133" t="s">
        <v>1840</v>
      </c>
      <c r="K592" s="13">
        <v>21942</v>
      </c>
    </row>
    <row r="593" spans="1:11" ht="25.5" x14ac:dyDescent="0.25">
      <c r="A593" s="20" t="s">
        <v>2627</v>
      </c>
      <c r="B593" s="35" t="s">
        <v>20</v>
      </c>
      <c r="C593" s="14" t="s">
        <v>1642</v>
      </c>
      <c r="D593" s="146">
        <v>43473</v>
      </c>
      <c r="E593" s="1" t="s">
        <v>176</v>
      </c>
      <c r="F593" s="129">
        <v>2440</v>
      </c>
      <c r="G593" s="149">
        <v>43804</v>
      </c>
      <c r="H593" s="14" t="s">
        <v>1837</v>
      </c>
      <c r="I593" s="100" t="s">
        <v>1022</v>
      </c>
      <c r="J593" s="23" t="s">
        <v>938</v>
      </c>
      <c r="K593" s="13">
        <v>183982</v>
      </c>
    </row>
    <row r="594" spans="1:11" ht="25.5" x14ac:dyDescent="0.25">
      <c r="A594" s="20" t="s">
        <v>2627</v>
      </c>
      <c r="B594" s="1" t="s">
        <v>19</v>
      </c>
      <c r="C594" s="35" t="s">
        <v>54</v>
      </c>
      <c r="D594" s="35" t="s">
        <v>54</v>
      </c>
      <c r="E594" s="14" t="s">
        <v>40</v>
      </c>
      <c r="F594" s="129">
        <v>9190479</v>
      </c>
      <c r="G594" s="149">
        <v>43810</v>
      </c>
      <c r="H594" s="14" t="s">
        <v>1841</v>
      </c>
      <c r="I594" s="14" t="s">
        <v>1842</v>
      </c>
      <c r="J594" s="133" t="s">
        <v>1843</v>
      </c>
      <c r="K594" s="13">
        <v>166600</v>
      </c>
    </row>
    <row r="595" spans="1:11" ht="25.5" x14ac:dyDescent="0.25">
      <c r="A595" s="20" t="s">
        <v>2627</v>
      </c>
      <c r="B595" s="1" t="s">
        <v>19</v>
      </c>
      <c r="C595" s="35" t="s">
        <v>54</v>
      </c>
      <c r="D595" s="35" t="s">
        <v>54</v>
      </c>
      <c r="E595" s="14" t="s">
        <v>40</v>
      </c>
      <c r="F595" s="129">
        <v>9190482</v>
      </c>
      <c r="G595" s="149">
        <v>43810</v>
      </c>
      <c r="H595" s="14" t="s">
        <v>1844</v>
      </c>
      <c r="I595" s="14" t="s">
        <v>1828</v>
      </c>
      <c r="J595" s="133" t="s">
        <v>1829</v>
      </c>
      <c r="K595" s="13">
        <v>172550</v>
      </c>
    </row>
    <row r="596" spans="1:11" ht="25.5" x14ac:dyDescent="0.25">
      <c r="A596" s="20" t="s">
        <v>2627</v>
      </c>
      <c r="B596" s="1" t="s">
        <v>19</v>
      </c>
      <c r="C596" s="35" t="s">
        <v>54</v>
      </c>
      <c r="D596" s="35" t="s">
        <v>54</v>
      </c>
      <c r="E596" s="14" t="s">
        <v>40</v>
      </c>
      <c r="F596" s="129">
        <v>9190491</v>
      </c>
      <c r="G596" s="149">
        <v>43810</v>
      </c>
      <c r="H596" s="14" t="s">
        <v>1845</v>
      </c>
      <c r="I596" s="14" t="s">
        <v>1846</v>
      </c>
      <c r="J596" s="133" t="s">
        <v>1847</v>
      </c>
      <c r="K596" s="13">
        <v>95000</v>
      </c>
    </row>
    <row r="597" spans="1:11" ht="25.5" x14ac:dyDescent="0.25">
      <c r="A597" s="20" t="s">
        <v>2627</v>
      </c>
      <c r="B597" s="1" t="s">
        <v>19</v>
      </c>
      <c r="C597" s="35" t="s">
        <v>54</v>
      </c>
      <c r="D597" s="35" t="s">
        <v>54</v>
      </c>
      <c r="E597" s="1" t="s">
        <v>176</v>
      </c>
      <c r="F597" s="129">
        <v>9190125</v>
      </c>
      <c r="G597" s="149">
        <v>43810</v>
      </c>
      <c r="H597" s="14" t="s">
        <v>1848</v>
      </c>
      <c r="I597" s="14" t="s">
        <v>1802</v>
      </c>
      <c r="J597" s="133" t="s">
        <v>1803</v>
      </c>
      <c r="K597" s="13">
        <v>72888</v>
      </c>
    </row>
    <row r="598" spans="1:11" ht="25.5" x14ac:dyDescent="0.25">
      <c r="A598" s="20" t="s">
        <v>2627</v>
      </c>
      <c r="B598" s="1" t="s">
        <v>19</v>
      </c>
      <c r="C598" s="35" t="s">
        <v>54</v>
      </c>
      <c r="D598" s="35" t="s">
        <v>54</v>
      </c>
      <c r="E598" s="1" t="s">
        <v>176</v>
      </c>
      <c r="F598" s="129">
        <v>9190126</v>
      </c>
      <c r="G598" s="149">
        <v>43810</v>
      </c>
      <c r="H598" s="14" t="s">
        <v>1849</v>
      </c>
      <c r="I598" s="30" t="s">
        <v>2403</v>
      </c>
      <c r="J598" s="56" t="s">
        <v>584</v>
      </c>
      <c r="K598" s="13">
        <v>60690</v>
      </c>
    </row>
    <row r="599" spans="1:11" ht="25.5" x14ac:dyDescent="0.25">
      <c r="A599" s="20" t="s">
        <v>2627</v>
      </c>
      <c r="B599" s="1" t="s">
        <v>19</v>
      </c>
      <c r="C599" s="35" t="s">
        <v>54</v>
      </c>
      <c r="D599" s="35" t="s">
        <v>54</v>
      </c>
      <c r="E599" s="14" t="s">
        <v>40</v>
      </c>
      <c r="F599" s="129">
        <v>9190493</v>
      </c>
      <c r="G599" s="149">
        <v>43810</v>
      </c>
      <c r="H599" s="14" t="s">
        <v>1850</v>
      </c>
      <c r="I599" s="14" t="s">
        <v>1851</v>
      </c>
      <c r="J599" s="133" t="s">
        <v>1852</v>
      </c>
      <c r="K599" s="13">
        <v>1358354</v>
      </c>
    </row>
    <row r="600" spans="1:11" ht="38.25" x14ac:dyDescent="0.25">
      <c r="A600" s="20" t="s">
        <v>2627</v>
      </c>
      <c r="B600" s="1" t="s">
        <v>19</v>
      </c>
      <c r="C600" s="35" t="s">
        <v>54</v>
      </c>
      <c r="D600" s="35" t="s">
        <v>54</v>
      </c>
      <c r="E600" s="14" t="s">
        <v>40</v>
      </c>
      <c r="F600" s="129">
        <v>9190497</v>
      </c>
      <c r="G600" s="149">
        <v>43811</v>
      </c>
      <c r="H600" s="14" t="s">
        <v>1853</v>
      </c>
      <c r="I600" s="14" t="s">
        <v>1854</v>
      </c>
      <c r="J600" s="133" t="s">
        <v>1855</v>
      </c>
      <c r="K600" s="13">
        <v>170000</v>
      </c>
    </row>
    <row r="601" spans="1:11" ht="25.5" x14ac:dyDescent="0.25">
      <c r="A601" s="20" t="s">
        <v>2627</v>
      </c>
      <c r="B601" s="1" t="s">
        <v>19</v>
      </c>
      <c r="C601" s="35" t="s">
        <v>54</v>
      </c>
      <c r="D601" s="35" t="s">
        <v>54</v>
      </c>
      <c r="E601" s="14" t="s">
        <v>40</v>
      </c>
      <c r="F601" s="129">
        <v>9190505</v>
      </c>
      <c r="G601" s="149">
        <v>43816</v>
      </c>
      <c r="H601" s="14" t="s">
        <v>1856</v>
      </c>
      <c r="I601" s="14" t="s">
        <v>1851</v>
      </c>
      <c r="J601" s="133" t="s">
        <v>1852</v>
      </c>
      <c r="K601" s="13">
        <v>65450</v>
      </c>
    </row>
    <row r="602" spans="1:11" ht="25.5" x14ac:dyDescent="0.25">
      <c r="A602" s="20" t="s">
        <v>2627</v>
      </c>
      <c r="B602" s="1" t="s">
        <v>19</v>
      </c>
      <c r="C602" s="35" t="s">
        <v>54</v>
      </c>
      <c r="D602" s="35" t="s">
        <v>54</v>
      </c>
      <c r="E602" s="1" t="s">
        <v>176</v>
      </c>
      <c r="F602" s="129">
        <v>9190132</v>
      </c>
      <c r="G602" s="149">
        <v>43816</v>
      </c>
      <c r="H602" s="14" t="s">
        <v>1857</v>
      </c>
      <c r="I602" s="14" t="s">
        <v>1858</v>
      </c>
      <c r="J602" s="133" t="s">
        <v>1859</v>
      </c>
      <c r="K602" s="13">
        <v>97980</v>
      </c>
    </row>
    <row r="603" spans="1:11" x14ac:dyDescent="0.25">
      <c r="A603" s="20" t="s">
        <v>2627</v>
      </c>
      <c r="B603" s="1" t="s">
        <v>19</v>
      </c>
      <c r="C603" s="35" t="s">
        <v>54</v>
      </c>
      <c r="D603" s="35" t="s">
        <v>54</v>
      </c>
      <c r="E603" s="14" t="s">
        <v>40</v>
      </c>
      <c r="F603" s="129">
        <v>9190508</v>
      </c>
      <c r="G603" s="149">
        <v>43819</v>
      </c>
      <c r="H603" s="14" t="s">
        <v>1860</v>
      </c>
      <c r="I603" s="14" t="s">
        <v>1861</v>
      </c>
      <c r="J603" s="133" t="s">
        <v>1862</v>
      </c>
      <c r="K603" s="13">
        <v>88365</v>
      </c>
    </row>
    <row r="604" spans="1:11" ht="25.5" x14ac:dyDescent="0.25">
      <c r="A604" s="20" t="s">
        <v>2627</v>
      </c>
      <c r="B604" s="1" t="s">
        <v>19</v>
      </c>
      <c r="C604" s="35" t="s">
        <v>54</v>
      </c>
      <c r="D604" s="35" t="s">
        <v>54</v>
      </c>
      <c r="E604" s="14" t="s">
        <v>40</v>
      </c>
      <c r="F604" s="129">
        <v>9190509</v>
      </c>
      <c r="G604" s="149">
        <v>43819</v>
      </c>
      <c r="H604" s="14" t="s">
        <v>1863</v>
      </c>
      <c r="I604" s="14" t="s">
        <v>1864</v>
      </c>
      <c r="J604" s="133" t="s">
        <v>1865</v>
      </c>
      <c r="K604" s="13">
        <v>95200</v>
      </c>
    </row>
    <row r="605" spans="1:11" ht="25.5" x14ac:dyDescent="0.25">
      <c r="A605" s="20" t="s">
        <v>2627</v>
      </c>
      <c r="B605" s="1" t="s">
        <v>19</v>
      </c>
      <c r="C605" s="35" t="s">
        <v>54</v>
      </c>
      <c r="D605" s="35" t="s">
        <v>54</v>
      </c>
      <c r="E605" s="1" t="s">
        <v>176</v>
      </c>
      <c r="F605" s="129">
        <v>9190147</v>
      </c>
      <c r="G605" s="149">
        <v>43829</v>
      </c>
      <c r="H605" s="14" t="s">
        <v>1866</v>
      </c>
      <c r="I605" s="14" t="s">
        <v>1867</v>
      </c>
      <c r="J605" s="133" t="s">
        <v>1868</v>
      </c>
      <c r="K605" s="13">
        <v>99000</v>
      </c>
    </row>
    <row r="606" spans="1:11" x14ac:dyDescent="0.25">
      <c r="A606" s="20" t="s">
        <v>2627</v>
      </c>
      <c r="B606" s="1" t="s">
        <v>19</v>
      </c>
      <c r="C606" s="35" t="s">
        <v>54</v>
      </c>
      <c r="D606" s="35" t="s">
        <v>54</v>
      </c>
      <c r="E606" s="1" t="s">
        <v>176</v>
      </c>
      <c r="F606" s="129">
        <v>9190148</v>
      </c>
      <c r="G606" s="149">
        <v>43829</v>
      </c>
      <c r="H606" s="14" t="s">
        <v>1869</v>
      </c>
      <c r="I606" s="14" t="s">
        <v>1870</v>
      </c>
      <c r="J606" s="133" t="s">
        <v>1871</v>
      </c>
      <c r="K606" s="13">
        <v>84400</v>
      </c>
    </row>
    <row r="607" spans="1:11" x14ac:dyDescent="0.25">
      <c r="A607" s="20" t="s">
        <v>2627</v>
      </c>
      <c r="B607" s="1" t="s">
        <v>19</v>
      </c>
      <c r="C607" s="35" t="s">
        <v>54</v>
      </c>
      <c r="D607" s="35" t="s">
        <v>54</v>
      </c>
      <c r="E607" s="1" t="s">
        <v>176</v>
      </c>
      <c r="F607" s="129">
        <v>9190158</v>
      </c>
      <c r="G607" s="149">
        <v>43829</v>
      </c>
      <c r="H607" s="14" t="s">
        <v>1872</v>
      </c>
      <c r="I607" s="14" t="s">
        <v>1873</v>
      </c>
      <c r="J607" s="133" t="s">
        <v>1874</v>
      </c>
      <c r="K607" s="13">
        <v>98538</v>
      </c>
    </row>
    <row r="608" spans="1:11" x14ac:dyDescent="0.25">
      <c r="A608" s="20" t="s">
        <v>2627</v>
      </c>
      <c r="B608" s="1" t="s">
        <v>19</v>
      </c>
      <c r="C608" s="35" t="s">
        <v>54</v>
      </c>
      <c r="D608" s="35" t="s">
        <v>54</v>
      </c>
      <c r="E608" s="1" t="s">
        <v>176</v>
      </c>
      <c r="F608" s="129">
        <v>9190160</v>
      </c>
      <c r="G608" s="149">
        <v>43830</v>
      </c>
      <c r="H608" s="14" t="s">
        <v>1875</v>
      </c>
      <c r="I608" s="14" t="s">
        <v>1876</v>
      </c>
      <c r="J608" s="133" t="s">
        <v>1877</v>
      </c>
      <c r="K608" s="13">
        <v>2359000</v>
      </c>
    </row>
    <row r="609" spans="1:11" ht="25.5" x14ac:dyDescent="0.25">
      <c r="A609" s="20" t="s">
        <v>2627</v>
      </c>
      <c r="B609" s="1" t="s">
        <v>19</v>
      </c>
      <c r="C609" s="35" t="s">
        <v>54</v>
      </c>
      <c r="D609" s="35" t="s">
        <v>54</v>
      </c>
      <c r="E609" s="1" t="s">
        <v>176</v>
      </c>
      <c r="F609" s="129">
        <v>9190159</v>
      </c>
      <c r="G609" s="149">
        <v>43830</v>
      </c>
      <c r="H609" s="14" t="s">
        <v>1878</v>
      </c>
      <c r="I609" s="14" t="s">
        <v>1879</v>
      </c>
      <c r="J609" s="133" t="s">
        <v>1880</v>
      </c>
      <c r="K609" s="13">
        <v>677443</v>
      </c>
    </row>
    <row r="610" spans="1:11" x14ac:dyDescent="0.25">
      <c r="A610" s="20" t="s">
        <v>2627</v>
      </c>
      <c r="B610" s="1" t="s">
        <v>19</v>
      </c>
      <c r="C610" s="35" t="s">
        <v>54</v>
      </c>
      <c r="D610" s="35" t="s">
        <v>54</v>
      </c>
      <c r="E610" s="1" t="s">
        <v>176</v>
      </c>
      <c r="F610" s="129">
        <v>9190144</v>
      </c>
      <c r="G610" s="149">
        <v>43826</v>
      </c>
      <c r="H610" s="14" t="s">
        <v>1881</v>
      </c>
      <c r="I610" s="14" t="s">
        <v>1882</v>
      </c>
      <c r="J610" s="133" t="s">
        <v>1883</v>
      </c>
      <c r="K610" s="13">
        <v>2270182</v>
      </c>
    </row>
    <row r="611" spans="1:11" ht="25.5" x14ac:dyDescent="0.25">
      <c r="A611" s="20" t="s">
        <v>2627</v>
      </c>
      <c r="B611" s="1" t="s">
        <v>19</v>
      </c>
      <c r="C611" s="35" t="s">
        <v>54</v>
      </c>
      <c r="D611" s="35" t="s">
        <v>54</v>
      </c>
      <c r="E611" s="1" t="s">
        <v>176</v>
      </c>
      <c r="F611" s="129">
        <v>9190128</v>
      </c>
      <c r="G611" s="149">
        <v>43810</v>
      </c>
      <c r="H611" s="14" t="s">
        <v>1884</v>
      </c>
      <c r="I611" s="14" t="s">
        <v>1802</v>
      </c>
      <c r="J611" s="133" t="s">
        <v>1803</v>
      </c>
      <c r="K611" s="13">
        <v>246092</v>
      </c>
    </row>
    <row r="612" spans="1:11" x14ac:dyDescent="0.25">
      <c r="A612" s="20" t="s">
        <v>2627</v>
      </c>
      <c r="B612" s="1" t="s">
        <v>185</v>
      </c>
      <c r="C612" s="35" t="s">
        <v>54</v>
      </c>
      <c r="D612" s="35" t="s">
        <v>54</v>
      </c>
      <c r="E612" s="1" t="s">
        <v>176</v>
      </c>
      <c r="F612" s="129">
        <v>9190155</v>
      </c>
      <c r="G612" s="149">
        <v>43829</v>
      </c>
      <c r="H612" s="14" t="s">
        <v>1885</v>
      </c>
      <c r="I612" s="14" t="s">
        <v>1870</v>
      </c>
      <c r="J612" s="133" t="s">
        <v>1871</v>
      </c>
      <c r="K612" s="13">
        <v>242912</v>
      </c>
    </row>
    <row r="613" spans="1:11" x14ac:dyDescent="0.25">
      <c r="A613" s="20" t="s">
        <v>2627</v>
      </c>
      <c r="B613" s="1" t="s">
        <v>185</v>
      </c>
      <c r="C613" s="35" t="s">
        <v>54</v>
      </c>
      <c r="D613" s="35" t="s">
        <v>54</v>
      </c>
      <c r="E613" s="1" t="s">
        <v>176</v>
      </c>
      <c r="F613" s="129">
        <v>9190153</v>
      </c>
      <c r="G613" s="149">
        <v>43829</v>
      </c>
      <c r="H613" s="14" t="s">
        <v>1885</v>
      </c>
      <c r="I613" s="14" t="s">
        <v>1886</v>
      </c>
      <c r="J613" s="133" t="s">
        <v>1887</v>
      </c>
      <c r="K613" s="13">
        <v>931794</v>
      </c>
    </row>
    <row r="614" spans="1:11" x14ac:dyDescent="0.25">
      <c r="A614" s="20" t="s">
        <v>2627</v>
      </c>
      <c r="B614" s="1" t="s">
        <v>185</v>
      </c>
      <c r="C614" s="35" t="s">
        <v>54</v>
      </c>
      <c r="D614" s="35" t="s">
        <v>54</v>
      </c>
      <c r="E614" s="1" t="s">
        <v>176</v>
      </c>
      <c r="F614" s="129">
        <v>9190154</v>
      </c>
      <c r="G614" s="149">
        <v>43829</v>
      </c>
      <c r="H614" s="14" t="s">
        <v>1885</v>
      </c>
      <c r="I614" s="14" t="s">
        <v>1888</v>
      </c>
      <c r="J614" s="133" t="s">
        <v>1889</v>
      </c>
      <c r="K614" s="13">
        <v>5677062</v>
      </c>
    </row>
    <row r="615" spans="1:11" ht="25.5" x14ac:dyDescent="0.25">
      <c r="A615" s="20" t="s">
        <v>2627</v>
      </c>
      <c r="B615" s="1" t="s">
        <v>185</v>
      </c>
      <c r="C615" s="35" t="s">
        <v>54</v>
      </c>
      <c r="D615" s="35" t="s">
        <v>54</v>
      </c>
      <c r="E615" s="1" t="s">
        <v>176</v>
      </c>
      <c r="F615" s="129">
        <v>9190157</v>
      </c>
      <c r="G615" s="149">
        <v>43829</v>
      </c>
      <c r="H615" s="14" t="s">
        <v>1890</v>
      </c>
      <c r="I615" s="14" t="s">
        <v>1891</v>
      </c>
      <c r="J615" s="133" t="s">
        <v>1892</v>
      </c>
      <c r="K615" s="13">
        <v>556428</v>
      </c>
    </row>
    <row r="616" spans="1:11" x14ac:dyDescent="0.25">
      <c r="A616" s="20" t="s">
        <v>2627</v>
      </c>
      <c r="B616" s="1" t="s">
        <v>185</v>
      </c>
      <c r="C616" s="35" t="s">
        <v>54</v>
      </c>
      <c r="D616" s="35" t="s">
        <v>54</v>
      </c>
      <c r="E616" s="1" t="s">
        <v>176</v>
      </c>
      <c r="F616" s="129">
        <v>9190151</v>
      </c>
      <c r="G616" s="149">
        <v>43829</v>
      </c>
      <c r="H616" s="14" t="s">
        <v>1893</v>
      </c>
      <c r="I616" s="14" t="s">
        <v>1894</v>
      </c>
      <c r="J616" s="133" t="s">
        <v>1895</v>
      </c>
      <c r="K616" s="13">
        <v>1327821</v>
      </c>
    </row>
    <row r="617" spans="1:11" ht="25.5" x14ac:dyDescent="0.25">
      <c r="A617" s="20" t="s">
        <v>2627</v>
      </c>
      <c r="B617" s="1" t="s">
        <v>185</v>
      </c>
      <c r="C617" s="35" t="s">
        <v>54</v>
      </c>
      <c r="D617" s="35" t="s">
        <v>54</v>
      </c>
      <c r="E617" s="1" t="s">
        <v>176</v>
      </c>
      <c r="F617" s="129">
        <v>9190152</v>
      </c>
      <c r="G617" s="149">
        <v>43829</v>
      </c>
      <c r="H617" s="14" t="s">
        <v>1896</v>
      </c>
      <c r="I617" s="14" t="s">
        <v>1891</v>
      </c>
      <c r="J617" s="133" t="s">
        <v>1892</v>
      </c>
      <c r="K617" s="13">
        <v>491737</v>
      </c>
    </row>
    <row r="618" spans="1:11" x14ac:dyDescent="0.25">
      <c r="A618" s="20" t="s">
        <v>2627</v>
      </c>
      <c r="B618" s="1" t="s">
        <v>185</v>
      </c>
      <c r="C618" s="35" t="s">
        <v>54</v>
      </c>
      <c r="D618" s="35" t="s">
        <v>54</v>
      </c>
      <c r="E618" s="1" t="s">
        <v>176</v>
      </c>
      <c r="F618" s="129">
        <v>9190150</v>
      </c>
      <c r="G618" s="149">
        <v>43829</v>
      </c>
      <c r="H618" s="14" t="s">
        <v>1885</v>
      </c>
      <c r="I618" s="14" t="s">
        <v>1870</v>
      </c>
      <c r="J618" s="133" t="s">
        <v>1871</v>
      </c>
      <c r="K618" s="13">
        <v>784968</v>
      </c>
    </row>
    <row r="619" spans="1:11" x14ac:dyDescent="0.25">
      <c r="A619" s="20" t="s">
        <v>2627</v>
      </c>
      <c r="B619" s="1" t="s">
        <v>185</v>
      </c>
      <c r="C619" s="35" t="s">
        <v>54</v>
      </c>
      <c r="D619" s="35" t="s">
        <v>54</v>
      </c>
      <c r="E619" s="1" t="s">
        <v>176</v>
      </c>
      <c r="F619" s="129">
        <v>9190149</v>
      </c>
      <c r="G619" s="149">
        <v>43829</v>
      </c>
      <c r="H619" s="14" t="s">
        <v>1885</v>
      </c>
      <c r="I619" s="14" t="s">
        <v>1888</v>
      </c>
      <c r="J619" s="133" t="s">
        <v>1889</v>
      </c>
      <c r="K619" s="13">
        <v>1438391</v>
      </c>
    </row>
    <row r="620" spans="1:11" x14ac:dyDescent="0.25">
      <c r="A620" s="20" t="s">
        <v>2627</v>
      </c>
      <c r="B620" s="1" t="s">
        <v>185</v>
      </c>
      <c r="C620" s="35" t="s">
        <v>54</v>
      </c>
      <c r="D620" s="35" t="s">
        <v>54</v>
      </c>
      <c r="E620" s="1" t="s">
        <v>176</v>
      </c>
      <c r="F620" s="129">
        <v>9190143</v>
      </c>
      <c r="G620" s="149">
        <v>43826</v>
      </c>
      <c r="H620" s="14" t="s">
        <v>1885</v>
      </c>
      <c r="I620" s="14" t="s">
        <v>1897</v>
      </c>
      <c r="J620" s="133" t="s">
        <v>1660</v>
      </c>
      <c r="K620" s="13">
        <v>3125573</v>
      </c>
    </row>
    <row r="621" spans="1:11" ht="25.5" x14ac:dyDescent="0.25">
      <c r="A621" s="20" t="s">
        <v>2627</v>
      </c>
      <c r="B621" s="1" t="s">
        <v>185</v>
      </c>
      <c r="C621" s="35" t="s">
        <v>54</v>
      </c>
      <c r="D621" s="35" t="s">
        <v>54</v>
      </c>
      <c r="E621" s="1" t="s">
        <v>176</v>
      </c>
      <c r="F621" s="129">
        <v>9190141</v>
      </c>
      <c r="G621" s="149">
        <v>43825</v>
      </c>
      <c r="H621" s="14" t="s">
        <v>1898</v>
      </c>
      <c r="I621" s="14" t="s">
        <v>1899</v>
      </c>
      <c r="J621" s="133" t="s">
        <v>1493</v>
      </c>
      <c r="K621" s="13">
        <v>853736</v>
      </c>
    </row>
    <row r="622" spans="1:11" x14ac:dyDescent="0.25">
      <c r="A622" s="20" t="s">
        <v>2627</v>
      </c>
      <c r="B622" s="1" t="s">
        <v>185</v>
      </c>
      <c r="C622" s="35" t="s">
        <v>54</v>
      </c>
      <c r="D622" s="35" t="s">
        <v>54</v>
      </c>
      <c r="E622" s="1" t="s">
        <v>176</v>
      </c>
      <c r="F622" s="129">
        <v>9190140</v>
      </c>
      <c r="G622" s="149">
        <v>43823</v>
      </c>
      <c r="H622" s="14" t="s">
        <v>1875</v>
      </c>
      <c r="I622" s="30" t="s">
        <v>2370</v>
      </c>
      <c r="J622" s="15" t="s">
        <v>722</v>
      </c>
      <c r="K622" s="13">
        <v>1076033</v>
      </c>
    </row>
    <row r="623" spans="1:11" x14ac:dyDescent="0.25">
      <c r="A623" s="20" t="s">
        <v>2627</v>
      </c>
      <c r="B623" s="1" t="s">
        <v>185</v>
      </c>
      <c r="C623" s="35" t="s">
        <v>54</v>
      </c>
      <c r="D623" s="35" t="s">
        <v>54</v>
      </c>
      <c r="E623" s="1" t="s">
        <v>176</v>
      </c>
      <c r="F623" s="129">
        <v>9190139</v>
      </c>
      <c r="G623" s="149">
        <v>43823</v>
      </c>
      <c r="H623" s="14" t="s">
        <v>1893</v>
      </c>
      <c r="I623" s="14" t="s">
        <v>1888</v>
      </c>
      <c r="J623" s="133" t="s">
        <v>1889</v>
      </c>
      <c r="K623" s="13">
        <v>593737</v>
      </c>
    </row>
    <row r="624" spans="1:11" x14ac:dyDescent="0.25">
      <c r="A624" s="20" t="s">
        <v>2627</v>
      </c>
      <c r="B624" s="1" t="s">
        <v>185</v>
      </c>
      <c r="C624" s="35" t="s">
        <v>54</v>
      </c>
      <c r="D624" s="35" t="s">
        <v>54</v>
      </c>
      <c r="E624" s="1" t="s">
        <v>176</v>
      </c>
      <c r="F624" s="129">
        <v>9190138</v>
      </c>
      <c r="G624" s="149">
        <v>43819</v>
      </c>
      <c r="H624" s="14" t="s">
        <v>1900</v>
      </c>
      <c r="I624" s="14" t="s">
        <v>1901</v>
      </c>
      <c r="J624" s="133" t="s">
        <v>1902</v>
      </c>
      <c r="K624" s="13">
        <v>2654490</v>
      </c>
    </row>
    <row r="625" spans="1:11" ht="25.5" x14ac:dyDescent="0.25">
      <c r="A625" s="20" t="s">
        <v>2627</v>
      </c>
      <c r="B625" s="1" t="s">
        <v>185</v>
      </c>
      <c r="C625" s="35" t="s">
        <v>54</v>
      </c>
      <c r="D625" s="35" t="s">
        <v>54</v>
      </c>
      <c r="E625" s="1" t="s">
        <v>176</v>
      </c>
      <c r="F625" s="129">
        <v>9190137</v>
      </c>
      <c r="G625" s="149">
        <v>43818</v>
      </c>
      <c r="H625" s="14" t="s">
        <v>1903</v>
      </c>
      <c r="I625" s="14" t="s">
        <v>1904</v>
      </c>
      <c r="J625" s="133" t="s">
        <v>1905</v>
      </c>
      <c r="K625" s="13">
        <v>583338</v>
      </c>
    </row>
    <row r="626" spans="1:11" ht="25.5" x14ac:dyDescent="0.25">
      <c r="A626" s="20" t="s">
        <v>2627</v>
      </c>
      <c r="B626" s="1" t="s">
        <v>185</v>
      </c>
      <c r="C626" s="35" t="s">
        <v>54</v>
      </c>
      <c r="D626" s="35" t="s">
        <v>54</v>
      </c>
      <c r="E626" s="1" t="s">
        <v>176</v>
      </c>
      <c r="F626" s="129">
        <v>9190136</v>
      </c>
      <c r="G626" s="149">
        <v>43817</v>
      </c>
      <c r="H626" s="14" t="s">
        <v>1906</v>
      </c>
      <c r="I626" s="14" t="s">
        <v>1899</v>
      </c>
      <c r="J626" s="133" t="s">
        <v>1493</v>
      </c>
      <c r="K626" s="13">
        <v>1086528</v>
      </c>
    </row>
    <row r="627" spans="1:11" x14ac:dyDescent="0.25">
      <c r="A627" s="20" t="s">
        <v>2627</v>
      </c>
      <c r="B627" s="1" t="s">
        <v>185</v>
      </c>
      <c r="C627" s="35" t="s">
        <v>54</v>
      </c>
      <c r="D627" s="35" t="s">
        <v>54</v>
      </c>
      <c r="E627" s="1" t="s">
        <v>176</v>
      </c>
      <c r="F627" s="129">
        <v>9190135</v>
      </c>
      <c r="G627" s="149">
        <v>43816</v>
      </c>
      <c r="H627" s="14" t="s">
        <v>1885</v>
      </c>
      <c r="I627" s="14" t="s">
        <v>1870</v>
      </c>
      <c r="J627" s="133" t="s">
        <v>1871</v>
      </c>
      <c r="K627" s="13">
        <v>231355</v>
      </c>
    </row>
    <row r="628" spans="1:11" x14ac:dyDescent="0.25">
      <c r="A628" s="20" t="s">
        <v>2627</v>
      </c>
      <c r="B628" s="1" t="s">
        <v>185</v>
      </c>
      <c r="C628" s="35" t="s">
        <v>54</v>
      </c>
      <c r="D628" s="35" t="s">
        <v>54</v>
      </c>
      <c r="E628" s="1" t="s">
        <v>176</v>
      </c>
      <c r="F628" s="129">
        <v>9190133</v>
      </c>
      <c r="G628" s="149">
        <v>43816</v>
      </c>
      <c r="H628" s="14" t="s">
        <v>1885</v>
      </c>
      <c r="I628" s="14" t="s">
        <v>1897</v>
      </c>
      <c r="J628" s="133" t="s">
        <v>1660</v>
      </c>
      <c r="K628" s="13">
        <v>1956942</v>
      </c>
    </row>
    <row r="629" spans="1:11" x14ac:dyDescent="0.25">
      <c r="A629" s="20" t="s">
        <v>2627</v>
      </c>
      <c r="B629" s="1" t="s">
        <v>185</v>
      </c>
      <c r="C629" s="35" t="s">
        <v>54</v>
      </c>
      <c r="D629" s="35" t="s">
        <v>54</v>
      </c>
      <c r="E629" s="1" t="s">
        <v>176</v>
      </c>
      <c r="F629" s="129">
        <v>9190134</v>
      </c>
      <c r="G629" s="149">
        <v>43816</v>
      </c>
      <c r="H629" s="14" t="s">
        <v>1907</v>
      </c>
      <c r="I629" s="14" t="s">
        <v>1894</v>
      </c>
      <c r="J629" s="133" t="s">
        <v>1895</v>
      </c>
      <c r="K629" s="13">
        <v>1677555</v>
      </c>
    </row>
    <row r="630" spans="1:11" ht="25.5" x14ac:dyDescent="0.25">
      <c r="A630" s="20" t="s">
        <v>2627</v>
      </c>
      <c r="B630" s="1" t="s">
        <v>185</v>
      </c>
      <c r="C630" s="35" t="s">
        <v>54</v>
      </c>
      <c r="D630" s="35" t="s">
        <v>54</v>
      </c>
      <c r="E630" s="1" t="s">
        <v>176</v>
      </c>
      <c r="F630" s="129">
        <v>9190130</v>
      </c>
      <c r="G630" s="149">
        <v>43816</v>
      </c>
      <c r="H630" s="14" t="s">
        <v>1908</v>
      </c>
      <c r="I630" s="14" t="s">
        <v>1909</v>
      </c>
      <c r="J630" s="133" t="s">
        <v>1910</v>
      </c>
      <c r="K630" s="13">
        <v>179595</v>
      </c>
    </row>
    <row r="631" spans="1:11" ht="25.5" x14ac:dyDescent="0.25">
      <c r="A631" s="20" t="s">
        <v>2627</v>
      </c>
      <c r="B631" s="1" t="s">
        <v>185</v>
      </c>
      <c r="C631" s="35" t="s">
        <v>54</v>
      </c>
      <c r="D631" s="35" t="s">
        <v>54</v>
      </c>
      <c r="E631" s="14" t="s">
        <v>40</v>
      </c>
      <c r="F631" s="129">
        <v>9190504</v>
      </c>
      <c r="G631" s="149">
        <v>43816</v>
      </c>
      <c r="H631" s="14" t="s">
        <v>1911</v>
      </c>
      <c r="I631" s="14" t="s">
        <v>1814</v>
      </c>
      <c r="J631" s="133" t="s">
        <v>1815</v>
      </c>
      <c r="K631" s="13">
        <v>585490</v>
      </c>
    </row>
    <row r="632" spans="1:11" x14ac:dyDescent="0.25">
      <c r="A632" s="20" t="s">
        <v>2627</v>
      </c>
      <c r="B632" s="1" t="s">
        <v>185</v>
      </c>
      <c r="C632" s="35" t="s">
        <v>54</v>
      </c>
      <c r="D632" s="35" t="s">
        <v>54</v>
      </c>
      <c r="E632" s="1" t="s">
        <v>176</v>
      </c>
      <c r="F632" s="129">
        <v>9190129</v>
      </c>
      <c r="G632" s="149">
        <v>43812</v>
      </c>
      <c r="H632" s="14" t="s">
        <v>1912</v>
      </c>
      <c r="I632" s="14" t="s">
        <v>1913</v>
      </c>
      <c r="J632" s="133" t="s">
        <v>1914</v>
      </c>
      <c r="K632" s="13">
        <v>3401675</v>
      </c>
    </row>
    <row r="633" spans="1:11" ht="25.5" x14ac:dyDescent="0.25">
      <c r="A633" s="20" t="s">
        <v>2627</v>
      </c>
      <c r="B633" s="1" t="s">
        <v>185</v>
      </c>
      <c r="C633" s="35" t="s">
        <v>54</v>
      </c>
      <c r="D633" s="35" t="s">
        <v>54</v>
      </c>
      <c r="E633" s="14" t="s">
        <v>40</v>
      </c>
      <c r="F633" s="129">
        <v>9190487</v>
      </c>
      <c r="G633" s="149">
        <v>43810</v>
      </c>
      <c r="H633" s="14" t="s">
        <v>1915</v>
      </c>
      <c r="I633" s="14" t="s">
        <v>1916</v>
      </c>
      <c r="J633" s="133" t="s">
        <v>1917</v>
      </c>
      <c r="K633" s="13">
        <v>368000</v>
      </c>
    </row>
    <row r="634" spans="1:11" ht="25.5" x14ac:dyDescent="0.25">
      <c r="A634" s="20" t="s">
        <v>2627</v>
      </c>
      <c r="B634" s="1" t="s">
        <v>185</v>
      </c>
      <c r="C634" s="35" t="s">
        <v>54</v>
      </c>
      <c r="D634" s="35" t="s">
        <v>54</v>
      </c>
      <c r="E634" s="1" t="s">
        <v>176</v>
      </c>
      <c r="F634" s="129">
        <v>9190131</v>
      </c>
      <c r="G634" s="149">
        <v>43816</v>
      </c>
      <c r="H634" s="14" t="s">
        <v>1918</v>
      </c>
      <c r="I634" s="14" t="s">
        <v>1919</v>
      </c>
      <c r="J634" s="133" t="s">
        <v>1920</v>
      </c>
      <c r="K634" s="13">
        <v>479309</v>
      </c>
    </row>
    <row r="635" spans="1:11" ht="25.5" x14ac:dyDescent="0.25">
      <c r="A635" s="20" t="s">
        <v>2627</v>
      </c>
      <c r="B635" s="1" t="s">
        <v>185</v>
      </c>
      <c r="C635" s="35" t="s">
        <v>54</v>
      </c>
      <c r="D635" s="35" t="s">
        <v>54</v>
      </c>
      <c r="E635" s="14" t="s">
        <v>40</v>
      </c>
      <c r="F635" s="129">
        <v>9190123</v>
      </c>
      <c r="G635" s="149">
        <v>43810</v>
      </c>
      <c r="H635" s="14" t="s">
        <v>1921</v>
      </c>
      <c r="I635" s="14" t="s">
        <v>1814</v>
      </c>
      <c r="J635" s="133" t="s">
        <v>1815</v>
      </c>
      <c r="K635" s="13">
        <v>250377</v>
      </c>
    </row>
    <row r="636" spans="1:11" ht="25.5" x14ac:dyDescent="0.25">
      <c r="A636" s="20" t="s">
        <v>2627</v>
      </c>
      <c r="B636" s="1" t="s">
        <v>185</v>
      </c>
      <c r="C636" s="35" t="s">
        <v>54</v>
      </c>
      <c r="D636" s="35" t="s">
        <v>54</v>
      </c>
      <c r="E636" s="14" t="s">
        <v>40</v>
      </c>
      <c r="F636" s="129">
        <v>9190485</v>
      </c>
      <c r="G636" s="149">
        <v>43810</v>
      </c>
      <c r="H636" s="14" t="s">
        <v>1922</v>
      </c>
      <c r="I636" s="14" t="s">
        <v>1814</v>
      </c>
      <c r="J636" s="133" t="s">
        <v>1815</v>
      </c>
      <c r="K636" s="13">
        <v>134464</v>
      </c>
    </row>
    <row r="637" spans="1:11" ht="38.25" x14ac:dyDescent="0.25">
      <c r="A637" s="20" t="s">
        <v>2627</v>
      </c>
      <c r="B637" s="1" t="s">
        <v>185</v>
      </c>
      <c r="C637" s="35" t="s">
        <v>54</v>
      </c>
      <c r="D637" s="35" t="s">
        <v>54</v>
      </c>
      <c r="E637" s="14" t="s">
        <v>40</v>
      </c>
      <c r="F637" s="129">
        <v>9190486</v>
      </c>
      <c r="G637" s="149">
        <v>43810</v>
      </c>
      <c r="H637" s="14" t="s">
        <v>1923</v>
      </c>
      <c r="I637" s="14" t="s">
        <v>1916</v>
      </c>
      <c r="J637" s="133" t="s">
        <v>1917</v>
      </c>
      <c r="K637" s="13">
        <v>276000</v>
      </c>
    </row>
    <row r="638" spans="1:11" x14ac:dyDescent="0.25">
      <c r="A638" s="20" t="s">
        <v>2627</v>
      </c>
      <c r="B638" s="1" t="s">
        <v>185</v>
      </c>
      <c r="C638" s="35" t="s">
        <v>54</v>
      </c>
      <c r="D638" s="35" t="s">
        <v>54</v>
      </c>
      <c r="E638" s="1" t="s">
        <v>176</v>
      </c>
      <c r="F638" s="129">
        <v>9190122</v>
      </c>
      <c r="G638" s="149">
        <v>43810</v>
      </c>
      <c r="H638" s="14" t="s">
        <v>1924</v>
      </c>
      <c r="I638" s="14" t="s">
        <v>1925</v>
      </c>
      <c r="J638" s="133" t="s">
        <v>1926</v>
      </c>
      <c r="K638" s="13">
        <v>93748</v>
      </c>
    </row>
    <row r="639" spans="1:11" x14ac:dyDescent="0.25">
      <c r="A639" s="20" t="s">
        <v>2627</v>
      </c>
      <c r="B639" s="1" t="s">
        <v>185</v>
      </c>
      <c r="C639" s="35" t="s">
        <v>54</v>
      </c>
      <c r="D639" s="35" t="s">
        <v>54</v>
      </c>
      <c r="E639" s="1" t="s">
        <v>176</v>
      </c>
      <c r="F639" s="129">
        <v>9190124</v>
      </c>
      <c r="G639" s="149">
        <v>43810</v>
      </c>
      <c r="H639" s="14" t="s">
        <v>1875</v>
      </c>
      <c r="I639" s="14" t="s">
        <v>1897</v>
      </c>
      <c r="J639" s="133" t="s">
        <v>1660</v>
      </c>
      <c r="K639" s="13">
        <v>2368254</v>
      </c>
    </row>
    <row r="640" spans="1:11" ht="25.5" x14ac:dyDescent="0.25">
      <c r="A640" s="20" t="s">
        <v>2627</v>
      </c>
      <c r="B640" s="1" t="s">
        <v>185</v>
      </c>
      <c r="C640" s="35" t="s">
        <v>54</v>
      </c>
      <c r="D640" s="35" t="s">
        <v>54</v>
      </c>
      <c r="E640" s="1" t="s">
        <v>176</v>
      </c>
      <c r="F640" s="129">
        <v>9190121</v>
      </c>
      <c r="G640" s="45">
        <v>43810</v>
      </c>
      <c r="H640" s="14" t="s">
        <v>1927</v>
      </c>
      <c r="I640" s="30" t="s">
        <v>2431</v>
      </c>
      <c r="J640" s="56" t="s">
        <v>828</v>
      </c>
      <c r="K640" s="13">
        <v>2080945</v>
      </c>
    </row>
    <row r="641" spans="1:11" x14ac:dyDescent="0.25">
      <c r="A641" s="20" t="s">
        <v>2627</v>
      </c>
      <c r="B641" s="14" t="s">
        <v>22</v>
      </c>
      <c r="C641" s="14" t="s">
        <v>1928</v>
      </c>
      <c r="D641" s="146">
        <v>43803</v>
      </c>
      <c r="E641" s="14" t="s">
        <v>40</v>
      </c>
      <c r="F641" s="129">
        <v>9190490</v>
      </c>
      <c r="G641" s="149">
        <v>43810</v>
      </c>
      <c r="H641" s="14" t="s">
        <v>1929</v>
      </c>
      <c r="I641" s="14" t="s">
        <v>1930</v>
      </c>
      <c r="J641" s="15" t="s">
        <v>1931</v>
      </c>
      <c r="K641" s="13">
        <v>14291213</v>
      </c>
    </row>
    <row r="642" spans="1:11" ht="25.5" x14ac:dyDescent="0.25">
      <c r="A642" s="20" t="s">
        <v>2627</v>
      </c>
      <c r="B642" s="21" t="s">
        <v>20</v>
      </c>
      <c r="C642" s="14" t="s">
        <v>1932</v>
      </c>
      <c r="D642" s="146">
        <v>43815</v>
      </c>
      <c r="E642" s="14" t="s">
        <v>40</v>
      </c>
      <c r="F642" s="129">
        <v>9190517</v>
      </c>
      <c r="G642" s="149">
        <v>43826</v>
      </c>
      <c r="H642" s="14" t="s">
        <v>1933</v>
      </c>
      <c r="I642" s="14" t="s">
        <v>1934</v>
      </c>
      <c r="J642" s="133" t="s">
        <v>1803</v>
      </c>
      <c r="K642" s="13">
        <v>3227315</v>
      </c>
    </row>
    <row r="643" spans="1:11" ht="25.5" x14ac:dyDescent="0.25">
      <c r="A643" s="20" t="s">
        <v>2627</v>
      </c>
      <c r="B643" s="21" t="s">
        <v>20</v>
      </c>
      <c r="C643" s="14" t="s">
        <v>1932</v>
      </c>
      <c r="D643" s="146">
        <v>43815</v>
      </c>
      <c r="E643" s="14" t="s">
        <v>40</v>
      </c>
      <c r="F643" s="129">
        <v>9190146</v>
      </c>
      <c r="G643" s="149">
        <v>43826</v>
      </c>
      <c r="H643" s="14" t="s">
        <v>1935</v>
      </c>
      <c r="I643" s="14" t="s">
        <v>1934</v>
      </c>
      <c r="J643" s="133" t="s">
        <v>1803</v>
      </c>
      <c r="K643" s="13">
        <v>372470</v>
      </c>
    </row>
    <row r="644" spans="1:11" ht="25.5" x14ac:dyDescent="0.25">
      <c r="A644" s="20" t="s">
        <v>2627</v>
      </c>
      <c r="B644" s="21" t="s">
        <v>20</v>
      </c>
      <c r="C644" s="14" t="s">
        <v>1936</v>
      </c>
      <c r="D644" s="146">
        <v>43825</v>
      </c>
      <c r="E644" s="14" t="s">
        <v>40</v>
      </c>
      <c r="F644" s="129">
        <v>9190514</v>
      </c>
      <c r="G644" s="149">
        <v>43825</v>
      </c>
      <c r="H644" s="14" t="s">
        <v>1937</v>
      </c>
      <c r="I644" s="14" t="s">
        <v>1807</v>
      </c>
      <c r="J644" s="133" t="s">
        <v>1808</v>
      </c>
      <c r="K644" s="13">
        <v>852511</v>
      </c>
    </row>
    <row r="645" spans="1:11" ht="25.5" x14ac:dyDescent="0.25">
      <c r="A645" s="20" t="s">
        <v>2627</v>
      </c>
      <c r="B645" s="14" t="s">
        <v>22</v>
      </c>
      <c r="C645" s="14" t="s">
        <v>1938</v>
      </c>
      <c r="D645" s="146">
        <v>43796</v>
      </c>
      <c r="E645" s="14" t="s">
        <v>40</v>
      </c>
      <c r="F645" s="129">
        <v>9190498</v>
      </c>
      <c r="G645" s="149">
        <v>43811</v>
      </c>
      <c r="H645" s="14" t="s">
        <v>1939</v>
      </c>
      <c r="I645" s="14" t="s">
        <v>1930</v>
      </c>
      <c r="J645" s="15" t="s">
        <v>1931</v>
      </c>
      <c r="K645" s="13">
        <v>13861068</v>
      </c>
    </row>
    <row r="646" spans="1:11" ht="25.5" x14ac:dyDescent="0.25">
      <c r="A646" s="20" t="s">
        <v>2627</v>
      </c>
      <c r="B646" s="21" t="s">
        <v>20</v>
      </c>
      <c r="C646" s="14" t="s">
        <v>1940</v>
      </c>
      <c r="D646" s="146">
        <v>43790</v>
      </c>
      <c r="E646" s="14" t="s">
        <v>40</v>
      </c>
      <c r="F646" s="129">
        <v>9190483</v>
      </c>
      <c r="G646" s="149">
        <v>43810</v>
      </c>
      <c r="H646" s="14" t="s">
        <v>1941</v>
      </c>
      <c r="I646" s="14" t="s">
        <v>1942</v>
      </c>
      <c r="J646" s="15" t="s">
        <v>1943</v>
      </c>
      <c r="K646" s="13">
        <v>4031006</v>
      </c>
    </row>
    <row r="647" spans="1:11" ht="25.5" x14ac:dyDescent="0.25">
      <c r="A647" s="20" t="s">
        <v>2627</v>
      </c>
      <c r="B647" s="14" t="s">
        <v>22</v>
      </c>
      <c r="C647" s="14" t="s">
        <v>1944</v>
      </c>
      <c r="D647" s="146">
        <v>43809</v>
      </c>
      <c r="E647" s="14" t="s">
        <v>40</v>
      </c>
      <c r="F647" s="129">
        <v>9190496</v>
      </c>
      <c r="G647" s="149">
        <v>43810</v>
      </c>
      <c r="H647" s="14" t="s">
        <v>1945</v>
      </c>
      <c r="I647" s="14" t="s">
        <v>1807</v>
      </c>
      <c r="J647" s="15" t="s">
        <v>1808</v>
      </c>
      <c r="K647" s="13">
        <v>6060352</v>
      </c>
    </row>
    <row r="648" spans="1:11" ht="25.5" x14ac:dyDescent="0.25">
      <c r="A648" s="20" t="s">
        <v>2627</v>
      </c>
      <c r="B648" s="35" t="s">
        <v>20</v>
      </c>
      <c r="C648" s="14" t="s">
        <v>1642</v>
      </c>
      <c r="D648" s="146">
        <v>43473</v>
      </c>
      <c r="E648" s="14" t="s">
        <v>40</v>
      </c>
      <c r="F648" s="129">
        <v>9190502</v>
      </c>
      <c r="G648" s="149">
        <v>43815</v>
      </c>
      <c r="H648" s="14" t="s">
        <v>1946</v>
      </c>
      <c r="I648" s="100" t="s">
        <v>1022</v>
      </c>
      <c r="J648" s="23" t="s">
        <v>938</v>
      </c>
      <c r="K648" s="13">
        <v>96500</v>
      </c>
    </row>
    <row r="649" spans="1:11" ht="25.5" x14ac:dyDescent="0.25">
      <c r="A649" s="20" t="s">
        <v>2627</v>
      </c>
      <c r="B649" s="35" t="s">
        <v>20</v>
      </c>
      <c r="C649" s="14" t="s">
        <v>1642</v>
      </c>
      <c r="D649" s="146">
        <v>43473</v>
      </c>
      <c r="E649" s="14" t="s">
        <v>40</v>
      </c>
      <c r="F649" s="129">
        <v>9190510</v>
      </c>
      <c r="G649" s="149">
        <v>43823</v>
      </c>
      <c r="H649" s="14" t="s">
        <v>1947</v>
      </c>
      <c r="I649" s="100" t="s">
        <v>1022</v>
      </c>
      <c r="J649" s="23" t="s">
        <v>938</v>
      </c>
      <c r="K649" s="13">
        <v>356964</v>
      </c>
    </row>
    <row r="650" spans="1:11" ht="25.5" x14ac:dyDescent="0.25">
      <c r="A650" s="20" t="s">
        <v>2627</v>
      </c>
      <c r="B650" s="35" t="s">
        <v>55</v>
      </c>
      <c r="C650" s="35" t="s">
        <v>54</v>
      </c>
      <c r="D650" s="35" t="s">
        <v>54</v>
      </c>
      <c r="E650" s="14" t="s">
        <v>40</v>
      </c>
      <c r="F650" s="129">
        <v>9190518</v>
      </c>
      <c r="G650" s="149">
        <v>43830</v>
      </c>
      <c r="H650" s="14" t="s">
        <v>1948</v>
      </c>
      <c r="I650" s="1" t="s">
        <v>204</v>
      </c>
      <c r="J650" s="12" t="s">
        <v>205</v>
      </c>
      <c r="K650" s="13">
        <v>70500</v>
      </c>
    </row>
    <row r="651" spans="1:11" ht="25.5" x14ac:dyDescent="0.25">
      <c r="A651" s="20" t="s">
        <v>2627</v>
      </c>
      <c r="B651" s="32" t="s">
        <v>275</v>
      </c>
      <c r="C651" s="35" t="s">
        <v>54</v>
      </c>
      <c r="D651" s="35" t="s">
        <v>54</v>
      </c>
      <c r="E651" s="32" t="s">
        <v>639</v>
      </c>
      <c r="F651" s="15">
        <v>996</v>
      </c>
      <c r="G651" s="48">
        <v>43808</v>
      </c>
      <c r="H651" s="14" t="s">
        <v>1949</v>
      </c>
      <c r="I651" s="14" t="s">
        <v>1950</v>
      </c>
      <c r="J651" s="15" t="s">
        <v>392</v>
      </c>
      <c r="K651" s="13">
        <v>353600</v>
      </c>
    </row>
    <row r="652" spans="1:11" ht="25.5" x14ac:dyDescent="0.25">
      <c r="A652" s="20" t="s">
        <v>2627</v>
      </c>
      <c r="B652" s="32" t="s">
        <v>275</v>
      </c>
      <c r="C652" s="35" t="s">
        <v>54</v>
      </c>
      <c r="D652" s="35" t="s">
        <v>54</v>
      </c>
      <c r="E652" s="32" t="s">
        <v>639</v>
      </c>
      <c r="F652" s="15">
        <v>997</v>
      </c>
      <c r="G652" s="48">
        <v>43808</v>
      </c>
      <c r="H652" s="14" t="s">
        <v>1951</v>
      </c>
      <c r="I652" s="14" t="s">
        <v>1950</v>
      </c>
      <c r="J652" s="15" t="s">
        <v>392</v>
      </c>
      <c r="K652" s="13">
        <v>2095900</v>
      </c>
    </row>
    <row r="653" spans="1:11" ht="25.5" x14ac:dyDescent="0.25">
      <c r="A653" s="20" t="s">
        <v>2627</v>
      </c>
      <c r="B653" s="32" t="s">
        <v>275</v>
      </c>
      <c r="C653" s="35" t="s">
        <v>54</v>
      </c>
      <c r="D653" s="35" t="s">
        <v>54</v>
      </c>
      <c r="E653" s="32" t="s">
        <v>639</v>
      </c>
      <c r="F653" s="15">
        <v>998</v>
      </c>
      <c r="G653" s="48">
        <v>43808</v>
      </c>
      <c r="H653" s="14" t="s">
        <v>1952</v>
      </c>
      <c r="I653" s="14" t="s">
        <v>1950</v>
      </c>
      <c r="J653" s="15" t="s">
        <v>392</v>
      </c>
      <c r="K653" s="13">
        <v>507900</v>
      </c>
    </row>
    <row r="654" spans="1:11" ht="25.5" x14ac:dyDescent="0.25">
      <c r="A654" s="20" t="s">
        <v>2627</v>
      </c>
      <c r="B654" s="32" t="s">
        <v>275</v>
      </c>
      <c r="C654" s="35" t="s">
        <v>54</v>
      </c>
      <c r="D654" s="35" t="s">
        <v>54</v>
      </c>
      <c r="E654" s="32" t="s">
        <v>639</v>
      </c>
      <c r="F654" s="15">
        <v>1004</v>
      </c>
      <c r="G654" s="48">
        <v>43815</v>
      </c>
      <c r="H654" s="14" t="s">
        <v>1953</v>
      </c>
      <c r="I654" s="14" t="s">
        <v>1954</v>
      </c>
      <c r="J654" s="15" t="s">
        <v>757</v>
      </c>
      <c r="K654" s="13">
        <v>449315</v>
      </c>
    </row>
    <row r="655" spans="1:11" ht="25.5" x14ac:dyDescent="0.25">
      <c r="A655" s="20" t="s">
        <v>2627</v>
      </c>
      <c r="B655" s="32" t="s">
        <v>275</v>
      </c>
      <c r="C655" s="35" t="s">
        <v>54</v>
      </c>
      <c r="D655" s="35" t="s">
        <v>54</v>
      </c>
      <c r="E655" s="32" t="s">
        <v>639</v>
      </c>
      <c r="F655" s="15">
        <v>1005</v>
      </c>
      <c r="G655" s="48">
        <v>43815</v>
      </c>
      <c r="H655" s="14" t="s">
        <v>1955</v>
      </c>
      <c r="I655" s="14" t="s">
        <v>1954</v>
      </c>
      <c r="J655" s="15" t="s">
        <v>757</v>
      </c>
      <c r="K655" s="13">
        <v>119</v>
      </c>
    </row>
    <row r="656" spans="1:11" ht="25.5" x14ac:dyDescent="0.25">
      <c r="A656" s="20" t="s">
        <v>2627</v>
      </c>
      <c r="B656" s="32" t="s">
        <v>275</v>
      </c>
      <c r="C656" s="35" t="s">
        <v>54</v>
      </c>
      <c r="D656" s="35" t="s">
        <v>54</v>
      </c>
      <c r="E656" s="32" t="s">
        <v>639</v>
      </c>
      <c r="F656" s="15">
        <v>1006</v>
      </c>
      <c r="G656" s="48">
        <v>43815</v>
      </c>
      <c r="H656" s="14" t="s">
        <v>1956</v>
      </c>
      <c r="I656" s="14" t="s">
        <v>1954</v>
      </c>
      <c r="J656" s="15" t="s">
        <v>757</v>
      </c>
      <c r="K656" s="13">
        <v>694300</v>
      </c>
    </row>
    <row r="657" spans="1:11" ht="25.5" x14ac:dyDescent="0.25">
      <c r="A657" s="20" t="s">
        <v>2627</v>
      </c>
      <c r="B657" s="32" t="s">
        <v>275</v>
      </c>
      <c r="C657" s="35" t="s">
        <v>54</v>
      </c>
      <c r="D657" s="35" t="s">
        <v>54</v>
      </c>
      <c r="E657" s="32" t="s">
        <v>639</v>
      </c>
      <c r="F657" s="15">
        <v>1007</v>
      </c>
      <c r="G657" s="48">
        <v>43815</v>
      </c>
      <c r="H657" s="14" t="s">
        <v>1957</v>
      </c>
      <c r="I657" s="14" t="s">
        <v>1954</v>
      </c>
      <c r="J657" s="15" t="s">
        <v>757</v>
      </c>
      <c r="K657" s="13">
        <v>312912</v>
      </c>
    </row>
    <row r="658" spans="1:11" ht="25.5" x14ac:dyDescent="0.25">
      <c r="A658" s="20" t="s">
        <v>2627</v>
      </c>
      <c r="B658" s="32" t="s">
        <v>275</v>
      </c>
      <c r="C658" s="35" t="s">
        <v>54</v>
      </c>
      <c r="D658" s="35" t="s">
        <v>54</v>
      </c>
      <c r="E658" s="32" t="s">
        <v>639</v>
      </c>
      <c r="F658" s="15">
        <v>1008</v>
      </c>
      <c r="G658" s="48">
        <v>43815</v>
      </c>
      <c r="H658" s="14" t="s">
        <v>1958</v>
      </c>
      <c r="I658" s="14" t="s">
        <v>1954</v>
      </c>
      <c r="J658" s="15" t="s">
        <v>757</v>
      </c>
      <c r="K658" s="13">
        <v>1078762</v>
      </c>
    </row>
    <row r="659" spans="1:11" ht="25.5" x14ac:dyDescent="0.25">
      <c r="A659" s="20" t="s">
        <v>2627</v>
      </c>
      <c r="B659" s="32" t="s">
        <v>275</v>
      </c>
      <c r="C659" s="35" t="s">
        <v>54</v>
      </c>
      <c r="D659" s="35" t="s">
        <v>54</v>
      </c>
      <c r="E659" s="32" t="s">
        <v>639</v>
      </c>
      <c r="F659" s="15">
        <v>1009</v>
      </c>
      <c r="G659" s="48">
        <v>43815</v>
      </c>
      <c r="H659" s="14" t="s">
        <v>1959</v>
      </c>
      <c r="I659" s="14" t="s">
        <v>1954</v>
      </c>
      <c r="J659" s="15" t="s">
        <v>757</v>
      </c>
      <c r="K659" s="13">
        <v>674159</v>
      </c>
    </row>
    <row r="660" spans="1:11" ht="25.5" x14ac:dyDescent="0.25">
      <c r="A660" s="20" t="s">
        <v>2627</v>
      </c>
      <c r="B660" s="32" t="s">
        <v>275</v>
      </c>
      <c r="C660" s="35" t="s">
        <v>54</v>
      </c>
      <c r="D660" s="35" t="s">
        <v>54</v>
      </c>
      <c r="E660" s="32" t="s">
        <v>639</v>
      </c>
      <c r="F660" s="15">
        <v>1010</v>
      </c>
      <c r="G660" s="48">
        <v>43815</v>
      </c>
      <c r="H660" s="14" t="s">
        <v>1960</v>
      </c>
      <c r="I660" s="14" t="s">
        <v>1954</v>
      </c>
      <c r="J660" s="15" t="s">
        <v>757</v>
      </c>
      <c r="K660" s="13">
        <v>115670</v>
      </c>
    </row>
    <row r="661" spans="1:11" ht="25.5" x14ac:dyDescent="0.25">
      <c r="A661" s="20" t="s">
        <v>2627</v>
      </c>
      <c r="B661" s="32" t="s">
        <v>275</v>
      </c>
      <c r="C661" s="35" t="s">
        <v>54</v>
      </c>
      <c r="D661" s="35" t="s">
        <v>54</v>
      </c>
      <c r="E661" s="32" t="s">
        <v>639</v>
      </c>
      <c r="F661" s="15">
        <v>1011</v>
      </c>
      <c r="G661" s="48">
        <v>43815</v>
      </c>
      <c r="H661" s="14" t="s">
        <v>1961</v>
      </c>
      <c r="I661" s="14" t="s">
        <v>1962</v>
      </c>
      <c r="J661" s="15" t="s">
        <v>1963</v>
      </c>
      <c r="K661" s="13">
        <v>369221</v>
      </c>
    </row>
    <row r="662" spans="1:11" ht="25.5" x14ac:dyDescent="0.25">
      <c r="A662" s="20" t="s">
        <v>2627</v>
      </c>
      <c r="B662" s="32" t="s">
        <v>275</v>
      </c>
      <c r="C662" s="35" t="s">
        <v>54</v>
      </c>
      <c r="D662" s="35" t="s">
        <v>54</v>
      </c>
      <c r="E662" s="32" t="s">
        <v>639</v>
      </c>
      <c r="F662" s="15">
        <v>1011</v>
      </c>
      <c r="G662" s="48">
        <v>43815</v>
      </c>
      <c r="H662" s="14" t="s">
        <v>1964</v>
      </c>
      <c r="I662" s="14" t="s">
        <v>285</v>
      </c>
      <c r="J662" s="15" t="s">
        <v>286</v>
      </c>
      <c r="K662" s="13">
        <v>5017</v>
      </c>
    </row>
    <row r="663" spans="1:11" ht="25.5" x14ac:dyDescent="0.25">
      <c r="A663" s="20" t="s">
        <v>2627</v>
      </c>
      <c r="B663" s="32" t="s">
        <v>275</v>
      </c>
      <c r="C663" s="35" t="s">
        <v>54</v>
      </c>
      <c r="D663" s="35" t="s">
        <v>54</v>
      </c>
      <c r="E663" s="32" t="s">
        <v>639</v>
      </c>
      <c r="F663" s="15">
        <v>1011</v>
      </c>
      <c r="G663" s="48">
        <v>43815</v>
      </c>
      <c r="H663" s="14" t="s">
        <v>1965</v>
      </c>
      <c r="I663" s="14" t="s">
        <v>285</v>
      </c>
      <c r="J663" s="15" t="s">
        <v>286</v>
      </c>
      <c r="K663" s="13">
        <v>1974877</v>
      </c>
    </row>
    <row r="664" spans="1:11" ht="25.5" x14ac:dyDescent="0.25">
      <c r="A664" s="20" t="s">
        <v>2627</v>
      </c>
      <c r="B664" s="32" t="s">
        <v>275</v>
      </c>
      <c r="C664" s="35" t="s">
        <v>54</v>
      </c>
      <c r="D664" s="35" t="s">
        <v>54</v>
      </c>
      <c r="E664" s="32" t="s">
        <v>639</v>
      </c>
      <c r="F664" s="15">
        <v>1011</v>
      </c>
      <c r="G664" s="48">
        <v>43815</v>
      </c>
      <c r="H664" s="14" t="s">
        <v>1966</v>
      </c>
      <c r="I664" s="14" t="s">
        <v>285</v>
      </c>
      <c r="J664" s="15" t="s">
        <v>286</v>
      </c>
      <c r="K664" s="13">
        <v>940277</v>
      </c>
    </row>
    <row r="665" spans="1:11" ht="38.25" x14ac:dyDescent="0.25">
      <c r="A665" s="20" t="s">
        <v>2627</v>
      </c>
      <c r="B665" s="32" t="s">
        <v>275</v>
      </c>
      <c r="C665" s="35" t="s">
        <v>54</v>
      </c>
      <c r="D665" s="35" t="s">
        <v>54</v>
      </c>
      <c r="E665" s="32" t="s">
        <v>639</v>
      </c>
      <c r="F665" s="15">
        <v>1011</v>
      </c>
      <c r="G665" s="48">
        <v>43815</v>
      </c>
      <c r="H665" s="14" t="s">
        <v>1967</v>
      </c>
      <c r="I665" s="14" t="s">
        <v>1968</v>
      </c>
      <c r="J665" s="15" t="s">
        <v>1416</v>
      </c>
      <c r="K665" s="13">
        <v>380404</v>
      </c>
    </row>
    <row r="666" spans="1:11" ht="25.5" x14ac:dyDescent="0.25">
      <c r="A666" s="20" t="s">
        <v>2627</v>
      </c>
      <c r="B666" s="32" t="s">
        <v>275</v>
      </c>
      <c r="C666" s="35" t="s">
        <v>54</v>
      </c>
      <c r="D666" s="35" t="s">
        <v>54</v>
      </c>
      <c r="E666" s="32" t="s">
        <v>639</v>
      </c>
      <c r="F666" s="15">
        <v>1037</v>
      </c>
      <c r="G666" s="48">
        <v>43825</v>
      </c>
      <c r="H666" s="14" t="s">
        <v>1969</v>
      </c>
      <c r="I666" s="14" t="s">
        <v>1970</v>
      </c>
      <c r="J666" s="15" t="s">
        <v>1634</v>
      </c>
      <c r="K666" s="13">
        <v>361642</v>
      </c>
    </row>
    <row r="667" spans="1:11" ht="25.5" x14ac:dyDescent="0.25">
      <c r="A667" s="20" t="s">
        <v>2627</v>
      </c>
      <c r="B667" s="32" t="s">
        <v>275</v>
      </c>
      <c r="C667" s="35" t="s">
        <v>54</v>
      </c>
      <c r="D667" s="35" t="s">
        <v>54</v>
      </c>
      <c r="E667" s="32" t="s">
        <v>639</v>
      </c>
      <c r="F667" s="15">
        <v>1038</v>
      </c>
      <c r="G667" s="48">
        <v>43825</v>
      </c>
      <c r="H667" s="14" t="s">
        <v>1971</v>
      </c>
      <c r="I667" s="14" t="s">
        <v>1954</v>
      </c>
      <c r="J667" s="15" t="s">
        <v>757</v>
      </c>
      <c r="K667" s="13">
        <v>134259</v>
      </c>
    </row>
    <row r="668" spans="1:11" ht="25.5" x14ac:dyDescent="0.25">
      <c r="A668" s="20" t="s">
        <v>2627</v>
      </c>
      <c r="B668" s="32" t="s">
        <v>275</v>
      </c>
      <c r="C668" s="35" t="s">
        <v>54</v>
      </c>
      <c r="D668" s="35" t="s">
        <v>54</v>
      </c>
      <c r="E668" s="32" t="s">
        <v>639</v>
      </c>
      <c r="F668" s="15">
        <v>1039</v>
      </c>
      <c r="G668" s="48">
        <v>43825</v>
      </c>
      <c r="H668" s="14" t="s">
        <v>1972</v>
      </c>
      <c r="I668" s="14" t="s">
        <v>1954</v>
      </c>
      <c r="J668" s="15" t="s">
        <v>757</v>
      </c>
      <c r="K668" s="13">
        <v>438392</v>
      </c>
    </row>
    <row r="669" spans="1:11" ht="25.5" x14ac:dyDescent="0.25">
      <c r="A669" s="20" t="s">
        <v>2627</v>
      </c>
      <c r="B669" s="32" t="s">
        <v>275</v>
      </c>
      <c r="C669" s="35" t="s">
        <v>54</v>
      </c>
      <c r="D669" s="35" t="s">
        <v>54</v>
      </c>
      <c r="E669" s="32" t="s">
        <v>639</v>
      </c>
      <c r="F669" s="15">
        <v>1040</v>
      </c>
      <c r="G669" s="48">
        <v>43825</v>
      </c>
      <c r="H669" s="14" t="s">
        <v>1973</v>
      </c>
      <c r="I669" s="14" t="s">
        <v>1954</v>
      </c>
      <c r="J669" s="15" t="s">
        <v>757</v>
      </c>
      <c r="K669" s="13">
        <v>488515</v>
      </c>
    </row>
    <row r="670" spans="1:11" ht="25.5" x14ac:dyDescent="0.25">
      <c r="A670" s="20" t="s">
        <v>2627</v>
      </c>
      <c r="B670" s="32" t="s">
        <v>275</v>
      </c>
      <c r="C670" s="35" t="s">
        <v>54</v>
      </c>
      <c r="D670" s="35" t="s">
        <v>54</v>
      </c>
      <c r="E670" s="32" t="s">
        <v>639</v>
      </c>
      <c r="F670" s="15">
        <v>1059</v>
      </c>
      <c r="G670" s="48">
        <v>43830</v>
      </c>
      <c r="H670" s="14" t="s">
        <v>1974</v>
      </c>
      <c r="I670" s="14" t="s">
        <v>1950</v>
      </c>
      <c r="J670" s="15" t="s">
        <v>392</v>
      </c>
      <c r="K670" s="13">
        <v>2235300</v>
      </c>
    </row>
    <row r="671" spans="1:11" ht="25.5" x14ac:dyDescent="0.25">
      <c r="A671" s="20" t="s">
        <v>2627</v>
      </c>
      <c r="B671" s="32" t="s">
        <v>275</v>
      </c>
      <c r="C671" s="35" t="s">
        <v>54</v>
      </c>
      <c r="D671" s="35" t="s">
        <v>54</v>
      </c>
      <c r="E671" s="32" t="s">
        <v>639</v>
      </c>
      <c r="F671" s="15">
        <v>1065</v>
      </c>
      <c r="G671" s="48">
        <v>43830</v>
      </c>
      <c r="H671" s="14" t="s">
        <v>1975</v>
      </c>
      <c r="I671" s="14" t="s">
        <v>1962</v>
      </c>
      <c r="J671" s="15" t="s">
        <v>1963</v>
      </c>
      <c r="K671" s="13">
        <v>535758</v>
      </c>
    </row>
    <row r="672" spans="1:11" ht="25.5" x14ac:dyDescent="0.25">
      <c r="A672" s="20" t="s">
        <v>2627</v>
      </c>
      <c r="B672" s="32" t="s">
        <v>275</v>
      </c>
      <c r="C672" s="35" t="s">
        <v>54</v>
      </c>
      <c r="D672" s="35" t="s">
        <v>54</v>
      </c>
      <c r="E672" s="32" t="s">
        <v>639</v>
      </c>
      <c r="F672" s="15">
        <v>1067</v>
      </c>
      <c r="G672" s="48">
        <v>43830</v>
      </c>
      <c r="H672" s="14" t="s">
        <v>1976</v>
      </c>
      <c r="I672" s="14" t="s">
        <v>1954</v>
      </c>
      <c r="J672" s="15" t="s">
        <v>757</v>
      </c>
      <c r="K672" s="13">
        <v>119</v>
      </c>
    </row>
    <row r="673" spans="1:11" ht="25.5" x14ac:dyDescent="0.25">
      <c r="A673" s="20" t="s">
        <v>2627</v>
      </c>
      <c r="B673" s="32" t="s">
        <v>275</v>
      </c>
      <c r="C673" s="35" t="s">
        <v>54</v>
      </c>
      <c r="D673" s="35" t="s">
        <v>54</v>
      </c>
      <c r="E673" s="32" t="s">
        <v>639</v>
      </c>
      <c r="F673" s="15">
        <v>1072</v>
      </c>
      <c r="G673" s="48">
        <v>43830</v>
      </c>
      <c r="H673" s="14" t="s">
        <v>1977</v>
      </c>
      <c r="I673" s="14" t="s">
        <v>285</v>
      </c>
      <c r="J673" s="15" t="s">
        <v>286</v>
      </c>
      <c r="K673" s="13">
        <v>1415</v>
      </c>
    </row>
    <row r="674" spans="1:11" ht="25.5" x14ac:dyDescent="0.25">
      <c r="A674" s="20" t="s">
        <v>2627</v>
      </c>
      <c r="B674" s="32" t="s">
        <v>275</v>
      </c>
      <c r="C674" s="35" t="s">
        <v>54</v>
      </c>
      <c r="D674" s="35" t="s">
        <v>54</v>
      </c>
      <c r="E674" s="32" t="s">
        <v>639</v>
      </c>
      <c r="F674" s="15">
        <v>1072</v>
      </c>
      <c r="G674" s="48">
        <v>43830</v>
      </c>
      <c r="H674" s="14" t="s">
        <v>1978</v>
      </c>
      <c r="I674" s="14" t="s">
        <v>285</v>
      </c>
      <c r="J674" s="15" t="s">
        <v>286</v>
      </c>
      <c r="K674" s="13">
        <v>1173774</v>
      </c>
    </row>
    <row r="675" spans="1:11" ht="25.5" x14ac:dyDescent="0.25">
      <c r="A675" s="20" t="s">
        <v>2627</v>
      </c>
      <c r="B675" s="32" t="s">
        <v>275</v>
      </c>
      <c r="C675" s="35" t="s">
        <v>54</v>
      </c>
      <c r="D675" s="35" t="s">
        <v>54</v>
      </c>
      <c r="E675" s="32" t="s">
        <v>639</v>
      </c>
      <c r="F675" s="15">
        <v>1072</v>
      </c>
      <c r="G675" s="48">
        <v>43830</v>
      </c>
      <c r="H675" s="14" t="s">
        <v>1979</v>
      </c>
      <c r="I675" s="14" t="s">
        <v>285</v>
      </c>
      <c r="J675" s="15" t="s">
        <v>286</v>
      </c>
      <c r="K675" s="13">
        <v>2140281</v>
      </c>
    </row>
    <row r="676" spans="1:11" ht="25.5" x14ac:dyDescent="0.25">
      <c r="A676" s="20" t="s">
        <v>2625</v>
      </c>
      <c r="B676" s="32" t="s">
        <v>275</v>
      </c>
      <c r="C676" s="35" t="s">
        <v>54</v>
      </c>
      <c r="D676" s="35" t="s">
        <v>54</v>
      </c>
      <c r="E676" s="14" t="s">
        <v>283</v>
      </c>
      <c r="F676" s="96">
        <v>10689900</v>
      </c>
      <c r="G676" s="48">
        <v>43795</v>
      </c>
      <c r="H676" s="14" t="s">
        <v>1630</v>
      </c>
      <c r="I676" s="1" t="s">
        <v>1631</v>
      </c>
      <c r="J676" s="22" t="s">
        <v>1632</v>
      </c>
      <c r="K676" s="128">
        <v>75270</v>
      </c>
    </row>
    <row r="677" spans="1:11" ht="25.5" x14ac:dyDescent="0.25">
      <c r="A677" s="20" t="s">
        <v>2625</v>
      </c>
      <c r="B677" s="32" t="s">
        <v>275</v>
      </c>
      <c r="C677" s="35" t="s">
        <v>54</v>
      </c>
      <c r="D677" s="35" t="s">
        <v>54</v>
      </c>
      <c r="E677" s="14" t="s">
        <v>283</v>
      </c>
      <c r="F677" s="96">
        <v>6019009</v>
      </c>
      <c r="G677" s="48">
        <v>43797</v>
      </c>
      <c r="H677" s="11" t="s">
        <v>1633</v>
      </c>
      <c r="I677" s="14" t="s">
        <v>1970</v>
      </c>
      <c r="J677" s="15" t="s">
        <v>1634</v>
      </c>
      <c r="K677" s="128">
        <v>8484</v>
      </c>
    </row>
    <row r="678" spans="1:11" ht="25.5" x14ac:dyDescent="0.25">
      <c r="A678" s="20" t="s">
        <v>2625</v>
      </c>
      <c r="B678" s="32" t="s">
        <v>275</v>
      </c>
      <c r="C678" s="35" t="s">
        <v>54</v>
      </c>
      <c r="D678" s="35" t="s">
        <v>54</v>
      </c>
      <c r="E678" s="14" t="s">
        <v>283</v>
      </c>
      <c r="F678" s="96">
        <v>6019012</v>
      </c>
      <c r="G678" s="48">
        <v>43797</v>
      </c>
      <c r="H678" s="11" t="s">
        <v>1633</v>
      </c>
      <c r="I678" s="14" t="s">
        <v>1970</v>
      </c>
      <c r="J678" s="15" t="s">
        <v>1634</v>
      </c>
      <c r="K678" s="128">
        <v>56109</v>
      </c>
    </row>
    <row r="679" spans="1:11" ht="25.5" x14ac:dyDescent="0.25">
      <c r="A679" s="20" t="s">
        <v>2625</v>
      </c>
      <c r="B679" s="32" t="s">
        <v>275</v>
      </c>
      <c r="C679" s="35" t="s">
        <v>54</v>
      </c>
      <c r="D679" s="35" t="s">
        <v>54</v>
      </c>
      <c r="E679" s="14" t="s">
        <v>283</v>
      </c>
      <c r="F679" s="96">
        <v>6019006</v>
      </c>
      <c r="G679" s="48">
        <v>43797</v>
      </c>
      <c r="H679" s="11" t="s">
        <v>1633</v>
      </c>
      <c r="I679" s="14" t="s">
        <v>1970</v>
      </c>
      <c r="J679" s="15" t="s">
        <v>1634</v>
      </c>
      <c r="K679" s="128">
        <v>13287</v>
      </c>
    </row>
    <row r="680" spans="1:11" ht="25.5" x14ac:dyDescent="0.25">
      <c r="A680" s="20" t="s">
        <v>2625</v>
      </c>
      <c r="B680" s="32" t="s">
        <v>275</v>
      </c>
      <c r="C680" s="35" t="s">
        <v>54</v>
      </c>
      <c r="D680" s="35" t="s">
        <v>54</v>
      </c>
      <c r="E680" s="14" t="s">
        <v>283</v>
      </c>
      <c r="F680" s="96">
        <v>6019010</v>
      </c>
      <c r="G680" s="48">
        <v>43797</v>
      </c>
      <c r="H680" s="11" t="s">
        <v>1633</v>
      </c>
      <c r="I680" s="14" t="s">
        <v>1970</v>
      </c>
      <c r="J680" s="15" t="s">
        <v>1634</v>
      </c>
      <c r="K680" s="128">
        <v>11435</v>
      </c>
    </row>
    <row r="681" spans="1:11" ht="25.5" x14ac:dyDescent="0.25">
      <c r="A681" s="20" t="s">
        <v>2625</v>
      </c>
      <c r="B681" s="32" t="s">
        <v>275</v>
      </c>
      <c r="C681" s="35" t="s">
        <v>54</v>
      </c>
      <c r="D681" s="35" t="s">
        <v>54</v>
      </c>
      <c r="E681" s="14" t="s">
        <v>283</v>
      </c>
      <c r="F681" s="96">
        <v>6019007</v>
      </c>
      <c r="G681" s="48">
        <v>43797</v>
      </c>
      <c r="H681" s="11" t="s">
        <v>1633</v>
      </c>
      <c r="I681" s="14" t="s">
        <v>1970</v>
      </c>
      <c r="J681" s="15" t="s">
        <v>1634</v>
      </c>
      <c r="K681" s="128">
        <v>15331</v>
      </c>
    </row>
    <row r="682" spans="1:11" ht="25.5" x14ac:dyDescent="0.25">
      <c r="A682" s="20" t="s">
        <v>2625</v>
      </c>
      <c r="B682" s="32" t="s">
        <v>275</v>
      </c>
      <c r="C682" s="35" t="s">
        <v>54</v>
      </c>
      <c r="D682" s="35" t="s">
        <v>54</v>
      </c>
      <c r="E682" s="14" t="s">
        <v>283</v>
      </c>
      <c r="F682" s="96">
        <v>6019011</v>
      </c>
      <c r="G682" s="48">
        <v>43797</v>
      </c>
      <c r="H682" s="11" t="s">
        <v>1633</v>
      </c>
      <c r="I682" s="14" t="s">
        <v>1970</v>
      </c>
      <c r="J682" s="15" t="s">
        <v>1634</v>
      </c>
      <c r="K682" s="128">
        <v>9767</v>
      </c>
    </row>
    <row r="683" spans="1:11" ht="25.5" x14ac:dyDescent="0.25">
      <c r="A683" s="20" t="s">
        <v>2625</v>
      </c>
      <c r="B683" s="32" t="s">
        <v>275</v>
      </c>
      <c r="C683" s="35" t="s">
        <v>54</v>
      </c>
      <c r="D683" s="35" t="s">
        <v>54</v>
      </c>
      <c r="E683" s="14" t="s">
        <v>283</v>
      </c>
      <c r="F683" s="96">
        <v>6019005</v>
      </c>
      <c r="G683" s="48">
        <v>43797</v>
      </c>
      <c r="H683" s="11" t="s">
        <v>1633</v>
      </c>
      <c r="I683" s="14" t="s">
        <v>1970</v>
      </c>
      <c r="J683" s="15" t="s">
        <v>1634</v>
      </c>
      <c r="K683" s="128">
        <v>42008</v>
      </c>
    </row>
    <row r="684" spans="1:11" ht="25.5" x14ac:dyDescent="0.25">
      <c r="A684" s="20" t="s">
        <v>2625</v>
      </c>
      <c r="B684" s="32" t="s">
        <v>275</v>
      </c>
      <c r="C684" s="35" t="s">
        <v>54</v>
      </c>
      <c r="D684" s="35" t="s">
        <v>54</v>
      </c>
      <c r="E684" s="14" t="s">
        <v>283</v>
      </c>
      <c r="F684" s="96">
        <v>6019008</v>
      </c>
      <c r="G684" s="48">
        <v>43797</v>
      </c>
      <c r="H684" s="11" t="s">
        <v>1633</v>
      </c>
      <c r="I684" s="14" t="s">
        <v>1970</v>
      </c>
      <c r="J684" s="15" t="s">
        <v>1634</v>
      </c>
      <c r="K684" s="128">
        <v>18456</v>
      </c>
    </row>
    <row r="685" spans="1:11" ht="25.5" x14ac:dyDescent="0.25">
      <c r="A685" s="20" t="s">
        <v>2625</v>
      </c>
      <c r="B685" s="1" t="s">
        <v>22</v>
      </c>
      <c r="C685" s="14" t="s">
        <v>1635</v>
      </c>
      <c r="D685" s="146">
        <v>43797</v>
      </c>
      <c r="E685" s="14" t="s">
        <v>40</v>
      </c>
      <c r="F685" s="129">
        <v>19190361</v>
      </c>
      <c r="G685" s="48">
        <v>43802</v>
      </c>
      <c r="H685" s="14" t="s">
        <v>1636</v>
      </c>
      <c r="I685" s="1" t="s">
        <v>1637</v>
      </c>
      <c r="J685" s="22" t="s">
        <v>1638</v>
      </c>
      <c r="K685" s="128">
        <v>7198923</v>
      </c>
    </row>
    <row r="686" spans="1:11" ht="25.5" x14ac:dyDescent="0.25">
      <c r="A686" s="20" t="s">
        <v>2625</v>
      </c>
      <c r="B686" s="1" t="s">
        <v>19</v>
      </c>
      <c r="C686" s="35" t="s">
        <v>54</v>
      </c>
      <c r="D686" s="35" t="s">
        <v>54</v>
      </c>
      <c r="E686" s="14" t="s">
        <v>40</v>
      </c>
      <c r="F686" s="129">
        <v>19190362</v>
      </c>
      <c r="G686" s="48">
        <v>43802</v>
      </c>
      <c r="H686" s="14" t="s">
        <v>1639</v>
      </c>
      <c r="I686" s="1" t="s">
        <v>1640</v>
      </c>
      <c r="J686" s="22" t="s">
        <v>1641</v>
      </c>
      <c r="K686" s="128">
        <v>450000</v>
      </c>
    </row>
    <row r="687" spans="1:11" ht="25.5" x14ac:dyDescent="0.25">
      <c r="A687" s="20" t="s">
        <v>2625</v>
      </c>
      <c r="B687" s="35" t="s">
        <v>20</v>
      </c>
      <c r="C687" s="14" t="s">
        <v>1642</v>
      </c>
      <c r="D687" s="146">
        <v>43473</v>
      </c>
      <c r="E687" s="14" t="s">
        <v>40</v>
      </c>
      <c r="F687" s="96">
        <v>19190363</v>
      </c>
      <c r="G687" s="48">
        <v>43802</v>
      </c>
      <c r="H687" s="14" t="s">
        <v>1643</v>
      </c>
      <c r="I687" s="100" t="s">
        <v>1022</v>
      </c>
      <c r="J687" s="23" t="s">
        <v>938</v>
      </c>
      <c r="K687" s="128">
        <v>57500</v>
      </c>
    </row>
    <row r="688" spans="1:11" ht="25.5" x14ac:dyDescent="0.25">
      <c r="A688" s="20" t="s">
        <v>2625</v>
      </c>
      <c r="B688" s="1" t="s">
        <v>19</v>
      </c>
      <c r="C688" s="35" t="s">
        <v>54</v>
      </c>
      <c r="D688" s="35" t="s">
        <v>54</v>
      </c>
      <c r="E688" s="14" t="s">
        <v>40</v>
      </c>
      <c r="F688" s="96">
        <v>19190364</v>
      </c>
      <c r="G688" s="48">
        <v>43802</v>
      </c>
      <c r="H688" s="14" t="s">
        <v>1644</v>
      </c>
      <c r="I688" s="1" t="s">
        <v>1645</v>
      </c>
      <c r="J688" s="22" t="s">
        <v>1646</v>
      </c>
      <c r="K688" s="128">
        <v>130900</v>
      </c>
    </row>
    <row r="689" spans="1:11" ht="25.5" x14ac:dyDescent="0.25">
      <c r="A689" s="20" t="s">
        <v>2625</v>
      </c>
      <c r="B689" s="1" t="s">
        <v>19</v>
      </c>
      <c r="C689" s="35" t="s">
        <v>54</v>
      </c>
      <c r="D689" s="35" t="s">
        <v>54</v>
      </c>
      <c r="E689" s="14" t="s">
        <v>40</v>
      </c>
      <c r="F689" s="96">
        <v>19190365</v>
      </c>
      <c r="G689" s="48">
        <v>43802</v>
      </c>
      <c r="H689" s="14" t="s">
        <v>1647</v>
      </c>
      <c r="I689" s="1" t="s">
        <v>1648</v>
      </c>
      <c r="J689" s="22" t="s">
        <v>1649</v>
      </c>
      <c r="K689" s="128">
        <v>100833</v>
      </c>
    </row>
    <row r="690" spans="1:11" ht="25.5" x14ac:dyDescent="0.25">
      <c r="A690" s="20" t="s">
        <v>2625</v>
      </c>
      <c r="B690" s="1" t="s">
        <v>19</v>
      </c>
      <c r="C690" s="35" t="s">
        <v>54</v>
      </c>
      <c r="D690" s="35" t="s">
        <v>54</v>
      </c>
      <c r="E690" s="14" t="s">
        <v>40</v>
      </c>
      <c r="F690" s="96">
        <v>19190366</v>
      </c>
      <c r="G690" s="48">
        <v>43804</v>
      </c>
      <c r="H690" s="14" t="s">
        <v>1650</v>
      </c>
      <c r="I690" s="1" t="s">
        <v>1651</v>
      </c>
      <c r="J690" s="22" t="s">
        <v>1652</v>
      </c>
      <c r="K690" s="128">
        <v>490000</v>
      </c>
    </row>
    <row r="691" spans="1:11" ht="25.5" x14ac:dyDescent="0.25">
      <c r="A691" s="20" t="s">
        <v>2625</v>
      </c>
      <c r="B691" s="32" t="s">
        <v>275</v>
      </c>
      <c r="C691" s="35" t="s">
        <v>54</v>
      </c>
      <c r="D691" s="35" t="s">
        <v>54</v>
      </c>
      <c r="E691" s="14" t="s">
        <v>283</v>
      </c>
      <c r="F691" s="96">
        <v>42705770</v>
      </c>
      <c r="G691" s="48">
        <v>43803</v>
      </c>
      <c r="H691" s="11" t="s">
        <v>1653</v>
      </c>
      <c r="I691" s="14" t="s">
        <v>1970</v>
      </c>
      <c r="J691" s="15" t="s">
        <v>1634</v>
      </c>
      <c r="K691" s="128">
        <v>217800</v>
      </c>
    </row>
    <row r="692" spans="1:11" ht="25.5" x14ac:dyDescent="0.25">
      <c r="A692" s="20" t="s">
        <v>2625</v>
      </c>
      <c r="B692" s="1" t="s">
        <v>22</v>
      </c>
      <c r="C692" s="14" t="s">
        <v>1654</v>
      </c>
      <c r="D692" s="146">
        <v>43801</v>
      </c>
      <c r="E692" s="14" t="s">
        <v>40</v>
      </c>
      <c r="F692" s="96">
        <v>19190367</v>
      </c>
      <c r="G692" s="48">
        <v>43804</v>
      </c>
      <c r="H692" s="14" t="s">
        <v>1655</v>
      </c>
      <c r="I692" s="1" t="s">
        <v>1656</v>
      </c>
      <c r="J692" s="22" t="s">
        <v>1657</v>
      </c>
      <c r="K692" s="128">
        <v>7104741</v>
      </c>
    </row>
    <row r="693" spans="1:11" ht="25.5" x14ac:dyDescent="0.25">
      <c r="A693" s="20" t="s">
        <v>2625</v>
      </c>
      <c r="B693" s="1" t="s">
        <v>185</v>
      </c>
      <c r="C693" s="35" t="s">
        <v>54</v>
      </c>
      <c r="D693" s="35" t="s">
        <v>54</v>
      </c>
      <c r="E693" s="1" t="s">
        <v>176</v>
      </c>
      <c r="F693" s="96">
        <v>19190080</v>
      </c>
      <c r="G693" s="48">
        <v>43804</v>
      </c>
      <c r="H693" s="14" t="s">
        <v>1658</v>
      </c>
      <c r="I693" s="1" t="s">
        <v>1659</v>
      </c>
      <c r="J693" s="22" t="s">
        <v>1660</v>
      </c>
      <c r="K693" s="128">
        <v>121932</v>
      </c>
    </row>
    <row r="694" spans="1:11" ht="25.5" x14ac:dyDescent="0.25">
      <c r="A694" s="20" t="s">
        <v>2625</v>
      </c>
      <c r="B694" s="35" t="s">
        <v>20</v>
      </c>
      <c r="C694" s="14" t="s">
        <v>1642</v>
      </c>
      <c r="D694" s="146">
        <v>43473</v>
      </c>
      <c r="E694" s="14" t="s">
        <v>40</v>
      </c>
      <c r="F694" s="96">
        <v>19190368</v>
      </c>
      <c r="G694" s="48">
        <v>43804</v>
      </c>
      <c r="H694" s="14" t="s">
        <v>1643</v>
      </c>
      <c r="I694" s="100" t="s">
        <v>1022</v>
      </c>
      <c r="J694" s="23" t="s">
        <v>938</v>
      </c>
      <c r="K694" s="128">
        <v>189355</v>
      </c>
    </row>
    <row r="695" spans="1:11" ht="25.5" x14ac:dyDescent="0.25">
      <c r="A695" s="20" t="s">
        <v>2625</v>
      </c>
      <c r="B695" s="32" t="s">
        <v>275</v>
      </c>
      <c r="C695" s="35" t="s">
        <v>54</v>
      </c>
      <c r="D695" s="35" t="s">
        <v>54</v>
      </c>
      <c r="E695" s="14" t="s">
        <v>283</v>
      </c>
      <c r="F695" s="96">
        <v>6037036</v>
      </c>
      <c r="G695" s="48">
        <v>43808</v>
      </c>
      <c r="H695" s="11" t="s">
        <v>1661</v>
      </c>
      <c r="I695" s="14" t="s">
        <v>1970</v>
      </c>
      <c r="J695" s="15" t="s">
        <v>1634</v>
      </c>
      <c r="K695" s="128">
        <v>131245</v>
      </c>
    </row>
    <row r="696" spans="1:11" ht="25.5" x14ac:dyDescent="0.25">
      <c r="A696" s="20" t="s">
        <v>2625</v>
      </c>
      <c r="B696" s="1" t="s">
        <v>19</v>
      </c>
      <c r="C696" s="35" t="s">
        <v>54</v>
      </c>
      <c r="D696" s="35" t="s">
        <v>54</v>
      </c>
      <c r="E696" s="14" t="s">
        <v>40</v>
      </c>
      <c r="F696" s="96">
        <v>19190369</v>
      </c>
      <c r="G696" s="48">
        <v>43808</v>
      </c>
      <c r="H696" s="14" t="s">
        <v>1662</v>
      </c>
      <c r="I696" s="1" t="s">
        <v>1663</v>
      </c>
      <c r="J696" s="22" t="s">
        <v>2637</v>
      </c>
      <c r="K696" s="128">
        <v>2200000</v>
      </c>
    </row>
    <row r="697" spans="1:11" ht="25.5" x14ac:dyDescent="0.25">
      <c r="A697" s="20" t="s">
        <v>2625</v>
      </c>
      <c r="B697" s="35" t="s">
        <v>20</v>
      </c>
      <c r="C697" s="14" t="s">
        <v>1642</v>
      </c>
      <c r="D697" s="146">
        <v>43473</v>
      </c>
      <c r="E697" s="14" t="s">
        <v>40</v>
      </c>
      <c r="F697" s="96">
        <v>19190370</v>
      </c>
      <c r="G697" s="48">
        <v>43808</v>
      </c>
      <c r="H697" s="14" t="s">
        <v>1643</v>
      </c>
      <c r="I697" s="100" t="s">
        <v>1022</v>
      </c>
      <c r="J697" s="23" t="s">
        <v>938</v>
      </c>
      <c r="K697" s="128">
        <v>42490</v>
      </c>
    </row>
    <row r="698" spans="1:11" ht="25.5" x14ac:dyDescent="0.25">
      <c r="A698" s="20" t="s">
        <v>2625</v>
      </c>
      <c r="B698" s="35" t="s">
        <v>20</v>
      </c>
      <c r="C698" s="14" t="s">
        <v>1642</v>
      </c>
      <c r="D698" s="146">
        <v>43473</v>
      </c>
      <c r="E698" s="14" t="s">
        <v>40</v>
      </c>
      <c r="F698" s="96">
        <v>19190371</v>
      </c>
      <c r="G698" s="48">
        <v>43808</v>
      </c>
      <c r="H698" s="14" t="s">
        <v>1643</v>
      </c>
      <c r="I698" s="100" t="s">
        <v>1022</v>
      </c>
      <c r="J698" s="23" t="s">
        <v>938</v>
      </c>
      <c r="K698" s="128">
        <v>112172</v>
      </c>
    </row>
    <row r="699" spans="1:11" ht="25.5" x14ac:dyDescent="0.25">
      <c r="A699" s="20" t="s">
        <v>2625</v>
      </c>
      <c r="B699" s="1" t="s">
        <v>19</v>
      </c>
      <c r="C699" s="35" t="s">
        <v>54</v>
      </c>
      <c r="D699" s="35" t="s">
        <v>54</v>
      </c>
      <c r="E699" s="14" t="s">
        <v>40</v>
      </c>
      <c r="F699" s="129">
        <v>19190372</v>
      </c>
      <c r="G699" s="48">
        <v>43808</v>
      </c>
      <c r="H699" s="14" t="s">
        <v>1664</v>
      </c>
      <c r="I699" s="1" t="s">
        <v>1665</v>
      </c>
      <c r="J699" s="22" t="s">
        <v>1666</v>
      </c>
      <c r="K699" s="128">
        <v>70091</v>
      </c>
    </row>
    <row r="700" spans="1:11" ht="25.5" x14ac:dyDescent="0.25">
      <c r="A700" s="20" t="s">
        <v>2625</v>
      </c>
      <c r="B700" s="35" t="s">
        <v>20</v>
      </c>
      <c r="C700" s="14" t="s">
        <v>1642</v>
      </c>
      <c r="D700" s="146">
        <v>43473</v>
      </c>
      <c r="E700" s="14" t="s">
        <v>40</v>
      </c>
      <c r="F700" s="96">
        <v>19190373</v>
      </c>
      <c r="G700" s="48">
        <v>43808</v>
      </c>
      <c r="H700" s="14" t="s">
        <v>1643</v>
      </c>
      <c r="I700" s="100" t="s">
        <v>1022</v>
      </c>
      <c r="J700" s="23" t="s">
        <v>938</v>
      </c>
      <c r="K700" s="128">
        <v>149000</v>
      </c>
    </row>
    <row r="701" spans="1:11" ht="25.5" x14ac:dyDescent="0.25">
      <c r="A701" s="20" t="s">
        <v>2625</v>
      </c>
      <c r="B701" s="6" t="s">
        <v>37</v>
      </c>
      <c r="C701" s="14" t="s">
        <v>1667</v>
      </c>
      <c r="D701" s="146">
        <v>43385</v>
      </c>
      <c r="E701" s="14" t="s">
        <v>40</v>
      </c>
      <c r="F701" s="96">
        <v>19190374</v>
      </c>
      <c r="G701" s="48">
        <v>43808</v>
      </c>
      <c r="H701" s="35" t="s">
        <v>1668</v>
      </c>
      <c r="I701" s="1" t="s">
        <v>1482</v>
      </c>
      <c r="J701" s="22" t="s">
        <v>1483</v>
      </c>
      <c r="K701" s="128">
        <v>339478</v>
      </c>
    </row>
    <row r="702" spans="1:11" ht="25.5" x14ac:dyDescent="0.25">
      <c r="A702" s="20" t="s">
        <v>2625</v>
      </c>
      <c r="B702" s="35" t="s">
        <v>20</v>
      </c>
      <c r="C702" s="14" t="s">
        <v>1642</v>
      </c>
      <c r="D702" s="146">
        <v>43473</v>
      </c>
      <c r="E702" s="14" t="s">
        <v>40</v>
      </c>
      <c r="F702" s="96">
        <v>19190375</v>
      </c>
      <c r="G702" s="48">
        <v>43808</v>
      </c>
      <c r="H702" s="14" t="s">
        <v>1643</v>
      </c>
      <c r="I702" s="100" t="s">
        <v>1022</v>
      </c>
      <c r="J702" s="23" t="s">
        <v>938</v>
      </c>
      <c r="K702" s="128">
        <v>102770</v>
      </c>
    </row>
    <row r="703" spans="1:11" ht="25.5" x14ac:dyDescent="0.25">
      <c r="A703" s="20" t="s">
        <v>2625</v>
      </c>
      <c r="B703" s="32" t="s">
        <v>275</v>
      </c>
      <c r="C703" s="35" t="s">
        <v>54</v>
      </c>
      <c r="D703" s="35" t="s">
        <v>54</v>
      </c>
      <c r="E703" s="14" t="s">
        <v>276</v>
      </c>
      <c r="F703" s="96" t="s">
        <v>1669</v>
      </c>
      <c r="G703" s="48">
        <v>43809</v>
      </c>
      <c r="H703" s="14" t="s">
        <v>1670</v>
      </c>
      <c r="I703" s="1" t="s">
        <v>1671</v>
      </c>
      <c r="J703" s="129" t="s">
        <v>1672</v>
      </c>
      <c r="K703" s="128">
        <v>119761</v>
      </c>
    </row>
    <row r="704" spans="1:11" ht="25.5" x14ac:dyDescent="0.25">
      <c r="A704" s="20" t="s">
        <v>2625</v>
      </c>
      <c r="B704" s="35" t="s">
        <v>55</v>
      </c>
      <c r="C704" s="35" t="s">
        <v>54</v>
      </c>
      <c r="D704" s="35" t="s">
        <v>54</v>
      </c>
      <c r="E704" s="14" t="s">
        <v>40</v>
      </c>
      <c r="F704" s="96">
        <v>19190376</v>
      </c>
      <c r="G704" s="48">
        <v>43809</v>
      </c>
      <c r="H704" s="35" t="s">
        <v>1673</v>
      </c>
      <c r="I704" s="1" t="s">
        <v>1674</v>
      </c>
      <c r="J704" s="22" t="s">
        <v>1675</v>
      </c>
      <c r="K704" s="128">
        <v>1636250</v>
      </c>
    </row>
    <row r="705" spans="1:11" ht="25.5" x14ac:dyDescent="0.25">
      <c r="A705" s="20" t="s">
        <v>2625</v>
      </c>
      <c r="B705" s="1" t="s">
        <v>19</v>
      </c>
      <c r="C705" s="35" t="s">
        <v>54</v>
      </c>
      <c r="D705" s="35" t="s">
        <v>54</v>
      </c>
      <c r="E705" s="1" t="s">
        <v>176</v>
      </c>
      <c r="F705" s="96">
        <v>19190081</v>
      </c>
      <c r="G705" s="48">
        <v>43809</v>
      </c>
      <c r="H705" s="35" t="s">
        <v>1676</v>
      </c>
      <c r="I705" s="1" t="s">
        <v>1677</v>
      </c>
      <c r="J705" s="22" t="s">
        <v>1678</v>
      </c>
      <c r="K705" s="128">
        <v>142752</v>
      </c>
    </row>
    <row r="706" spans="1:11" ht="25.5" x14ac:dyDescent="0.25">
      <c r="A706" s="20" t="s">
        <v>2625</v>
      </c>
      <c r="B706" s="32" t="s">
        <v>275</v>
      </c>
      <c r="C706" s="35" t="s">
        <v>54</v>
      </c>
      <c r="D706" s="35" t="s">
        <v>54</v>
      </c>
      <c r="E706" s="14" t="s">
        <v>283</v>
      </c>
      <c r="F706" s="96">
        <v>6041332</v>
      </c>
      <c r="G706" s="48">
        <v>43810</v>
      </c>
      <c r="H706" s="11" t="s">
        <v>1679</v>
      </c>
      <c r="I706" s="14" t="s">
        <v>1970</v>
      </c>
      <c r="J706" s="15" t="s">
        <v>1634</v>
      </c>
      <c r="K706" s="128">
        <v>68471</v>
      </c>
    </row>
    <row r="707" spans="1:11" ht="25.5" x14ac:dyDescent="0.25">
      <c r="A707" s="20" t="s">
        <v>2625</v>
      </c>
      <c r="B707" s="32" t="s">
        <v>275</v>
      </c>
      <c r="C707" s="35" t="s">
        <v>54</v>
      </c>
      <c r="D707" s="35" t="s">
        <v>54</v>
      </c>
      <c r="E707" s="14" t="s">
        <v>283</v>
      </c>
      <c r="F707" s="96">
        <v>6041331</v>
      </c>
      <c r="G707" s="48">
        <v>43810</v>
      </c>
      <c r="H707" s="11" t="s">
        <v>1679</v>
      </c>
      <c r="I707" s="14" t="s">
        <v>1970</v>
      </c>
      <c r="J707" s="15" t="s">
        <v>1634</v>
      </c>
      <c r="K707" s="128">
        <v>67364</v>
      </c>
    </row>
    <row r="708" spans="1:11" ht="25.5" x14ac:dyDescent="0.25">
      <c r="A708" s="20" t="s">
        <v>2625</v>
      </c>
      <c r="B708" s="32" t="s">
        <v>275</v>
      </c>
      <c r="C708" s="35" t="s">
        <v>54</v>
      </c>
      <c r="D708" s="35" t="s">
        <v>54</v>
      </c>
      <c r="E708" s="14" t="s">
        <v>283</v>
      </c>
      <c r="F708" s="96">
        <v>6041330</v>
      </c>
      <c r="G708" s="48">
        <v>43810</v>
      </c>
      <c r="H708" s="11" t="s">
        <v>1679</v>
      </c>
      <c r="I708" s="14" t="s">
        <v>1970</v>
      </c>
      <c r="J708" s="15" t="s">
        <v>1634</v>
      </c>
      <c r="K708" s="128">
        <v>94487</v>
      </c>
    </row>
    <row r="709" spans="1:11" ht="25.5" x14ac:dyDescent="0.25">
      <c r="A709" s="20" t="s">
        <v>2625</v>
      </c>
      <c r="B709" s="6" t="s">
        <v>37</v>
      </c>
      <c r="C709" s="14" t="s">
        <v>1667</v>
      </c>
      <c r="D709" s="146">
        <v>43385</v>
      </c>
      <c r="E709" s="14" t="s">
        <v>40</v>
      </c>
      <c r="F709" s="96">
        <v>19190382</v>
      </c>
      <c r="G709" s="48">
        <v>43810</v>
      </c>
      <c r="H709" s="14" t="s">
        <v>1680</v>
      </c>
      <c r="I709" s="1" t="s">
        <v>1681</v>
      </c>
      <c r="J709" s="22" t="s">
        <v>1682</v>
      </c>
      <c r="K709" s="128">
        <v>169777</v>
      </c>
    </row>
    <row r="710" spans="1:11" ht="25.5" x14ac:dyDescent="0.25">
      <c r="A710" s="20" t="s">
        <v>2625</v>
      </c>
      <c r="B710" s="6" t="s">
        <v>37</v>
      </c>
      <c r="C710" s="14" t="s">
        <v>1667</v>
      </c>
      <c r="D710" s="146">
        <v>43385</v>
      </c>
      <c r="E710" s="14" t="s">
        <v>40</v>
      </c>
      <c r="F710" s="96">
        <v>19190383</v>
      </c>
      <c r="G710" s="48">
        <v>43810</v>
      </c>
      <c r="H710" s="14" t="s">
        <v>1680</v>
      </c>
      <c r="I710" s="1" t="s">
        <v>1683</v>
      </c>
      <c r="J710" s="22" t="s">
        <v>1684</v>
      </c>
      <c r="K710" s="128">
        <v>679001</v>
      </c>
    </row>
    <row r="711" spans="1:11" ht="25.5" x14ac:dyDescent="0.25">
      <c r="A711" s="20" t="s">
        <v>2625</v>
      </c>
      <c r="B711" s="35" t="s">
        <v>20</v>
      </c>
      <c r="C711" s="14" t="s">
        <v>1642</v>
      </c>
      <c r="D711" s="146">
        <v>43473</v>
      </c>
      <c r="E711" s="14" t="s">
        <v>40</v>
      </c>
      <c r="F711" s="96">
        <v>19190384</v>
      </c>
      <c r="G711" s="48">
        <v>43811</v>
      </c>
      <c r="H711" s="14" t="s">
        <v>1643</v>
      </c>
      <c r="I711" s="100" t="s">
        <v>1022</v>
      </c>
      <c r="J711" s="23" t="s">
        <v>938</v>
      </c>
      <c r="K711" s="128">
        <v>20920</v>
      </c>
    </row>
    <row r="712" spans="1:11" ht="25.5" x14ac:dyDescent="0.25">
      <c r="A712" s="20" t="s">
        <v>2625</v>
      </c>
      <c r="B712" s="1" t="s">
        <v>22</v>
      </c>
      <c r="C712" s="14" t="s">
        <v>1685</v>
      </c>
      <c r="D712" s="146">
        <v>43817</v>
      </c>
      <c r="E712" s="1" t="s">
        <v>176</v>
      </c>
      <c r="F712" s="96">
        <v>19190083</v>
      </c>
      <c r="G712" s="48">
        <v>43817</v>
      </c>
      <c r="H712" s="14" t="s">
        <v>1686</v>
      </c>
      <c r="I712" s="1" t="s">
        <v>1687</v>
      </c>
      <c r="J712" s="22" t="s">
        <v>1688</v>
      </c>
      <c r="K712" s="128">
        <v>9436700</v>
      </c>
    </row>
    <row r="713" spans="1:11" ht="25.5" x14ac:dyDescent="0.25">
      <c r="A713" s="20" t="s">
        <v>2625</v>
      </c>
      <c r="B713" s="32" t="s">
        <v>275</v>
      </c>
      <c r="C713" s="35" t="s">
        <v>54</v>
      </c>
      <c r="D713" s="35" t="s">
        <v>54</v>
      </c>
      <c r="E713" s="14" t="s">
        <v>283</v>
      </c>
      <c r="F713" s="96">
        <v>6052202</v>
      </c>
      <c r="G713" s="48">
        <v>43817</v>
      </c>
      <c r="H713" s="11" t="s">
        <v>1689</v>
      </c>
      <c r="I713" s="14" t="s">
        <v>1970</v>
      </c>
      <c r="J713" s="15" t="s">
        <v>1634</v>
      </c>
      <c r="K713" s="128">
        <v>205982</v>
      </c>
    </row>
    <row r="714" spans="1:11" ht="25.5" x14ac:dyDescent="0.25">
      <c r="A714" s="20" t="s">
        <v>2625</v>
      </c>
      <c r="B714" s="32" t="s">
        <v>275</v>
      </c>
      <c r="C714" s="35" t="s">
        <v>54</v>
      </c>
      <c r="D714" s="35" t="s">
        <v>54</v>
      </c>
      <c r="E714" s="14" t="s">
        <v>283</v>
      </c>
      <c r="F714" s="96">
        <v>6052201</v>
      </c>
      <c r="G714" s="48">
        <v>43817</v>
      </c>
      <c r="H714" s="11" t="s">
        <v>1689</v>
      </c>
      <c r="I714" s="14" t="s">
        <v>1970</v>
      </c>
      <c r="J714" s="15" t="s">
        <v>1634</v>
      </c>
      <c r="K714" s="128">
        <v>197061</v>
      </c>
    </row>
    <row r="715" spans="1:11" ht="25.5" x14ac:dyDescent="0.25">
      <c r="A715" s="20" t="s">
        <v>2625</v>
      </c>
      <c r="B715" s="32" t="s">
        <v>275</v>
      </c>
      <c r="C715" s="35" t="s">
        <v>54</v>
      </c>
      <c r="D715" s="35" t="s">
        <v>54</v>
      </c>
      <c r="E715" s="14" t="s">
        <v>283</v>
      </c>
      <c r="F715" s="96">
        <v>6053704</v>
      </c>
      <c r="G715" s="48">
        <v>43818</v>
      </c>
      <c r="H715" s="11" t="s">
        <v>1690</v>
      </c>
      <c r="I715" s="14" t="s">
        <v>1970</v>
      </c>
      <c r="J715" s="15" t="s">
        <v>1634</v>
      </c>
      <c r="K715" s="128">
        <v>134930</v>
      </c>
    </row>
    <row r="716" spans="1:11" ht="25.5" x14ac:dyDescent="0.25">
      <c r="A716" s="20" t="s">
        <v>2625</v>
      </c>
      <c r="B716" s="32" t="s">
        <v>275</v>
      </c>
      <c r="C716" s="35" t="s">
        <v>54</v>
      </c>
      <c r="D716" s="35" t="s">
        <v>54</v>
      </c>
      <c r="E716" s="14" t="s">
        <v>283</v>
      </c>
      <c r="F716" s="96">
        <v>6054591</v>
      </c>
      <c r="G716" s="48">
        <v>43818</v>
      </c>
      <c r="H716" s="11" t="s">
        <v>1691</v>
      </c>
      <c r="I716" s="14" t="s">
        <v>1970</v>
      </c>
      <c r="J716" s="15" t="s">
        <v>1634</v>
      </c>
      <c r="K716" s="128">
        <v>804328</v>
      </c>
    </row>
    <row r="717" spans="1:11" ht="25.5" x14ac:dyDescent="0.25">
      <c r="A717" s="20" t="s">
        <v>2625</v>
      </c>
      <c r="B717" s="1" t="s">
        <v>185</v>
      </c>
      <c r="C717" s="35" t="s">
        <v>54</v>
      </c>
      <c r="D717" s="35" t="s">
        <v>54</v>
      </c>
      <c r="E717" s="1" t="s">
        <v>176</v>
      </c>
      <c r="F717" s="96">
        <v>19190084</v>
      </c>
      <c r="G717" s="48">
        <v>43819</v>
      </c>
      <c r="H717" s="14" t="s">
        <v>1692</v>
      </c>
      <c r="I717" s="1" t="s">
        <v>1693</v>
      </c>
      <c r="J717" s="22" t="s">
        <v>1694</v>
      </c>
      <c r="K717" s="128">
        <v>2758291</v>
      </c>
    </row>
    <row r="718" spans="1:11" x14ac:dyDescent="0.25">
      <c r="A718" s="20" t="s">
        <v>2625</v>
      </c>
      <c r="B718" s="1" t="s">
        <v>185</v>
      </c>
      <c r="C718" s="35" t="s">
        <v>54</v>
      </c>
      <c r="D718" s="35" t="s">
        <v>54</v>
      </c>
      <c r="E718" s="1" t="s">
        <v>176</v>
      </c>
      <c r="F718" s="96">
        <v>19190085</v>
      </c>
      <c r="G718" s="48">
        <v>43819</v>
      </c>
      <c r="H718" s="14" t="s">
        <v>1695</v>
      </c>
      <c r="I718" s="30" t="s">
        <v>2310</v>
      </c>
      <c r="J718" s="56" t="s">
        <v>988</v>
      </c>
      <c r="K718" s="128">
        <v>1132333</v>
      </c>
    </row>
    <row r="719" spans="1:11" x14ac:dyDescent="0.25">
      <c r="A719" s="20" t="s">
        <v>2625</v>
      </c>
      <c r="B719" s="1" t="s">
        <v>19</v>
      </c>
      <c r="C719" s="35" t="s">
        <v>54</v>
      </c>
      <c r="D719" s="35" t="s">
        <v>54</v>
      </c>
      <c r="E719" s="1" t="s">
        <v>176</v>
      </c>
      <c r="F719" s="96">
        <v>19190086</v>
      </c>
      <c r="G719" s="48">
        <v>43819</v>
      </c>
      <c r="H719" s="14" t="s">
        <v>1696</v>
      </c>
      <c r="I719" s="1" t="s">
        <v>1697</v>
      </c>
      <c r="J719" s="22" t="s">
        <v>1698</v>
      </c>
      <c r="K719" s="128">
        <v>204400</v>
      </c>
    </row>
    <row r="720" spans="1:11" ht="25.5" x14ac:dyDescent="0.25">
      <c r="A720" s="20" t="s">
        <v>2625</v>
      </c>
      <c r="B720" s="6" t="s">
        <v>37</v>
      </c>
      <c r="C720" s="14" t="s">
        <v>1667</v>
      </c>
      <c r="D720" s="146">
        <v>43385</v>
      </c>
      <c r="E720" s="14" t="s">
        <v>40</v>
      </c>
      <c r="F720" s="96">
        <v>19190385</v>
      </c>
      <c r="G720" s="48">
        <v>43815</v>
      </c>
      <c r="H720" s="35" t="s">
        <v>1699</v>
      </c>
      <c r="I720" s="1" t="s">
        <v>1482</v>
      </c>
      <c r="J720" s="22" t="s">
        <v>1483</v>
      </c>
      <c r="K720" s="128">
        <v>169821</v>
      </c>
    </row>
    <row r="721" spans="1:11" ht="25.5" x14ac:dyDescent="0.25">
      <c r="A721" s="20" t="s">
        <v>2625</v>
      </c>
      <c r="B721" s="1" t="s">
        <v>19</v>
      </c>
      <c r="C721" s="35" t="s">
        <v>54</v>
      </c>
      <c r="D721" s="35" t="s">
        <v>54</v>
      </c>
      <c r="E721" s="14" t="s">
        <v>40</v>
      </c>
      <c r="F721" s="96">
        <v>19190387</v>
      </c>
      <c r="G721" s="48">
        <v>43823</v>
      </c>
      <c r="H721" s="14" t="s">
        <v>1700</v>
      </c>
      <c r="I721" s="1" t="s">
        <v>1701</v>
      </c>
      <c r="J721" s="22" t="s">
        <v>1702</v>
      </c>
      <c r="K721" s="128">
        <v>349979</v>
      </c>
    </row>
    <row r="722" spans="1:11" ht="25.5" x14ac:dyDescent="0.25">
      <c r="A722" s="20" t="s">
        <v>2625</v>
      </c>
      <c r="B722" s="1" t="s">
        <v>185</v>
      </c>
      <c r="C722" s="35" t="s">
        <v>54</v>
      </c>
      <c r="D722" s="35" t="s">
        <v>54</v>
      </c>
      <c r="E722" s="1" t="s">
        <v>176</v>
      </c>
      <c r="F722" s="96">
        <v>19190087</v>
      </c>
      <c r="G722" s="48">
        <v>43825</v>
      </c>
      <c r="H722" s="14" t="s">
        <v>1703</v>
      </c>
      <c r="I722" s="1" t="s">
        <v>1631</v>
      </c>
      <c r="J722" s="22" t="s">
        <v>1632</v>
      </c>
      <c r="K722" s="128">
        <v>62594</v>
      </c>
    </row>
    <row r="723" spans="1:11" ht="25.5" x14ac:dyDescent="0.25">
      <c r="A723" s="20" t="s">
        <v>2625</v>
      </c>
      <c r="B723" s="1" t="s">
        <v>19</v>
      </c>
      <c r="C723" s="35" t="s">
        <v>54</v>
      </c>
      <c r="D723" s="35" t="s">
        <v>54</v>
      </c>
      <c r="E723" s="14" t="s">
        <v>40</v>
      </c>
      <c r="F723" s="96">
        <v>19190388</v>
      </c>
      <c r="G723" s="48">
        <v>43825</v>
      </c>
      <c r="H723" s="14" t="s">
        <v>1704</v>
      </c>
      <c r="I723" s="1" t="s">
        <v>1637</v>
      </c>
      <c r="J723" s="22" t="s">
        <v>1638</v>
      </c>
      <c r="K723" s="128">
        <v>120000</v>
      </c>
    </row>
    <row r="724" spans="1:11" ht="25.5" x14ac:dyDescent="0.25">
      <c r="A724" s="20" t="s">
        <v>2625</v>
      </c>
      <c r="B724" s="21" t="s">
        <v>20</v>
      </c>
      <c r="C724" s="14" t="s">
        <v>1705</v>
      </c>
      <c r="D724" s="146">
        <v>43811</v>
      </c>
      <c r="E724" s="14" t="s">
        <v>40</v>
      </c>
      <c r="F724" s="96">
        <v>19190389</v>
      </c>
      <c r="G724" s="48">
        <v>43825</v>
      </c>
      <c r="H724" s="14" t="s">
        <v>1706</v>
      </c>
      <c r="I724" s="1" t="s">
        <v>1707</v>
      </c>
      <c r="J724" s="129" t="s">
        <v>1708</v>
      </c>
      <c r="K724" s="13">
        <v>665798</v>
      </c>
    </row>
    <row r="725" spans="1:11" ht="25.5" x14ac:dyDescent="0.25">
      <c r="A725" s="20" t="s">
        <v>2625</v>
      </c>
      <c r="B725" s="35" t="s">
        <v>20</v>
      </c>
      <c r="C725" s="14" t="s">
        <v>1642</v>
      </c>
      <c r="D725" s="146">
        <v>43473</v>
      </c>
      <c r="E725" s="14" t="s">
        <v>40</v>
      </c>
      <c r="F725" s="96">
        <v>19190390</v>
      </c>
      <c r="G725" s="48">
        <v>43825</v>
      </c>
      <c r="H725" s="14" t="s">
        <v>1709</v>
      </c>
      <c r="I725" s="100" t="s">
        <v>1022</v>
      </c>
      <c r="J725" s="23" t="s">
        <v>938</v>
      </c>
      <c r="K725" s="13">
        <v>29500</v>
      </c>
    </row>
    <row r="726" spans="1:11" ht="76.5" x14ac:dyDescent="0.25">
      <c r="A726" s="20" t="s">
        <v>2625</v>
      </c>
      <c r="B726" s="32" t="s">
        <v>275</v>
      </c>
      <c r="C726" s="35" t="s">
        <v>54</v>
      </c>
      <c r="D726" s="35" t="s">
        <v>54</v>
      </c>
      <c r="E726" s="14" t="s">
        <v>283</v>
      </c>
      <c r="F726" s="96" t="s">
        <v>1710</v>
      </c>
      <c r="G726" s="48">
        <v>43825</v>
      </c>
      <c r="H726" s="11" t="s">
        <v>1711</v>
      </c>
      <c r="I726" s="14" t="s">
        <v>1970</v>
      </c>
      <c r="J726" s="15" t="s">
        <v>1634</v>
      </c>
      <c r="K726" s="13">
        <v>1375400</v>
      </c>
    </row>
    <row r="727" spans="1:11" ht="25.5" x14ac:dyDescent="0.25">
      <c r="A727" s="20" t="s">
        <v>2625</v>
      </c>
      <c r="B727" s="32" t="s">
        <v>275</v>
      </c>
      <c r="C727" s="35" t="s">
        <v>54</v>
      </c>
      <c r="D727" s="35" t="s">
        <v>54</v>
      </c>
      <c r="E727" s="14" t="s">
        <v>283</v>
      </c>
      <c r="F727" s="96">
        <v>842530</v>
      </c>
      <c r="G727" s="48">
        <v>43830</v>
      </c>
      <c r="H727" s="35" t="s">
        <v>1712</v>
      </c>
      <c r="I727" s="14" t="s">
        <v>285</v>
      </c>
      <c r="J727" s="15" t="s">
        <v>286</v>
      </c>
      <c r="K727" s="128">
        <v>477372</v>
      </c>
    </row>
    <row r="728" spans="1:11" ht="38.25" x14ac:dyDescent="0.25">
      <c r="A728" s="20" t="s">
        <v>2625</v>
      </c>
      <c r="B728" s="1" t="s">
        <v>22</v>
      </c>
      <c r="C728" s="14" t="s">
        <v>1713</v>
      </c>
      <c r="D728" s="146">
        <v>43823</v>
      </c>
      <c r="E728" s="32" t="s">
        <v>639</v>
      </c>
      <c r="F728" s="15" t="s">
        <v>21</v>
      </c>
      <c r="G728" s="48" t="s">
        <v>21</v>
      </c>
      <c r="H728" s="14" t="s">
        <v>1714</v>
      </c>
      <c r="I728" s="14" t="s">
        <v>21</v>
      </c>
      <c r="J728" s="15" t="s">
        <v>21</v>
      </c>
      <c r="K728" s="81" t="s">
        <v>21</v>
      </c>
    </row>
    <row r="729" spans="1:11" ht="25.5" x14ac:dyDescent="0.25">
      <c r="A729" s="20" t="s">
        <v>2628</v>
      </c>
      <c r="B729" s="1" t="s">
        <v>19</v>
      </c>
      <c r="C729" s="35" t="s">
        <v>54</v>
      </c>
      <c r="D729" s="35" t="s">
        <v>54</v>
      </c>
      <c r="E729" s="1" t="s">
        <v>176</v>
      </c>
      <c r="F729" s="134">
        <v>10190106</v>
      </c>
      <c r="G729" s="150">
        <v>43802</v>
      </c>
      <c r="H729" s="112" t="s">
        <v>1980</v>
      </c>
      <c r="I729" s="110" t="s">
        <v>1981</v>
      </c>
      <c r="J729" s="134" t="s">
        <v>1982</v>
      </c>
      <c r="K729" s="120">
        <v>83300</v>
      </c>
    </row>
    <row r="730" spans="1:11" x14ac:dyDescent="0.25">
      <c r="A730" s="20" t="s">
        <v>2628</v>
      </c>
      <c r="B730" s="1" t="s">
        <v>19</v>
      </c>
      <c r="C730" s="35" t="s">
        <v>54</v>
      </c>
      <c r="D730" s="35" t="s">
        <v>54</v>
      </c>
      <c r="E730" s="1" t="s">
        <v>176</v>
      </c>
      <c r="F730" s="134">
        <v>10190107</v>
      </c>
      <c r="G730" s="150">
        <v>43802</v>
      </c>
      <c r="H730" s="112" t="s">
        <v>1983</v>
      </c>
      <c r="I730" s="110" t="s">
        <v>1981</v>
      </c>
      <c r="J730" s="134" t="s">
        <v>1982</v>
      </c>
      <c r="K730" s="120">
        <v>371280</v>
      </c>
    </row>
    <row r="731" spans="1:11" x14ac:dyDescent="0.25">
      <c r="A731" s="20" t="s">
        <v>2628</v>
      </c>
      <c r="B731" s="1" t="s">
        <v>185</v>
      </c>
      <c r="C731" s="35" t="s">
        <v>54</v>
      </c>
      <c r="D731" s="35" t="s">
        <v>54</v>
      </c>
      <c r="E731" s="1" t="s">
        <v>176</v>
      </c>
      <c r="F731" s="134">
        <v>10190108</v>
      </c>
      <c r="G731" s="150">
        <v>43802</v>
      </c>
      <c r="H731" s="112" t="s">
        <v>1984</v>
      </c>
      <c r="I731" s="110" t="s">
        <v>1888</v>
      </c>
      <c r="J731" s="134" t="s">
        <v>1889</v>
      </c>
      <c r="K731" s="120">
        <v>5825169</v>
      </c>
    </row>
    <row r="732" spans="1:11" ht="25.5" x14ac:dyDescent="0.25">
      <c r="A732" s="20" t="s">
        <v>2628</v>
      </c>
      <c r="B732" s="1" t="s">
        <v>185</v>
      </c>
      <c r="C732" s="35" t="s">
        <v>54</v>
      </c>
      <c r="D732" s="35" t="s">
        <v>54</v>
      </c>
      <c r="E732" s="1" t="s">
        <v>176</v>
      </c>
      <c r="F732" s="134">
        <v>10190109</v>
      </c>
      <c r="G732" s="150">
        <v>43803</v>
      </c>
      <c r="H732" s="112" t="s">
        <v>1985</v>
      </c>
      <c r="I732" s="110" t="s">
        <v>1986</v>
      </c>
      <c r="J732" s="134" t="s">
        <v>1987</v>
      </c>
      <c r="K732" s="120">
        <v>212503</v>
      </c>
    </row>
    <row r="733" spans="1:11" x14ac:dyDescent="0.25">
      <c r="A733" s="20" t="s">
        <v>2628</v>
      </c>
      <c r="B733" s="1" t="s">
        <v>185</v>
      </c>
      <c r="C733" s="35" t="s">
        <v>54</v>
      </c>
      <c r="D733" s="35" t="s">
        <v>54</v>
      </c>
      <c r="E733" s="1" t="s">
        <v>176</v>
      </c>
      <c r="F733" s="134">
        <v>10190110</v>
      </c>
      <c r="G733" s="150">
        <v>43808</v>
      </c>
      <c r="H733" s="112" t="s">
        <v>1988</v>
      </c>
      <c r="I733" s="110" t="s">
        <v>1989</v>
      </c>
      <c r="J733" s="134" t="s">
        <v>1990</v>
      </c>
      <c r="K733" s="120">
        <v>235253</v>
      </c>
    </row>
    <row r="734" spans="1:11" x14ac:dyDescent="0.25">
      <c r="A734" s="20" t="s">
        <v>2628</v>
      </c>
      <c r="B734" s="1" t="s">
        <v>185</v>
      </c>
      <c r="C734" s="35" t="s">
        <v>54</v>
      </c>
      <c r="D734" s="35" t="s">
        <v>54</v>
      </c>
      <c r="E734" s="1" t="s">
        <v>176</v>
      </c>
      <c r="F734" s="134">
        <v>10190111</v>
      </c>
      <c r="G734" s="150">
        <v>43808</v>
      </c>
      <c r="H734" s="112" t="s">
        <v>1991</v>
      </c>
      <c r="I734" s="110" t="s">
        <v>1992</v>
      </c>
      <c r="J734" s="134" t="s">
        <v>1993</v>
      </c>
      <c r="K734" s="120">
        <v>2332481</v>
      </c>
    </row>
    <row r="735" spans="1:11" x14ac:dyDescent="0.25">
      <c r="A735" s="20" t="s">
        <v>2628</v>
      </c>
      <c r="B735" s="1" t="s">
        <v>185</v>
      </c>
      <c r="C735" s="35" t="s">
        <v>54</v>
      </c>
      <c r="D735" s="35" t="s">
        <v>54</v>
      </c>
      <c r="E735" s="1" t="s">
        <v>176</v>
      </c>
      <c r="F735" s="134">
        <v>10190112</v>
      </c>
      <c r="G735" s="150">
        <v>43810</v>
      </c>
      <c r="H735" s="112" t="s">
        <v>1994</v>
      </c>
      <c r="I735" s="110" t="s">
        <v>1995</v>
      </c>
      <c r="J735" s="134" t="s">
        <v>1996</v>
      </c>
      <c r="K735" s="120">
        <v>142443</v>
      </c>
    </row>
    <row r="736" spans="1:11" x14ac:dyDescent="0.25">
      <c r="A736" s="20" t="s">
        <v>2628</v>
      </c>
      <c r="B736" s="1" t="s">
        <v>185</v>
      </c>
      <c r="C736" s="35" t="s">
        <v>54</v>
      </c>
      <c r="D736" s="35" t="s">
        <v>54</v>
      </c>
      <c r="E736" s="1" t="s">
        <v>176</v>
      </c>
      <c r="F736" s="134">
        <v>10190113</v>
      </c>
      <c r="G736" s="150">
        <v>43810</v>
      </c>
      <c r="H736" s="112" t="s">
        <v>1997</v>
      </c>
      <c r="I736" s="110" t="s">
        <v>1998</v>
      </c>
      <c r="J736" s="134" t="s">
        <v>1999</v>
      </c>
      <c r="K736" s="120">
        <v>1596861</v>
      </c>
    </row>
    <row r="737" spans="1:11" x14ac:dyDescent="0.25">
      <c r="A737" s="20" t="s">
        <v>2628</v>
      </c>
      <c r="B737" s="1" t="s">
        <v>185</v>
      </c>
      <c r="C737" s="35" t="s">
        <v>54</v>
      </c>
      <c r="D737" s="35" t="s">
        <v>54</v>
      </c>
      <c r="E737" s="1" t="s">
        <v>176</v>
      </c>
      <c r="F737" s="134">
        <v>10190114</v>
      </c>
      <c r="G737" s="150">
        <v>43811</v>
      </c>
      <c r="H737" s="112" t="s">
        <v>2000</v>
      </c>
      <c r="I737" s="110" t="s">
        <v>1995</v>
      </c>
      <c r="J737" s="134" t="s">
        <v>1996</v>
      </c>
      <c r="K737" s="120">
        <v>49980</v>
      </c>
    </row>
    <row r="738" spans="1:11" x14ac:dyDescent="0.25">
      <c r="A738" s="20" t="s">
        <v>2628</v>
      </c>
      <c r="B738" s="1" t="s">
        <v>19</v>
      </c>
      <c r="C738" s="35" t="s">
        <v>54</v>
      </c>
      <c r="D738" s="35" t="s">
        <v>54</v>
      </c>
      <c r="E738" s="1" t="s">
        <v>176</v>
      </c>
      <c r="F738" s="134">
        <v>10190115</v>
      </c>
      <c r="G738" s="150">
        <v>43815</v>
      </c>
      <c r="H738" s="112" t="s">
        <v>2001</v>
      </c>
      <c r="I738" s="110" t="s">
        <v>1989</v>
      </c>
      <c r="J738" s="134" t="s">
        <v>1990</v>
      </c>
      <c r="K738" s="120">
        <v>303974</v>
      </c>
    </row>
    <row r="739" spans="1:11" x14ac:dyDescent="0.25">
      <c r="A739" s="20" t="s">
        <v>2628</v>
      </c>
      <c r="B739" s="1" t="s">
        <v>185</v>
      </c>
      <c r="C739" s="35" t="s">
        <v>54</v>
      </c>
      <c r="D739" s="35" t="s">
        <v>54</v>
      </c>
      <c r="E739" s="1" t="s">
        <v>176</v>
      </c>
      <c r="F739" s="134">
        <v>10190116</v>
      </c>
      <c r="G739" s="150">
        <v>43816</v>
      </c>
      <c r="H739" s="112" t="s">
        <v>2002</v>
      </c>
      <c r="I739" s="110" t="s">
        <v>2003</v>
      </c>
      <c r="J739" s="134" t="s">
        <v>2004</v>
      </c>
      <c r="K739" s="120">
        <v>176835</v>
      </c>
    </row>
    <row r="740" spans="1:11" x14ac:dyDescent="0.25">
      <c r="A740" s="20" t="s">
        <v>2628</v>
      </c>
      <c r="B740" s="1" t="s">
        <v>185</v>
      </c>
      <c r="C740" s="35" t="s">
        <v>54</v>
      </c>
      <c r="D740" s="35" t="s">
        <v>54</v>
      </c>
      <c r="E740" s="1" t="s">
        <v>176</v>
      </c>
      <c r="F740" s="134">
        <v>10190117</v>
      </c>
      <c r="G740" s="150">
        <v>43822</v>
      </c>
      <c r="H740" s="112" t="s">
        <v>2005</v>
      </c>
      <c r="I740" s="110" t="s">
        <v>1888</v>
      </c>
      <c r="J740" s="134" t="s">
        <v>1889</v>
      </c>
      <c r="K740" s="120">
        <v>261520</v>
      </c>
    </row>
    <row r="741" spans="1:11" ht="25.5" x14ac:dyDescent="0.25">
      <c r="A741" s="20" t="s">
        <v>2628</v>
      </c>
      <c r="B741" s="35" t="s">
        <v>55</v>
      </c>
      <c r="C741" s="35" t="s">
        <v>54</v>
      </c>
      <c r="D741" s="35" t="s">
        <v>54</v>
      </c>
      <c r="E741" s="1" t="s">
        <v>176</v>
      </c>
      <c r="F741" s="134">
        <v>10190119</v>
      </c>
      <c r="G741" s="150">
        <v>43825</v>
      </c>
      <c r="H741" s="112" t="s">
        <v>2006</v>
      </c>
      <c r="I741" s="110" t="s">
        <v>2007</v>
      </c>
      <c r="J741" s="134" t="s">
        <v>2008</v>
      </c>
      <c r="K741" s="120">
        <v>15803200</v>
      </c>
    </row>
    <row r="742" spans="1:11" x14ac:dyDescent="0.25">
      <c r="A742" s="20" t="s">
        <v>2628</v>
      </c>
      <c r="B742" s="35" t="s">
        <v>20</v>
      </c>
      <c r="C742" s="14" t="s">
        <v>1642</v>
      </c>
      <c r="D742" s="146">
        <v>43473</v>
      </c>
      <c r="E742" s="14" t="s">
        <v>40</v>
      </c>
      <c r="F742" s="134">
        <v>10190742</v>
      </c>
      <c r="G742" s="150">
        <v>43801</v>
      </c>
      <c r="H742" s="112" t="s">
        <v>2009</v>
      </c>
      <c r="I742" s="100" t="s">
        <v>1022</v>
      </c>
      <c r="J742" s="23" t="s">
        <v>938</v>
      </c>
      <c r="K742" s="120">
        <v>65966</v>
      </c>
    </row>
    <row r="743" spans="1:11" ht="25.5" x14ac:dyDescent="0.25">
      <c r="A743" s="20" t="s">
        <v>2628</v>
      </c>
      <c r="B743" s="35" t="s">
        <v>20</v>
      </c>
      <c r="C743" s="14" t="s">
        <v>1642</v>
      </c>
      <c r="D743" s="146">
        <v>43473</v>
      </c>
      <c r="E743" s="14" t="s">
        <v>40</v>
      </c>
      <c r="F743" s="134">
        <v>10190743</v>
      </c>
      <c r="G743" s="150">
        <v>43801</v>
      </c>
      <c r="H743" s="112" t="s">
        <v>2010</v>
      </c>
      <c r="I743" s="100" t="s">
        <v>1022</v>
      </c>
      <c r="J743" s="23" t="s">
        <v>938</v>
      </c>
      <c r="K743" s="120">
        <v>157982</v>
      </c>
    </row>
    <row r="744" spans="1:11" ht="25.5" x14ac:dyDescent="0.25">
      <c r="A744" s="20" t="s">
        <v>2628</v>
      </c>
      <c r="B744" s="35" t="s">
        <v>20</v>
      </c>
      <c r="C744" s="14" t="s">
        <v>1642</v>
      </c>
      <c r="D744" s="146">
        <v>43473</v>
      </c>
      <c r="E744" s="14" t="s">
        <v>40</v>
      </c>
      <c r="F744" s="134">
        <v>10190744</v>
      </c>
      <c r="G744" s="150">
        <v>43801</v>
      </c>
      <c r="H744" s="112" t="s">
        <v>2010</v>
      </c>
      <c r="I744" s="100" t="s">
        <v>1022</v>
      </c>
      <c r="J744" s="23" t="s">
        <v>938</v>
      </c>
      <c r="K744" s="120">
        <v>190482</v>
      </c>
    </row>
    <row r="745" spans="1:11" ht="25.5" x14ac:dyDescent="0.25">
      <c r="A745" s="20" t="s">
        <v>2628</v>
      </c>
      <c r="B745" s="1" t="s">
        <v>19</v>
      </c>
      <c r="C745" s="35" t="s">
        <v>54</v>
      </c>
      <c r="D745" s="35" t="s">
        <v>54</v>
      </c>
      <c r="E745" s="14" t="s">
        <v>40</v>
      </c>
      <c r="F745" s="134">
        <v>10190745</v>
      </c>
      <c r="G745" s="150">
        <v>43802</v>
      </c>
      <c r="H745" s="112" t="s">
        <v>2011</v>
      </c>
      <c r="I745" s="110" t="s">
        <v>1981</v>
      </c>
      <c r="J745" s="134" t="s">
        <v>1982</v>
      </c>
      <c r="K745" s="120">
        <v>1246323</v>
      </c>
    </row>
    <row r="746" spans="1:11" ht="25.5" x14ac:dyDescent="0.25">
      <c r="A746" s="20" t="s">
        <v>2628</v>
      </c>
      <c r="B746" s="35" t="s">
        <v>55</v>
      </c>
      <c r="C746" s="35" t="s">
        <v>54</v>
      </c>
      <c r="D746" s="35" t="s">
        <v>54</v>
      </c>
      <c r="E746" s="14" t="s">
        <v>40</v>
      </c>
      <c r="F746" s="134">
        <v>10190746</v>
      </c>
      <c r="G746" s="150">
        <v>43802</v>
      </c>
      <c r="H746" s="112" t="s">
        <v>2012</v>
      </c>
      <c r="I746" s="110" t="s">
        <v>2013</v>
      </c>
      <c r="J746" s="134" t="s">
        <v>2014</v>
      </c>
      <c r="K746" s="120">
        <v>86692</v>
      </c>
    </row>
    <row r="747" spans="1:11" x14ac:dyDescent="0.25">
      <c r="A747" s="20" t="s">
        <v>2628</v>
      </c>
      <c r="B747" s="1" t="s">
        <v>19</v>
      </c>
      <c r="C747" s="35" t="s">
        <v>54</v>
      </c>
      <c r="D747" s="35" t="s">
        <v>54</v>
      </c>
      <c r="E747" s="14" t="s">
        <v>40</v>
      </c>
      <c r="F747" s="134">
        <v>10190747</v>
      </c>
      <c r="G747" s="150">
        <v>43802</v>
      </c>
      <c r="H747" s="112" t="s">
        <v>2015</v>
      </c>
      <c r="I747" s="110" t="s">
        <v>2013</v>
      </c>
      <c r="J747" s="134" t="s">
        <v>2014</v>
      </c>
      <c r="K747" s="120">
        <v>289003</v>
      </c>
    </row>
    <row r="748" spans="1:11" x14ac:dyDescent="0.25">
      <c r="A748" s="20" t="s">
        <v>2628</v>
      </c>
      <c r="B748" s="1" t="s">
        <v>19</v>
      </c>
      <c r="C748" s="35" t="s">
        <v>54</v>
      </c>
      <c r="D748" s="35" t="s">
        <v>54</v>
      </c>
      <c r="E748" s="14" t="s">
        <v>40</v>
      </c>
      <c r="F748" s="134">
        <v>10190748</v>
      </c>
      <c r="G748" s="150">
        <v>43802</v>
      </c>
      <c r="H748" s="112" t="s">
        <v>2016</v>
      </c>
      <c r="I748" s="110" t="s">
        <v>2017</v>
      </c>
      <c r="J748" s="134" t="s">
        <v>2018</v>
      </c>
      <c r="K748" s="120">
        <v>2100000</v>
      </c>
    </row>
    <row r="749" spans="1:11" ht="25.5" x14ac:dyDescent="0.25">
      <c r="A749" s="20" t="s">
        <v>2628</v>
      </c>
      <c r="B749" s="35" t="s">
        <v>20</v>
      </c>
      <c r="C749" s="14" t="s">
        <v>1642</v>
      </c>
      <c r="D749" s="146">
        <v>43473</v>
      </c>
      <c r="E749" s="14" t="s">
        <v>40</v>
      </c>
      <c r="F749" s="134">
        <v>10190749</v>
      </c>
      <c r="G749" s="150">
        <v>43803</v>
      </c>
      <c r="H749" s="112" t="s">
        <v>2019</v>
      </c>
      <c r="I749" s="100" t="s">
        <v>1022</v>
      </c>
      <c r="J749" s="23" t="s">
        <v>938</v>
      </c>
      <c r="K749" s="120">
        <v>142982</v>
      </c>
    </row>
    <row r="750" spans="1:11" ht="25.5" x14ac:dyDescent="0.25">
      <c r="A750" s="20" t="s">
        <v>2628</v>
      </c>
      <c r="B750" s="1" t="s">
        <v>185</v>
      </c>
      <c r="C750" s="35" t="s">
        <v>54</v>
      </c>
      <c r="D750" s="35" t="s">
        <v>54</v>
      </c>
      <c r="E750" s="14" t="s">
        <v>40</v>
      </c>
      <c r="F750" s="134">
        <v>10190750</v>
      </c>
      <c r="G750" s="150">
        <v>43803</v>
      </c>
      <c r="H750" s="112" t="s">
        <v>2020</v>
      </c>
      <c r="I750" s="110" t="s">
        <v>2021</v>
      </c>
      <c r="J750" s="134" t="s">
        <v>2022</v>
      </c>
      <c r="K750" s="120">
        <v>488546</v>
      </c>
    </row>
    <row r="751" spans="1:11" x14ac:dyDescent="0.25">
      <c r="A751" s="20" t="s">
        <v>2628</v>
      </c>
      <c r="B751" s="1" t="s">
        <v>19</v>
      </c>
      <c r="C751" s="35" t="s">
        <v>54</v>
      </c>
      <c r="D751" s="35" t="s">
        <v>54</v>
      </c>
      <c r="E751" s="14" t="s">
        <v>40</v>
      </c>
      <c r="F751" s="134">
        <v>10190751</v>
      </c>
      <c r="G751" s="150">
        <v>43804</v>
      </c>
      <c r="H751" s="112" t="s">
        <v>2023</v>
      </c>
      <c r="I751" s="110" t="s">
        <v>2024</v>
      </c>
      <c r="J751" s="134" t="s">
        <v>2025</v>
      </c>
      <c r="K751" s="120">
        <v>214200</v>
      </c>
    </row>
    <row r="752" spans="1:11" x14ac:dyDescent="0.25">
      <c r="A752" s="20" t="s">
        <v>2628</v>
      </c>
      <c r="B752" s="1" t="s">
        <v>19</v>
      </c>
      <c r="C752" s="35" t="s">
        <v>54</v>
      </c>
      <c r="D752" s="35" t="s">
        <v>54</v>
      </c>
      <c r="E752" s="14" t="s">
        <v>40</v>
      </c>
      <c r="F752" s="134">
        <v>10190752</v>
      </c>
      <c r="G752" s="150">
        <v>43804</v>
      </c>
      <c r="H752" s="112" t="s">
        <v>2026</v>
      </c>
      <c r="I752" s="110" t="s">
        <v>2027</v>
      </c>
      <c r="J752" s="134" t="s">
        <v>2028</v>
      </c>
      <c r="K752" s="120">
        <v>2468060</v>
      </c>
    </row>
    <row r="753" spans="1:11" ht="25.5" x14ac:dyDescent="0.25">
      <c r="A753" s="20" t="s">
        <v>2628</v>
      </c>
      <c r="B753" s="35" t="s">
        <v>20</v>
      </c>
      <c r="C753" s="14" t="s">
        <v>1642</v>
      </c>
      <c r="D753" s="146">
        <v>43473</v>
      </c>
      <c r="E753" s="14" t="s">
        <v>40</v>
      </c>
      <c r="F753" s="134">
        <v>10190753</v>
      </c>
      <c r="G753" s="150">
        <v>43805</v>
      </c>
      <c r="H753" s="112" t="s">
        <v>2029</v>
      </c>
      <c r="I753" s="100" t="s">
        <v>1022</v>
      </c>
      <c r="J753" s="23" t="s">
        <v>938</v>
      </c>
      <c r="K753" s="120">
        <v>247982</v>
      </c>
    </row>
    <row r="754" spans="1:11" x14ac:dyDescent="0.25">
      <c r="A754" s="20" t="s">
        <v>2628</v>
      </c>
      <c r="B754" s="1" t="s">
        <v>19</v>
      </c>
      <c r="C754" s="35" t="s">
        <v>54</v>
      </c>
      <c r="D754" s="35" t="s">
        <v>54</v>
      </c>
      <c r="E754" s="14" t="s">
        <v>40</v>
      </c>
      <c r="F754" s="134">
        <v>10190754</v>
      </c>
      <c r="G754" s="150">
        <v>43805</v>
      </c>
      <c r="H754" s="112" t="s">
        <v>2030</v>
      </c>
      <c r="I754" s="110" t="s">
        <v>2031</v>
      </c>
      <c r="J754" s="134" t="s">
        <v>2032</v>
      </c>
      <c r="K754" s="120">
        <v>318920</v>
      </c>
    </row>
    <row r="755" spans="1:11" ht="38.25" x14ac:dyDescent="0.25">
      <c r="A755" s="20" t="s">
        <v>2628</v>
      </c>
      <c r="B755" s="35" t="s">
        <v>55</v>
      </c>
      <c r="C755" s="35" t="s">
        <v>54</v>
      </c>
      <c r="D755" s="35" t="s">
        <v>54</v>
      </c>
      <c r="E755" s="14" t="s">
        <v>40</v>
      </c>
      <c r="F755" s="134">
        <v>10190755</v>
      </c>
      <c r="G755" s="150">
        <v>43808</v>
      </c>
      <c r="H755" s="112" t="s">
        <v>2033</v>
      </c>
      <c r="I755" s="110" t="s">
        <v>2027</v>
      </c>
      <c r="J755" s="134" t="s">
        <v>2028</v>
      </c>
      <c r="K755" s="120">
        <v>104125</v>
      </c>
    </row>
    <row r="756" spans="1:11" x14ac:dyDescent="0.25">
      <c r="A756" s="20" t="s">
        <v>2628</v>
      </c>
      <c r="B756" s="35" t="s">
        <v>20</v>
      </c>
      <c r="C756" s="14" t="s">
        <v>1642</v>
      </c>
      <c r="D756" s="146">
        <v>43473</v>
      </c>
      <c r="E756" s="14" t="s">
        <v>40</v>
      </c>
      <c r="F756" s="134">
        <v>10190756</v>
      </c>
      <c r="G756" s="150">
        <v>43808</v>
      </c>
      <c r="H756" s="112" t="s">
        <v>2034</v>
      </c>
      <c r="I756" s="100" t="s">
        <v>1022</v>
      </c>
      <c r="J756" s="23" t="s">
        <v>938</v>
      </c>
      <c r="K756" s="120">
        <v>52000</v>
      </c>
    </row>
    <row r="757" spans="1:11" ht="25.5" x14ac:dyDescent="0.25">
      <c r="A757" s="20" t="s">
        <v>2628</v>
      </c>
      <c r="B757" s="35" t="s">
        <v>20</v>
      </c>
      <c r="C757" s="14" t="s">
        <v>1642</v>
      </c>
      <c r="D757" s="146">
        <v>43473</v>
      </c>
      <c r="E757" s="14" t="s">
        <v>40</v>
      </c>
      <c r="F757" s="134">
        <v>10190757</v>
      </c>
      <c r="G757" s="150">
        <v>43808</v>
      </c>
      <c r="H757" s="112" t="s">
        <v>2035</v>
      </c>
      <c r="I757" s="100" t="s">
        <v>1022</v>
      </c>
      <c r="J757" s="23" t="s">
        <v>938</v>
      </c>
      <c r="K757" s="120">
        <v>157482</v>
      </c>
    </row>
    <row r="758" spans="1:11" ht="25.5" x14ac:dyDescent="0.25">
      <c r="A758" s="20" t="s">
        <v>2628</v>
      </c>
      <c r="B758" s="35" t="s">
        <v>20</v>
      </c>
      <c r="C758" s="14" t="s">
        <v>1642</v>
      </c>
      <c r="D758" s="146">
        <v>43473</v>
      </c>
      <c r="E758" s="14" t="s">
        <v>40</v>
      </c>
      <c r="F758" s="134">
        <v>10190758</v>
      </c>
      <c r="G758" s="150">
        <v>43809</v>
      </c>
      <c r="H758" s="112" t="s">
        <v>2036</v>
      </c>
      <c r="I758" s="100" t="s">
        <v>1022</v>
      </c>
      <c r="J758" s="23" t="s">
        <v>938</v>
      </c>
      <c r="K758" s="120">
        <v>401982</v>
      </c>
    </row>
    <row r="759" spans="1:11" ht="25.5" x14ac:dyDescent="0.25">
      <c r="A759" s="20" t="s">
        <v>2628</v>
      </c>
      <c r="B759" s="35" t="s">
        <v>20</v>
      </c>
      <c r="C759" s="14" t="s">
        <v>1642</v>
      </c>
      <c r="D759" s="146">
        <v>43473</v>
      </c>
      <c r="E759" s="14" t="s">
        <v>40</v>
      </c>
      <c r="F759" s="134">
        <v>10190760</v>
      </c>
      <c r="G759" s="150">
        <v>43810</v>
      </c>
      <c r="H759" s="112" t="s">
        <v>2037</v>
      </c>
      <c r="I759" s="100" t="s">
        <v>1022</v>
      </c>
      <c r="J759" s="23" t="s">
        <v>938</v>
      </c>
      <c r="K759" s="120">
        <v>316142</v>
      </c>
    </row>
    <row r="760" spans="1:11" x14ac:dyDescent="0.25">
      <c r="A760" s="20" t="s">
        <v>2628</v>
      </c>
      <c r="B760" s="35" t="s">
        <v>20</v>
      </c>
      <c r="C760" s="14" t="s">
        <v>1642</v>
      </c>
      <c r="D760" s="146">
        <v>43473</v>
      </c>
      <c r="E760" s="14" t="s">
        <v>40</v>
      </c>
      <c r="F760" s="134">
        <v>10190761</v>
      </c>
      <c r="G760" s="150">
        <v>43810</v>
      </c>
      <c r="H760" s="112" t="s">
        <v>2034</v>
      </c>
      <c r="I760" s="100" t="s">
        <v>1022</v>
      </c>
      <c r="J760" s="23" t="s">
        <v>938</v>
      </c>
      <c r="K760" s="120">
        <v>138000</v>
      </c>
    </row>
    <row r="761" spans="1:11" ht="25.5" x14ac:dyDescent="0.25">
      <c r="A761" s="20" t="s">
        <v>2628</v>
      </c>
      <c r="B761" s="1" t="s">
        <v>19</v>
      </c>
      <c r="C761" s="35" t="s">
        <v>54</v>
      </c>
      <c r="D761" s="35" t="s">
        <v>54</v>
      </c>
      <c r="E761" s="14" t="s">
        <v>40</v>
      </c>
      <c r="F761" s="134">
        <v>10190766</v>
      </c>
      <c r="G761" s="150">
        <v>43811</v>
      </c>
      <c r="H761" s="112" t="s">
        <v>2038</v>
      </c>
      <c r="I761" s="110" t="s">
        <v>2027</v>
      </c>
      <c r="J761" s="134" t="s">
        <v>2028</v>
      </c>
      <c r="K761" s="120">
        <v>359856</v>
      </c>
    </row>
    <row r="762" spans="1:11" ht="25.5" x14ac:dyDescent="0.25">
      <c r="A762" s="20" t="s">
        <v>2628</v>
      </c>
      <c r="B762" s="35" t="s">
        <v>55</v>
      </c>
      <c r="C762" s="35" t="s">
        <v>54</v>
      </c>
      <c r="D762" s="35" t="s">
        <v>54</v>
      </c>
      <c r="E762" s="14" t="s">
        <v>40</v>
      </c>
      <c r="F762" s="134">
        <v>10190768</v>
      </c>
      <c r="G762" s="150">
        <v>43811</v>
      </c>
      <c r="H762" s="112" t="s">
        <v>2039</v>
      </c>
      <c r="I762" s="110" t="s">
        <v>2027</v>
      </c>
      <c r="J762" s="134" t="s">
        <v>2028</v>
      </c>
      <c r="K762" s="120">
        <v>89250</v>
      </c>
    </row>
    <row r="763" spans="1:11" x14ac:dyDescent="0.25">
      <c r="A763" s="20" t="s">
        <v>2628</v>
      </c>
      <c r="B763" s="21" t="s">
        <v>20</v>
      </c>
      <c r="C763" s="6" t="s">
        <v>2040</v>
      </c>
      <c r="D763" s="169">
        <v>43808</v>
      </c>
      <c r="E763" s="14" t="s">
        <v>40</v>
      </c>
      <c r="F763" s="134">
        <v>10190769</v>
      </c>
      <c r="G763" s="150">
        <v>43811</v>
      </c>
      <c r="H763" s="112" t="s">
        <v>2041</v>
      </c>
      <c r="I763" s="110" t="s">
        <v>2042</v>
      </c>
      <c r="J763" s="134" t="s">
        <v>2043</v>
      </c>
      <c r="K763" s="120">
        <v>319999</v>
      </c>
    </row>
    <row r="764" spans="1:11" x14ac:dyDescent="0.25">
      <c r="A764" s="20" t="s">
        <v>2628</v>
      </c>
      <c r="B764" s="21" t="s">
        <v>20</v>
      </c>
      <c r="C764" s="6" t="s">
        <v>2044</v>
      </c>
      <c r="D764" s="169">
        <v>43811</v>
      </c>
      <c r="E764" s="14" t="s">
        <v>40</v>
      </c>
      <c r="F764" s="134">
        <v>10190770</v>
      </c>
      <c r="G764" s="150">
        <v>43811</v>
      </c>
      <c r="H764" s="112" t="s">
        <v>2045</v>
      </c>
      <c r="I764" s="110" t="s">
        <v>2046</v>
      </c>
      <c r="J764" s="134" t="s">
        <v>2047</v>
      </c>
      <c r="K764" s="120">
        <v>420000</v>
      </c>
    </row>
    <row r="765" spans="1:11" ht="25.5" x14ac:dyDescent="0.25">
      <c r="A765" s="20" t="s">
        <v>2628</v>
      </c>
      <c r="B765" s="21" t="s">
        <v>20</v>
      </c>
      <c r="C765" s="6" t="s">
        <v>2048</v>
      </c>
      <c r="D765" s="169">
        <v>43811</v>
      </c>
      <c r="E765" s="14" t="s">
        <v>40</v>
      </c>
      <c r="F765" s="134">
        <v>10190771</v>
      </c>
      <c r="G765" s="150">
        <v>43811</v>
      </c>
      <c r="H765" s="112" t="s">
        <v>2049</v>
      </c>
      <c r="I765" s="110" t="s">
        <v>2050</v>
      </c>
      <c r="J765" s="134" t="s">
        <v>2051</v>
      </c>
      <c r="K765" s="120">
        <v>261800</v>
      </c>
    </row>
    <row r="766" spans="1:11" x14ac:dyDescent="0.25">
      <c r="A766" s="20" t="s">
        <v>2628</v>
      </c>
      <c r="B766" s="1" t="s">
        <v>185</v>
      </c>
      <c r="C766" s="35" t="s">
        <v>54</v>
      </c>
      <c r="D766" s="35" t="s">
        <v>54</v>
      </c>
      <c r="E766" s="14" t="s">
        <v>40</v>
      </c>
      <c r="F766" s="134">
        <v>10190772</v>
      </c>
      <c r="G766" s="150">
        <v>43812</v>
      </c>
      <c r="H766" s="112" t="s">
        <v>2052</v>
      </c>
      <c r="I766" s="110" t="s">
        <v>2021</v>
      </c>
      <c r="J766" s="134" t="s">
        <v>2022</v>
      </c>
      <c r="K766" s="120">
        <v>130067</v>
      </c>
    </row>
    <row r="767" spans="1:11" ht="25.5" x14ac:dyDescent="0.25">
      <c r="A767" s="20" t="s">
        <v>2628</v>
      </c>
      <c r="B767" s="35" t="s">
        <v>55</v>
      </c>
      <c r="C767" s="35" t="s">
        <v>54</v>
      </c>
      <c r="D767" s="35" t="s">
        <v>54</v>
      </c>
      <c r="E767" s="14" t="s">
        <v>40</v>
      </c>
      <c r="F767" s="134">
        <v>10190776</v>
      </c>
      <c r="G767" s="150">
        <v>43816</v>
      </c>
      <c r="H767" s="112" t="s">
        <v>2053</v>
      </c>
      <c r="I767" s="110" t="s">
        <v>2031</v>
      </c>
      <c r="J767" s="134" t="s">
        <v>2032</v>
      </c>
      <c r="K767" s="120">
        <v>261800</v>
      </c>
    </row>
    <row r="768" spans="1:11" ht="25.5" x14ac:dyDescent="0.25">
      <c r="A768" s="20" t="s">
        <v>2628</v>
      </c>
      <c r="B768" s="1" t="s">
        <v>185</v>
      </c>
      <c r="C768" s="35" t="s">
        <v>54</v>
      </c>
      <c r="D768" s="35" t="s">
        <v>54</v>
      </c>
      <c r="E768" s="14" t="s">
        <v>40</v>
      </c>
      <c r="F768" s="134">
        <v>10190777</v>
      </c>
      <c r="G768" s="150">
        <v>43816</v>
      </c>
      <c r="H768" s="112" t="s">
        <v>2054</v>
      </c>
      <c r="I768" s="110" t="s">
        <v>2021</v>
      </c>
      <c r="J768" s="134" t="s">
        <v>2022</v>
      </c>
      <c r="K768" s="120">
        <v>92921</v>
      </c>
    </row>
    <row r="769" spans="1:11" ht="25.5" x14ac:dyDescent="0.25">
      <c r="A769" s="20" t="s">
        <v>2628</v>
      </c>
      <c r="B769" s="35" t="s">
        <v>55</v>
      </c>
      <c r="C769" s="35" t="s">
        <v>54</v>
      </c>
      <c r="D769" s="35" t="s">
        <v>54</v>
      </c>
      <c r="E769" s="14" t="s">
        <v>40</v>
      </c>
      <c r="F769" s="134">
        <v>10190778</v>
      </c>
      <c r="G769" s="150">
        <v>43816</v>
      </c>
      <c r="H769" s="112" t="s">
        <v>2055</v>
      </c>
      <c r="I769" s="110" t="s">
        <v>2056</v>
      </c>
      <c r="J769" s="134" t="s">
        <v>967</v>
      </c>
      <c r="K769" s="120">
        <v>9675525</v>
      </c>
    </row>
    <row r="770" spans="1:11" ht="25.5" x14ac:dyDescent="0.25">
      <c r="A770" s="20" t="s">
        <v>2628</v>
      </c>
      <c r="B770" s="1" t="s">
        <v>185</v>
      </c>
      <c r="C770" s="35" t="s">
        <v>54</v>
      </c>
      <c r="D770" s="35" t="s">
        <v>54</v>
      </c>
      <c r="E770" s="14" t="s">
        <v>40</v>
      </c>
      <c r="F770" s="134">
        <v>10190780</v>
      </c>
      <c r="G770" s="150">
        <v>43817</v>
      </c>
      <c r="H770" s="112" t="s">
        <v>2057</v>
      </c>
      <c r="I770" s="110" t="s">
        <v>2021</v>
      </c>
      <c r="J770" s="134" t="s">
        <v>2022</v>
      </c>
      <c r="K770" s="120">
        <v>130067</v>
      </c>
    </row>
    <row r="771" spans="1:11" ht="25.5" x14ac:dyDescent="0.25">
      <c r="A771" s="20" t="s">
        <v>2628</v>
      </c>
      <c r="B771" s="35" t="s">
        <v>55</v>
      </c>
      <c r="C771" s="35" t="s">
        <v>54</v>
      </c>
      <c r="D771" s="35" t="s">
        <v>54</v>
      </c>
      <c r="E771" s="14" t="s">
        <v>40</v>
      </c>
      <c r="F771" s="134">
        <v>10190781</v>
      </c>
      <c r="G771" s="150">
        <v>43817</v>
      </c>
      <c r="H771" s="112" t="s">
        <v>2058</v>
      </c>
      <c r="I771" s="110" t="s">
        <v>2059</v>
      </c>
      <c r="J771" s="134" t="s">
        <v>2060</v>
      </c>
      <c r="K771" s="120">
        <v>232050</v>
      </c>
    </row>
    <row r="772" spans="1:11" ht="25.5" x14ac:dyDescent="0.25">
      <c r="A772" s="20" t="s">
        <v>2628</v>
      </c>
      <c r="B772" s="1" t="s">
        <v>185</v>
      </c>
      <c r="C772" s="35" t="s">
        <v>54</v>
      </c>
      <c r="D772" s="35" t="s">
        <v>54</v>
      </c>
      <c r="E772" s="14" t="s">
        <v>40</v>
      </c>
      <c r="F772" s="134">
        <v>10190782</v>
      </c>
      <c r="G772" s="150">
        <v>43818</v>
      </c>
      <c r="H772" s="112" t="s">
        <v>2061</v>
      </c>
      <c r="I772" s="110" t="s">
        <v>2021</v>
      </c>
      <c r="J772" s="134" t="s">
        <v>2022</v>
      </c>
      <c r="K772" s="120">
        <v>139381</v>
      </c>
    </row>
    <row r="773" spans="1:11" ht="25.5" x14ac:dyDescent="0.25">
      <c r="A773" s="20" t="s">
        <v>2628</v>
      </c>
      <c r="B773" s="35" t="s">
        <v>55</v>
      </c>
      <c r="C773" s="35" t="s">
        <v>54</v>
      </c>
      <c r="D773" s="35" t="s">
        <v>54</v>
      </c>
      <c r="E773" s="14" t="s">
        <v>40</v>
      </c>
      <c r="F773" s="134">
        <v>10190783</v>
      </c>
      <c r="G773" s="150">
        <v>43818</v>
      </c>
      <c r="H773" s="112" t="s">
        <v>2062</v>
      </c>
      <c r="I773" s="110" t="s">
        <v>2063</v>
      </c>
      <c r="J773" s="134" t="s">
        <v>2064</v>
      </c>
      <c r="K773" s="120">
        <v>80000</v>
      </c>
    </row>
    <row r="774" spans="1:11" ht="25.5" x14ac:dyDescent="0.25">
      <c r="A774" s="20" t="s">
        <v>2628</v>
      </c>
      <c r="B774" s="35" t="s">
        <v>55</v>
      </c>
      <c r="C774" s="35" t="s">
        <v>54</v>
      </c>
      <c r="D774" s="35" t="s">
        <v>54</v>
      </c>
      <c r="E774" s="14" t="s">
        <v>40</v>
      </c>
      <c r="F774" s="134">
        <v>10190784</v>
      </c>
      <c r="G774" s="150">
        <v>43819</v>
      </c>
      <c r="H774" s="112" t="s">
        <v>2065</v>
      </c>
      <c r="I774" s="110" t="s">
        <v>2066</v>
      </c>
      <c r="J774" s="134" t="s">
        <v>2067</v>
      </c>
      <c r="K774" s="120">
        <v>70000</v>
      </c>
    </row>
    <row r="775" spans="1:11" ht="25.5" x14ac:dyDescent="0.25">
      <c r="A775" s="20" t="s">
        <v>2628</v>
      </c>
      <c r="B775" s="1" t="s">
        <v>185</v>
      </c>
      <c r="C775" s="35" t="s">
        <v>54</v>
      </c>
      <c r="D775" s="35" t="s">
        <v>54</v>
      </c>
      <c r="E775" s="14" t="s">
        <v>40</v>
      </c>
      <c r="F775" s="134">
        <v>10190786</v>
      </c>
      <c r="G775" s="150">
        <v>43825</v>
      </c>
      <c r="H775" s="112" t="s">
        <v>2068</v>
      </c>
      <c r="I775" s="110" t="s">
        <v>2021</v>
      </c>
      <c r="J775" s="134" t="s">
        <v>2022</v>
      </c>
      <c r="K775" s="120">
        <v>148674</v>
      </c>
    </row>
    <row r="776" spans="1:11" ht="25.5" x14ac:dyDescent="0.25">
      <c r="A776" s="20" t="s">
        <v>2628</v>
      </c>
      <c r="B776" s="1" t="s">
        <v>185</v>
      </c>
      <c r="C776" s="35" t="s">
        <v>54</v>
      </c>
      <c r="D776" s="35" t="s">
        <v>54</v>
      </c>
      <c r="E776" s="14" t="s">
        <v>40</v>
      </c>
      <c r="F776" s="134">
        <v>10190788</v>
      </c>
      <c r="G776" s="150">
        <v>43826</v>
      </c>
      <c r="H776" s="112" t="s">
        <v>2069</v>
      </c>
      <c r="I776" s="105" t="s">
        <v>2278</v>
      </c>
      <c r="J776" s="15" t="s">
        <v>199</v>
      </c>
      <c r="K776" s="120">
        <v>10000000</v>
      </c>
    </row>
    <row r="777" spans="1:11" x14ac:dyDescent="0.25">
      <c r="A777" s="20" t="s">
        <v>2628</v>
      </c>
      <c r="B777" s="1" t="s">
        <v>185</v>
      </c>
      <c r="C777" s="35" t="s">
        <v>54</v>
      </c>
      <c r="D777" s="35" t="s">
        <v>54</v>
      </c>
      <c r="E777" s="14" t="s">
        <v>40</v>
      </c>
      <c r="F777" s="134">
        <v>10190789</v>
      </c>
      <c r="G777" s="150">
        <v>43829</v>
      </c>
      <c r="H777" s="112" t="s">
        <v>2070</v>
      </c>
      <c r="I777" s="110" t="s">
        <v>2071</v>
      </c>
      <c r="J777" s="134" t="s">
        <v>2072</v>
      </c>
      <c r="K777" s="120">
        <v>339708</v>
      </c>
    </row>
    <row r="778" spans="1:11" ht="25.5" x14ac:dyDescent="0.25">
      <c r="A778" s="20" t="s">
        <v>2628</v>
      </c>
      <c r="B778" s="35" t="s">
        <v>55</v>
      </c>
      <c r="C778" s="35" t="s">
        <v>54</v>
      </c>
      <c r="D778" s="35" t="s">
        <v>54</v>
      </c>
      <c r="E778" s="14" t="s">
        <v>40</v>
      </c>
      <c r="F778" s="134">
        <v>10190790</v>
      </c>
      <c r="G778" s="150">
        <v>43830</v>
      </c>
      <c r="H778" s="112" t="s">
        <v>2073</v>
      </c>
      <c r="I778" s="110" t="s">
        <v>2074</v>
      </c>
      <c r="J778" s="134" t="s">
        <v>2075</v>
      </c>
      <c r="K778" s="120">
        <v>106000</v>
      </c>
    </row>
    <row r="779" spans="1:11" x14ac:dyDescent="0.25">
      <c r="A779" s="20" t="s">
        <v>2628</v>
      </c>
      <c r="B779" s="21" t="s">
        <v>20</v>
      </c>
      <c r="C779" s="6" t="s">
        <v>2076</v>
      </c>
      <c r="D779" s="160">
        <v>43818</v>
      </c>
      <c r="E779" s="110" t="s">
        <v>42</v>
      </c>
      <c r="F779" s="150">
        <v>37803</v>
      </c>
      <c r="G779" s="150" t="s">
        <v>47</v>
      </c>
      <c r="H779" s="112" t="s">
        <v>2077</v>
      </c>
      <c r="I779" s="110" t="s">
        <v>2078</v>
      </c>
      <c r="J779" s="134" t="s">
        <v>2079</v>
      </c>
      <c r="K779" s="72">
        <v>8400000</v>
      </c>
    </row>
    <row r="780" spans="1:11" ht="25.5" x14ac:dyDescent="0.25">
      <c r="A780" s="20" t="s">
        <v>2628</v>
      </c>
      <c r="B780" s="21" t="s">
        <v>20</v>
      </c>
      <c r="C780" s="6" t="s">
        <v>2080</v>
      </c>
      <c r="D780" s="155">
        <v>43830</v>
      </c>
      <c r="E780" s="32" t="s">
        <v>639</v>
      </c>
      <c r="F780" s="38">
        <v>43830</v>
      </c>
      <c r="G780" s="38" t="s">
        <v>47</v>
      </c>
      <c r="H780" s="2" t="s">
        <v>2081</v>
      </c>
      <c r="I780" s="6" t="s">
        <v>2082</v>
      </c>
      <c r="J780" s="52" t="s">
        <v>2083</v>
      </c>
      <c r="K780" s="72">
        <v>469940</v>
      </c>
    </row>
    <row r="781" spans="1:11" x14ac:dyDescent="0.25">
      <c r="A781" s="20" t="s">
        <v>2628</v>
      </c>
      <c r="B781" s="32" t="s">
        <v>275</v>
      </c>
      <c r="C781" s="35" t="s">
        <v>54</v>
      </c>
      <c r="D781" s="35" t="s">
        <v>54</v>
      </c>
      <c r="E781" s="32" t="s">
        <v>639</v>
      </c>
      <c r="F781" s="134" t="s">
        <v>47</v>
      </c>
      <c r="G781" s="150" t="s">
        <v>47</v>
      </c>
      <c r="H781" s="112" t="s">
        <v>2084</v>
      </c>
      <c r="I781" s="110" t="s">
        <v>1970</v>
      </c>
      <c r="J781" s="134" t="s">
        <v>1634</v>
      </c>
      <c r="K781" s="120">
        <v>292650</v>
      </c>
    </row>
    <row r="782" spans="1:11" x14ac:dyDescent="0.25">
      <c r="A782" s="20" t="s">
        <v>2628</v>
      </c>
      <c r="B782" s="32" t="s">
        <v>275</v>
      </c>
      <c r="C782" s="35" t="s">
        <v>54</v>
      </c>
      <c r="D782" s="35" t="s">
        <v>54</v>
      </c>
      <c r="E782" s="32" t="s">
        <v>639</v>
      </c>
      <c r="F782" s="134" t="s">
        <v>47</v>
      </c>
      <c r="G782" s="150" t="s">
        <v>47</v>
      </c>
      <c r="H782" s="112" t="s">
        <v>2085</v>
      </c>
      <c r="I782" s="110" t="s">
        <v>2086</v>
      </c>
      <c r="J782" s="134" t="s">
        <v>1016</v>
      </c>
      <c r="K782" s="120">
        <v>32500</v>
      </c>
    </row>
    <row r="783" spans="1:11" x14ac:dyDescent="0.25">
      <c r="A783" s="20" t="s">
        <v>2628</v>
      </c>
      <c r="B783" s="32" t="s">
        <v>275</v>
      </c>
      <c r="C783" s="35" t="s">
        <v>54</v>
      </c>
      <c r="D783" s="35" t="s">
        <v>54</v>
      </c>
      <c r="E783" s="32" t="s">
        <v>639</v>
      </c>
      <c r="F783" s="134" t="s">
        <v>47</v>
      </c>
      <c r="G783" s="150" t="s">
        <v>47</v>
      </c>
      <c r="H783" s="112" t="s">
        <v>2087</v>
      </c>
      <c r="I783" s="110" t="s">
        <v>1970</v>
      </c>
      <c r="J783" s="134" t="s">
        <v>1634</v>
      </c>
      <c r="K783" s="120">
        <v>34979</v>
      </c>
    </row>
    <row r="784" spans="1:11" x14ac:dyDescent="0.25">
      <c r="A784" s="20" t="s">
        <v>2628</v>
      </c>
      <c r="B784" s="32" t="s">
        <v>275</v>
      </c>
      <c r="C784" s="35" t="s">
        <v>54</v>
      </c>
      <c r="D784" s="35" t="s">
        <v>54</v>
      </c>
      <c r="E784" s="32" t="s">
        <v>639</v>
      </c>
      <c r="F784" s="134" t="s">
        <v>47</v>
      </c>
      <c r="G784" s="150" t="s">
        <v>47</v>
      </c>
      <c r="H784" s="112" t="s">
        <v>2088</v>
      </c>
      <c r="I784" s="110" t="s">
        <v>1970</v>
      </c>
      <c r="J784" s="134" t="s">
        <v>1634</v>
      </c>
      <c r="K784" s="120">
        <v>944332</v>
      </c>
    </row>
    <row r="785" spans="1:11" x14ac:dyDescent="0.25">
      <c r="A785" s="20" t="s">
        <v>2628</v>
      </c>
      <c r="B785" s="32" t="s">
        <v>275</v>
      </c>
      <c r="C785" s="35" t="s">
        <v>54</v>
      </c>
      <c r="D785" s="35" t="s">
        <v>54</v>
      </c>
      <c r="E785" s="32" t="s">
        <v>639</v>
      </c>
      <c r="F785" s="134" t="s">
        <v>47</v>
      </c>
      <c r="G785" s="150" t="s">
        <v>47</v>
      </c>
      <c r="H785" s="112" t="s">
        <v>2089</v>
      </c>
      <c r="I785" s="110" t="s">
        <v>2086</v>
      </c>
      <c r="J785" s="121" t="s">
        <v>1016</v>
      </c>
      <c r="K785" s="120">
        <v>86136</v>
      </c>
    </row>
    <row r="786" spans="1:11" x14ac:dyDescent="0.25">
      <c r="A786" s="20" t="s">
        <v>2628</v>
      </c>
      <c r="B786" s="32" t="s">
        <v>275</v>
      </c>
      <c r="C786" s="35" t="s">
        <v>54</v>
      </c>
      <c r="D786" s="35" t="s">
        <v>54</v>
      </c>
      <c r="E786" s="32" t="s">
        <v>639</v>
      </c>
      <c r="F786" s="12" t="s">
        <v>47</v>
      </c>
      <c r="G786" s="151" t="s">
        <v>47</v>
      </c>
      <c r="H786" s="24" t="s">
        <v>2090</v>
      </c>
      <c r="I786" s="21" t="s">
        <v>1970</v>
      </c>
      <c r="J786" s="12" t="s">
        <v>1634</v>
      </c>
      <c r="K786" s="135">
        <v>137800</v>
      </c>
    </row>
    <row r="787" spans="1:11" x14ac:dyDescent="0.25">
      <c r="A787" s="20" t="s">
        <v>2628</v>
      </c>
      <c r="B787" s="32" t="s">
        <v>275</v>
      </c>
      <c r="C787" s="35" t="s">
        <v>54</v>
      </c>
      <c r="D787" s="35" t="s">
        <v>54</v>
      </c>
      <c r="E787" s="32" t="s">
        <v>639</v>
      </c>
      <c r="F787" s="12" t="s">
        <v>47</v>
      </c>
      <c r="G787" s="151" t="s">
        <v>47</v>
      </c>
      <c r="H787" s="24" t="s">
        <v>2091</v>
      </c>
      <c r="I787" s="21" t="s">
        <v>1970</v>
      </c>
      <c r="J787" s="12" t="s">
        <v>1634</v>
      </c>
      <c r="K787" s="135">
        <v>378000</v>
      </c>
    </row>
    <row r="788" spans="1:11" x14ac:dyDescent="0.25">
      <c r="A788" s="20" t="s">
        <v>2628</v>
      </c>
      <c r="B788" s="32" t="s">
        <v>275</v>
      </c>
      <c r="C788" s="35" t="s">
        <v>54</v>
      </c>
      <c r="D788" s="35" t="s">
        <v>54</v>
      </c>
      <c r="E788" s="32" t="s">
        <v>639</v>
      </c>
      <c r="F788" s="12" t="s">
        <v>47</v>
      </c>
      <c r="G788" s="151" t="s">
        <v>47</v>
      </c>
      <c r="H788" s="24" t="s">
        <v>2092</v>
      </c>
      <c r="I788" s="21" t="s">
        <v>1970</v>
      </c>
      <c r="J788" s="12" t="s">
        <v>1634</v>
      </c>
      <c r="K788" s="135">
        <v>371200</v>
      </c>
    </row>
    <row r="789" spans="1:11" x14ac:dyDescent="0.25">
      <c r="A789" s="20" t="s">
        <v>2628</v>
      </c>
      <c r="B789" s="32" t="s">
        <v>275</v>
      </c>
      <c r="C789" s="35" t="s">
        <v>54</v>
      </c>
      <c r="D789" s="35" t="s">
        <v>54</v>
      </c>
      <c r="E789" s="32" t="s">
        <v>639</v>
      </c>
      <c r="F789" s="12" t="s">
        <v>47</v>
      </c>
      <c r="G789" s="151" t="s">
        <v>47</v>
      </c>
      <c r="H789" s="24" t="s">
        <v>2093</v>
      </c>
      <c r="I789" s="21" t="s">
        <v>1970</v>
      </c>
      <c r="J789" s="12" t="s">
        <v>1634</v>
      </c>
      <c r="K789" s="135">
        <v>142614</v>
      </c>
    </row>
    <row r="790" spans="1:11" x14ac:dyDescent="0.25">
      <c r="A790" s="20" t="s">
        <v>2628</v>
      </c>
      <c r="B790" s="32" t="s">
        <v>275</v>
      </c>
      <c r="C790" s="35" t="s">
        <v>54</v>
      </c>
      <c r="D790" s="35" t="s">
        <v>54</v>
      </c>
      <c r="E790" s="32" t="s">
        <v>639</v>
      </c>
      <c r="F790" s="12" t="s">
        <v>47</v>
      </c>
      <c r="G790" s="151" t="s">
        <v>47</v>
      </c>
      <c r="H790" s="24" t="s">
        <v>2094</v>
      </c>
      <c r="I790" s="21" t="s">
        <v>1970</v>
      </c>
      <c r="J790" s="12" t="s">
        <v>1634</v>
      </c>
      <c r="K790" s="135">
        <v>89205</v>
      </c>
    </row>
    <row r="791" spans="1:11" x14ac:dyDescent="0.25">
      <c r="A791" s="20" t="s">
        <v>2628</v>
      </c>
      <c r="B791" s="32" t="s">
        <v>275</v>
      </c>
      <c r="C791" s="35" t="s">
        <v>54</v>
      </c>
      <c r="D791" s="35" t="s">
        <v>54</v>
      </c>
      <c r="E791" s="32" t="s">
        <v>639</v>
      </c>
      <c r="F791" s="12" t="s">
        <v>47</v>
      </c>
      <c r="G791" s="151" t="s">
        <v>47</v>
      </c>
      <c r="H791" s="24" t="s">
        <v>2095</v>
      </c>
      <c r="I791" s="21" t="s">
        <v>1970</v>
      </c>
      <c r="J791" s="12" t="s">
        <v>1634</v>
      </c>
      <c r="K791" s="135">
        <v>386274</v>
      </c>
    </row>
    <row r="792" spans="1:11" x14ac:dyDescent="0.25">
      <c r="A792" s="20" t="s">
        <v>2628</v>
      </c>
      <c r="B792" s="32" t="s">
        <v>275</v>
      </c>
      <c r="C792" s="35" t="s">
        <v>54</v>
      </c>
      <c r="D792" s="35" t="s">
        <v>54</v>
      </c>
      <c r="E792" s="32" t="s">
        <v>639</v>
      </c>
      <c r="F792" s="12" t="s">
        <v>47</v>
      </c>
      <c r="G792" s="151" t="s">
        <v>47</v>
      </c>
      <c r="H792" s="24" t="s">
        <v>2096</v>
      </c>
      <c r="I792" s="21" t="s">
        <v>1970</v>
      </c>
      <c r="J792" s="12" t="s">
        <v>1634</v>
      </c>
      <c r="K792" s="135">
        <v>1050692</v>
      </c>
    </row>
    <row r="793" spans="1:11" x14ac:dyDescent="0.25">
      <c r="A793" s="20" t="s">
        <v>2628</v>
      </c>
      <c r="B793" s="32" t="s">
        <v>275</v>
      </c>
      <c r="C793" s="35" t="s">
        <v>54</v>
      </c>
      <c r="D793" s="35" t="s">
        <v>54</v>
      </c>
      <c r="E793" s="32" t="s">
        <v>639</v>
      </c>
      <c r="F793" s="12" t="s">
        <v>47</v>
      </c>
      <c r="G793" s="151" t="s">
        <v>47</v>
      </c>
      <c r="H793" s="24" t="s">
        <v>2097</v>
      </c>
      <c r="I793" s="21" t="s">
        <v>1970</v>
      </c>
      <c r="J793" s="12" t="s">
        <v>1634</v>
      </c>
      <c r="K793" s="135">
        <v>78600</v>
      </c>
    </row>
    <row r="794" spans="1:11" x14ac:dyDescent="0.25">
      <c r="A794" s="20" t="s">
        <v>2628</v>
      </c>
      <c r="B794" s="32" t="s">
        <v>275</v>
      </c>
      <c r="C794" s="35" t="s">
        <v>54</v>
      </c>
      <c r="D794" s="35" t="s">
        <v>54</v>
      </c>
      <c r="E794" s="32" t="s">
        <v>639</v>
      </c>
      <c r="F794" s="12" t="s">
        <v>47</v>
      </c>
      <c r="G794" s="151" t="s">
        <v>47</v>
      </c>
      <c r="H794" s="24" t="s">
        <v>2098</v>
      </c>
      <c r="I794" s="21" t="s">
        <v>1970</v>
      </c>
      <c r="J794" s="12" t="s">
        <v>1634</v>
      </c>
      <c r="K794" s="135">
        <v>1159603</v>
      </c>
    </row>
    <row r="795" spans="1:11" x14ac:dyDescent="0.25">
      <c r="A795" s="20" t="s">
        <v>2628</v>
      </c>
      <c r="B795" s="32" t="s">
        <v>275</v>
      </c>
      <c r="C795" s="35" t="s">
        <v>54</v>
      </c>
      <c r="D795" s="35" t="s">
        <v>54</v>
      </c>
      <c r="E795" s="32" t="s">
        <v>639</v>
      </c>
      <c r="F795" s="12" t="s">
        <v>47</v>
      </c>
      <c r="G795" s="151" t="s">
        <v>47</v>
      </c>
      <c r="H795" s="24" t="s">
        <v>2099</v>
      </c>
      <c r="I795" s="21" t="s">
        <v>1970</v>
      </c>
      <c r="J795" s="12" t="s">
        <v>1634</v>
      </c>
      <c r="K795" s="135">
        <v>82500</v>
      </c>
    </row>
    <row r="796" spans="1:11" x14ac:dyDescent="0.25">
      <c r="A796" s="20" t="s">
        <v>2628</v>
      </c>
      <c r="B796" s="32" t="s">
        <v>275</v>
      </c>
      <c r="C796" s="35" t="s">
        <v>54</v>
      </c>
      <c r="D796" s="35" t="s">
        <v>54</v>
      </c>
      <c r="E796" s="32" t="s">
        <v>639</v>
      </c>
      <c r="F796" s="12" t="s">
        <v>47</v>
      </c>
      <c r="G796" s="151" t="s">
        <v>47</v>
      </c>
      <c r="H796" s="24" t="s">
        <v>2100</v>
      </c>
      <c r="I796" s="21" t="s">
        <v>2101</v>
      </c>
      <c r="J796" s="12" t="s">
        <v>2102</v>
      </c>
      <c r="K796" s="135">
        <v>29610</v>
      </c>
    </row>
    <row r="797" spans="1:11" x14ac:dyDescent="0.25">
      <c r="A797" s="20" t="s">
        <v>2628</v>
      </c>
      <c r="B797" s="32" t="s">
        <v>275</v>
      </c>
      <c r="C797" s="35" t="s">
        <v>54</v>
      </c>
      <c r="D797" s="35" t="s">
        <v>54</v>
      </c>
      <c r="E797" s="32" t="s">
        <v>639</v>
      </c>
      <c r="F797" s="12" t="s">
        <v>47</v>
      </c>
      <c r="G797" s="151" t="s">
        <v>47</v>
      </c>
      <c r="H797" s="24" t="s">
        <v>2103</v>
      </c>
      <c r="I797" s="21" t="s">
        <v>2101</v>
      </c>
      <c r="J797" s="12" t="s">
        <v>2102</v>
      </c>
      <c r="K797" s="135">
        <v>11410</v>
      </c>
    </row>
    <row r="798" spans="1:11" x14ac:dyDescent="0.25">
      <c r="A798" s="20" t="s">
        <v>2628</v>
      </c>
      <c r="B798" s="32" t="s">
        <v>275</v>
      </c>
      <c r="C798" s="35" t="s">
        <v>54</v>
      </c>
      <c r="D798" s="35" t="s">
        <v>54</v>
      </c>
      <c r="E798" s="32" t="s">
        <v>639</v>
      </c>
      <c r="F798" s="12" t="s">
        <v>47</v>
      </c>
      <c r="G798" s="151" t="s">
        <v>47</v>
      </c>
      <c r="H798" s="24" t="s">
        <v>2104</v>
      </c>
      <c r="I798" s="21" t="s">
        <v>2101</v>
      </c>
      <c r="J798" s="122" t="s">
        <v>2102</v>
      </c>
      <c r="K798" s="135">
        <v>4910</v>
      </c>
    </row>
    <row r="799" spans="1:11" x14ac:dyDescent="0.25">
      <c r="A799" s="20" t="s">
        <v>2628</v>
      </c>
      <c r="B799" s="32" t="s">
        <v>275</v>
      </c>
      <c r="C799" s="35" t="s">
        <v>54</v>
      </c>
      <c r="D799" s="35" t="s">
        <v>54</v>
      </c>
      <c r="E799" s="32" t="s">
        <v>639</v>
      </c>
      <c r="F799" s="12" t="s">
        <v>47</v>
      </c>
      <c r="G799" s="151" t="s">
        <v>47</v>
      </c>
      <c r="H799" s="24" t="s">
        <v>2105</v>
      </c>
      <c r="I799" s="21" t="s">
        <v>2101</v>
      </c>
      <c r="J799" s="12" t="s">
        <v>2102</v>
      </c>
      <c r="K799" s="135">
        <v>13130</v>
      </c>
    </row>
    <row r="800" spans="1:11" x14ac:dyDescent="0.25">
      <c r="A800" s="20" t="s">
        <v>2628</v>
      </c>
      <c r="B800" s="32" t="s">
        <v>275</v>
      </c>
      <c r="C800" s="35" t="s">
        <v>54</v>
      </c>
      <c r="D800" s="35" t="s">
        <v>54</v>
      </c>
      <c r="E800" s="32" t="s">
        <v>639</v>
      </c>
      <c r="F800" s="12" t="s">
        <v>47</v>
      </c>
      <c r="G800" s="151" t="s">
        <v>47</v>
      </c>
      <c r="H800" s="24" t="s">
        <v>2106</v>
      </c>
      <c r="I800" s="21" t="s">
        <v>2101</v>
      </c>
      <c r="J800" s="12" t="s">
        <v>2102</v>
      </c>
      <c r="K800" s="135">
        <v>45730</v>
      </c>
    </row>
    <row r="801" spans="1:11" x14ac:dyDescent="0.25">
      <c r="A801" s="20" t="s">
        <v>2628</v>
      </c>
      <c r="B801" s="32" t="s">
        <v>275</v>
      </c>
      <c r="C801" s="35" t="s">
        <v>54</v>
      </c>
      <c r="D801" s="35" t="s">
        <v>54</v>
      </c>
      <c r="E801" s="32" t="s">
        <v>639</v>
      </c>
      <c r="F801" s="12" t="s">
        <v>47</v>
      </c>
      <c r="G801" s="150" t="s">
        <v>47</v>
      </c>
      <c r="H801" s="24" t="s">
        <v>2107</v>
      </c>
      <c r="I801" s="21" t="s">
        <v>2101</v>
      </c>
      <c r="J801" s="12" t="s">
        <v>2102</v>
      </c>
      <c r="K801" s="135">
        <v>128730</v>
      </c>
    </row>
    <row r="802" spans="1:11" x14ac:dyDescent="0.25">
      <c r="A802" s="20" t="s">
        <v>2628</v>
      </c>
      <c r="B802" s="32" t="s">
        <v>275</v>
      </c>
      <c r="C802" s="35" t="s">
        <v>54</v>
      </c>
      <c r="D802" s="35" t="s">
        <v>54</v>
      </c>
      <c r="E802" s="32" t="s">
        <v>639</v>
      </c>
      <c r="F802" s="12" t="s">
        <v>47</v>
      </c>
      <c r="G802" s="150" t="s">
        <v>47</v>
      </c>
      <c r="H802" s="24" t="s">
        <v>2108</v>
      </c>
      <c r="I802" s="21" t="s">
        <v>2101</v>
      </c>
      <c r="J802" s="12" t="s">
        <v>2102</v>
      </c>
      <c r="K802" s="135">
        <v>78440</v>
      </c>
    </row>
    <row r="803" spans="1:11" x14ac:dyDescent="0.25">
      <c r="A803" s="20" t="s">
        <v>2628</v>
      </c>
      <c r="B803" s="32" t="s">
        <v>275</v>
      </c>
      <c r="C803" s="35" t="s">
        <v>54</v>
      </c>
      <c r="D803" s="35" t="s">
        <v>54</v>
      </c>
      <c r="E803" s="32" t="s">
        <v>639</v>
      </c>
      <c r="F803" s="12" t="s">
        <v>47</v>
      </c>
      <c r="G803" s="150" t="s">
        <v>47</v>
      </c>
      <c r="H803" s="24" t="s">
        <v>2109</v>
      </c>
      <c r="I803" s="21" t="s">
        <v>2101</v>
      </c>
      <c r="J803" s="12" t="s">
        <v>2102</v>
      </c>
      <c r="K803" s="135">
        <v>2520</v>
      </c>
    </row>
    <row r="804" spans="1:11" x14ac:dyDescent="0.25">
      <c r="A804" s="20" t="s">
        <v>2628</v>
      </c>
      <c r="B804" s="32" t="s">
        <v>275</v>
      </c>
      <c r="C804" s="35" t="s">
        <v>54</v>
      </c>
      <c r="D804" s="35" t="s">
        <v>54</v>
      </c>
      <c r="E804" s="32" t="s">
        <v>639</v>
      </c>
      <c r="F804" s="12" t="s">
        <v>47</v>
      </c>
      <c r="G804" s="150" t="s">
        <v>47</v>
      </c>
      <c r="H804" s="24" t="s">
        <v>2110</v>
      </c>
      <c r="I804" s="21" t="s">
        <v>2101</v>
      </c>
      <c r="J804" s="12" t="s">
        <v>2102</v>
      </c>
      <c r="K804" s="135">
        <v>121110</v>
      </c>
    </row>
    <row r="805" spans="1:11" x14ac:dyDescent="0.25">
      <c r="A805" s="20" t="s">
        <v>2628</v>
      </c>
      <c r="B805" s="32" t="s">
        <v>275</v>
      </c>
      <c r="C805" s="35" t="s">
        <v>54</v>
      </c>
      <c r="D805" s="35" t="s">
        <v>54</v>
      </c>
      <c r="E805" s="32" t="s">
        <v>639</v>
      </c>
      <c r="F805" s="12" t="s">
        <v>47</v>
      </c>
      <c r="G805" s="150" t="s">
        <v>47</v>
      </c>
      <c r="H805" s="24" t="s">
        <v>2111</v>
      </c>
      <c r="I805" s="21" t="s">
        <v>2101</v>
      </c>
      <c r="J805" s="12" t="s">
        <v>2102</v>
      </c>
      <c r="K805" s="135">
        <v>7830</v>
      </c>
    </row>
    <row r="806" spans="1:11" x14ac:dyDescent="0.25">
      <c r="A806" s="20" t="s">
        <v>2628</v>
      </c>
      <c r="B806" s="32" t="s">
        <v>275</v>
      </c>
      <c r="C806" s="35" t="s">
        <v>54</v>
      </c>
      <c r="D806" s="35" t="s">
        <v>54</v>
      </c>
      <c r="E806" s="32" t="s">
        <v>639</v>
      </c>
      <c r="F806" s="12" t="s">
        <v>47</v>
      </c>
      <c r="G806" s="151" t="s">
        <v>47</v>
      </c>
      <c r="H806" s="24" t="s">
        <v>2112</v>
      </c>
      <c r="I806" s="21" t="s">
        <v>2101</v>
      </c>
      <c r="J806" s="12" t="s">
        <v>2102</v>
      </c>
      <c r="K806" s="135">
        <v>14910</v>
      </c>
    </row>
    <row r="807" spans="1:11" x14ac:dyDescent="0.25">
      <c r="A807" s="20" t="s">
        <v>2628</v>
      </c>
      <c r="B807" s="32" t="s">
        <v>275</v>
      </c>
      <c r="C807" s="35" t="s">
        <v>54</v>
      </c>
      <c r="D807" s="35" t="s">
        <v>54</v>
      </c>
      <c r="E807" s="32" t="s">
        <v>639</v>
      </c>
      <c r="F807" s="12" t="s">
        <v>47</v>
      </c>
      <c r="G807" s="151" t="s">
        <v>47</v>
      </c>
      <c r="H807" s="24" t="s">
        <v>2113</v>
      </c>
      <c r="I807" s="21" t="s">
        <v>2114</v>
      </c>
      <c r="J807" s="122" t="s">
        <v>2115</v>
      </c>
      <c r="K807" s="135">
        <v>27810</v>
      </c>
    </row>
    <row r="808" spans="1:11" x14ac:dyDescent="0.25">
      <c r="A808" s="20" t="s">
        <v>2628</v>
      </c>
      <c r="B808" s="32" t="s">
        <v>275</v>
      </c>
      <c r="C808" s="35" t="s">
        <v>54</v>
      </c>
      <c r="D808" s="35" t="s">
        <v>54</v>
      </c>
      <c r="E808" s="32" t="s">
        <v>639</v>
      </c>
      <c r="F808" s="12" t="s">
        <v>47</v>
      </c>
      <c r="G808" s="151" t="s">
        <v>47</v>
      </c>
      <c r="H808" s="24" t="s">
        <v>2116</v>
      </c>
      <c r="I808" s="21" t="s">
        <v>2101</v>
      </c>
      <c r="J808" s="122" t="s">
        <v>2102</v>
      </c>
      <c r="K808" s="135">
        <v>7820</v>
      </c>
    </row>
    <row r="809" spans="1:11" x14ac:dyDescent="0.25">
      <c r="A809" s="20" t="s">
        <v>2628</v>
      </c>
      <c r="B809" s="32" t="s">
        <v>275</v>
      </c>
      <c r="C809" s="35" t="s">
        <v>54</v>
      </c>
      <c r="D809" s="35" t="s">
        <v>54</v>
      </c>
      <c r="E809" s="32" t="s">
        <v>639</v>
      </c>
      <c r="F809" s="12" t="s">
        <v>47</v>
      </c>
      <c r="G809" s="151" t="s">
        <v>47</v>
      </c>
      <c r="H809" s="24" t="s">
        <v>2117</v>
      </c>
      <c r="I809" s="21" t="s">
        <v>2101</v>
      </c>
      <c r="J809" s="122" t="s">
        <v>2102</v>
      </c>
      <c r="K809" s="135">
        <v>6050</v>
      </c>
    </row>
    <row r="810" spans="1:11" x14ac:dyDescent="0.25">
      <c r="A810" s="20" t="s">
        <v>2628</v>
      </c>
      <c r="B810" s="32" t="s">
        <v>275</v>
      </c>
      <c r="C810" s="35" t="s">
        <v>54</v>
      </c>
      <c r="D810" s="35" t="s">
        <v>54</v>
      </c>
      <c r="E810" s="32" t="s">
        <v>639</v>
      </c>
      <c r="F810" s="12" t="s">
        <v>47</v>
      </c>
      <c r="G810" s="151" t="s">
        <v>47</v>
      </c>
      <c r="H810" s="24" t="s">
        <v>2118</v>
      </c>
      <c r="I810" s="21" t="s">
        <v>2119</v>
      </c>
      <c r="J810" s="12" t="s">
        <v>1632</v>
      </c>
      <c r="K810" s="135">
        <v>98860</v>
      </c>
    </row>
    <row r="811" spans="1:11" x14ac:dyDescent="0.25">
      <c r="A811" s="20" t="s">
        <v>2628</v>
      </c>
      <c r="B811" s="32" t="s">
        <v>275</v>
      </c>
      <c r="C811" s="35" t="s">
        <v>54</v>
      </c>
      <c r="D811" s="35" t="s">
        <v>54</v>
      </c>
      <c r="E811" s="32" t="s">
        <v>639</v>
      </c>
      <c r="F811" s="12" t="s">
        <v>47</v>
      </c>
      <c r="G811" s="151" t="s">
        <v>47</v>
      </c>
      <c r="H811" s="24" t="s">
        <v>2120</v>
      </c>
      <c r="I811" s="21" t="s">
        <v>2119</v>
      </c>
      <c r="J811" s="12" t="s">
        <v>1632</v>
      </c>
      <c r="K811" s="135">
        <v>78929</v>
      </c>
    </row>
    <row r="812" spans="1:11" x14ac:dyDescent="0.25">
      <c r="A812" s="20" t="s">
        <v>2628</v>
      </c>
      <c r="B812" s="32" t="s">
        <v>275</v>
      </c>
      <c r="C812" s="35" t="s">
        <v>54</v>
      </c>
      <c r="D812" s="35" t="s">
        <v>54</v>
      </c>
      <c r="E812" s="32" t="s">
        <v>639</v>
      </c>
      <c r="F812" s="12" t="s">
        <v>47</v>
      </c>
      <c r="G812" s="151" t="s">
        <v>47</v>
      </c>
      <c r="H812" s="24" t="s">
        <v>2121</v>
      </c>
      <c r="I812" s="21" t="s">
        <v>2119</v>
      </c>
      <c r="J812" s="12" t="s">
        <v>1632</v>
      </c>
      <c r="K812" s="135">
        <v>181484</v>
      </c>
    </row>
    <row r="813" spans="1:11" ht="25.5" x14ac:dyDescent="0.25">
      <c r="A813" s="20" t="s">
        <v>2620</v>
      </c>
      <c r="B813" s="1" t="s">
        <v>19</v>
      </c>
      <c r="C813" s="35" t="s">
        <v>54</v>
      </c>
      <c r="D813" s="35" t="s">
        <v>54</v>
      </c>
      <c r="E813" s="14" t="s">
        <v>276</v>
      </c>
      <c r="F813" s="23">
        <v>23</v>
      </c>
      <c r="G813" s="40">
        <v>43801</v>
      </c>
      <c r="H813" s="35" t="s">
        <v>1003</v>
      </c>
      <c r="I813" s="100" t="s">
        <v>1004</v>
      </c>
      <c r="J813" s="23" t="s">
        <v>1005</v>
      </c>
      <c r="K813" s="173">
        <v>16666</v>
      </c>
    </row>
    <row r="814" spans="1:11" x14ac:dyDescent="0.25">
      <c r="A814" s="20" t="s">
        <v>2620</v>
      </c>
      <c r="B814" s="1" t="s">
        <v>19</v>
      </c>
      <c r="C814" s="35" t="s">
        <v>54</v>
      </c>
      <c r="D814" s="35" t="s">
        <v>54</v>
      </c>
      <c r="E814" s="14" t="s">
        <v>276</v>
      </c>
      <c r="F814" s="23">
        <v>24</v>
      </c>
      <c r="G814" s="40">
        <v>43801</v>
      </c>
      <c r="H814" s="35" t="s">
        <v>1006</v>
      </c>
      <c r="I814" s="100" t="s">
        <v>1004</v>
      </c>
      <c r="J814" s="23" t="s">
        <v>1005</v>
      </c>
      <c r="K814" s="173">
        <v>16666</v>
      </c>
    </row>
    <row r="815" spans="1:11" x14ac:dyDescent="0.25">
      <c r="A815" s="20" t="s">
        <v>2620</v>
      </c>
      <c r="B815" s="32" t="s">
        <v>275</v>
      </c>
      <c r="C815" s="35" t="s">
        <v>54</v>
      </c>
      <c r="D815" s="35" t="s">
        <v>54</v>
      </c>
      <c r="E815" s="14" t="s">
        <v>276</v>
      </c>
      <c r="F815" s="23">
        <v>4819868</v>
      </c>
      <c r="G815" s="40">
        <v>43801</v>
      </c>
      <c r="H815" s="108" t="s">
        <v>1007</v>
      </c>
      <c r="I815" s="24" t="s">
        <v>1008</v>
      </c>
      <c r="J815" s="22" t="s">
        <v>1009</v>
      </c>
      <c r="K815" s="173">
        <v>62967</v>
      </c>
    </row>
    <row r="816" spans="1:11" x14ac:dyDescent="0.25">
      <c r="A816" s="20" t="s">
        <v>2620</v>
      </c>
      <c r="B816" s="32" t="s">
        <v>275</v>
      </c>
      <c r="C816" s="35" t="s">
        <v>54</v>
      </c>
      <c r="D816" s="35" t="s">
        <v>54</v>
      </c>
      <c r="E816" s="14" t="s">
        <v>276</v>
      </c>
      <c r="F816" s="23">
        <v>163549</v>
      </c>
      <c r="G816" s="40">
        <v>43801</v>
      </c>
      <c r="H816" s="108" t="s">
        <v>1010</v>
      </c>
      <c r="I816" s="24" t="s">
        <v>1008</v>
      </c>
      <c r="J816" s="22" t="s">
        <v>1009</v>
      </c>
      <c r="K816" s="173">
        <v>7565</v>
      </c>
    </row>
    <row r="817" spans="1:11" ht="25.5" x14ac:dyDescent="0.25">
      <c r="A817" s="20" t="s">
        <v>2620</v>
      </c>
      <c r="B817" s="32" t="s">
        <v>275</v>
      </c>
      <c r="C817" s="35" t="s">
        <v>54</v>
      </c>
      <c r="D817" s="35" t="s">
        <v>54</v>
      </c>
      <c r="E817" s="14" t="s">
        <v>276</v>
      </c>
      <c r="F817" s="23">
        <v>4822978</v>
      </c>
      <c r="G817" s="40">
        <v>43801</v>
      </c>
      <c r="H817" s="108" t="s">
        <v>1011</v>
      </c>
      <c r="I817" s="24" t="s">
        <v>1008</v>
      </c>
      <c r="J817" s="22" t="s">
        <v>1009</v>
      </c>
      <c r="K817" s="173">
        <v>2900</v>
      </c>
    </row>
    <row r="818" spans="1:11" x14ac:dyDescent="0.25">
      <c r="A818" s="20" t="s">
        <v>2620</v>
      </c>
      <c r="B818" s="32" t="s">
        <v>275</v>
      </c>
      <c r="C818" s="35" t="s">
        <v>54</v>
      </c>
      <c r="D818" s="35" t="s">
        <v>54</v>
      </c>
      <c r="E818" s="14" t="s">
        <v>276</v>
      </c>
      <c r="F818" s="23">
        <v>163431</v>
      </c>
      <c r="G818" s="40">
        <v>43802</v>
      </c>
      <c r="H818" s="108" t="s">
        <v>1012</v>
      </c>
      <c r="I818" s="24" t="s">
        <v>1008</v>
      </c>
      <c r="J818" s="22" t="s">
        <v>1009</v>
      </c>
      <c r="K818" s="173">
        <v>10616</v>
      </c>
    </row>
    <row r="819" spans="1:11" x14ac:dyDescent="0.25">
      <c r="A819" s="20" t="s">
        <v>2620</v>
      </c>
      <c r="B819" s="32" t="s">
        <v>275</v>
      </c>
      <c r="C819" s="35" t="s">
        <v>54</v>
      </c>
      <c r="D819" s="35" t="s">
        <v>54</v>
      </c>
      <c r="E819" s="14" t="s">
        <v>276</v>
      </c>
      <c r="F819" s="23">
        <v>4823888</v>
      </c>
      <c r="G819" s="40">
        <v>43803</v>
      </c>
      <c r="H819" s="108" t="s">
        <v>1013</v>
      </c>
      <c r="I819" s="24" t="s">
        <v>1008</v>
      </c>
      <c r="J819" s="22" t="s">
        <v>1009</v>
      </c>
      <c r="K819" s="173">
        <v>30427</v>
      </c>
    </row>
    <row r="820" spans="1:11" x14ac:dyDescent="0.25">
      <c r="A820" s="20" t="s">
        <v>2620</v>
      </c>
      <c r="B820" s="32" t="s">
        <v>275</v>
      </c>
      <c r="C820" s="35" t="s">
        <v>54</v>
      </c>
      <c r="D820" s="35" t="s">
        <v>54</v>
      </c>
      <c r="E820" s="14" t="s">
        <v>283</v>
      </c>
      <c r="F820" s="23">
        <v>1190185</v>
      </c>
      <c r="G820" s="40">
        <v>43803</v>
      </c>
      <c r="H820" s="35" t="s">
        <v>1014</v>
      </c>
      <c r="I820" s="24" t="s">
        <v>1015</v>
      </c>
      <c r="J820" s="22" t="s">
        <v>1016</v>
      </c>
      <c r="K820" s="173">
        <v>349557</v>
      </c>
    </row>
    <row r="821" spans="1:11" ht="25.5" x14ac:dyDescent="0.25">
      <c r="A821" s="20" t="s">
        <v>2620</v>
      </c>
      <c r="B821" s="1" t="s">
        <v>19</v>
      </c>
      <c r="C821" s="35" t="s">
        <v>54</v>
      </c>
      <c r="D821" s="35" t="s">
        <v>54</v>
      </c>
      <c r="E821" s="14" t="s">
        <v>40</v>
      </c>
      <c r="F821" s="23">
        <v>11190491</v>
      </c>
      <c r="G821" s="40">
        <v>43803</v>
      </c>
      <c r="H821" s="35" t="s">
        <v>1017</v>
      </c>
      <c r="I821" s="100" t="s">
        <v>1018</v>
      </c>
      <c r="J821" s="23" t="s">
        <v>1019</v>
      </c>
      <c r="K821" s="173">
        <v>1100000</v>
      </c>
    </row>
    <row r="822" spans="1:11" ht="38.25" x14ac:dyDescent="0.25">
      <c r="A822" s="20" t="s">
        <v>2620</v>
      </c>
      <c r="B822" s="1" t="s">
        <v>185</v>
      </c>
      <c r="C822" s="35" t="s">
        <v>54</v>
      </c>
      <c r="D822" s="35" t="s">
        <v>54</v>
      </c>
      <c r="E822" s="14" t="s">
        <v>40</v>
      </c>
      <c r="F822" s="23">
        <v>11190492</v>
      </c>
      <c r="G822" s="40">
        <v>43804</v>
      </c>
      <c r="H822" s="35" t="s">
        <v>1020</v>
      </c>
      <c r="I822" s="1" t="s">
        <v>221</v>
      </c>
      <c r="J822" s="12" t="s">
        <v>222</v>
      </c>
      <c r="K822" s="173">
        <v>54787</v>
      </c>
    </row>
    <row r="823" spans="1:11" ht="25.5" x14ac:dyDescent="0.25">
      <c r="A823" s="20" t="s">
        <v>2620</v>
      </c>
      <c r="B823" s="35" t="s">
        <v>20</v>
      </c>
      <c r="C823" s="14" t="s">
        <v>1642</v>
      </c>
      <c r="D823" s="146">
        <v>43473</v>
      </c>
      <c r="E823" s="14" t="s">
        <v>40</v>
      </c>
      <c r="F823" s="23">
        <v>11190493</v>
      </c>
      <c r="G823" s="40">
        <v>43804</v>
      </c>
      <c r="H823" s="35" t="s">
        <v>1021</v>
      </c>
      <c r="I823" s="100" t="s">
        <v>1022</v>
      </c>
      <c r="J823" s="23" t="s">
        <v>938</v>
      </c>
      <c r="K823" s="173">
        <v>333671</v>
      </c>
    </row>
    <row r="824" spans="1:11" x14ac:dyDescent="0.25">
      <c r="A824" s="20" t="s">
        <v>2620</v>
      </c>
      <c r="B824" s="1" t="s">
        <v>19</v>
      </c>
      <c r="C824" s="35" t="s">
        <v>54</v>
      </c>
      <c r="D824" s="35" t="s">
        <v>54</v>
      </c>
      <c r="E824" s="1" t="s">
        <v>176</v>
      </c>
      <c r="F824" s="23">
        <v>11190109</v>
      </c>
      <c r="G824" s="40">
        <v>43804</v>
      </c>
      <c r="H824" s="35" t="s">
        <v>1023</v>
      </c>
      <c r="I824" s="100" t="s">
        <v>1024</v>
      </c>
      <c r="J824" s="23" t="s">
        <v>1025</v>
      </c>
      <c r="K824" s="173">
        <v>295000</v>
      </c>
    </row>
    <row r="825" spans="1:11" x14ac:dyDescent="0.25">
      <c r="A825" s="20" t="s">
        <v>2620</v>
      </c>
      <c r="B825" s="1" t="s">
        <v>19</v>
      </c>
      <c r="C825" s="35" t="s">
        <v>54</v>
      </c>
      <c r="D825" s="35" t="s">
        <v>54</v>
      </c>
      <c r="E825" s="1" t="s">
        <v>176</v>
      </c>
      <c r="F825" s="23">
        <v>11190110</v>
      </c>
      <c r="G825" s="40">
        <v>43804</v>
      </c>
      <c r="H825" s="35" t="s">
        <v>1026</v>
      </c>
      <c r="I825" s="100" t="s">
        <v>1027</v>
      </c>
      <c r="J825" s="23" t="s">
        <v>1028</v>
      </c>
      <c r="K825" s="173">
        <v>159579</v>
      </c>
    </row>
    <row r="826" spans="1:11" x14ac:dyDescent="0.25">
      <c r="A826" s="20" t="s">
        <v>2620</v>
      </c>
      <c r="B826" s="1" t="s">
        <v>19</v>
      </c>
      <c r="C826" s="35" t="s">
        <v>54</v>
      </c>
      <c r="D826" s="35" t="s">
        <v>54</v>
      </c>
      <c r="E826" s="1" t="s">
        <v>176</v>
      </c>
      <c r="F826" s="23">
        <v>11190111</v>
      </c>
      <c r="G826" s="40">
        <v>43804</v>
      </c>
      <c r="H826" s="35" t="s">
        <v>1026</v>
      </c>
      <c r="I826" s="100" t="s">
        <v>1029</v>
      </c>
      <c r="J826" s="23" t="s">
        <v>1030</v>
      </c>
      <c r="K826" s="173">
        <v>159280</v>
      </c>
    </row>
    <row r="827" spans="1:11" ht="38.25" x14ac:dyDescent="0.25">
      <c r="A827" s="20" t="s">
        <v>2620</v>
      </c>
      <c r="B827" s="35" t="s">
        <v>20</v>
      </c>
      <c r="C827" s="14" t="s">
        <v>1642</v>
      </c>
      <c r="D827" s="146">
        <v>43473</v>
      </c>
      <c r="E827" s="14" t="s">
        <v>40</v>
      </c>
      <c r="F827" s="23">
        <v>11190494</v>
      </c>
      <c r="G827" s="40">
        <v>43804</v>
      </c>
      <c r="H827" s="35" t="s">
        <v>1031</v>
      </c>
      <c r="I827" s="100" t="s">
        <v>1022</v>
      </c>
      <c r="J827" s="23" t="s">
        <v>938</v>
      </c>
      <c r="K827" s="173">
        <v>294671</v>
      </c>
    </row>
    <row r="828" spans="1:11" ht="25.5" x14ac:dyDescent="0.25">
      <c r="A828" s="20" t="s">
        <v>2620</v>
      </c>
      <c r="B828" s="35" t="s">
        <v>20</v>
      </c>
      <c r="C828" s="14" t="s">
        <v>1642</v>
      </c>
      <c r="D828" s="146">
        <v>43473</v>
      </c>
      <c r="E828" s="14" t="s">
        <v>40</v>
      </c>
      <c r="F828" s="23">
        <v>11190495</v>
      </c>
      <c r="G828" s="40">
        <v>43804</v>
      </c>
      <c r="H828" s="35" t="s">
        <v>1032</v>
      </c>
      <c r="I828" s="100" t="s">
        <v>1022</v>
      </c>
      <c r="J828" s="23" t="s">
        <v>938</v>
      </c>
      <c r="K828" s="173">
        <v>154982</v>
      </c>
    </row>
    <row r="829" spans="1:11" ht="25.5" x14ac:dyDescent="0.25">
      <c r="A829" s="20" t="s">
        <v>2620</v>
      </c>
      <c r="B829" s="32" t="s">
        <v>275</v>
      </c>
      <c r="C829" s="35" t="s">
        <v>54</v>
      </c>
      <c r="D829" s="35" t="s">
        <v>54</v>
      </c>
      <c r="E829" s="14" t="s">
        <v>283</v>
      </c>
      <c r="F829" s="23">
        <v>1191505</v>
      </c>
      <c r="G829" s="40">
        <v>43805</v>
      </c>
      <c r="H829" s="35" t="s">
        <v>1033</v>
      </c>
      <c r="I829" s="24" t="s">
        <v>1015</v>
      </c>
      <c r="J829" s="22" t="s">
        <v>1016</v>
      </c>
      <c r="K829" s="173">
        <v>1347353</v>
      </c>
    </row>
    <row r="830" spans="1:11" ht="51" x14ac:dyDescent="0.25">
      <c r="A830" s="20" t="s">
        <v>2620</v>
      </c>
      <c r="B830" s="35" t="s">
        <v>55</v>
      </c>
      <c r="C830" s="35" t="s">
        <v>54</v>
      </c>
      <c r="D830" s="35" t="s">
        <v>54</v>
      </c>
      <c r="E830" s="14" t="s">
        <v>40</v>
      </c>
      <c r="F830" s="23">
        <v>11190496</v>
      </c>
      <c r="G830" s="40">
        <v>43808</v>
      </c>
      <c r="H830" s="35" t="s">
        <v>1034</v>
      </c>
      <c r="I830" s="1" t="s">
        <v>204</v>
      </c>
      <c r="J830" s="12" t="s">
        <v>205</v>
      </c>
      <c r="K830" s="173">
        <v>148500</v>
      </c>
    </row>
    <row r="831" spans="1:11" ht="38.25" x14ac:dyDescent="0.25">
      <c r="A831" s="20" t="s">
        <v>2620</v>
      </c>
      <c r="B831" s="35" t="s">
        <v>20</v>
      </c>
      <c r="C831" s="14" t="s">
        <v>1642</v>
      </c>
      <c r="D831" s="146">
        <v>43473</v>
      </c>
      <c r="E831" s="14" t="s">
        <v>40</v>
      </c>
      <c r="F831" s="23">
        <v>11190497</v>
      </c>
      <c r="G831" s="40">
        <v>43808</v>
      </c>
      <c r="H831" s="35" t="s">
        <v>1035</v>
      </c>
      <c r="I831" s="100" t="s">
        <v>1022</v>
      </c>
      <c r="J831" s="23" t="s">
        <v>938</v>
      </c>
      <c r="K831" s="173">
        <v>378171</v>
      </c>
    </row>
    <row r="832" spans="1:11" ht="38.25" x14ac:dyDescent="0.25">
      <c r="A832" s="20" t="s">
        <v>2620</v>
      </c>
      <c r="B832" s="35" t="s">
        <v>20</v>
      </c>
      <c r="C832" s="14" t="s">
        <v>1642</v>
      </c>
      <c r="D832" s="146">
        <v>43473</v>
      </c>
      <c r="E832" s="14" t="s">
        <v>40</v>
      </c>
      <c r="F832" s="23">
        <v>11190498</v>
      </c>
      <c r="G832" s="40">
        <v>43808</v>
      </c>
      <c r="H832" s="35" t="s">
        <v>1036</v>
      </c>
      <c r="I832" s="100" t="s">
        <v>1022</v>
      </c>
      <c r="J832" s="23" t="s">
        <v>938</v>
      </c>
      <c r="K832" s="173">
        <v>222171</v>
      </c>
    </row>
    <row r="833" spans="1:11" ht="25.5" x14ac:dyDescent="0.25">
      <c r="A833" s="20" t="s">
        <v>2620</v>
      </c>
      <c r="B833" s="1" t="s">
        <v>19</v>
      </c>
      <c r="C833" s="35" t="s">
        <v>54</v>
      </c>
      <c r="D833" s="35" t="s">
        <v>54</v>
      </c>
      <c r="E833" s="14" t="s">
        <v>40</v>
      </c>
      <c r="F833" s="23">
        <v>11190499</v>
      </c>
      <c r="G833" s="40">
        <v>43808</v>
      </c>
      <c r="H833" s="35" t="s">
        <v>1037</v>
      </c>
      <c r="I833" s="35" t="s">
        <v>1038</v>
      </c>
      <c r="J833" s="115" t="s">
        <v>1039</v>
      </c>
      <c r="K833" s="173">
        <v>618800</v>
      </c>
    </row>
    <row r="834" spans="1:11" ht="25.5" x14ac:dyDescent="0.25">
      <c r="A834" s="20" t="s">
        <v>2620</v>
      </c>
      <c r="B834" s="1" t="s">
        <v>19</v>
      </c>
      <c r="C834" s="35" t="s">
        <v>54</v>
      </c>
      <c r="D834" s="35" t="s">
        <v>54</v>
      </c>
      <c r="E834" s="14" t="s">
        <v>40</v>
      </c>
      <c r="F834" s="23">
        <v>11190500</v>
      </c>
      <c r="G834" s="40">
        <v>43808</v>
      </c>
      <c r="H834" s="35" t="s">
        <v>1040</v>
      </c>
      <c r="I834" s="35" t="s">
        <v>1038</v>
      </c>
      <c r="J834" s="115" t="s">
        <v>1039</v>
      </c>
      <c r="K834" s="173">
        <v>866320</v>
      </c>
    </row>
    <row r="835" spans="1:11" ht="38.25" x14ac:dyDescent="0.25">
      <c r="A835" s="20" t="s">
        <v>2620</v>
      </c>
      <c r="B835" s="35" t="s">
        <v>20</v>
      </c>
      <c r="C835" s="14" t="s">
        <v>1642</v>
      </c>
      <c r="D835" s="146">
        <v>43473</v>
      </c>
      <c r="E835" s="14" t="s">
        <v>40</v>
      </c>
      <c r="F835" s="23">
        <v>11190501</v>
      </c>
      <c r="G835" s="40">
        <v>43810</v>
      </c>
      <c r="H835" s="35" t="s">
        <v>1041</v>
      </c>
      <c r="I835" s="100" t="s">
        <v>1022</v>
      </c>
      <c r="J835" s="23" t="s">
        <v>938</v>
      </c>
      <c r="K835" s="173">
        <v>16000</v>
      </c>
    </row>
    <row r="836" spans="1:11" ht="25.5" x14ac:dyDescent="0.25">
      <c r="A836" s="20" t="s">
        <v>2620</v>
      </c>
      <c r="B836" s="35" t="s">
        <v>20</v>
      </c>
      <c r="C836" s="14" t="s">
        <v>1642</v>
      </c>
      <c r="D836" s="146">
        <v>43473</v>
      </c>
      <c r="E836" s="14" t="s">
        <v>40</v>
      </c>
      <c r="F836" s="23">
        <v>11190503</v>
      </c>
      <c r="G836" s="40">
        <v>43810</v>
      </c>
      <c r="H836" s="35" t="s">
        <v>1042</v>
      </c>
      <c r="I836" s="100" t="s">
        <v>1022</v>
      </c>
      <c r="J836" s="23" t="s">
        <v>938</v>
      </c>
      <c r="K836" s="173">
        <v>487743</v>
      </c>
    </row>
    <row r="837" spans="1:11" ht="38.25" x14ac:dyDescent="0.25">
      <c r="A837" s="20" t="s">
        <v>2620</v>
      </c>
      <c r="B837" s="1" t="s">
        <v>185</v>
      </c>
      <c r="C837" s="35" t="s">
        <v>54</v>
      </c>
      <c r="D837" s="35" t="s">
        <v>54</v>
      </c>
      <c r="E837" s="1" t="s">
        <v>176</v>
      </c>
      <c r="F837" s="23">
        <v>11190112</v>
      </c>
      <c r="G837" s="40">
        <v>43810</v>
      </c>
      <c r="H837" s="35" t="s">
        <v>1043</v>
      </c>
      <c r="I837" s="100" t="s">
        <v>1044</v>
      </c>
      <c r="J837" s="23" t="s">
        <v>1045</v>
      </c>
      <c r="K837" s="173">
        <v>583042</v>
      </c>
    </row>
    <row r="838" spans="1:11" ht="38.25" x14ac:dyDescent="0.25">
      <c r="A838" s="20" t="s">
        <v>2620</v>
      </c>
      <c r="B838" s="1" t="s">
        <v>185</v>
      </c>
      <c r="C838" s="35" t="s">
        <v>54</v>
      </c>
      <c r="D838" s="35" t="s">
        <v>54</v>
      </c>
      <c r="E838" s="14" t="s">
        <v>40</v>
      </c>
      <c r="F838" s="23">
        <v>11190504</v>
      </c>
      <c r="G838" s="40">
        <v>43810</v>
      </c>
      <c r="H838" s="35" t="s">
        <v>1046</v>
      </c>
      <c r="I838" s="100" t="s">
        <v>1047</v>
      </c>
      <c r="J838" s="23" t="s">
        <v>1048</v>
      </c>
      <c r="K838" s="173">
        <v>678957</v>
      </c>
    </row>
    <row r="839" spans="1:11" ht="38.25" x14ac:dyDescent="0.25">
      <c r="A839" s="20" t="s">
        <v>2620</v>
      </c>
      <c r="B839" s="35" t="s">
        <v>55</v>
      </c>
      <c r="C839" s="35" t="s">
        <v>54</v>
      </c>
      <c r="D839" s="35" t="s">
        <v>54</v>
      </c>
      <c r="E839" s="14" t="s">
        <v>40</v>
      </c>
      <c r="F839" s="23">
        <v>11190508</v>
      </c>
      <c r="G839" s="40">
        <v>43812</v>
      </c>
      <c r="H839" s="35" t="s">
        <v>1049</v>
      </c>
      <c r="I839" s="35" t="s">
        <v>1050</v>
      </c>
      <c r="J839" s="115" t="s">
        <v>1051</v>
      </c>
      <c r="K839" s="173">
        <v>300000</v>
      </c>
    </row>
    <row r="840" spans="1:11" ht="25.5" x14ac:dyDescent="0.25">
      <c r="A840" s="20" t="s">
        <v>2620</v>
      </c>
      <c r="B840" s="1" t="s">
        <v>19</v>
      </c>
      <c r="C840" s="35" t="s">
        <v>54</v>
      </c>
      <c r="D840" s="35" t="s">
        <v>54</v>
      </c>
      <c r="E840" s="14" t="s">
        <v>40</v>
      </c>
      <c r="F840" s="23">
        <v>11190509</v>
      </c>
      <c r="G840" s="40">
        <v>43812</v>
      </c>
      <c r="H840" s="35" t="s">
        <v>1052</v>
      </c>
      <c r="I840" s="113" t="s">
        <v>1053</v>
      </c>
      <c r="J840" s="22" t="s">
        <v>1054</v>
      </c>
      <c r="K840" s="173">
        <v>2302650</v>
      </c>
    </row>
    <row r="841" spans="1:11" ht="38.25" x14ac:dyDescent="0.25">
      <c r="A841" s="20" t="s">
        <v>2620</v>
      </c>
      <c r="B841" s="35" t="s">
        <v>55</v>
      </c>
      <c r="C841" s="35" t="s">
        <v>54</v>
      </c>
      <c r="D841" s="35" t="s">
        <v>54</v>
      </c>
      <c r="E841" s="14" t="s">
        <v>40</v>
      </c>
      <c r="F841" s="23">
        <v>11190510</v>
      </c>
      <c r="G841" s="40">
        <v>43812</v>
      </c>
      <c r="H841" s="35" t="s">
        <v>1055</v>
      </c>
      <c r="I841" s="100" t="s">
        <v>1056</v>
      </c>
      <c r="J841" s="23" t="s">
        <v>1057</v>
      </c>
      <c r="K841" s="173">
        <v>60000</v>
      </c>
    </row>
    <row r="842" spans="1:11" ht="25.5" x14ac:dyDescent="0.25">
      <c r="A842" s="20" t="s">
        <v>2620</v>
      </c>
      <c r="B842" s="1" t="s">
        <v>19</v>
      </c>
      <c r="C842" s="35" t="s">
        <v>54</v>
      </c>
      <c r="D842" s="35" t="s">
        <v>54</v>
      </c>
      <c r="E842" s="14" t="s">
        <v>40</v>
      </c>
      <c r="F842" s="23">
        <v>11190511</v>
      </c>
      <c r="G842" s="40">
        <v>43812</v>
      </c>
      <c r="H842" s="35" t="s">
        <v>1058</v>
      </c>
      <c r="I842" s="100" t="s">
        <v>1059</v>
      </c>
      <c r="J842" s="23" t="s">
        <v>1060</v>
      </c>
      <c r="K842" s="173">
        <v>476000</v>
      </c>
    </row>
    <row r="843" spans="1:11" x14ac:dyDescent="0.25">
      <c r="A843" s="20" t="s">
        <v>2620</v>
      </c>
      <c r="B843" s="1" t="s">
        <v>19</v>
      </c>
      <c r="C843" s="35" t="s">
        <v>54</v>
      </c>
      <c r="D843" s="35" t="s">
        <v>54</v>
      </c>
      <c r="E843" s="14" t="s">
        <v>40</v>
      </c>
      <c r="F843" s="23">
        <v>11190512</v>
      </c>
      <c r="G843" s="40">
        <v>43812</v>
      </c>
      <c r="H843" s="35" t="s">
        <v>1061</v>
      </c>
      <c r="I843" s="100" t="s">
        <v>1062</v>
      </c>
      <c r="J843" s="23" t="s">
        <v>1063</v>
      </c>
      <c r="K843" s="173">
        <v>1750000</v>
      </c>
    </row>
    <row r="844" spans="1:11" ht="25.5" x14ac:dyDescent="0.25">
      <c r="A844" s="20" t="s">
        <v>2620</v>
      </c>
      <c r="B844" s="1" t="s">
        <v>19</v>
      </c>
      <c r="C844" s="35" t="s">
        <v>54</v>
      </c>
      <c r="D844" s="35" t="s">
        <v>54</v>
      </c>
      <c r="E844" s="14" t="s">
        <v>40</v>
      </c>
      <c r="F844" s="23">
        <v>11190513</v>
      </c>
      <c r="G844" s="40">
        <v>43812</v>
      </c>
      <c r="H844" s="35" t="s">
        <v>1064</v>
      </c>
      <c r="I844" s="100" t="s">
        <v>1062</v>
      </c>
      <c r="J844" s="23" t="s">
        <v>1063</v>
      </c>
      <c r="K844" s="173">
        <v>2380000</v>
      </c>
    </row>
    <row r="845" spans="1:11" ht="25.5" x14ac:dyDescent="0.25">
      <c r="A845" s="20" t="s">
        <v>2620</v>
      </c>
      <c r="B845" s="32" t="s">
        <v>275</v>
      </c>
      <c r="C845" s="35" t="s">
        <v>54</v>
      </c>
      <c r="D845" s="35" t="s">
        <v>54</v>
      </c>
      <c r="E845" s="14" t="s">
        <v>276</v>
      </c>
      <c r="F845" s="23">
        <v>164636</v>
      </c>
      <c r="G845" s="40">
        <v>43815</v>
      </c>
      <c r="H845" s="108" t="s">
        <v>1065</v>
      </c>
      <c r="I845" s="24" t="s">
        <v>1008</v>
      </c>
      <c r="J845" s="22" t="s">
        <v>1009</v>
      </c>
      <c r="K845" s="173">
        <v>109403</v>
      </c>
    </row>
    <row r="846" spans="1:11" ht="25.5" x14ac:dyDescent="0.25">
      <c r="A846" s="20" t="s">
        <v>2620</v>
      </c>
      <c r="B846" s="1" t="s">
        <v>19</v>
      </c>
      <c r="C846" s="35" t="s">
        <v>54</v>
      </c>
      <c r="D846" s="35" t="s">
        <v>54</v>
      </c>
      <c r="E846" s="14" t="s">
        <v>40</v>
      </c>
      <c r="F846" s="23">
        <v>11190515</v>
      </c>
      <c r="G846" s="40">
        <v>43816</v>
      </c>
      <c r="H846" s="35" t="s">
        <v>1066</v>
      </c>
      <c r="I846" s="113" t="s">
        <v>1053</v>
      </c>
      <c r="J846" s="22" t="s">
        <v>1054</v>
      </c>
      <c r="K846" s="173">
        <v>99960</v>
      </c>
    </row>
    <row r="847" spans="1:11" ht="38.25" x14ac:dyDescent="0.25">
      <c r="A847" s="20" t="s">
        <v>2620</v>
      </c>
      <c r="B847" s="35" t="s">
        <v>55</v>
      </c>
      <c r="C847" s="35" t="s">
        <v>54</v>
      </c>
      <c r="D847" s="35" t="s">
        <v>54</v>
      </c>
      <c r="E847" s="14" t="s">
        <v>40</v>
      </c>
      <c r="F847" s="23">
        <v>11190516</v>
      </c>
      <c r="G847" s="40">
        <v>43816</v>
      </c>
      <c r="H847" s="35" t="s">
        <v>1067</v>
      </c>
      <c r="I847" s="100" t="s">
        <v>1068</v>
      </c>
      <c r="J847" s="23" t="s">
        <v>1069</v>
      </c>
      <c r="K847" s="173">
        <v>44100</v>
      </c>
    </row>
    <row r="848" spans="1:11" ht="25.5" x14ac:dyDescent="0.25">
      <c r="A848" s="20" t="s">
        <v>2620</v>
      </c>
      <c r="B848" s="1" t="s">
        <v>19</v>
      </c>
      <c r="C848" s="35" t="s">
        <v>54</v>
      </c>
      <c r="D848" s="35" t="s">
        <v>54</v>
      </c>
      <c r="E848" s="14" t="s">
        <v>40</v>
      </c>
      <c r="F848" s="23">
        <v>11190517</v>
      </c>
      <c r="G848" s="40">
        <v>43816</v>
      </c>
      <c r="H848" s="35" t="s">
        <v>1070</v>
      </c>
      <c r="I848" s="35" t="s">
        <v>1038</v>
      </c>
      <c r="J848" s="115" t="s">
        <v>1039</v>
      </c>
      <c r="K848" s="173">
        <v>2475200</v>
      </c>
    </row>
    <row r="849" spans="1:11" ht="51" x14ac:dyDescent="0.25">
      <c r="A849" s="20" t="s">
        <v>2620</v>
      </c>
      <c r="B849" s="21" t="s">
        <v>20</v>
      </c>
      <c r="C849" s="144" t="s">
        <v>1071</v>
      </c>
      <c r="D849" s="145">
        <v>43816</v>
      </c>
      <c r="E849" s="14" t="s">
        <v>40</v>
      </c>
      <c r="F849" s="23">
        <v>11190518</v>
      </c>
      <c r="G849" s="40">
        <v>43816</v>
      </c>
      <c r="H849" s="35" t="s">
        <v>1072</v>
      </c>
      <c r="I849" s="100" t="s">
        <v>1059</v>
      </c>
      <c r="J849" s="23" t="s">
        <v>1060</v>
      </c>
      <c r="K849" s="173">
        <v>952000</v>
      </c>
    </row>
    <row r="850" spans="1:11" x14ac:dyDescent="0.25">
      <c r="A850" s="20" t="s">
        <v>2620</v>
      </c>
      <c r="B850" s="1" t="s">
        <v>19</v>
      </c>
      <c r="C850" s="35" t="s">
        <v>54</v>
      </c>
      <c r="D850" s="35" t="s">
        <v>54</v>
      </c>
      <c r="E850" s="14" t="s">
        <v>40</v>
      </c>
      <c r="F850" s="23">
        <v>11190519</v>
      </c>
      <c r="G850" s="40">
        <v>43816</v>
      </c>
      <c r="H850" s="35" t="s">
        <v>1073</v>
      </c>
      <c r="I850" s="100" t="s">
        <v>1074</v>
      </c>
      <c r="J850" s="23" t="s">
        <v>1075</v>
      </c>
      <c r="K850" s="173">
        <v>140301</v>
      </c>
    </row>
    <row r="851" spans="1:11" ht="25.5" x14ac:dyDescent="0.25">
      <c r="A851" s="20" t="s">
        <v>2620</v>
      </c>
      <c r="B851" s="1" t="s">
        <v>19</v>
      </c>
      <c r="C851" s="35" t="s">
        <v>54</v>
      </c>
      <c r="D851" s="35" t="s">
        <v>54</v>
      </c>
      <c r="E851" s="14" t="s">
        <v>40</v>
      </c>
      <c r="F851" s="23">
        <v>11190520</v>
      </c>
      <c r="G851" s="40">
        <v>43816</v>
      </c>
      <c r="H851" s="35" t="s">
        <v>1076</v>
      </c>
      <c r="I851" s="100" t="s">
        <v>1077</v>
      </c>
      <c r="J851" s="23" t="s">
        <v>1078</v>
      </c>
      <c r="K851" s="173">
        <v>101150</v>
      </c>
    </row>
    <row r="852" spans="1:11" ht="38.25" x14ac:dyDescent="0.25">
      <c r="A852" s="20" t="s">
        <v>2620</v>
      </c>
      <c r="B852" s="1" t="s">
        <v>19</v>
      </c>
      <c r="C852" s="35" t="s">
        <v>54</v>
      </c>
      <c r="D852" s="35" t="s">
        <v>54</v>
      </c>
      <c r="E852" s="1" t="s">
        <v>176</v>
      </c>
      <c r="F852" s="23">
        <v>11190118</v>
      </c>
      <c r="G852" s="40">
        <v>43816</v>
      </c>
      <c r="H852" s="35" t="s">
        <v>1079</v>
      </c>
      <c r="I852" s="100" t="s">
        <v>1080</v>
      </c>
      <c r="J852" s="23" t="s">
        <v>1081</v>
      </c>
      <c r="K852" s="173">
        <v>119417</v>
      </c>
    </row>
    <row r="853" spans="1:11" ht="38.25" x14ac:dyDescent="0.25">
      <c r="A853" s="20" t="s">
        <v>2620</v>
      </c>
      <c r="B853" s="1" t="s">
        <v>19</v>
      </c>
      <c r="C853" s="35" t="s">
        <v>54</v>
      </c>
      <c r="D853" s="35" t="s">
        <v>54</v>
      </c>
      <c r="E853" s="14" t="s">
        <v>40</v>
      </c>
      <c r="F853" s="23">
        <v>11190523</v>
      </c>
      <c r="G853" s="40">
        <v>43817</v>
      </c>
      <c r="H853" s="35" t="s">
        <v>1082</v>
      </c>
      <c r="I853" s="113" t="s">
        <v>1053</v>
      </c>
      <c r="J853" s="22" t="s">
        <v>1054</v>
      </c>
      <c r="K853" s="173">
        <v>1279250</v>
      </c>
    </row>
    <row r="854" spans="1:11" ht="25.5" x14ac:dyDescent="0.25">
      <c r="A854" s="20" t="s">
        <v>2620</v>
      </c>
      <c r="B854" s="1" t="s">
        <v>185</v>
      </c>
      <c r="C854" s="35" t="s">
        <v>54</v>
      </c>
      <c r="D854" s="35" t="s">
        <v>54</v>
      </c>
      <c r="E854" s="1" t="s">
        <v>176</v>
      </c>
      <c r="F854" s="23">
        <v>11190119</v>
      </c>
      <c r="G854" s="40">
        <v>43818</v>
      </c>
      <c r="H854" s="35" t="s">
        <v>1083</v>
      </c>
      <c r="I854" s="100" t="s">
        <v>1084</v>
      </c>
      <c r="J854" s="23" t="s">
        <v>1085</v>
      </c>
      <c r="K854" s="173">
        <v>381829</v>
      </c>
    </row>
    <row r="855" spans="1:11" ht="25.5" x14ac:dyDescent="0.25">
      <c r="A855" s="20" t="s">
        <v>2620</v>
      </c>
      <c r="B855" s="1" t="s">
        <v>185</v>
      </c>
      <c r="C855" s="35" t="s">
        <v>54</v>
      </c>
      <c r="D855" s="35" t="s">
        <v>54</v>
      </c>
      <c r="E855" s="1" t="s">
        <v>176</v>
      </c>
      <c r="F855" s="23">
        <v>11190120</v>
      </c>
      <c r="G855" s="40">
        <v>43818</v>
      </c>
      <c r="H855" s="35" t="s">
        <v>1086</v>
      </c>
      <c r="I855" s="100" t="s">
        <v>1087</v>
      </c>
      <c r="J855" s="23" t="s">
        <v>1088</v>
      </c>
      <c r="K855" s="173">
        <v>222454</v>
      </c>
    </row>
    <row r="856" spans="1:11" ht="38.25" x14ac:dyDescent="0.25">
      <c r="A856" s="20" t="s">
        <v>2620</v>
      </c>
      <c r="B856" s="1" t="s">
        <v>185</v>
      </c>
      <c r="C856" s="35" t="s">
        <v>54</v>
      </c>
      <c r="D856" s="35" t="s">
        <v>54</v>
      </c>
      <c r="E856" s="1" t="s">
        <v>176</v>
      </c>
      <c r="F856" s="23">
        <v>11190121</v>
      </c>
      <c r="G856" s="40">
        <v>43818</v>
      </c>
      <c r="H856" s="35" t="s">
        <v>1089</v>
      </c>
      <c r="I856" s="100" t="s">
        <v>1084</v>
      </c>
      <c r="J856" s="23" t="s">
        <v>1085</v>
      </c>
      <c r="K856" s="173">
        <v>3237954</v>
      </c>
    </row>
    <row r="857" spans="1:11" ht="38.25" x14ac:dyDescent="0.25">
      <c r="A857" s="20" t="s">
        <v>2620</v>
      </c>
      <c r="B857" s="1" t="s">
        <v>185</v>
      </c>
      <c r="C857" s="35" t="s">
        <v>54</v>
      </c>
      <c r="D857" s="35" t="s">
        <v>54</v>
      </c>
      <c r="E857" s="14" t="s">
        <v>40</v>
      </c>
      <c r="F857" s="23">
        <v>11190526</v>
      </c>
      <c r="G857" s="40">
        <v>43818</v>
      </c>
      <c r="H857" s="35" t="s">
        <v>1090</v>
      </c>
      <c r="I857" s="24" t="s">
        <v>1091</v>
      </c>
      <c r="J857" s="12" t="s">
        <v>1092</v>
      </c>
      <c r="K857" s="173">
        <v>608191</v>
      </c>
    </row>
    <row r="858" spans="1:11" ht="38.25" x14ac:dyDescent="0.25">
      <c r="A858" s="20" t="s">
        <v>2620</v>
      </c>
      <c r="B858" s="1" t="s">
        <v>19</v>
      </c>
      <c r="C858" s="35" t="s">
        <v>54</v>
      </c>
      <c r="D858" s="35" t="s">
        <v>54</v>
      </c>
      <c r="E858" s="14" t="s">
        <v>40</v>
      </c>
      <c r="F858" s="23">
        <v>11190527</v>
      </c>
      <c r="G858" s="40">
        <v>43818</v>
      </c>
      <c r="H858" s="35" t="s">
        <v>1093</v>
      </c>
      <c r="I858" s="100" t="s">
        <v>1094</v>
      </c>
      <c r="J858" s="23" t="s">
        <v>1095</v>
      </c>
      <c r="K858" s="173">
        <v>1166605</v>
      </c>
    </row>
    <row r="859" spans="1:11" ht="38.25" x14ac:dyDescent="0.25">
      <c r="A859" s="20" t="s">
        <v>2620</v>
      </c>
      <c r="B859" s="1" t="s">
        <v>19</v>
      </c>
      <c r="C859" s="35" t="s">
        <v>54</v>
      </c>
      <c r="D859" s="35" t="s">
        <v>54</v>
      </c>
      <c r="E859" s="14" t="s">
        <v>40</v>
      </c>
      <c r="F859" s="23">
        <v>11190528</v>
      </c>
      <c r="G859" s="40">
        <v>43818</v>
      </c>
      <c r="H859" s="35" t="s">
        <v>1096</v>
      </c>
      <c r="I859" s="100" t="s">
        <v>1097</v>
      </c>
      <c r="J859" s="115" t="s">
        <v>1098</v>
      </c>
      <c r="K859" s="173">
        <v>1273300</v>
      </c>
    </row>
    <row r="860" spans="1:11" ht="25.5" x14ac:dyDescent="0.25">
      <c r="A860" s="20" t="s">
        <v>2620</v>
      </c>
      <c r="B860" s="1" t="s">
        <v>19</v>
      </c>
      <c r="C860" s="35" t="s">
        <v>54</v>
      </c>
      <c r="D860" s="35" t="s">
        <v>54</v>
      </c>
      <c r="E860" s="14" t="s">
        <v>40</v>
      </c>
      <c r="F860" s="23">
        <v>11190529</v>
      </c>
      <c r="G860" s="40">
        <v>43818</v>
      </c>
      <c r="H860" s="11" t="s">
        <v>1099</v>
      </c>
      <c r="I860" s="100" t="s">
        <v>1100</v>
      </c>
      <c r="J860" s="23" t="s">
        <v>1101</v>
      </c>
      <c r="K860" s="173">
        <v>315261</v>
      </c>
    </row>
    <row r="861" spans="1:11" ht="25.5" x14ac:dyDescent="0.25">
      <c r="A861" s="20" t="s">
        <v>2620</v>
      </c>
      <c r="B861" s="1" t="s">
        <v>19</v>
      </c>
      <c r="C861" s="35" t="s">
        <v>54</v>
      </c>
      <c r="D861" s="35" t="s">
        <v>54</v>
      </c>
      <c r="E861" s="14" t="s">
        <v>40</v>
      </c>
      <c r="F861" s="23">
        <v>11190530</v>
      </c>
      <c r="G861" s="40">
        <v>43818</v>
      </c>
      <c r="H861" s="35" t="s">
        <v>1102</v>
      </c>
      <c r="I861" s="113" t="s">
        <v>1053</v>
      </c>
      <c r="J861" s="22" t="s">
        <v>1054</v>
      </c>
      <c r="K861" s="173">
        <v>390000</v>
      </c>
    </row>
    <row r="862" spans="1:11" ht="25.5" x14ac:dyDescent="0.25">
      <c r="A862" s="20" t="s">
        <v>2620</v>
      </c>
      <c r="B862" s="1" t="s">
        <v>19</v>
      </c>
      <c r="C862" s="35" t="s">
        <v>54</v>
      </c>
      <c r="D862" s="35" t="s">
        <v>54</v>
      </c>
      <c r="E862" s="14" t="s">
        <v>40</v>
      </c>
      <c r="F862" s="23">
        <v>11190532</v>
      </c>
      <c r="G862" s="40">
        <v>43818</v>
      </c>
      <c r="H862" s="35" t="s">
        <v>1103</v>
      </c>
      <c r="I862" s="100" t="s">
        <v>1104</v>
      </c>
      <c r="J862" s="23" t="s">
        <v>1105</v>
      </c>
      <c r="K862" s="173">
        <v>883000</v>
      </c>
    </row>
    <row r="863" spans="1:11" ht="25.5" x14ac:dyDescent="0.25">
      <c r="A863" s="20" t="s">
        <v>2620</v>
      </c>
      <c r="B863" s="1" t="s">
        <v>19</v>
      </c>
      <c r="C863" s="35" t="s">
        <v>54</v>
      </c>
      <c r="D863" s="35" t="s">
        <v>54</v>
      </c>
      <c r="E863" s="14" t="s">
        <v>40</v>
      </c>
      <c r="F863" s="23">
        <v>11190533</v>
      </c>
      <c r="G863" s="40">
        <v>43818</v>
      </c>
      <c r="H863" s="35" t="s">
        <v>1106</v>
      </c>
      <c r="I863" s="100" t="s">
        <v>1104</v>
      </c>
      <c r="J863" s="23" t="s">
        <v>1105</v>
      </c>
      <c r="K863" s="173">
        <v>279650</v>
      </c>
    </row>
    <row r="864" spans="1:11" ht="25.5" x14ac:dyDescent="0.25">
      <c r="A864" s="20" t="s">
        <v>2620</v>
      </c>
      <c r="B864" s="1" t="s">
        <v>19</v>
      </c>
      <c r="C864" s="35" t="s">
        <v>54</v>
      </c>
      <c r="D864" s="35" t="s">
        <v>54</v>
      </c>
      <c r="E864" s="14" t="s">
        <v>40</v>
      </c>
      <c r="F864" s="23">
        <v>11190534</v>
      </c>
      <c r="G864" s="40">
        <v>43819</v>
      </c>
      <c r="H864" s="11" t="s">
        <v>1107</v>
      </c>
      <c r="I864" s="100" t="s">
        <v>1100</v>
      </c>
      <c r="J864" s="23" t="s">
        <v>1101</v>
      </c>
      <c r="K864" s="173">
        <v>315261</v>
      </c>
    </row>
    <row r="865" spans="1:11" ht="25.5" x14ac:dyDescent="0.25">
      <c r="A865" s="20" t="s">
        <v>2620</v>
      </c>
      <c r="B865" s="1" t="s">
        <v>19</v>
      </c>
      <c r="C865" s="35" t="s">
        <v>54</v>
      </c>
      <c r="D865" s="35" t="s">
        <v>54</v>
      </c>
      <c r="E865" s="14" t="s">
        <v>40</v>
      </c>
      <c r="F865" s="23">
        <v>11190535</v>
      </c>
      <c r="G865" s="40">
        <v>43819</v>
      </c>
      <c r="H865" s="35" t="s">
        <v>1108</v>
      </c>
      <c r="I865" s="113" t="s">
        <v>1053</v>
      </c>
      <c r="J865" s="22" t="s">
        <v>1054</v>
      </c>
      <c r="K865" s="173">
        <v>692580</v>
      </c>
    </row>
    <row r="866" spans="1:11" ht="25.5" x14ac:dyDescent="0.25">
      <c r="A866" s="20" t="s">
        <v>2620</v>
      </c>
      <c r="B866" s="35" t="s">
        <v>55</v>
      </c>
      <c r="C866" s="35" t="s">
        <v>54</v>
      </c>
      <c r="D866" s="35" t="s">
        <v>54</v>
      </c>
      <c r="E866" s="1" t="s">
        <v>176</v>
      </c>
      <c r="F866" s="23">
        <v>11190122</v>
      </c>
      <c r="G866" s="40">
        <v>43819</v>
      </c>
      <c r="H866" s="35" t="s">
        <v>1109</v>
      </c>
      <c r="I866" s="24" t="s">
        <v>1110</v>
      </c>
      <c r="J866" s="22" t="s">
        <v>1111</v>
      </c>
      <c r="K866" s="173">
        <v>688000</v>
      </c>
    </row>
    <row r="867" spans="1:11" ht="25.5" x14ac:dyDescent="0.25">
      <c r="A867" s="20" t="s">
        <v>2620</v>
      </c>
      <c r="B867" s="35" t="s">
        <v>55</v>
      </c>
      <c r="C867" s="35" t="s">
        <v>54</v>
      </c>
      <c r="D867" s="35" t="s">
        <v>54</v>
      </c>
      <c r="E867" s="14" t="s">
        <v>40</v>
      </c>
      <c r="F867" s="23">
        <v>11190536</v>
      </c>
      <c r="G867" s="40">
        <v>43819</v>
      </c>
      <c r="H867" s="35" t="s">
        <v>1112</v>
      </c>
      <c r="I867" s="24" t="s">
        <v>1110</v>
      </c>
      <c r="J867" s="22" t="s">
        <v>1111</v>
      </c>
      <c r="K867" s="173">
        <v>142800</v>
      </c>
    </row>
    <row r="868" spans="1:11" ht="38.25" x14ac:dyDescent="0.25">
      <c r="A868" s="20" t="s">
        <v>2620</v>
      </c>
      <c r="B868" s="1" t="s">
        <v>19</v>
      </c>
      <c r="C868" s="35" t="s">
        <v>54</v>
      </c>
      <c r="D868" s="35" t="s">
        <v>54</v>
      </c>
      <c r="E868" s="14" t="s">
        <v>40</v>
      </c>
      <c r="F868" s="23">
        <v>11190537</v>
      </c>
      <c r="G868" s="40">
        <v>43819</v>
      </c>
      <c r="H868" s="35" t="s">
        <v>1113</v>
      </c>
      <c r="I868" s="100" t="s">
        <v>1114</v>
      </c>
      <c r="J868" s="23" t="s">
        <v>1115</v>
      </c>
      <c r="K868" s="173">
        <v>140000</v>
      </c>
    </row>
    <row r="869" spans="1:11" ht="25.5" x14ac:dyDescent="0.25">
      <c r="A869" s="20" t="s">
        <v>2620</v>
      </c>
      <c r="B869" s="35" t="s">
        <v>20</v>
      </c>
      <c r="C869" s="14" t="s">
        <v>1642</v>
      </c>
      <c r="D869" s="146">
        <v>43473</v>
      </c>
      <c r="E869" s="14" t="s">
        <v>40</v>
      </c>
      <c r="F869" s="23">
        <v>11190538</v>
      </c>
      <c r="G869" s="40">
        <v>43819</v>
      </c>
      <c r="H869" s="35" t="s">
        <v>1116</v>
      </c>
      <c r="I869" s="100" t="s">
        <v>1022</v>
      </c>
      <c r="J869" s="23" t="s">
        <v>938</v>
      </c>
      <c r="K869" s="173">
        <v>285042</v>
      </c>
    </row>
    <row r="870" spans="1:11" ht="38.25" x14ac:dyDescent="0.25">
      <c r="A870" s="20" t="s">
        <v>2620</v>
      </c>
      <c r="B870" s="35" t="s">
        <v>55</v>
      </c>
      <c r="C870" s="35" t="s">
        <v>54</v>
      </c>
      <c r="D870" s="35" t="s">
        <v>54</v>
      </c>
      <c r="E870" s="14" t="s">
        <v>40</v>
      </c>
      <c r="F870" s="23">
        <v>11190540</v>
      </c>
      <c r="G870" s="40">
        <v>43822</v>
      </c>
      <c r="H870" s="35" t="s">
        <v>1117</v>
      </c>
      <c r="I870" s="100" t="s">
        <v>1118</v>
      </c>
      <c r="J870" s="23" t="s">
        <v>1119</v>
      </c>
      <c r="K870" s="173">
        <v>1762288</v>
      </c>
    </row>
    <row r="871" spans="1:11" x14ac:dyDescent="0.25">
      <c r="A871" s="20" t="s">
        <v>2620</v>
      </c>
      <c r="B871" s="1" t="s">
        <v>19</v>
      </c>
      <c r="C871" s="35" t="s">
        <v>54</v>
      </c>
      <c r="D871" s="35" t="s">
        <v>54</v>
      </c>
      <c r="E871" s="14" t="s">
        <v>40</v>
      </c>
      <c r="F871" s="23">
        <v>11190541</v>
      </c>
      <c r="G871" s="40">
        <v>43823</v>
      </c>
      <c r="H871" s="35" t="s">
        <v>1120</v>
      </c>
      <c r="I871" s="100" t="s">
        <v>1121</v>
      </c>
      <c r="J871" s="23" t="s">
        <v>1122</v>
      </c>
      <c r="K871" s="173">
        <v>142800</v>
      </c>
    </row>
    <row r="872" spans="1:11" x14ac:dyDescent="0.25">
      <c r="A872" s="20" t="s">
        <v>2620</v>
      </c>
      <c r="B872" s="1" t="s">
        <v>19</v>
      </c>
      <c r="C872" s="35" t="s">
        <v>54</v>
      </c>
      <c r="D872" s="35" t="s">
        <v>54</v>
      </c>
      <c r="E872" s="14" t="s">
        <v>40</v>
      </c>
      <c r="F872" s="23">
        <v>11190542</v>
      </c>
      <c r="G872" s="40">
        <v>43823</v>
      </c>
      <c r="H872" s="35" t="s">
        <v>1123</v>
      </c>
      <c r="I872" s="100" t="s">
        <v>1121</v>
      </c>
      <c r="J872" s="23" t="s">
        <v>1122</v>
      </c>
      <c r="K872" s="173">
        <v>435010</v>
      </c>
    </row>
    <row r="873" spans="1:11" ht="38.25" x14ac:dyDescent="0.25">
      <c r="A873" s="20" t="s">
        <v>2620</v>
      </c>
      <c r="B873" s="35" t="s">
        <v>55</v>
      </c>
      <c r="C873" s="35" t="s">
        <v>54</v>
      </c>
      <c r="D873" s="35" t="s">
        <v>54</v>
      </c>
      <c r="E873" s="14" t="s">
        <v>40</v>
      </c>
      <c r="F873" s="23">
        <v>11190543</v>
      </c>
      <c r="G873" s="40">
        <v>43825</v>
      </c>
      <c r="H873" s="35" t="s">
        <v>1124</v>
      </c>
      <c r="I873" s="100" t="s">
        <v>1068</v>
      </c>
      <c r="J873" s="23" t="s">
        <v>1069</v>
      </c>
      <c r="K873" s="173">
        <v>48700</v>
      </c>
    </row>
    <row r="874" spans="1:11" ht="38.25" x14ac:dyDescent="0.25">
      <c r="A874" s="20" t="s">
        <v>2620</v>
      </c>
      <c r="B874" s="35" t="s">
        <v>20</v>
      </c>
      <c r="C874" s="14" t="s">
        <v>1642</v>
      </c>
      <c r="D874" s="146">
        <v>43473</v>
      </c>
      <c r="E874" s="14" t="s">
        <v>40</v>
      </c>
      <c r="F874" s="23">
        <v>11190544</v>
      </c>
      <c r="G874" s="40">
        <v>43825</v>
      </c>
      <c r="H874" s="35" t="s">
        <v>1125</v>
      </c>
      <c r="I874" s="100" t="s">
        <v>1022</v>
      </c>
      <c r="J874" s="23" t="s">
        <v>938</v>
      </c>
      <c r="K874" s="173">
        <v>250627</v>
      </c>
    </row>
    <row r="875" spans="1:11" x14ac:dyDescent="0.25">
      <c r="A875" s="20" t="s">
        <v>2620</v>
      </c>
      <c r="B875" s="1" t="s">
        <v>19</v>
      </c>
      <c r="C875" s="35" t="s">
        <v>54</v>
      </c>
      <c r="D875" s="35" t="s">
        <v>54</v>
      </c>
      <c r="E875" s="1" t="s">
        <v>176</v>
      </c>
      <c r="F875" s="23">
        <v>11190123</v>
      </c>
      <c r="G875" s="40">
        <v>43825</v>
      </c>
      <c r="H875" s="35" t="s">
        <v>1126</v>
      </c>
      <c r="I875" s="100" t="s">
        <v>1127</v>
      </c>
      <c r="J875" s="23" t="s">
        <v>1128</v>
      </c>
      <c r="K875" s="135">
        <v>1233806</v>
      </c>
    </row>
    <row r="876" spans="1:11" ht="25.5" x14ac:dyDescent="0.25">
      <c r="A876" s="20" t="s">
        <v>2620</v>
      </c>
      <c r="B876" s="1" t="s">
        <v>19</v>
      </c>
      <c r="C876" s="35" t="s">
        <v>54</v>
      </c>
      <c r="D876" s="35" t="s">
        <v>54</v>
      </c>
      <c r="E876" s="14" t="s">
        <v>40</v>
      </c>
      <c r="F876" s="23">
        <v>11190547</v>
      </c>
      <c r="G876" s="40">
        <v>43825</v>
      </c>
      <c r="H876" s="35" t="s">
        <v>1129</v>
      </c>
      <c r="I876" s="113" t="s">
        <v>1053</v>
      </c>
      <c r="J876" s="22" t="s">
        <v>1054</v>
      </c>
      <c r="K876" s="135">
        <v>390000</v>
      </c>
    </row>
    <row r="877" spans="1:11" ht="38.25" x14ac:dyDescent="0.25">
      <c r="A877" s="20" t="s">
        <v>2620</v>
      </c>
      <c r="B877" s="1" t="s">
        <v>19</v>
      </c>
      <c r="C877" s="35" t="s">
        <v>54</v>
      </c>
      <c r="D877" s="35" t="s">
        <v>54</v>
      </c>
      <c r="E877" s="14" t="s">
        <v>40</v>
      </c>
      <c r="F877" s="23">
        <v>11190548</v>
      </c>
      <c r="G877" s="40">
        <v>43825</v>
      </c>
      <c r="H877" s="35" t="s">
        <v>1130</v>
      </c>
      <c r="I877" s="113" t="s">
        <v>1053</v>
      </c>
      <c r="J877" s="22" t="s">
        <v>1054</v>
      </c>
      <c r="K877" s="135">
        <v>260000</v>
      </c>
    </row>
    <row r="878" spans="1:11" ht="25.5" x14ac:dyDescent="0.25">
      <c r="A878" s="20" t="s">
        <v>2620</v>
      </c>
      <c r="B878" s="35" t="s">
        <v>55</v>
      </c>
      <c r="C878" s="35" t="s">
        <v>54</v>
      </c>
      <c r="D878" s="35" t="s">
        <v>54</v>
      </c>
      <c r="E878" s="14" t="s">
        <v>40</v>
      </c>
      <c r="F878" s="23">
        <v>11190549</v>
      </c>
      <c r="G878" s="40">
        <v>43826</v>
      </c>
      <c r="H878" s="35" t="s">
        <v>1131</v>
      </c>
      <c r="I878" s="100" t="s">
        <v>1132</v>
      </c>
      <c r="J878" s="23" t="s">
        <v>1133</v>
      </c>
      <c r="K878" s="135">
        <v>253000</v>
      </c>
    </row>
    <row r="879" spans="1:11" ht="25.5" x14ac:dyDescent="0.25">
      <c r="A879" s="20" t="s">
        <v>2620</v>
      </c>
      <c r="B879" s="1" t="s">
        <v>19</v>
      </c>
      <c r="C879" s="35" t="s">
        <v>54</v>
      </c>
      <c r="D879" s="35" t="s">
        <v>54</v>
      </c>
      <c r="E879" s="14" t="s">
        <v>40</v>
      </c>
      <c r="F879" s="23">
        <v>11190552</v>
      </c>
      <c r="G879" s="40">
        <v>43826</v>
      </c>
      <c r="H879" s="35" t="s">
        <v>1134</v>
      </c>
      <c r="I879" s="100" t="s">
        <v>1074</v>
      </c>
      <c r="J879" s="23" t="s">
        <v>1075</v>
      </c>
      <c r="K879" s="135">
        <v>62475</v>
      </c>
    </row>
    <row r="880" spans="1:11" ht="51" x14ac:dyDescent="0.25">
      <c r="A880" s="20" t="s">
        <v>2620</v>
      </c>
      <c r="B880" s="1" t="s">
        <v>185</v>
      </c>
      <c r="C880" s="35" t="s">
        <v>54</v>
      </c>
      <c r="D880" s="35" t="s">
        <v>54</v>
      </c>
      <c r="E880" s="14" t="s">
        <v>40</v>
      </c>
      <c r="F880" s="23">
        <v>11190553</v>
      </c>
      <c r="G880" s="40">
        <v>43826</v>
      </c>
      <c r="H880" s="35" t="s">
        <v>1135</v>
      </c>
      <c r="I880" s="24" t="s">
        <v>1136</v>
      </c>
      <c r="J880" s="22" t="s">
        <v>1137</v>
      </c>
      <c r="K880" s="135">
        <v>342001</v>
      </c>
    </row>
    <row r="881" spans="1:11" ht="25.5" x14ac:dyDescent="0.25">
      <c r="A881" s="20" t="s">
        <v>2620</v>
      </c>
      <c r="B881" s="1" t="s">
        <v>19</v>
      </c>
      <c r="C881" s="35" t="s">
        <v>54</v>
      </c>
      <c r="D881" s="35" t="s">
        <v>54</v>
      </c>
      <c r="E881" s="14" t="s">
        <v>40</v>
      </c>
      <c r="F881" s="23">
        <v>11190556</v>
      </c>
      <c r="G881" s="40">
        <v>43829</v>
      </c>
      <c r="H881" s="35" t="s">
        <v>1138</v>
      </c>
      <c r="I881" s="35" t="s">
        <v>1038</v>
      </c>
      <c r="J881" s="115" t="s">
        <v>1039</v>
      </c>
      <c r="K881" s="135">
        <v>392700</v>
      </c>
    </row>
    <row r="882" spans="1:11" ht="25.5" x14ac:dyDescent="0.25">
      <c r="A882" s="20" t="s">
        <v>2620</v>
      </c>
      <c r="B882" s="35" t="s">
        <v>20</v>
      </c>
      <c r="C882" s="14" t="s">
        <v>1642</v>
      </c>
      <c r="D882" s="146">
        <v>43473</v>
      </c>
      <c r="E882" s="14" t="s">
        <v>40</v>
      </c>
      <c r="F882" s="23">
        <v>11190557</v>
      </c>
      <c r="G882" s="40">
        <v>43829</v>
      </c>
      <c r="H882" s="35" t="s">
        <v>1139</v>
      </c>
      <c r="I882" s="100" t="s">
        <v>1022</v>
      </c>
      <c r="J882" s="23" t="s">
        <v>938</v>
      </c>
      <c r="K882" s="135">
        <v>212982</v>
      </c>
    </row>
    <row r="883" spans="1:11" ht="25.5" x14ac:dyDescent="0.25">
      <c r="A883" s="20" t="s">
        <v>2620</v>
      </c>
      <c r="B883" s="1" t="s">
        <v>19</v>
      </c>
      <c r="C883" s="35" t="s">
        <v>54</v>
      </c>
      <c r="D883" s="35" t="s">
        <v>54</v>
      </c>
      <c r="E883" s="14" t="s">
        <v>40</v>
      </c>
      <c r="F883" s="23">
        <v>11190558</v>
      </c>
      <c r="G883" s="40">
        <v>43829</v>
      </c>
      <c r="H883" s="35" t="s">
        <v>1140</v>
      </c>
      <c r="I883" s="35" t="s">
        <v>1038</v>
      </c>
      <c r="J883" s="115" t="s">
        <v>1039</v>
      </c>
      <c r="K883" s="135">
        <v>261800</v>
      </c>
    </row>
    <row r="884" spans="1:11" ht="25.5" x14ac:dyDescent="0.25">
      <c r="A884" s="20" t="s">
        <v>2620</v>
      </c>
      <c r="B884" s="1" t="s">
        <v>19</v>
      </c>
      <c r="C884" s="35" t="s">
        <v>54</v>
      </c>
      <c r="D884" s="35" t="s">
        <v>54</v>
      </c>
      <c r="E884" s="14" t="s">
        <v>40</v>
      </c>
      <c r="F884" s="23">
        <v>11190559</v>
      </c>
      <c r="G884" s="40">
        <v>43829</v>
      </c>
      <c r="H884" s="35" t="s">
        <v>1141</v>
      </c>
      <c r="I884" s="35" t="s">
        <v>1038</v>
      </c>
      <c r="J884" s="115" t="s">
        <v>1039</v>
      </c>
      <c r="K884" s="135">
        <v>196350</v>
      </c>
    </row>
    <row r="885" spans="1:11" ht="38.25" x14ac:dyDescent="0.25">
      <c r="A885" s="20" t="s">
        <v>2620</v>
      </c>
      <c r="B885" s="35" t="s">
        <v>55</v>
      </c>
      <c r="C885" s="35" t="s">
        <v>54</v>
      </c>
      <c r="D885" s="35" t="s">
        <v>54</v>
      </c>
      <c r="E885" s="14" t="s">
        <v>40</v>
      </c>
      <c r="F885" s="23">
        <v>11190560</v>
      </c>
      <c r="G885" s="40">
        <v>43829</v>
      </c>
      <c r="H885" s="35" t="s">
        <v>1142</v>
      </c>
      <c r="I885" s="100" t="s">
        <v>1068</v>
      </c>
      <c r="J885" s="23" t="s">
        <v>1069</v>
      </c>
      <c r="K885" s="135">
        <v>44100</v>
      </c>
    </row>
    <row r="886" spans="1:11" ht="25.5" x14ac:dyDescent="0.25">
      <c r="A886" s="20" t="s">
        <v>2620</v>
      </c>
      <c r="B886" s="35" t="s">
        <v>55</v>
      </c>
      <c r="C886" s="35" t="s">
        <v>54</v>
      </c>
      <c r="D886" s="35" t="s">
        <v>54</v>
      </c>
      <c r="E886" s="1" t="s">
        <v>176</v>
      </c>
      <c r="F886" s="23">
        <v>11190125</v>
      </c>
      <c r="G886" s="40">
        <v>43830</v>
      </c>
      <c r="H886" s="35" t="s">
        <v>1143</v>
      </c>
      <c r="I886" s="35" t="s">
        <v>1144</v>
      </c>
      <c r="J886" s="115" t="s">
        <v>1145</v>
      </c>
      <c r="K886" s="135">
        <v>1000000</v>
      </c>
    </row>
    <row r="887" spans="1:11" ht="25.5" x14ac:dyDescent="0.25">
      <c r="A887" s="20" t="s">
        <v>2620</v>
      </c>
      <c r="B887" s="35" t="s">
        <v>55</v>
      </c>
      <c r="C887" s="35" t="s">
        <v>54</v>
      </c>
      <c r="D887" s="35" t="s">
        <v>54</v>
      </c>
      <c r="E887" s="1" t="s">
        <v>176</v>
      </c>
      <c r="F887" s="23">
        <v>11190126</v>
      </c>
      <c r="G887" s="40">
        <v>43830</v>
      </c>
      <c r="H887" s="35" t="s">
        <v>1146</v>
      </c>
      <c r="I887" s="24" t="s">
        <v>1147</v>
      </c>
      <c r="J887" s="22" t="s">
        <v>1148</v>
      </c>
      <c r="K887" s="135">
        <v>1500000</v>
      </c>
    </row>
    <row r="888" spans="1:11" ht="25.5" x14ac:dyDescent="0.25">
      <c r="A888" s="20" t="s">
        <v>2620</v>
      </c>
      <c r="B888" s="35" t="s">
        <v>55</v>
      </c>
      <c r="C888" s="35" t="s">
        <v>54</v>
      </c>
      <c r="D888" s="35" t="s">
        <v>54</v>
      </c>
      <c r="E888" s="1" t="s">
        <v>176</v>
      </c>
      <c r="F888" s="23">
        <v>11190127</v>
      </c>
      <c r="G888" s="40">
        <v>43830</v>
      </c>
      <c r="H888" s="35" t="s">
        <v>1149</v>
      </c>
      <c r="I888" s="24" t="s">
        <v>1110</v>
      </c>
      <c r="J888" s="22" t="s">
        <v>1111</v>
      </c>
      <c r="K888" s="135">
        <v>3000000</v>
      </c>
    </row>
    <row r="889" spans="1:11" ht="25.5" x14ac:dyDescent="0.25">
      <c r="A889" s="20" t="s">
        <v>2620</v>
      </c>
      <c r="B889" s="35" t="s">
        <v>55</v>
      </c>
      <c r="C889" s="35" t="s">
        <v>54</v>
      </c>
      <c r="D889" s="35" t="s">
        <v>54</v>
      </c>
      <c r="E889" s="1" t="s">
        <v>176</v>
      </c>
      <c r="F889" s="23">
        <v>11190128</v>
      </c>
      <c r="G889" s="40">
        <v>43830</v>
      </c>
      <c r="H889" s="35" t="s">
        <v>1150</v>
      </c>
      <c r="I889" s="24" t="s">
        <v>1110</v>
      </c>
      <c r="J889" s="22" t="s">
        <v>1111</v>
      </c>
      <c r="K889" s="135">
        <v>5000000</v>
      </c>
    </row>
    <row r="890" spans="1:11" ht="25.5" x14ac:dyDescent="0.25">
      <c r="A890" s="20" t="s">
        <v>2620</v>
      </c>
      <c r="B890" s="35" t="s">
        <v>55</v>
      </c>
      <c r="C890" s="35" t="s">
        <v>54</v>
      </c>
      <c r="D890" s="35" t="s">
        <v>54</v>
      </c>
      <c r="E890" s="1" t="s">
        <v>176</v>
      </c>
      <c r="F890" s="23">
        <v>11190129</v>
      </c>
      <c r="G890" s="40">
        <v>43830</v>
      </c>
      <c r="H890" s="35" t="s">
        <v>1151</v>
      </c>
      <c r="I890" s="24" t="s">
        <v>1152</v>
      </c>
      <c r="J890" s="127" t="s">
        <v>1153</v>
      </c>
      <c r="K890" s="135">
        <v>1500000</v>
      </c>
    </row>
    <row r="891" spans="1:11" x14ac:dyDescent="0.25">
      <c r="A891" s="20" t="s">
        <v>2620</v>
      </c>
      <c r="B891" s="32" t="s">
        <v>275</v>
      </c>
      <c r="C891" s="35" t="s">
        <v>54</v>
      </c>
      <c r="D891" s="35" t="s">
        <v>54</v>
      </c>
      <c r="E891" s="14" t="s">
        <v>283</v>
      </c>
      <c r="F891" s="23">
        <v>818713</v>
      </c>
      <c r="G891" s="40">
        <v>43830</v>
      </c>
      <c r="H891" s="24" t="s">
        <v>1154</v>
      </c>
      <c r="I891" s="14" t="s">
        <v>285</v>
      </c>
      <c r="J891" s="15" t="s">
        <v>286</v>
      </c>
      <c r="K891" s="135">
        <v>77899</v>
      </c>
    </row>
    <row r="892" spans="1:11" x14ac:dyDescent="0.25">
      <c r="A892" s="20" t="s">
        <v>2620</v>
      </c>
      <c r="B892" s="32" t="s">
        <v>275</v>
      </c>
      <c r="C892" s="35" t="s">
        <v>54</v>
      </c>
      <c r="D892" s="35" t="s">
        <v>54</v>
      </c>
      <c r="E892" s="14" t="s">
        <v>283</v>
      </c>
      <c r="F892" s="23">
        <v>842355</v>
      </c>
      <c r="G892" s="40">
        <v>43830</v>
      </c>
      <c r="H892" s="24" t="s">
        <v>1154</v>
      </c>
      <c r="I892" s="14" t="s">
        <v>285</v>
      </c>
      <c r="J892" s="15" t="s">
        <v>286</v>
      </c>
      <c r="K892" s="135">
        <v>1083</v>
      </c>
    </row>
    <row r="893" spans="1:11" x14ac:dyDescent="0.25">
      <c r="A893" s="20" t="s">
        <v>2613</v>
      </c>
      <c r="B893" s="1" t="s">
        <v>19</v>
      </c>
      <c r="C893" s="35" t="s">
        <v>54</v>
      </c>
      <c r="D893" s="35" t="s">
        <v>54</v>
      </c>
      <c r="E893" s="1" t="s">
        <v>176</v>
      </c>
      <c r="F893" s="84">
        <v>12190083</v>
      </c>
      <c r="G893" s="37">
        <v>43809</v>
      </c>
      <c r="H893" s="1" t="s">
        <v>177</v>
      </c>
      <c r="I893" s="1" t="s">
        <v>178</v>
      </c>
      <c r="J893" s="12" t="s">
        <v>179</v>
      </c>
      <c r="K893" s="13">
        <v>268500</v>
      </c>
    </row>
    <row r="894" spans="1:11" x14ac:dyDescent="0.25">
      <c r="A894" s="20" t="s">
        <v>2613</v>
      </c>
      <c r="B894" s="1" t="s">
        <v>19</v>
      </c>
      <c r="C894" s="35" t="s">
        <v>54</v>
      </c>
      <c r="D894" s="35" t="s">
        <v>54</v>
      </c>
      <c r="E894" s="1" t="s">
        <v>176</v>
      </c>
      <c r="F894" s="84">
        <v>12190084</v>
      </c>
      <c r="G894" s="37">
        <v>43810</v>
      </c>
      <c r="H894" s="1" t="s">
        <v>180</v>
      </c>
      <c r="I894" s="1" t="s">
        <v>181</v>
      </c>
      <c r="J894" s="12" t="s">
        <v>182</v>
      </c>
      <c r="K894" s="13">
        <v>531860</v>
      </c>
    </row>
    <row r="895" spans="1:11" x14ac:dyDescent="0.25">
      <c r="A895" s="20" t="s">
        <v>2613</v>
      </c>
      <c r="B895" s="1" t="s">
        <v>19</v>
      </c>
      <c r="C895" s="35" t="s">
        <v>54</v>
      </c>
      <c r="D895" s="35" t="s">
        <v>54</v>
      </c>
      <c r="E895" s="1" t="s">
        <v>176</v>
      </c>
      <c r="F895" s="84">
        <v>12190085</v>
      </c>
      <c r="G895" s="37">
        <v>43811</v>
      </c>
      <c r="H895" s="1" t="s">
        <v>183</v>
      </c>
      <c r="I895" s="1" t="s">
        <v>181</v>
      </c>
      <c r="J895" s="12" t="s">
        <v>182</v>
      </c>
      <c r="K895" s="13">
        <v>559920</v>
      </c>
    </row>
    <row r="896" spans="1:11" x14ac:dyDescent="0.25">
      <c r="A896" s="20" t="s">
        <v>2613</v>
      </c>
      <c r="B896" s="1" t="s">
        <v>19</v>
      </c>
      <c r="C896" s="35" t="s">
        <v>54</v>
      </c>
      <c r="D896" s="35" t="s">
        <v>54</v>
      </c>
      <c r="E896" s="1" t="s">
        <v>176</v>
      </c>
      <c r="F896" s="84">
        <v>12190086</v>
      </c>
      <c r="G896" s="37">
        <v>43811</v>
      </c>
      <c r="H896" s="1" t="s">
        <v>184</v>
      </c>
      <c r="I896" s="1" t="s">
        <v>178</v>
      </c>
      <c r="J896" s="12" t="s">
        <v>179</v>
      </c>
      <c r="K896" s="13">
        <v>2361515</v>
      </c>
    </row>
    <row r="897" spans="1:11" ht="25.5" x14ac:dyDescent="0.25">
      <c r="A897" s="20" t="s">
        <v>2613</v>
      </c>
      <c r="B897" s="1" t="s">
        <v>185</v>
      </c>
      <c r="C897" s="35" t="s">
        <v>54</v>
      </c>
      <c r="D897" s="35" t="s">
        <v>54</v>
      </c>
      <c r="E897" s="1" t="s">
        <v>176</v>
      </c>
      <c r="F897" s="84">
        <v>12190087</v>
      </c>
      <c r="G897" s="37">
        <v>43812</v>
      </c>
      <c r="H897" s="1" t="s">
        <v>186</v>
      </c>
      <c r="I897" s="1" t="s">
        <v>187</v>
      </c>
      <c r="J897" s="12" t="s">
        <v>188</v>
      </c>
      <c r="K897" s="13">
        <v>1282436</v>
      </c>
    </row>
    <row r="898" spans="1:11" x14ac:dyDescent="0.25">
      <c r="A898" s="20" t="s">
        <v>2613</v>
      </c>
      <c r="B898" s="1" t="s">
        <v>19</v>
      </c>
      <c r="C898" s="35" t="s">
        <v>54</v>
      </c>
      <c r="D898" s="35" t="s">
        <v>54</v>
      </c>
      <c r="E898" s="1" t="s">
        <v>176</v>
      </c>
      <c r="F898" s="84">
        <v>12190090</v>
      </c>
      <c r="G898" s="37">
        <v>43816</v>
      </c>
      <c r="H898" s="1" t="s">
        <v>189</v>
      </c>
      <c r="I898" s="1" t="s">
        <v>190</v>
      </c>
      <c r="J898" s="12" t="s">
        <v>191</v>
      </c>
      <c r="K898" s="13">
        <v>76980</v>
      </c>
    </row>
    <row r="899" spans="1:11" x14ac:dyDescent="0.25">
      <c r="A899" s="20" t="s">
        <v>2613</v>
      </c>
      <c r="B899" s="1" t="s">
        <v>19</v>
      </c>
      <c r="C899" s="35" t="s">
        <v>54</v>
      </c>
      <c r="D899" s="35" t="s">
        <v>54</v>
      </c>
      <c r="E899" s="1" t="s">
        <v>176</v>
      </c>
      <c r="F899" s="84">
        <v>12190091</v>
      </c>
      <c r="G899" s="37">
        <v>43816</v>
      </c>
      <c r="H899" s="1" t="s">
        <v>192</v>
      </c>
      <c r="I899" s="1" t="s">
        <v>193</v>
      </c>
      <c r="J899" s="12" t="s">
        <v>194</v>
      </c>
      <c r="K899" s="13">
        <v>359900</v>
      </c>
    </row>
    <row r="900" spans="1:11" x14ac:dyDescent="0.25">
      <c r="A900" s="20" t="s">
        <v>2613</v>
      </c>
      <c r="B900" s="1" t="s">
        <v>19</v>
      </c>
      <c r="C900" s="35" t="s">
        <v>54</v>
      </c>
      <c r="D900" s="35" t="s">
        <v>54</v>
      </c>
      <c r="E900" s="1" t="s">
        <v>176</v>
      </c>
      <c r="F900" s="84">
        <v>12190092</v>
      </c>
      <c r="G900" s="37">
        <v>43819</v>
      </c>
      <c r="H900" s="1" t="s">
        <v>195</v>
      </c>
      <c r="I900" s="1" t="s">
        <v>196</v>
      </c>
      <c r="J900" s="12" t="s">
        <v>197</v>
      </c>
      <c r="K900" s="13">
        <v>213629</v>
      </c>
    </row>
    <row r="901" spans="1:11" ht="25.5" x14ac:dyDescent="0.25">
      <c r="A901" s="20" t="s">
        <v>2613</v>
      </c>
      <c r="B901" s="35" t="s">
        <v>55</v>
      </c>
      <c r="C901" s="35" t="s">
        <v>54</v>
      </c>
      <c r="D901" s="35" t="s">
        <v>54</v>
      </c>
      <c r="E901" s="1" t="s">
        <v>176</v>
      </c>
      <c r="F901" s="84">
        <v>12190093</v>
      </c>
      <c r="G901" s="37">
        <v>43819</v>
      </c>
      <c r="H901" s="1" t="s">
        <v>198</v>
      </c>
      <c r="I901" s="105" t="s">
        <v>2278</v>
      </c>
      <c r="J901" s="15" t="s">
        <v>199</v>
      </c>
      <c r="K901" s="13">
        <v>2700000</v>
      </c>
    </row>
    <row r="902" spans="1:11" x14ac:dyDescent="0.25">
      <c r="A902" s="20" t="s">
        <v>2613</v>
      </c>
      <c r="B902" s="1" t="s">
        <v>19</v>
      </c>
      <c r="C902" s="35" t="s">
        <v>54</v>
      </c>
      <c r="D902" s="35" t="s">
        <v>54</v>
      </c>
      <c r="E902" s="1" t="s">
        <v>176</v>
      </c>
      <c r="F902" s="84">
        <v>12190094</v>
      </c>
      <c r="G902" s="37">
        <v>43826</v>
      </c>
      <c r="H902" s="1" t="s">
        <v>200</v>
      </c>
      <c r="I902" s="1" t="s">
        <v>201</v>
      </c>
      <c r="J902" s="12" t="s">
        <v>202</v>
      </c>
      <c r="K902" s="13">
        <v>99001</v>
      </c>
    </row>
    <row r="903" spans="1:11" ht="25.5" x14ac:dyDescent="0.25">
      <c r="A903" s="20" t="s">
        <v>2613</v>
      </c>
      <c r="B903" s="35" t="s">
        <v>55</v>
      </c>
      <c r="C903" s="35" t="s">
        <v>54</v>
      </c>
      <c r="D903" s="35" t="s">
        <v>54</v>
      </c>
      <c r="E903" s="14" t="s">
        <v>40</v>
      </c>
      <c r="F903" s="85">
        <v>12190409</v>
      </c>
      <c r="G903" s="37">
        <v>43802</v>
      </c>
      <c r="H903" s="14" t="s">
        <v>203</v>
      </c>
      <c r="I903" s="1" t="s">
        <v>204</v>
      </c>
      <c r="J903" s="12" t="s">
        <v>205</v>
      </c>
      <c r="K903" s="13">
        <v>50000</v>
      </c>
    </row>
    <row r="904" spans="1:11" ht="25.5" x14ac:dyDescent="0.25">
      <c r="A904" s="20" t="s">
        <v>2613</v>
      </c>
      <c r="B904" s="35" t="s">
        <v>55</v>
      </c>
      <c r="C904" s="35" t="s">
        <v>54</v>
      </c>
      <c r="D904" s="35" t="s">
        <v>54</v>
      </c>
      <c r="E904" s="14" t="s">
        <v>40</v>
      </c>
      <c r="F904" s="85">
        <v>12190410</v>
      </c>
      <c r="G904" s="37">
        <v>43802</v>
      </c>
      <c r="H904" s="14" t="s">
        <v>206</v>
      </c>
      <c r="I904" s="1" t="s">
        <v>207</v>
      </c>
      <c r="J904" s="12" t="s">
        <v>208</v>
      </c>
      <c r="K904" s="13">
        <v>6800</v>
      </c>
    </row>
    <row r="905" spans="1:11" ht="25.5" x14ac:dyDescent="0.25">
      <c r="A905" s="20" t="s">
        <v>2613</v>
      </c>
      <c r="B905" s="35" t="s">
        <v>55</v>
      </c>
      <c r="C905" s="35" t="s">
        <v>54</v>
      </c>
      <c r="D905" s="35" t="s">
        <v>54</v>
      </c>
      <c r="E905" s="14" t="s">
        <v>40</v>
      </c>
      <c r="F905" s="85">
        <v>12190411</v>
      </c>
      <c r="G905" s="37">
        <v>43802</v>
      </c>
      <c r="H905" s="14" t="s">
        <v>209</v>
      </c>
      <c r="I905" s="1" t="s">
        <v>207</v>
      </c>
      <c r="J905" s="12" t="s">
        <v>208</v>
      </c>
      <c r="K905" s="13">
        <v>6800</v>
      </c>
    </row>
    <row r="906" spans="1:11" ht="25.5" x14ac:dyDescent="0.25">
      <c r="A906" s="20" t="s">
        <v>2613</v>
      </c>
      <c r="B906" s="35" t="s">
        <v>55</v>
      </c>
      <c r="C906" s="35" t="s">
        <v>54</v>
      </c>
      <c r="D906" s="35" t="s">
        <v>54</v>
      </c>
      <c r="E906" s="14" t="s">
        <v>40</v>
      </c>
      <c r="F906" s="85">
        <v>12190412</v>
      </c>
      <c r="G906" s="37">
        <v>43803</v>
      </c>
      <c r="H906" s="14" t="s">
        <v>210</v>
      </c>
      <c r="I906" s="1" t="s">
        <v>211</v>
      </c>
      <c r="J906" s="12" t="s">
        <v>212</v>
      </c>
      <c r="K906" s="13">
        <v>14800</v>
      </c>
    </row>
    <row r="907" spans="1:11" x14ac:dyDescent="0.25">
      <c r="A907" s="20" t="s">
        <v>2613</v>
      </c>
      <c r="B907" s="1" t="s">
        <v>185</v>
      </c>
      <c r="C907" s="35" t="s">
        <v>54</v>
      </c>
      <c r="D907" s="35" t="s">
        <v>54</v>
      </c>
      <c r="E907" s="14" t="s">
        <v>40</v>
      </c>
      <c r="F907" s="85">
        <v>12190413</v>
      </c>
      <c r="G907" s="37">
        <v>43803</v>
      </c>
      <c r="H907" s="14" t="s">
        <v>213</v>
      </c>
      <c r="I907" s="1" t="s">
        <v>214</v>
      </c>
      <c r="J907" s="12" t="s">
        <v>215</v>
      </c>
      <c r="K907" s="13">
        <v>229965</v>
      </c>
    </row>
    <row r="908" spans="1:11" ht="25.5" x14ac:dyDescent="0.25">
      <c r="A908" s="20" t="s">
        <v>2613</v>
      </c>
      <c r="B908" s="1" t="s">
        <v>19</v>
      </c>
      <c r="C908" s="35" t="s">
        <v>54</v>
      </c>
      <c r="D908" s="35" t="s">
        <v>54</v>
      </c>
      <c r="E908" s="14" t="s">
        <v>40</v>
      </c>
      <c r="F908" s="85">
        <v>12190414</v>
      </c>
      <c r="G908" s="37">
        <v>43803</v>
      </c>
      <c r="H908" s="14" t="s">
        <v>216</v>
      </c>
      <c r="I908" s="1" t="s">
        <v>217</v>
      </c>
      <c r="J908" s="12" t="s">
        <v>218</v>
      </c>
      <c r="K908" s="13">
        <v>348000</v>
      </c>
    </row>
    <row r="909" spans="1:11" ht="38.25" x14ac:dyDescent="0.25">
      <c r="A909" s="20" t="s">
        <v>2613</v>
      </c>
      <c r="B909" s="35" t="s">
        <v>55</v>
      </c>
      <c r="C909" s="35" t="s">
        <v>54</v>
      </c>
      <c r="D909" s="35" t="s">
        <v>54</v>
      </c>
      <c r="E909" s="14" t="s">
        <v>40</v>
      </c>
      <c r="F909" s="85">
        <v>12190417</v>
      </c>
      <c r="G909" s="37">
        <v>43804</v>
      </c>
      <c r="H909" s="14" t="s">
        <v>219</v>
      </c>
      <c r="I909" s="1" t="s">
        <v>204</v>
      </c>
      <c r="J909" s="12" t="s">
        <v>205</v>
      </c>
      <c r="K909" s="13">
        <v>356048</v>
      </c>
    </row>
    <row r="910" spans="1:11" ht="25.5" x14ac:dyDescent="0.25">
      <c r="A910" s="20" t="s">
        <v>2613</v>
      </c>
      <c r="B910" s="35" t="s">
        <v>55</v>
      </c>
      <c r="C910" s="35" t="s">
        <v>54</v>
      </c>
      <c r="D910" s="35" t="s">
        <v>54</v>
      </c>
      <c r="E910" s="14" t="s">
        <v>40</v>
      </c>
      <c r="F910" s="85">
        <v>12190418</v>
      </c>
      <c r="G910" s="37">
        <v>43804</v>
      </c>
      <c r="H910" s="14" t="s">
        <v>220</v>
      </c>
      <c r="I910" s="1" t="s">
        <v>221</v>
      </c>
      <c r="J910" s="12" t="s">
        <v>222</v>
      </c>
      <c r="K910" s="13">
        <v>154176</v>
      </c>
    </row>
    <row r="911" spans="1:11" ht="25.5" x14ac:dyDescent="0.25">
      <c r="A911" s="20" t="s">
        <v>2613</v>
      </c>
      <c r="B911" s="35" t="s">
        <v>55</v>
      </c>
      <c r="C911" s="35" t="s">
        <v>54</v>
      </c>
      <c r="D911" s="35" t="s">
        <v>54</v>
      </c>
      <c r="E911" s="14" t="s">
        <v>40</v>
      </c>
      <c r="F911" s="85">
        <v>12190419</v>
      </c>
      <c r="G911" s="37">
        <v>43805</v>
      </c>
      <c r="H911" s="14" t="s">
        <v>223</v>
      </c>
      <c r="I911" s="1" t="s">
        <v>224</v>
      </c>
      <c r="J911" s="12" t="s">
        <v>225</v>
      </c>
      <c r="K911" s="13">
        <v>131881</v>
      </c>
    </row>
    <row r="912" spans="1:11" ht="25.5" x14ac:dyDescent="0.25">
      <c r="A912" s="20" t="s">
        <v>2613</v>
      </c>
      <c r="B912" s="35" t="s">
        <v>55</v>
      </c>
      <c r="C912" s="35" t="s">
        <v>54</v>
      </c>
      <c r="D912" s="35" t="s">
        <v>54</v>
      </c>
      <c r="E912" s="14" t="s">
        <v>40</v>
      </c>
      <c r="F912" s="85">
        <v>12190420</v>
      </c>
      <c r="G912" s="37">
        <v>43808</v>
      </c>
      <c r="H912" s="14" t="s">
        <v>226</v>
      </c>
      <c r="I912" s="1" t="s">
        <v>224</v>
      </c>
      <c r="J912" s="12" t="s">
        <v>225</v>
      </c>
      <c r="K912" s="13">
        <v>650240</v>
      </c>
    </row>
    <row r="913" spans="1:11" x14ac:dyDescent="0.25">
      <c r="A913" s="20" t="s">
        <v>2613</v>
      </c>
      <c r="B913" s="1" t="s">
        <v>19</v>
      </c>
      <c r="C913" s="35" t="s">
        <v>54</v>
      </c>
      <c r="D913" s="35" t="s">
        <v>54</v>
      </c>
      <c r="E913" s="14" t="s">
        <v>40</v>
      </c>
      <c r="F913" s="85">
        <v>12190421</v>
      </c>
      <c r="G913" s="37">
        <v>43808</v>
      </c>
      <c r="H913" s="14" t="s">
        <v>227</v>
      </c>
      <c r="I913" s="1" t="s">
        <v>228</v>
      </c>
      <c r="J913" s="12" t="s">
        <v>229</v>
      </c>
      <c r="K913" s="13">
        <v>255556</v>
      </c>
    </row>
    <row r="914" spans="1:11" ht="25.5" x14ac:dyDescent="0.25">
      <c r="A914" s="20" t="s">
        <v>2613</v>
      </c>
      <c r="B914" s="35" t="s">
        <v>55</v>
      </c>
      <c r="C914" s="35" t="s">
        <v>54</v>
      </c>
      <c r="D914" s="35" t="s">
        <v>54</v>
      </c>
      <c r="E914" s="14" t="s">
        <v>40</v>
      </c>
      <c r="F914" s="85">
        <v>12190422</v>
      </c>
      <c r="G914" s="37">
        <v>43808</v>
      </c>
      <c r="H914" s="14" t="s">
        <v>230</v>
      </c>
      <c r="I914" s="1" t="s">
        <v>231</v>
      </c>
      <c r="J914" s="12" t="s">
        <v>232</v>
      </c>
      <c r="K914" s="13">
        <v>33730</v>
      </c>
    </row>
    <row r="915" spans="1:11" ht="25.5" x14ac:dyDescent="0.25">
      <c r="A915" s="20" t="s">
        <v>2613</v>
      </c>
      <c r="B915" s="35" t="s">
        <v>55</v>
      </c>
      <c r="C915" s="35" t="s">
        <v>54</v>
      </c>
      <c r="D915" s="35" t="s">
        <v>54</v>
      </c>
      <c r="E915" s="14" t="s">
        <v>40</v>
      </c>
      <c r="F915" s="85">
        <v>12190423</v>
      </c>
      <c r="G915" s="37">
        <v>43809</v>
      </c>
      <c r="H915" s="14" t="s">
        <v>233</v>
      </c>
      <c r="I915" s="1" t="s">
        <v>207</v>
      </c>
      <c r="J915" s="12" t="s">
        <v>208</v>
      </c>
      <c r="K915" s="13">
        <v>6800</v>
      </c>
    </row>
    <row r="916" spans="1:11" ht="25.5" x14ac:dyDescent="0.25">
      <c r="A916" s="20" t="s">
        <v>2613</v>
      </c>
      <c r="B916" s="35" t="s">
        <v>55</v>
      </c>
      <c r="C916" s="35" t="s">
        <v>54</v>
      </c>
      <c r="D916" s="35" t="s">
        <v>54</v>
      </c>
      <c r="E916" s="14" t="s">
        <v>40</v>
      </c>
      <c r="F916" s="85">
        <v>12190424</v>
      </c>
      <c r="G916" s="37">
        <v>43809</v>
      </c>
      <c r="H916" s="14" t="s">
        <v>234</v>
      </c>
      <c r="I916" s="1" t="s">
        <v>207</v>
      </c>
      <c r="J916" s="12" t="s">
        <v>208</v>
      </c>
      <c r="K916" s="13">
        <v>6800</v>
      </c>
    </row>
    <row r="917" spans="1:11" x14ac:dyDescent="0.25">
      <c r="A917" s="20" t="s">
        <v>2613</v>
      </c>
      <c r="B917" s="1" t="s">
        <v>19</v>
      </c>
      <c r="C917" s="35" t="s">
        <v>54</v>
      </c>
      <c r="D917" s="35" t="s">
        <v>54</v>
      </c>
      <c r="E917" s="14" t="s">
        <v>40</v>
      </c>
      <c r="F917" s="85">
        <v>12190425</v>
      </c>
      <c r="G917" s="37">
        <v>43809</v>
      </c>
      <c r="H917" s="14" t="s">
        <v>235</v>
      </c>
      <c r="I917" s="1" t="s">
        <v>236</v>
      </c>
      <c r="J917" s="12" t="s">
        <v>237</v>
      </c>
      <c r="K917" s="13">
        <v>477778</v>
      </c>
    </row>
    <row r="918" spans="1:11" ht="25.5" x14ac:dyDescent="0.25">
      <c r="A918" s="20" t="s">
        <v>2613</v>
      </c>
      <c r="B918" s="35" t="s">
        <v>55</v>
      </c>
      <c r="C918" s="35" t="s">
        <v>54</v>
      </c>
      <c r="D918" s="35" t="s">
        <v>54</v>
      </c>
      <c r="E918" s="14" t="s">
        <v>40</v>
      </c>
      <c r="F918" s="85">
        <v>12190427</v>
      </c>
      <c r="G918" s="37">
        <v>43809</v>
      </c>
      <c r="H918" s="14" t="s">
        <v>238</v>
      </c>
      <c r="I918" s="1" t="s">
        <v>221</v>
      </c>
      <c r="J918" s="12" t="s">
        <v>222</v>
      </c>
      <c r="K918" s="13">
        <v>210966</v>
      </c>
    </row>
    <row r="919" spans="1:11" ht="25.5" x14ac:dyDescent="0.25">
      <c r="A919" s="20" t="s">
        <v>2613</v>
      </c>
      <c r="B919" s="1" t="s">
        <v>19</v>
      </c>
      <c r="C919" s="35" t="s">
        <v>54</v>
      </c>
      <c r="D919" s="35" t="s">
        <v>54</v>
      </c>
      <c r="E919" s="14" t="s">
        <v>40</v>
      </c>
      <c r="F919" s="85">
        <v>12190428</v>
      </c>
      <c r="G919" s="37">
        <v>43810</v>
      </c>
      <c r="H919" s="14" t="s">
        <v>2715</v>
      </c>
      <c r="I919" s="1" t="s">
        <v>217</v>
      </c>
      <c r="J919" s="12" t="s">
        <v>218</v>
      </c>
      <c r="K919" s="13">
        <v>198852</v>
      </c>
    </row>
    <row r="920" spans="1:11" ht="25.5" x14ac:dyDescent="0.25">
      <c r="A920" s="20" t="s">
        <v>2613</v>
      </c>
      <c r="B920" s="35" t="s">
        <v>55</v>
      </c>
      <c r="C920" s="35" t="s">
        <v>54</v>
      </c>
      <c r="D920" s="35" t="s">
        <v>54</v>
      </c>
      <c r="E920" s="14" t="s">
        <v>40</v>
      </c>
      <c r="F920" s="85">
        <v>12190429</v>
      </c>
      <c r="G920" s="37">
        <v>43812</v>
      </c>
      <c r="H920" s="14" t="s">
        <v>239</v>
      </c>
      <c r="I920" s="1" t="s">
        <v>231</v>
      </c>
      <c r="J920" s="12" t="s">
        <v>232</v>
      </c>
      <c r="K920" s="13">
        <v>4800</v>
      </c>
    </row>
    <row r="921" spans="1:11" ht="25.5" x14ac:dyDescent="0.25">
      <c r="A921" s="20" t="s">
        <v>2613</v>
      </c>
      <c r="B921" s="1" t="s">
        <v>19</v>
      </c>
      <c r="C921" s="35" t="s">
        <v>54</v>
      </c>
      <c r="D921" s="35" t="s">
        <v>54</v>
      </c>
      <c r="E921" s="14" t="s">
        <v>40</v>
      </c>
      <c r="F921" s="85">
        <v>12190430</v>
      </c>
      <c r="G921" s="37">
        <v>43815</v>
      </c>
      <c r="H921" s="14" t="s">
        <v>240</v>
      </c>
      <c r="I921" s="1" t="s">
        <v>241</v>
      </c>
      <c r="J921" s="12" t="s">
        <v>242</v>
      </c>
      <c r="K921" s="13">
        <v>1874250</v>
      </c>
    </row>
    <row r="922" spans="1:11" ht="25.5" x14ac:dyDescent="0.25">
      <c r="A922" s="20" t="s">
        <v>2613</v>
      </c>
      <c r="B922" s="35" t="s">
        <v>55</v>
      </c>
      <c r="C922" s="35" t="s">
        <v>54</v>
      </c>
      <c r="D922" s="35" t="s">
        <v>54</v>
      </c>
      <c r="E922" s="14" t="s">
        <v>40</v>
      </c>
      <c r="F922" s="85">
        <v>12190431</v>
      </c>
      <c r="G922" s="37">
        <v>43815</v>
      </c>
      <c r="H922" s="14" t="s">
        <v>243</v>
      </c>
      <c r="I922" s="1" t="s">
        <v>204</v>
      </c>
      <c r="J922" s="12" t="s">
        <v>205</v>
      </c>
      <c r="K922" s="13">
        <v>102000</v>
      </c>
    </row>
    <row r="923" spans="1:11" ht="25.5" x14ac:dyDescent="0.25">
      <c r="A923" s="20" t="s">
        <v>2613</v>
      </c>
      <c r="B923" s="35" t="s">
        <v>55</v>
      </c>
      <c r="C923" s="35" t="s">
        <v>54</v>
      </c>
      <c r="D923" s="35" t="s">
        <v>54</v>
      </c>
      <c r="E923" s="14" t="s">
        <v>40</v>
      </c>
      <c r="F923" s="85">
        <v>12190433</v>
      </c>
      <c r="G923" s="37">
        <v>43815</v>
      </c>
      <c r="H923" s="14" t="s">
        <v>234</v>
      </c>
      <c r="I923" s="1" t="s">
        <v>207</v>
      </c>
      <c r="J923" s="12" t="s">
        <v>208</v>
      </c>
      <c r="K923" s="13">
        <v>6800</v>
      </c>
    </row>
    <row r="924" spans="1:11" ht="25.5" x14ac:dyDescent="0.25">
      <c r="A924" s="20" t="s">
        <v>2613</v>
      </c>
      <c r="B924" s="35" t="s">
        <v>55</v>
      </c>
      <c r="C924" s="35" t="s">
        <v>54</v>
      </c>
      <c r="D924" s="35" t="s">
        <v>54</v>
      </c>
      <c r="E924" s="14" t="s">
        <v>40</v>
      </c>
      <c r="F924" s="85">
        <v>12190434</v>
      </c>
      <c r="G924" s="37">
        <v>43815</v>
      </c>
      <c r="H924" s="14" t="s">
        <v>230</v>
      </c>
      <c r="I924" s="1" t="s">
        <v>207</v>
      </c>
      <c r="J924" s="12" t="s">
        <v>208</v>
      </c>
      <c r="K924" s="13">
        <v>6800</v>
      </c>
    </row>
    <row r="925" spans="1:11" ht="38.25" x14ac:dyDescent="0.25">
      <c r="A925" s="20" t="s">
        <v>2613</v>
      </c>
      <c r="B925" s="1" t="s">
        <v>19</v>
      </c>
      <c r="C925" s="35" t="s">
        <v>54</v>
      </c>
      <c r="D925" s="35" t="s">
        <v>54</v>
      </c>
      <c r="E925" s="14" t="s">
        <v>40</v>
      </c>
      <c r="F925" s="85">
        <v>12190435</v>
      </c>
      <c r="G925" s="37">
        <v>43815</v>
      </c>
      <c r="H925" s="14" t="s">
        <v>244</v>
      </c>
      <c r="I925" s="1" t="s">
        <v>245</v>
      </c>
      <c r="J925" s="12" t="s">
        <v>246</v>
      </c>
      <c r="K925" s="13">
        <v>800870</v>
      </c>
    </row>
    <row r="926" spans="1:11" ht="25.5" x14ac:dyDescent="0.25">
      <c r="A926" s="20" t="s">
        <v>2613</v>
      </c>
      <c r="B926" s="35" t="s">
        <v>55</v>
      </c>
      <c r="C926" s="35" t="s">
        <v>54</v>
      </c>
      <c r="D926" s="35" t="s">
        <v>54</v>
      </c>
      <c r="E926" s="14" t="s">
        <v>40</v>
      </c>
      <c r="F926" s="85">
        <v>12190089</v>
      </c>
      <c r="G926" s="37">
        <v>43815</v>
      </c>
      <c r="H926" s="14" t="s">
        <v>247</v>
      </c>
      <c r="I926" s="1" t="s">
        <v>231</v>
      </c>
      <c r="J926" s="12" t="s">
        <v>232</v>
      </c>
      <c r="K926" s="13">
        <v>1200</v>
      </c>
    </row>
    <row r="927" spans="1:11" ht="25.5" x14ac:dyDescent="0.25">
      <c r="A927" s="20" t="s">
        <v>2613</v>
      </c>
      <c r="B927" s="35" t="s">
        <v>55</v>
      </c>
      <c r="C927" s="35" t="s">
        <v>54</v>
      </c>
      <c r="D927" s="35" t="s">
        <v>54</v>
      </c>
      <c r="E927" s="14" t="s">
        <v>40</v>
      </c>
      <c r="F927" s="85">
        <v>12190436</v>
      </c>
      <c r="G927" s="37">
        <v>43816</v>
      </c>
      <c r="H927" s="14" t="s">
        <v>247</v>
      </c>
      <c r="I927" s="1" t="s">
        <v>207</v>
      </c>
      <c r="J927" s="12" t="s">
        <v>208</v>
      </c>
      <c r="K927" s="13">
        <v>6800</v>
      </c>
    </row>
    <row r="928" spans="1:11" ht="25.5" x14ac:dyDescent="0.25">
      <c r="A928" s="20" t="s">
        <v>2613</v>
      </c>
      <c r="B928" s="35" t="s">
        <v>55</v>
      </c>
      <c r="C928" s="35" t="s">
        <v>54</v>
      </c>
      <c r="D928" s="35" t="s">
        <v>54</v>
      </c>
      <c r="E928" s="14" t="s">
        <v>40</v>
      </c>
      <c r="F928" s="85">
        <v>12190437</v>
      </c>
      <c r="G928" s="37">
        <v>43816</v>
      </c>
      <c r="H928" s="14" t="s">
        <v>248</v>
      </c>
      <c r="I928" s="1" t="s">
        <v>231</v>
      </c>
      <c r="J928" s="12" t="s">
        <v>232</v>
      </c>
      <c r="K928" s="13">
        <v>23723</v>
      </c>
    </row>
    <row r="929" spans="1:11" ht="25.5" x14ac:dyDescent="0.25">
      <c r="A929" s="20" t="s">
        <v>2613</v>
      </c>
      <c r="B929" s="35" t="s">
        <v>55</v>
      </c>
      <c r="C929" s="35" t="s">
        <v>54</v>
      </c>
      <c r="D929" s="35" t="s">
        <v>54</v>
      </c>
      <c r="E929" s="14" t="s">
        <v>40</v>
      </c>
      <c r="F929" s="85">
        <v>12190438</v>
      </c>
      <c r="G929" s="37">
        <v>43817</v>
      </c>
      <c r="H929" s="14" t="s">
        <v>249</v>
      </c>
      <c r="I929" s="1" t="s">
        <v>250</v>
      </c>
      <c r="J929" s="12" t="s">
        <v>251</v>
      </c>
      <c r="K929" s="13">
        <v>36000</v>
      </c>
    </row>
    <row r="930" spans="1:11" ht="25.5" x14ac:dyDescent="0.25">
      <c r="A930" s="20" t="s">
        <v>2613</v>
      </c>
      <c r="B930" s="1" t="s">
        <v>185</v>
      </c>
      <c r="C930" s="35" t="s">
        <v>54</v>
      </c>
      <c r="D930" s="35" t="s">
        <v>54</v>
      </c>
      <c r="E930" s="14" t="s">
        <v>40</v>
      </c>
      <c r="F930" s="85">
        <v>12190439</v>
      </c>
      <c r="G930" s="37">
        <v>43817</v>
      </c>
      <c r="H930" s="14" t="s">
        <v>252</v>
      </c>
      <c r="I930" s="1" t="s">
        <v>250</v>
      </c>
      <c r="J930" s="12" t="s">
        <v>251</v>
      </c>
      <c r="K930" s="13">
        <v>640001</v>
      </c>
    </row>
    <row r="931" spans="1:11" ht="25.5" x14ac:dyDescent="0.25">
      <c r="A931" s="20" t="s">
        <v>2613</v>
      </c>
      <c r="B931" s="1" t="s">
        <v>19</v>
      </c>
      <c r="C931" s="35" t="s">
        <v>54</v>
      </c>
      <c r="D931" s="35" t="s">
        <v>54</v>
      </c>
      <c r="E931" s="14" t="s">
        <v>40</v>
      </c>
      <c r="F931" s="85">
        <v>12190440</v>
      </c>
      <c r="G931" s="37">
        <v>43818</v>
      </c>
      <c r="H931" s="14" t="s">
        <v>253</v>
      </c>
      <c r="I931" s="1" t="s">
        <v>254</v>
      </c>
      <c r="J931" s="12" t="s">
        <v>255</v>
      </c>
      <c r="K931" s="13">
        <v>240000</v>
      </c>
    </row>
    <row r="932" spans="1:11" x14ac:dyDescent="0.25">
      <c r="A932" s="20" t="s">
        <v>2613</v>
      </c>
      <c r="B932" s="1" t="s">
        <v>19</v>
      </c>
      <c r="C932" s="35" t="s">
        <v>54</v>
      </c>
      <c r="D932" s="35" t="s">
        <v>54</v>
      </c>
      <c r="E932" s="14" t="s">
        <v>40</v>
      </c>
      <c r="F932" s="85">
        <v>12190441</v>
      </c>
      <c r="G932" s="37">
        <v>43818</v>
      </c>
      <c r="H932" s="14" t="s">
        <v>256</v>
      </c>
      <c r="I932" s="1" t="s">
        <v>257</v>
      </c>
      <c r="J932" s="12" t="s">
        <v>258</v>
      </c>
      <c r="K932" s="13">
        <v>30000</v>
      </c>
    </row>
    <row r="933" spans="1:11" x14ac:dyDescent="0.25">
      <c r="A933" s="20" t="s">
        <v>2613</v>
      </c>
      <c r="B933" s="1" t="s">
        <v>19</v>
      </c>
      <c r="C933" s="35" t="s">
        <v>54</v>
      </c>
      <c r="D933" s="35" t="s">
        <v>54</v>
      </c>
      <c r="E933" s="14" t="s">
        <v>40</v>
      </c>
      <c r="F933" s="85">
        <v>12190442</v>
      </c>
      <c r="G933" s="37">
        <v>43819</v>
      </c>
      <c r="H933" s="14" t="s">
        <v>259</v>
      </c>
      <c r="I933" s="1" t="s">
        <v>260</v>
      </c>
      <c r="J933" s="12" t="s">
        <v>261</v>
      </c>
      <c r="K933" s="13">
        <v>102000</v>
      </c>
    </row>
    <row r="934" spans="1:11" x14ac:dyDescent="0.25">
      <c r="A934" s="20" t="s">
        <v>2613</v>
      </c>
      <c r="B934" s="1" t="s">
        <v>19</v>
      </c>
      <c r="C934" s="35" t="s">
        <v>54</v>
      </c>
      <c r="D934" s="35" t="s">
        <v>54</v>
      </c>
      <c r="E934" s="14" t="s">
        <v>40</v>
      </c>
      <c r="F934" s="85">
        <v>12190443</v>
      </c>
      <c r="G934" s="37">
        <v>43819</v>
      </c>
      <c r="H934" s="14" t="s">
        <v>262</v>
      </c>
      <c r="I934" s="1" t="s">
        <v>263</v>
      </c>
      <c r="J934" s="12" t="s">
        <v>264</v>
      </c>
      <c r="K934" s="13">
        <v>83300</v>
      </c>
    </row>
    <row r="935" spans="1:11" ht="25.5" x14ac:dyDescent="0.25">
      <c r="A935" s="20" t="s">
        <v>2613</v>
      </c>
      <c r="B935" s="1" t="s">
        <v>19</v>
      </c>
      <c r="C935" s="35" t="s">
        <v>54</v>
      </c>
      <c r="D935" s="35" t="s">
        <v>54</v>
      </c>
      <c r="E935" s="14" t="s">
        <v>40</v>
      </c>
      <c r="F935" s="85">
        <v>12190444</v>
      </c>
      <c r="G935" s="37">
        <v>43822</v>
      </c>
      <c r="H935" s="14" t="s">
        <v>265</v>
      </c>
      <c r="I935" s="1" t="s">
        <v>266</v>
      </c>
      <c r="J935" s="12" t="s">
        <v>267</v>
      </c>
      <c r="K935" s="13">
        <v>2200000</v>
      </c>
    </row>
    <row r="936" spans="1:11" ht="25.5" x14ac:dyDescent="0.25">
      <c r="A936" s="20" t="s">
        <v>2613</v>
      </c>
      <c r="B936" s="1" t="s">
        <v>19</v>
      </c>
      <c r="C936" s="35" t="s">
        <v>54</v>
      </c>
      <c r="D936" s="35" t="s">
        <v>54</v>
      </c>
      <c r="E936" s="14" t="s">
        <v>40</v>
      </c>
      <c r="F936" s="85">
        <v>12190445</v>
      </c>
      <c r="G936" s="37">
        <v>43822</v>
      </c>
      <c r="H936" s="14" t="s">
        <v>268</v>
      </c>
      <c r="I936" s="1" t="s">
        <v>236</v>
      </c>
      <c r="J936" s="12" t="s">
        <v>237</v>
      </c>
      <c r="K936" s="13">
        <v>97778</v>
      </c>
    </row>
    <row r="937" spans="1:11" ht="25.5" x14ac:dyDescent="0.25">
      <c r="A937" s="20" t="s">
        <v>2613</v>
      </c>
      <c r="B937" s="35" t="s">
        <v>55</v>
      </c>
      <c r="C937" s="35" t="s">
        <v>54</v>
      </c>
      <c r="D937" s="35" t="s">
        <v>54</v>
      </c>
      <c r="E937" s="14" t="s">
        <v>40</v>
      </c>
      <c r="F937" s="85">
        <v>12190446</v>
      </c>
      <c r="G937" s="37">
        <v>43822</v>
      </c>
      <c r="H937" s="14" t="s">
        <v>269</v>
      </c>
      <c r="I937" s="1" t="s">
        <v>231</v>
      </c>
      <c r="J937" s="12" t="s">
        <v>232</v>
      </c>
      <c r="K937" s="13">
        <v>167856</v>
      </c>
    </row>
    <row r="938" spans="1:11" ht="38.25" x14ac:dyDescent="0.25">
      <c r="A938" s="20" t="s">
        <v>2613</v>
      </c>
      <c r="B938" s="1" t="s">
        <v>19</v>
      </c>
      <c r="C938" s="35" t="s">
        <v>54</v>
      </c>
      <c r="D938" s="35" t="s">
        <v>54</v>
      </c>
      <c r="E938" s="14" t="s">
        <v>40</v>
      </c>
      <c r="F938" s="85">
        <v>12190447</v>
      </c>
      <c r="G938" s="37">
        <v>43823</v>
      </c>
      <c r="H938" s="14" t="s">
        <v>270</v>
      </c>
      <c r="I938" s="1" t="s">
        <v>271</v>
      </c>
      <c r="J938" s="12" t="s">
        <v>272</v>
      </c>
      <c r="K938" s="13">
        <v>940100</v>
      </c>
    </row>
    <row r="939" spans="1:11" ht="25.5" x14ac:dyDescent="0.25">
      <c r="A939" s="20" t="s">
        <v>2613</v>
      </c>
      <c r="B939" s="35" t="s">
        <v>55</v>
      </c>
      <c r="C939" s="35" t="s">
        <v>54</v>
      </c>
      <c r="D939" s="35" t="s">
        <v>54</v>
      </c>
      <c r="E939" s="14" t="s">
        <v>40</v>
      </c>
      <c r="F939" s="85">
        <v>12190450</v>
      </c>
      <c r="G939" s="37">
        <v>43825</v>
      </c>
      <c r="H939" s="14" t="s">
        <v>273</v>
      </c>
      <c r="I939" s="1" t="s">
        <v>204</v>
      </c>
      <c r="J939" s="12" t="s">
        <v>205</v>
      </c>
      <c r="K939" s="13">
        <v>198682</v>
      </c>
    </row>
    <row r="940" spans="1:11" ht="25.5" x14ac:dyDescent="0.25">
      <c r="A940" s="20" t="s">
        <v>2613</v>
      </c>
      <c r="B940" s="35" t="s">
        <v>55</v>
      </c>
      <c r="C940" s="35" t="s">
        <v>54</v>
      </c>
      <c r="D940" s="35" t="s">
        <v>54</v>
      </c>
      <c r="E940" s="14" t="s">
        <v>40</v>
      </c>
      <c r="F940" s="85">
        <v>12190451</v>
      </c>
      <c r="G940" s="37">
        <v>43826</v>
      </c>
      <c r="H940" s="14" t="s">
        <v>274</v>
      </c>
      <c r="I940" s="1" t="s">
        <v>204</v>
      </c>
      <c r="J940" s="12" t="s">
        <v>205</v>
      </c>
      <c r="K940" s="13">
        <v>184982</v>
      </c>
    </row>
    <row r="941" spans="1:11" ht="25.5" x14ac:dyDescent="0.25">
      <c r="A941" s="20" t="s">
        <v>2613</v>
      </c>
      <c r="B941" s="32" t="s">
        <v>275</v>
      </c>
      <c r="C941" s="35" t="s">
        <v>54</v>
      </c>
      <c r="D941" s="35" t="s">
        <v>54</v>
      </c>
      <c r="E941" s="14" t="s">
        <v>276</v>
      </c>
      <c r="F941" s="85">
        <v>5659636</v>
      </c>
      <c r="G941" s="37">
        <v>43826</v>
      </c>
      <c r="H941" s="14" t="s">
        <v>277</v>
      </c>
      <c r="I941" s="14" t="s">
        <v>278</v>
      </c>
      <c r="J941" s="15" t="s">
        <v>279</v>
      </c>
      <c r="K941" s="13">
        <v>414300</v>
      </c>
    </row>
    <row r="942" spans="1:11" ht="25.5" x14ac:dyDescent="0.25">
      <c r="A942" s="20" t="s">
        <v>2613</v>
      </c>
      <c r="B942" s="32" t="s">
        <v>275</v>
      </c>
      <c r="C942" s="35" t="s">
        <v>54</v>
      </c>
      <c r="D942" s="35" t="s">
        <v>54</v>
      </c>
      <c r="E942" s="14" t="s">
        <v>276</v>
      </c>
      <c r="F942" s="85">
        <v>5659284</v>
      </c>
      <c r="G942" s="37">
        <v>43826</v>
      </c>
      <c r="H942" s="14" t="s">
        <v>280</v>
      </c>
      <c r="I942" s="14" t="s">
        <v>278</v>
      </c>
      <c r="J942" s="15" t="s">
        <v>279</v>
      </c>
      <c r="K942" s="13">
        <v>508200</v>
      </c>
    </row>
    <row r="943" spans="1:11" ht="25.5" x14ac:dyDescent="0.25">
      <c r="A943" s="20" t="s">
        <v>2613</v>
      </c>
      <c r="B943" s="32" t="s">
        <v>275</v>
      </c>
      <c r="C943" s="35" t="s">
        <v>54</v>
      </c>
      <c r="D943" s="35" t="s">
        <v>54</v>
      </c>
      <c r="E943" s="14" t="s">
        <v>276</v>
      </c>
      <c r="F943" s="85">
        <v>5671310</v>
      </c>
      <c r="G943" s="37">
        <v>43826</v>
      </c>
      <c r="H943" s="14" t="s">
        <v>281</v>
      </c>
      <c r="I943" s="14" t="s">
        <v>278</v>
      </c>
      <c r="J943" s="15" t="s">
        <v>279</v>
      </c>
      <c r="K943" s="13">
        <v>120600</v>
      </c>
    </row>
    <row r="944" spans="1:11" ht="25.5" x14ac:dyDescent="0.25">
      <c r="A944" s="20" t="s">
        <v>2613</v>
      </c>
      <c r="B944" s="32" t="s">
        <v>275</v>
      </c>
      <c r="C944" s="35" t="s">
        <v>54</v>
      </c>
      <c r="D944" s="35" t="s">
        <v>54</v>
      </c>
      <c r="E944" s="14" t="s">
        <v>276</v>
      </c>
      <c r="F944" s="85">
        <v>268206</v>
      </c>
      <c r="G944" s="37">
        <v>43809</v>
      </c>
      <c r="H944" s="14" t="s">
        <v>282</v>
      </c>
      <c r="I944" s="14" t="s">
        <v>278</v>
      </c>
      <c r="J944" s="15" t="s">
        <v>279</v>
      </c>
      <c r="K944" s="13">
        <v>122900</v>
      </c>
    </row>
    <row r="945" spans="1:11" ht="25.5" x14ac:dyDescent="0.25">
      <c r="A945" s="20" t="s">
        <v>2613</v>
      </c>
      <c r="B945" s="32" t="s">
        <v>275</v>
      </c>
      <c r="C945" s="35" t="s">
        <v>54</v>
      </c>
      <c r="D945" s="35" t="s">
        <v>54</v>
      </c>
      <c r="E945" s="14" t="s">
        <v>283</v>
      </c>
      <c r="F945" s="85">
        <v>784241</v>
      </c>
      <c r="G945" s="37">
        <v>43817</v>
      </c>
      <c r="H945" s="14" t="s">
        <v>284</v>
      </c>
      <c r="I945" s="14" t="s">
        <v>285</v>
      </c>
      <c r="J945" s="15" t="s">
        <v>286</v>
      </c>
      <c r="K945" s="16">
        <v>345805</v>
      </c>
    </row>
    <row r="946" spans="1:11" ht="25.5" x14ac:dyDescent="0.25">
      <c r="A946" s="20" t="s">
        <v>2613</v>
      </c>
      <c r="B946" s="32" t="s">
        <v>275</v>
      </c>
      <c r="C946" s="35" t="s">
        <v>54</v>
      </c>
      <c r="D946" s="35" t="s">
        <v>54</v>
      </c>
      <c r="E946" s="14" t="s">
        <v>283</v>
      </c>
      <c r="F946" s="85">
        <v>812005</v>
      </c>
      <c r="G946" s="37">
        <v>43817</v>
      </c>
      <c r="H946" s="14" t="s">
        <v>287</v>
      </c>
      <c r="I946" s="14" t="s">
        <v>285</v>
      </c>
      <c r="J946" s="15" t="s">
        <v>286</v>
      </c>
      <c r="K946" s="16">
        <v>328076</v>
      </c>
    </row>
    <row r="947" spans="1:11" ht="25.5" x14ac:dyDescent="0.25">
      <c r="A947" s="20" t="s">
        <v>2613</v>
      </c>
      <c r="B947" s="32" t="s">
        <v>275</v>
      </c>
      <c r="C947" s="35" t="s">
        <v>54</v>
      </c>
      <c r="D947" s="35" t="s">
        <v>54</v>
      </c>
      <c r="E947" s="14" t="s">
        <v>276</v>
      </c>
      <c r="F947" s="85">
        <v>4103115</v>
      </c>
      <c r="G947" s="37">
        <v>43826</v>
      </c>
      <c r="H947" s="14" t="s">
        <v>288</v>
      </c>
      <c r="I947" s="14" t="s">
        <v>289</v>
      </c>
      <c r="J947" s="15" t="s">
        <v>290</v>
      </c>
      <c r="K947" s="16">
        <v>32950</v>
      </c>
    </row>
    <row r="948" spans="1:11" ht="25.5" x14ac:dyDescent="0.25">
      <c r="A948" s="20" t="s">
        <v>2613</v>
      </c>
      <c r="B948" s="32" t="s">
        <v>275</v>
      </c>
      <c r="C948" s="35" t="s">
        <v>54</v>
      </c>
      <c r="D948" s="35" t="s">
        <v>54</v>
      </c>
      <c r="E948" s="14" t="s">
        <v>276</v>
      </c>
      <c r="F948" s="85">
        <v>4058672</v>
      </c>
      <c r="G948" s="37">
        <v>43801</v>
      </c>
      <c r="H948" s="14" t="s">
        <v>291</v>
      </c>
      <c r="I948" s="14" t="s">
        <v>289</v>
      </c>
      <c r="J948" s="15" t="s">
        <v>290</v>
      </c>
      <c r="K948" s="16">
        <v>112450</v>
      </c>
    </row>
    <row r="949" spans="1:11" ht="25.5" x14ac:dyDescent="0.25">
      <c r="A949" s="20" t="s">
        <v>2613</v>
      </c>
      <c r="B949" s="32" t="s">
        <v>275</v>
      </c>
      <c r="C949" s="35" t="s">
        <v>54</v>
      </c>
      <c r="D949" s="35" t="s">
        <v>54</v>
      </c>
      <c r="E949" s="14" t="s">
        <v>276</v>
      </c>
      <c r="F949" s="85">
        <v>4109143</v>
      </c>
      <c r="G949" s="37">
        <v>43826</v>
      </c>
      <c r="H949" s="14" t="s">
        <v>292</v>
      </c>
      <c r="I949" s="14" t="s">
        <v>289</v>
      </c>
      <c r="J949" s="15" t="s">
        <v>290</v>
      </c>
      <c r="K949" s="16">
        <v>68650</v>
      </c>
    </row>
    <row r="950" spans="1:11" ht="25.5" x14ac:dyDescent="0.25">
      <c r="A950" s="20" t="s">
        <v>2613</v>
      </c>
      <c r="B950" s="32" t="s">
        <v>275</v>
      </c>
      <c r="C950" s="35" t="s">
        <v>54</v>
      </c>
      <c r="D950" s="35" t="s">
        <v>54</v>
      </c>
      <c r="E950" s="14" t="s">
        <v>283</v>
      </c>
      <c r="F950" s="85">
        <v>230337</v>
      </c>
      <c r="G950" s="37">
        <v>43801</v>
      </c>
      <c r="H950" s="14" t="s">
        <v>293</v>
      </c>
      <c r="I950" s="14" t="s">
        <v>289</v>
      </c>
      <c r="J950" s="15" t="s">
        <v>290</v>
      </c>
      <c r="K950" s="16">
        <v>10350</v>
      </c>
    </row>
    <row r="951" spans="1:11" ht="25.5" x14ac:dyDescent="0.25">
      <c r="A951" s="20" t="s">
        <v>2613</v>
      </c>
      <c r="B951" s="32" t="s">
        <v>275</v>
      </c>
      <c r="C951" s="35" t="s">
        <v>54</v>
      </c>
      <c r="D951" s="35" t="s">
        <v>54</v>
      </c>
      <c r="E951" s="14" t="s">
        <v>283</v>
      </c>
      <c r="F951" s="85">
        <v>234001</v>
      </c>
      <c r="G951" s="37">
        <v>43826</v>
      </c>
      <c r="H951" s="14" t="s">
        <v>294</v>
      </c>
      <c r="I951" s="14" t="s">
        <v>289</v>
      </c>
      <c r="J951" s="15" t="s">
        <v>290</v>
      </c>
      <c r="K951" s="16">
        <v>8800</v>
      </c>
    </row>
    <row r="952" spans="1:11" ht="25.5" x14ac:dyDescent="0.25">
      <c r="A952" s="20" t="s">
        <v>2613</v>
      </c>
      <c r="B952" s="32" t="s">
        <v>275</v>
      </c>
      <c r="C952" s="35" t="s">
        <v>54</v>
      </c>
      <c r="D952" s="35" t="s">
        <v>54</v>
      </c>
      <c r="E952" s="14" t="s">
        <v>276</v>
      </c>
      <c r="F952" s="85">
        <v>507170</v>
      </c>
      <c r="G952" s="37">
        <v>43826</v>
      </c>
      <c r="H952" s="14" t="s">
        <v>295</v>
      </c>
      <c r="I952" s="14" t="s">
        <v>289</v>
      </c>
      <c r="J952" s="15" t="s">
        <v>296</v>
      </c>
      <c r="K952" s="13">
        <v>6150</v>
      </c>
    </row>
    <row r="953" spans="1:11" ht="25.5" x14ac:dyDescent="0.25">
      <c r="A953" s="20" t="s">
        <v>2613</v>
      </c>
      <c r="B953" s="32" t="s">
        <v>275</v>
      </c>
      <c r="C953" s="35" t="s">
        <v>54</v>
      </c>
      <c r="D953" s="35" t="s">
        <v>54</v>
      </c>
      <c r="E953" s="14" t="s">
        <v>276</v>
      </c>
      <c r="F953" s="85">
        <v>8103798</v>
      </c>
      <c r="G953" s="37">
        <v>43801</v>
      </c>
      <c r="H953" s="14" t="s">
        <v>297</v>
      </c>
      <c r="I953" s="14" t="s">
        <v>298</v>
      </c>
      <c r="J953" s="15" t="s">
        <v>299</v>
      </c>
      <c r="K953" s="13">
        <v>129150</v>
      </c>
    </row>
    <row r="954" spans="1:11" ht="25.5" x14ac:dyDescent="0.25">
      <c r="A954" s="20" t="s">
        <v>2613</v>
      </c>
      <c r="B954" s="32" t="s">
        <v>275</v>
      </c>
      <c r="C954" s="35" t="s">
        <v>54</v>
      </c>
      <c r="D954" s="35" t="s">
        <v>54</v>
      </c>
      <c r="E954" s="14" t="s">
        <v>276</v>
      </c>
      <c r="F954" s="85">
        <v>8157670</v>
      </c>
      <c r="G954" s="37">
        <v>43826</v>
      </c>
      <c r="H954" s="14" t="s">
        <v>300</v>
      </c>
      <c r="I954" s="14" t="s">
        <v>298</v>
      </c>
      <c r="J954" s="15" t="s">
        <v>299</v>
      </c>
      <c r="K954" s="13">
        <v>101050</v>
      </c>
    </row>
    <row r="955" spans="1:11" ht="25.5" x14ac:dyDescent="0.25">
      <c r="A955" s="20" t="s">
        <v>2613</v>
      </c>
      <c r="B955" s="32" t="s">
        <v>275</v>
      </c>
      <c r="C955" s="35" t="s">
        <v>54</v>
      </c>
      <c r="D955" s="35" t="s">
        <v>54</v>
      </c>
      <c r="E955" s="14" t="s">
        <v>283</v>
      </c>
      <c r="F955" s="85">
        <v>5305400</v>
      </c>
      <c r="G955" s="37">
        <v>43826</v>
      </c>
      <c r="H955" s="14" t="s">
        <v>301</v>
      </c>
      <c r="I955" s="14" t="s">
        <v>298</v>
      </c>
      <c r="J955" s="15" t="s">
        <v>299</v>
      </c>
      <c r="K955" s="13">
        <v>278950</v>
      </c>
    </row>
    <row r="956" spans="1:11" ht="25.5" x14ac:dyDescent="0.25">
      <c r="A956" s="20" t="s">
        <v>2613</v>
      </c>
      <c r="B956" s="32" t="s">
        <v>275</v>
      </c>
      <c r="C956" s="35" t="s">
        <v>54</v>
      </c>
      <c r="D956" s="35" t="s">
        <v>54</v>
      </c>
      <c r="E956" s="14" t="s">
        <v>283</v>
      </c>
      <c r="F956" s="85">
        <v>5305320</v>
      </c>
      <c r="G956" s="37">
        <v>43826</v>
      </c>
      <c r="H956" s="14" t="s">
        <v>302</v>
      </c>
      <c r="I956" s="14" t="s">
        <v>298</v>
      </c>
      <c r="J956" s="15" t="s">
        <v>299</v>
      </c>
      <c r="K956" s="16">
        <v>67350</v>
      </c>
    </row>
    <row r="957" spans="1:11" ht="25.5" x14ac:dyDescent="0.25">
      <c r="A957" s="20" t="s">
        <v>2613</v>
      </c>
      <c r="B957" s="32" t="s">
        <v>275</v>
      </c>
      <c r="C957" s="35" t="s">
        <v>54</v>
      </c>
      <c r="D957" s="35" t="s">
        <v>54</v>
      </c>
      <c r="E957" s="14" t="s">
        <v>276</v>
      </c>
      <c r="F957" s="85">
        <v>5120067</v>
      </c>
      <c r="G957" s="37">
        <v>43826</v>
      </c>
      <c r="H957" s="14" t="s">
        <v>303</v>
      </c>
      <c r="I957" s="14" t="s">
        <v>298</v>
      </c>
      <c r="J957" s="15" t="s">
        <v>299</v>
      </c>
      <c r="K957" s="16">
        <v>37700</v>
      </c>
    </row>
    <row r="958" spans="1:11" ht="25.5" x14ac:dyDescent="0.25">
      <c r="A958" s="20" t="s">
        <v>2616</v>
      </c>
      <c r="B958" s="1" t="s">
        <v>185</v>
      </c>
      <c r="C958" s="35" t="s">
        <v>54</v>
      </c>
      <c r="D958" s="35" t="s">
        <v>54</v>
      </c>
      <c r="E958" s="14" t="s">
        <v>40</v>
      </c>
      <c r="F958" s="55">
        <v>13190465</v>
      </c>
      <c r="G958" s="37">
        <v>43801</v>
      </c>
      <c r="H958" s="1" t="s">
        <v>529</v>
      </c>
      <c r="I958" s="21" t="s">
        <v>530</v>
      </c>
      <c r="J958" s="12" t="s">
        <v>531</v>
      </c>
      <c r="K958" s="120">
        <v>207584</v>
      </c>
    </row>
    <row r="959" spans="1:11" ht="25.5" x14ac:dyDescent="0.25">
      <c r="A959" s="20" t="s">
        <v>2616</v>
      </c>
      <c r="B959" s="1" t="s">
        <v>19</v>
      </c>
      <c r="C959" s="35" t="s">
        <v>54</v>
      </c>
      <c r="D959" s="35" t="s">
        <v>54</v>
      </c>
      <c r="E959" s="14" t="s">
        <v>40</v>
      </c>
      <c r="F959" s="55">
        <v>13190466</v>
      </c>
      <c r="G959" s="37">
        <v>43801</v>
      </c>
      <c r="H959" s="1" t="s">
        <v>532</v>
      </c>
      <c r="I959" s="32" t="s">
        <v>533</v>
      </c>
      <c r="J959" s="12" t="s">
        <v>534</v>
      </c>
      <c r="K959" s="71">
        <v>1178712</v>
      </c>
    </row>
    <row r="960" spans="1:11" ht="25.5" x14ac:dyDescent="0.25">
      <c r="A960" s="20" t="s">
        <v>2616</v>
      </c>
      <c r="B960" s="1" t="s">
        <v>19</v>
      </c>
      <c r="C960" s="35" t="s">
        <v>54</v>
      </c>
      <c r="D960" s="35" t="s">
        <v>54</v>
      </c>
      <c r="E960" s="14" t="s">
        <v>40</v>
      </c>
      <c r="F960" s="55">
        <v>13190467</v>
      </c>
      <c r="G960" s="37">
        <v>43801</v>
      </c>
      <c r="H960" s="1" t="s">
        <v>535</v>
      </c>
      <c r="I960" s="21" t="s">
        <v>536</v>
      </c>
      <c r="J960" s="12" t="s">
        <v>537</v>
      </c>
      <c r="K960" s="71">
        <v>834041</v>
      </c>
    </row>
    <row r="961" spans="1:11" ht="25.5" x14ac:dyDescent="0.25">
      <c r="A961" s="20" t="s">
        <v>2616</v>
      </c>
      <c r="B961" s="1" t="s">
        <v>185</v>
      </c>
      <c r="C961" s="35" t="s">
        <v>54</v>
      </c>
      <c r="D961" s="35" t="s">
        <v>54</v>
      </c>
      <c r="E961" s="14" t="s">
        <v>40</v>
      </c>
      <c r="F961" s="55">
        <v>13190468</v>
      </c>
      <c r="G961" s="37">
        <v>43803</v>
      </c>
      <c r="H961" s="1" t="s">
        <v>538</v>
      </c>
      <c r="I961" s="21" t="s">
        <v>530</v>
      </c>
      <c r="J961" s="71" t="s">
        <v>531</v>
      </c>
      <c r="K961" s="71">
        <v>543782</v>
      </c>
    </row>
    <row r="962" spans="1:11" ht="25.5" x14ac:dyDescent="0.25">
      <c r="A962" s="20" t="s">
        <v>2616</v>
      </c>
      <c r="B962" s="1" t="s">
        <v>19</v>
      </c>
      <c r="C962" s="35" t="s">
        <v>54</v>
      </c>
      <c r="D962" s="35" t="s">
        <v>54</v>
      </c>
      <c r="E962" s="1" t="s">
        <v>176</v>
      </c>
      <c r="F962" s="55">
        <v>13190198</v>
      </c>
      <c r="G962" s="37">
        <v>43803</v>
      </c>
      <c r="H962" s="24" t="s">
        <v>539</v>
      </c>
      <c r="I962" s="21" t="s">
        <v>540</v>
      </c>
      <c r="J962" s="12" t="s">
        <v>541</v>
      </c>
      <c r="K962" s="71">
        <v>2439738</v>
      </c>
    </row>
    <row r="963" spans="1:11" x14ac:dyDescent="0.25">
      <c r="A963" s="20" t="s">
        <v>2616</v>
      </c>
      <c r="B963" s="1" t="s">
        <v>19</v>
      </c>
      <c r="C963" s="35" t="s">
        <v>54</v>
      </c>
      <c r="D963" s="35" t="s">
        <v>54</v>
      </c>
      <c r="E963" s="1" t="s">
        <v>176</v>
      </c>
      <c r="F963" s="55">
        <v>13190199</v>
      </c>
      <c r="G963" s="37">
        <v>43803</v>
      </c>
      <c r="H963" s="1" t="s">
        <v>542</v>
      </c>
      <c r="I963" s="21" t="s">
        <v>543</v>
      </c>
      <c r="J963" s="121" t="s">
        <v>544</v>
      </c>
      <c r="K963" s="71">
        <v>1173697</v>
      </c>
    </row>
    <row r="964" spans="1:11" x14ac:dyDescent="0.25">
      <c r="A964" s="20" t="s">
        <v>2616</v>
      </c>
      <c r="B964" s="1" t="s">
        <v>19</v>
      </c>
      <c r="C964" s="35" t="s">
        <v>54</v>
      </c>
      <c r="D964" s="35" t="s">
        <v>54</v>
      </c>
      <c r="E964" s="1" t="s">
        <v>176</v>
      </c>
      <c r="F964" s="55">
        <v>13190200</v>
      </c>
      <c r="G964" s="37">
        <v>43803</v>
      </c>
      <c r="H964" s="24" t="s">
        <v>545</v>
      </c>
      <c r="I964" s="21" t="s">
        <v>546</v>
      </c>
      <c r="J964" s="12" t="s">
        <v>547</v>
      </c>
      <c r="K964" s="71">
        <v>565250</v>
      </c>
    </row>
    <row r="965" spans="1:11" ht="25.5" x14ac:dyDescent="0.25">
      <c r="A965" s="20" t="s">
        <v>2616</v>
      </c>
      <c r="B965" s="35" t="s">
        <v>55</v>
      </c>
      <c r="C965" s="35" t="s">
        <v>54</v>
      </c>
      <c r="D965" s="35" t="s">
        <v>54</v>
      </c>
      <c r="E965" s="14" t="s">
        <v>40</v>
      </c>
      <c r="F965" s="55">
        <v>13190469</v>
      </c>
      <c r="G965" s="37">
        <v>43803</v>
      </c>
      <c r="H965" s="1" t="s">
        <v>548</v>
      </c>
      <c r="I965" s="21" t="s">
        <v>549</v>
      </c>
      <c r="J965" s="12" t="s">
        <v>550</v>
      </c>
      <c r="K965" s="71">
        <v>1820000</v>
      </c>
    </row>
    <row r="966" spans="1:11" ht="25.5" x14ac:dyDescent="0.25">
      <c r="A966" s="20" t="s">
        <v>2616</v>
      </c>
      <c r="B966" s="35" t="s">
        <v>55</v>
      </c>
      <c r="C966" s="35" t="s">
        <v>54</v>
      </c>
      <c r="D966" s="35" t="s">
        <v>54</v>
      </c>
      <c r="E966" s="14" t="s">
        <v>40</v>
      </c>
      <c r="F966" s="55">
        <v>13190470</v>
      </c>
      <c r="G966" s="37">
        <v>43803</v>
      </c>
      <c r="H966" s="1" t="s">
        <v>551</v>
      </c>
      <c r="I966" s="21" t="s">
        <v>552</v>
      </c>
      <c r="J966" s="12" t="s">
        <v>553</v>
      </c>
      <c r="K966" s="71">
        <v>355151</v>
      </c>
    </row>
    <row r="967" spans="1:11" x14ac:dyDescent="0.25">
      <c r="A967" s="20" t="s">
        <v>2616</v>
      </c>
      <c r="B967" s="1" t="s">
        <v>185</v>
      </c>
      <c r="C967" s="35" t="s">
        <v>54</v>
      </c>
      <c r="D967" s="35" t="s">
        <v>54</v>
      </c>
      <c r="E967" s="14" t="s">
        <v>40</v>
      </c>
      <c r="F967" s="55">
        <v>13190471</v>
      </c>
      <c r="G967" s="37">
        <v>43803</v>
      </c>
      <c r="H967" s="1" t="s">
        <v>554</v>
      </c>
      <c r="I967" s="21" t="s">
        <v>530</v>
      </c>
      <c r="J967" s="71" t="s">
        <v>531</v>
      </c>
      <c r="K967" s="71">
        <v>209916</v>
      </c>
    </row>
    <row r="968" spans="1:11" ht="25.5" x14ac:dyDescent="0.25">
      <c r="A968" s="20" t="s">
        <v>2616</v>
      </c>
      <c r="B968" s="1" t="s">
        <v>19</v>
      </c>
      <c r="C968" s="35" t="s">
        <v>54</v>
      </c>
      <c r="D968" s="35" t="s">
        <v>54</v>
      </c>
      <c r="E968" s="14" t="s">
        <v>40</v>
      </c>
      <c r="F968" s="55">
        <v>13190472</v>
      </c>
      <c r="G968" s="37">
        <v>43804</v>
      </c>
      <c r="H968" s="1" t="s">
        <v>555</v>
      </c>
      <c r="I968" s="21" t="s">
        <v>556</v>
      </c>
      <c r="J968" s="12" t="s">
        <v>557</v>
      </c>
      <c r="K968" s="71">
        <v>99365</v>
      </c>
    </row>
    <row r="969" spans="1:11" x14ac:dyDescent="0.25">
      <c r="A969" s="20" t="s">
        <v>2616</v>
      </c>
      <c r="B969" s="1" t="s">
        <v>185</v>
      </c>
      <c r="C969" s="35" t="s">
        <v>54</v>
      </c>
      <c r="D969" s="35" t="s">
        <v>54</v>
      </c>
      <c r="E969" s="1" t="s">
        <v>176</v>
      </c>
      <c r="F969" s="55">
        <v>13190201</v>
      </c>
      <c r="G969" s="37">
        <v>43805</v>
      </c>
      <c r="H969" s="24" t="s">
        <v>558</v>
      </c>
      <c r="I969" s="32" t="s">
        <v>559</v>
      </c>
      <c r="J969" s="12" t="s">
        <v>560</v>
      </c>
      <c r="K969" s="71">
        <v>3392727</v>
      </c>
    </row>
    <row r="970" spans="1:11" ht="25.5" x14ac:dyDescent="0.25">
      <c r="A970" s="20" t="s">
        <v>2616</v>
      </c>
      <c r="B970" s="1" t="s">
        <v>19</v>
      </c>
      <c r="C970" s="35" t="s">
        <v>54</v>
      </c>
      <c r="D970" s="35" t="s">
        <v>54</v>
      </c>
      <c r="E970" s="1" t="s">
        <v>176</v>
      </c>
      <c r="F970" s="55">
        <v>13190203</v>
      </c>
      <c r="G970" s="37">
        <v>43805</v>
      </c>
      <c r="H970" s="1" t="s">
        <v>561</v>
      </c>
      <c r="I970" s="21" t="s">
        <v>92</v>
      </c>
      <c r="J970" s="12" t="s">
        <v>562</v>
      </c>
      <c r="K970" s="120">
        <v>363940</v>
      </c>
    </row>
    <row r="971" spans="1:11" ht="25.5" x14ac:dyDescent="0.25">
      <c r="A971" s="20" t="s">
        <v>2616</v>
      </c>
      <c r="B971" s="1" t="s">
        <v>185</v>
      </c>
      <c r="C971" s="35" t="s">
        <v>54</v>
      </c>
      <c r="D971" s="35" t="s">
        <v>54</v>
      </c>
      <c r="E971" s="14" t="s">
        <v>40</v>
      </c>
      <c r="F971" s="55">
        <v>13190475</v>
      </c>
      <c r="G971" s="37">
        <v>43805</v>
      </c>
      <c r="H971" s="1" t="s">
        <v>563</v>
      </c>
      <c r="I971" s="21" t="s">
        <v>530</v>
      </c>
      <c r="J971" s="55" t="s">
        <v>531</v>
      </c>
      <c r="K971" s="120">
        <v>442794</v>
      </c>
    </row>
    <row r="972" spans="1:11" ht="25.5" x14ac:dyDescent="0.25">
      <c r="A972" s="20" t="s">
        <v>2616</v>
      </c>
      <c r="B972" s="1" t="s">
        <v>185</v>
      </c>
      <c r="C972" s="35" t="s">
        <v>54</v>
      </c>
      <c r="D972" s="35" t="s">
        <v>54</v>
      </c>
      <c r="E972" s="1" t="s">
        <v>176</v>
      </c>
      <c r="F972" s="55">
        <v>13190204</v>
      </c>
      <c r="G972" s="37">
        <v>43805</v>
      </c>
      <c r="H972" s="1" t="s">
        <v>564</v>
      </c>
      <c r="I972" s="21" t="s">
        <v>43</v>
      </c>
      <c r="J972" s="12" t="s">
        <v>565</v>
      </c>
      <c r="K972" s="71">
        <v>1123854</v>
      </c>
    </row>
    <row r="973" spans="1:11" ht="25.5" x14ac:dyDescent="0.25">
      <c r="A973" s="20" t="s">
        <v>2616</v>
      </c>
      <c r="B973" s="1" t="s">
        <v>185</v>
      </c>
      <c r="C973" s="35" t="s">
        <v>54</v>
      </c>
      <c r="D973" s="35" t="s">
        <v>54</v>
      </c>
      <c r="E973" s="14" t="s">
        <v>40</v>
      </c>
      <c r="F973" s="55">
        <v>13190476</v>
      </c>
      <c r="G973" s="37">
        <v>43805</v>
      </c>
      <c r="H973" s="1" t="s">
        <v>566</v>
      </c>
      <c r="I973" s="30" t="s">
        <v>2447</v>
      </c>
      <c r="J973" s="56" t="s">
        <v>632</v>
      </c>
      <c r="K973" s="71">
        <v>522991</v>
      </c>
    </row>
    <row r="974" spans="1:11" x14ac:dyDescent="0.25">
      <c r="A974" s="20" t="s">
        <v>2616</v>
      </c>
      <c r="B974" s="1" t="s">
        <v>19</v>
      </c>
      <c r="C974" s="35" t="s">
        <v>54</v>
      </c>
      <c r="D974" s="35" t="s">
        <v>54</v>
      </c>
      <c r="E974" s="1" t="s">
        <v>176</v>
      </c>
      <c r="F974" s="55">
        <v>13190205</v>
      </c>
      <c r="G974" s="37">
        <v>43808</v>
      </c>
      <c r="H974" s="1" t="s">
        <v>567</v>
      </c>
      <c r="I974" s="30" t="s">
        <v>2414</v>
      </c>
      <c r="J974" s="56" t="s">
        <v>568</v>
      </c>
      <c r="K974" s="71">
        <v>68958</v>
      </c>
    </row>
    <row r="975" spans="1:11" ht="25.5" x14ac:dyDescent="0.25">
      <c r="A975" s="20" t="s">
        <v>2616</v>
      </c>
      <c r="B975" s="1" t="s">
        <v>19</v>
      </c>
      <c r="C975" s="35" t="s">
        <v>54</v>
      </c>
      <c r="D975" s="35" t="s">
        <v>54</v>
      </c>
      <c r="E975" s="14" t="s">
        <v>40</v>
      </c>
      <c r="F975" s="55">
        <v>13190477</v>
      </c>
      <c r="G975" s="37">
        <v>43808</v>
      </c>
      <c r="H975" s="1" t="s">
        <v>569</v>
      </c>
      <c r="I975" s="21" t="s">
        <v>570</v>
      </c>
      <c r="J975" s="71" t="s">
        <v>571</v>
      </c>
      <c r="K975" s="71">
        <v>345090</v>
      </c>
    </row>
    <row r="976" spans="1:11" x14ac:dyDescent="0.25">
      <c r="A976" s="20" t="s">
        <v>2616</v>
      </c>
      <c r="B976" s="1" t="s">
        <v>185</v>
      </c>
      <c r="C976" s="35" t="s">
        <v>54</v>
      </c>
      <c r="D976" s="35" t="s">
        <v>54</v>
      </c>
      <c r="E976" s="1" t="s">
        <v>176</v>
      </c>
      <c r="F976" s="55">
        <v>13190206</v>
      </c>
      <c r="G976" s="37">
        <v>43809</v>
      </c>
      <c r="H976" s="1" t="s">
        <v>572</v>
      </c>
      <c r="I976" s="21" t="s">
        <v>573</v>
      </c>
      <c r="J976" s="55" t="s">
        <v>574</v>
      </c>
      <c r="K976" s="71">
        <v>214795</v>
      </c>
    </row>
    <row r="977" spans="1:11" ht="25.5" x14ac:dyDescent="0.25">
      <c r="A977" s="20" t="s">
        <v>2616</v>
      </c>
      <c r="B977" s="35" t="s">
        <v>55</v>
      </c>
      <c r="C977" s="35" t="s">
        <v>54</v>
      </c>
      <c r="D977" s="35" t="s">
        <v>54</v>
      </c>
      <c r="E977" s="14" t="s">
        <v>40</v>
      </c>
      <c r="F977" s="55">
        <v>13190478</v>
      </c>
      <c r="G977" s="37">
        <v>43811</v>
      </c>
      <c r="H977" s="1" t="s">
        <v>575</v>
      </c>
      <c r="I977" s="21" t="s">
        <v>576</v>
      </c>
      <c r="J977" s="122" t="s">
        <v>577</v>
      </c>
      <c r="K977" s="71">
        <v>165315</v>
      </c>
    </row>
    <row r="978" spans="1:11" ht="25.5" x14ac:dyDescent="0.25">
      <c r="A978" s="20" t="s">
        <v>2616</v>
      </c>
      <c r="B978" s="35" t="s">
        <v>55</v>
      </c>
      <c r="C978" s="35" t="s">
        <v>54</v>
      </c>
      <c r="D978" s="35" t="s">
        <v>54</v>
      </c>
      <c r="E978" s="14" t="s">
        <v>40</v>
      </c>
      <c r="F978" s="55">
        <v>13190479</v>
      </c>
      <c r="G978" s="37">
        <v>43811</v>
      </c>
      <c r="H978" s="1" t="s">
        <v>2653</v>
      </c>
      <c r="I978" s="21" t="s">
        <v>152</v>
      </c>
      <c r="J978" s="12" t="s">
        <v>578</v>
      </c>
      <c r="K978" s="71">
        <v>830000</v>
      </c>
    </row>
    <row r="979" spans="1:11" ht="25.5" x14ac:dyDescent="0.25">
      <c r="A979" s="20" t="s">
        <v>2616</v>
      </c>
      <c r="B979" s="35" t="s">
        <v>55</v>
      </c>
      <c r="C979" s="35" t="s">
        <v>54</v>
      </c>
      <c r="D979" s="35" t="s">
        <v>54</v>
      </c>
      <c r="E979" s="14" t="s">
        <v>40</v>
      </c>
      <c r="F979" s="55">
        <v>13190480</v>
      </c>
      <c r="G979" s="37">
        <v>43811</v>
      </c>
      <c r="H979" s="1" t="s">
        <v>2654</v>
      </c>
      <c r="I979" s="32" t="s">
        <v>579</v>
      </c>
      <c r="J979" s="12" t="s">
        <v>580</v>
      </c>
      <c r="K979" s="71">
        <v>555995</v>
      </c>
    </row>
    <row r="980" spans="1:11" ht="25.5" x14ac:dyDescent="0.25">
      <c r="A980" s="20" t="s">
        <v>2616</v>
      </c>
      <c r="B980" s="35" t="s">
        <v>55</v>
      </c>
      <c r="C980" s="35" t="s">
        <v>54</v>
      </c>
      <c r="D980" s="35" t="s">
        <v>54</v>
      </c>
      <c r="E980" s="14" t="s">
        <v>40</v>
      </c>
      <c r="F980" s="55">
        <v>13190481</v>
      </c>
      <c r="G980" s="37">
        <v>43811</v>
      </c>
      <c r="H980" s="1" t="s">
        <v>2655</v>
      </c>
      <c r="I980" s="21" t="s">
        <v>581</v>
      </c>
      <c r="J980" s="12" t="s">
        <v>582</v>
      </c>
      <c r="K980" s="71">
        <v>95200</v>
      </c>
    </row>
    <row r="981" spans="1:11" x14ac:dyDescent="0.25">
      <c r="A981" s="20" t="s">
        <v>2616</v>
      </c>
      <c r="B981" s="1" t="s">
        <v>185</v>
      </c>
      <c r="C981" s="35" t="s">
        <v>54</v>
      </c>
      <c r="D981" s="35" t="s">
        <v>54</v>
      </c>
      <c r="E981" s="1" t="s">
        <v>176</v>
      </c>
      <c r="F981" s="55">
        <v>13190207</v>
      </c>
      <c r="G981" s="37">
        <v>43811</v>
      </c>
      <c r="H981" s="1" t="s">
        <v>583</v>
      </c>
      <c r="I981" s="30" t="s">
        <v>2403</v>
      </c>
      <c r="J981" s="56" t="s">
        <v>584</v>
      </c>
      <c r="K981" s="71">
        <v>558419</v>
      </c>
    </row>
    <row r="982" spans="1:11" ht="25.5" x14ac:dyDescent="0.25">
      <c r="A982" s="20" t="s">
        <v>2616</v>
      </c>
      <c r="B982" s="1" t="s">
        <v>185</v>
      </c>
      <c r="C982" s="35" t="s">
        <v>54</v>
      </c>
      <c r="D982" s="35" t="s">
        <v>54</v>
      </c>
      <c r="E982" s="14" t="s">
        <v>40</v>
      </c>
      <c r="F982" s="55">
        <v>13190482</v>
      </c>
      <c r="G982" s="37">
        <v>43811</v>
      </c>
      <c r="H982" s="1" t="s">
        <v>585</v>
      </c>
      <c r="I982" s="21" t="s">
        <v>530</v>
      </c>
      <c r="J982" s="12" t="s">
        <v>531</v>
      </c>
      <c r="K982" s="71">
        <v>286302</v>
      </c>
    </row>
    <row r="983" spans="1:11" x14ac:dyDescent="0.25">
      <c r="A983" s="20" t="s">
        <v>2616</v>
      </c>
      <c r="B983" s="1" t="s">
        <v>19</v>
      </c>
      <c r="C983" s="35" t="s">
        <v>54</v>
      </c>
      <c r="D983" s="35" t="s">
        <v>54</v>
      </c>
      <c r="E983" s="1" t="s">
        <v>176</v>
      </c>
      <c r="F983" s="55">
        <v>13190208</v>
      </c>
      <c r="G983" s="37">
        <v>43811</v>
      </c>
      <c r="H983" s="1" t="s">
        <v>586</v>
      </c>
      <c r="I983" s="30" t="s">
        <v>2543</v>
      </c>
      <c r="J983" s="56" t="s">
        <v>587</v>
      </c>
      <c r="K983" s="71">
        <v>29990</v>
      </c>
    </row>
    <row r="984" spans="1:11" ht="25.5" x14ac:dyDescent="0.25">
      <c r="A984" s="20" t="s">
        <v>2616</v>
      </c>
      <c r="B984" s="1" t="s">
        <v>185</v>
      </c>
      <c r="C984" s="35" t="s">
        <v>54</v>
      </c>
      <c r="D984" s="35" t="s">
        <v>54</v>
      </c>
      <c r="E984" s="1" t="s">
        <v>176</v>
      </c>
      <c r="F984" s="55">
        <v>13190209</v>
      </c>
      <c r="G984" s="37">
        <v>43811</v>
      </c>
      <c r="H984" s="1" t="s">
        <v>588</v>
      </c>
      <c r="I984" s="36" t="s">
        <v>912</v>
      </c>
      <c r="J984" s="125" t="s">
        <v>589</v>
      </c>
      <c r="K984" s="71">
        <v>1047849</v>
      </c>
    </row>
    <row r="985" spans="1:11" ht="25.5" x14ac:dyDescent="0.25">
      <c r="A985" s="20" t="s">
        <v>2616</v>
      </c>
      <c r="B985" s="35" t="s">
        <v>55</v>
      </c>
      <c r="C985" s="35" t="s">
        <v>54</v>
      </c>
      <c r="D985" s="35" t="s">
        <v>54</v>
      </c>
      <c r="E985" s="14" t="s">
        <v>40</v>
      </c>
      <c r="F985" s="55">
        <v>13190483</v>
      </c>
      <c r="G985" s="37">
        <v>43811</v>
      </c>
      <c r="H985" s="1" t="s">
        <v>2656</v>
      </c>
      <c r="I985" s="21" t="s">
        <v>590</v>
      </c>
      <c r="J985" s="121" t="s">
        <v>591</v>
      </c>
      <c r="K985" s="71">
        <v>127329</v>
      </c>
    </row>
    <row r="986" spans="1:11" ht="25.5" x14ac:dyDescent="0.25">
      <c r="A986" s="20" t="s">
        <v>2616</v>
      </c>
      <c r="B986" s="21" t="s">
        <v>20</v>
      </c>
      <c r="C986" s="21" t="s">
        <v>592</v>
      </c>
      <c r="D986" s="159">
        <v>43810</v>
      </c>
      <c r="E986" s="14" t="s">
        <v>40</v>
      </c>
      <c r="F986" s="55">
        <v>13190484</v>
      </c>
      <c r="G986" s="37">
        <v>43811</v>
      </c>
      <c r="H986" s="24" t="s">
        <v>593</v>
      </c>
      <c r="I986" s="21" t="s">
        <v>594</v>
      </c>
      <c r="J986" s="12" t="s">
        <v>595</v>
      </c>
      <c r="K986" s="71">
        <v>300000</v>
      </c>
    </row>
    <row r="987" spans="1:11" x14ac:dyDescent="0.25">
      <c r="A987" s="20" t="s">
        <v>2616</v>
      </c>
      <c r="B987" s="1" t="s">
        <v>19</v>
      </c>
      <c r="C987" s="35" t="s">
        <v>54</v>
      </c>
      <c r="D987" s="35" t="s">
        <v>54</v>
      </c>
      <c r="E987" s="14" t="s">
        <v>40</v>
      </c>
      <c r="F987" s="55">
        <v>13190485</v>
      </c>
      <c r="G987" s="37">
        <v>43811</v>
      </c>
      <c r="H987" s="24" t="s">
        <v>596</v>
      </c>
      <c r="I987" s="32" t="s">
        <v>597</v>
      </c>
      <c r="J987" s="12" t="s">
        <v>598</v>
      </c>
      <c r="K987" s="120">
        <v>71400</v>
      </c>
    </row>
    <row r="988" spans="1:11" x14ac:dyDescent="0.25">
      <c r="A988" s="20" t="s">
        <v>2616</v>
      </c>
      <c r="B988" s="1" t="s">
        <v>185</v>
      </c>
      <c r="C988" s="35" t="s">
        <v>54</v>
      </c>
      <c r="D988" s="35" t="s">
        <v>54</v>
      </c>
      <c r="E988" s="1" t="s">
        <v>176</v>
      </c>
      <c r="F988" s="55">
        <v>13190210</v>
      </c>
      <c r="G988" s="37">
        <v>43811</v>
      </c>
      <c r="H988" s="24" t="s">
        <v>599</v>
      </c>
      <c r="I988" s="21" t="s">
        <v>600</v>
      </c>
      <c r="J988" s="55" t="s">
        <v>601</v>
      </c>
      <c r="K988" s="71">
        <v>1330659</v>
      </c>
    </row>
    <row r="989" spans="1:11" ht="25.5" x14ac:dyDescent="0.25">
      <c r="A989" s="20" t="s">
        <v>2616</v>
      </c>
      <c r="B989" s="35" t="s">
        <v>55</v>
      </c>
      <c r="C989" s="35" t="s">
        <v>54</v>
      </c>
      <c r="D989" s="35" t="s">
        <v>54</v>
      </c>
      <c r="E989" s="14" t="s">
        <v>40</v>
      </c>
      <c r="F989" s="55">
        <v>13190486</v>
      </c>
      <c r="G989" s="37">
        <v>43811</v>
      </c>
      <c r="H989" s="1" t="s">
        <v>2657</v>
      </c>
      <c r="I989" s="32" t="s">
        <v>579</v>
      </c>
      <c r="J989" s="123" t="s">
        <v>580</v>
      </c>
      <c r="K989" s="71">
        <v>626300</v>
      </c>
    </row>
    <row r="990" spans="1:11" ht="25.5" x14ac:dyDescent="0.25">
      <c r="A990" s="20" t="s">
        <v>2616</v>
      </c>
      <c r="B990" s="1" t="s">
        <v>185</v>
      </c>
      <c r="C990" s="35" t="s">
        <v>54</v>
      </c>
      <c r="D990" s="35" t="s">
        <v>54</v>
      </c>
      <c r="E990" s="1" t="s">
        <v>176</v>
      </c>
      <c r="F990" s="55">
        <v>13190211</v>
      </c>
      <c r="G990" s="37">
        <v>43811</v>
      </c>
      <c r="H990" s="1" t="s">
        <v>602</v>
      </c>
      <c r="I990" s="21" t="s">
        <v>43</v>
      </c>
      <c r="J990" s="12" t="s">
        <v>565</v>
      </c>
      <c r="K990" s="71">
        <v>1643450</v>
      </c>
    </row>
    <row r="991" spans="1:11" x14ac:dyDescent="0.25">
      <c r="A991" s="20" t="s">
        <v>2616</v>
      </c>
      <c r="B991" s="1" t="s">
        <v>185</v>
      </c>
      <c r="C991" s="35" t="s">
        <v>54</v>
      </c>
      <c r="D991" s="35" t="s">
        <v>54</v>
      </c>
      <c r="E991" s="1" t="s">
        <v>176</v>
      </c>
      <c r="F991" s="55">
        <v>13190212</v>
      </c>
      <c r="G991" s="37">
        <v>43811</v>
      </c>
      <c r="H991" s="1" t="s">
        <v>603</v>
      </c>
      <c r="I991" s="32" t="s">
        <v>26</v>
      </c>
      <c r="J991" s="12" t="s">
        <v>604</v>
      </c>
      <c r="K991" s="71">
        <v>7142</v>
      </c>
    </row>
    <row r="992" spans="1:11" ht="25.5" x14ac:dyDescent="0.25">
      <c r="A992" s="20" t="s">
        <v>2616</v>
      </c>
      <c r="B992" s="1" t="s">
        <v>19</v>
      </c>
      <c r="C992" s="35" t="s">
        <v>54</v>
      </c>
      <c r="D992" s="35" t="s">
        <v>54</v>
      </c>
      <c r="E992" s="14" t="s">
        <v>40</v>
      </c>
      <c r="F992" s="55">
        <v>13190487</v>
      </c>
      <c r="G992" s="37">
        <v>43811</v>
      </c>
      <c r="H992" s="1" t="s">
        <v>605</v>
      </c>
      <c r="I992" s="21" t="s">
        <v>606</v>
      </c>
      <c r="J992" s="12" t="s">
        <v>607</v>
      </c>
      <c r="K992" s="71">
        <v>61880</v>
      </c>
    </row>
    <row r="993" spans="1:11" ht="25.5" x14ac:dyDescent="0.25">
      <c r="A993" s="20" t="s">
        <v>2616</v>
      </c>
      <c r="B993" s="35" t="s">
        <v>55</v>
      </c>
      <c r="C993" s="35" t="s">
        <v>54</v>
      </c>
      <c r="D993" s="35" t="s">
        <v>54</v>
      </c>
      <c r="E993" s="14" t="s">
        <v>40</v>
      </c>
      <c r="F993" s="55">
        <v>13190488</v>
      </c>
      <c r="G993" s="37">
        <v>43811</v>
      </c>
      <c r="H993" s="1" t="s">
        <v>2658</v>
      </c>
      <c r="I993" s="21" t="s">
        <v>91</v>
      </c>
      <c r="J993" s="55" t="s">
        <v>608</v>
      </c>
      <c r="K993" s="71">
        <v>169756</v>
      </c>
    </row>
    <row r="994" spans="1:11" ht="25.5" x14ac:dyDescent="0.25">
      <c r="A994" s="20" t="s">
        <v>2616</v>
      </c>
      <c r="B994" s="35" t="s">
        <v>55</v>
      </c>
      <c r="C994" s="35" t="s">
        <v>54</v>
      </c>
      <c r="D994" s="35" t="s">
        <v>54</v>
      </c>
      <c r="E994" s="14" t="s">
        <v>40</v>
      </c>
      <c r="F994" s="55">
        <v>13190489</v>
      </c>
      <c r="G994" s="37">
        <v>43811</v>
      </c>
      <c r="H994" s="24" t="s">
        <v>2659</v>
      </c>
      <c r="I994" s="21" t="s">
        <v>609</v>
      </c>
      <c r="J994" s="12" t="s">
        <v>610</v>
      </c>
      <c r="K994" s="71">
        <v>111111</v>
      </c>
    </row>
    <row r="995" spans="1:11" ht="25.5" x14ac:dyDescent="0.25">
      <c r="A995" s="20" t="s">
        <v>2616</v>
      </c>
      <c r="B995" s="35" t="s">
        <v>55</v>
      </c>
      <c r="C995" s="35" t="s">
        <v>54</v>
      </c>
      <c r="D995" s="35" t="s">
        <v>54</v>
      </c>
      <c r="E995" s="14" t="s">
        <v>40</v>
      </c>
      <c r="F995" s="55">
        <v>13190490</v>
      </c>
      <c r="G995" s="37">
        <v>43811</v>
      </c>
      <c r="H995" s="1" t="s">
        <v>2660</v>
      </c>
      <c r="I995" s="21" t="s">
        <v>39</v>
      </c>
      <c r="J995" s="12" t="s">
        <v>611</v>
      </c>
      <c r="K995" s="71">
        <v>169756</v>
      </c>
    </row>
    <row r="996" spans="1:11" x14ac:dyDescent="0.25">
      <c r="A996" s="20" t="s">
        <v>2616</v>
      </c>
      <c r="B996" s="1" t="s">
        <v>19</v>
      </c>
      <c r="C996" s="35" t="s">
        <v>54</v>
      </c>
      <c r="D996" s="35" t="s">
        <v>54</v>
      </c>
      <c r="E996" s="14" t="s">
        <v>40</v>
      </c>
      <c r="F996" s="55">
        <v>13190491</v>
      </c>
      <c r="G996" s="37">
        <v>43811</v>
      </c>
      <c r="H996" s="1" t="s">
        <v>612</v>
      </c>
      <c r="I996" s="30" t="s">
        <v>2526</v>
      </c>
      <c r="J996" s="56" t="s">
        <v>613</v>
      </c>
      <c r="K996" s="71">
        <v>57027</v>
      </c>
    </row>
    <row r="997" spans="1:11" ht="38.25" x14ac:dyDescent="0.25">
      <c r="A997" s="20" t="s">
        <v>2616</v>
      </c>
      <c r="B997" s="1" t="s">
        <v>185</v>
      </c>
      <c r="C997" s="35" t="s">
        <v>54</v>
      </c>
      <c r="D997" s="35" t="s">
        <v>54</v>
      </c>
      <c r="E997" s="14" t="s">
        <v>40</v>
      </c>
      <c r="F997" s="55">
        <v>13190492</v>
      </c>
      <c r="G997" s="37">
        <v>43812</v>
      </c>
      <c r="H997" s="1" t="s">
        <v>614</v>
      </c>
      <c r="I997" s="21" t="s">
        <v>530</v>
      </c>
      <c r="J997" s="12" t="s">
        <v>531</v>
      </c>
      <c r="K997" s="71">
        <v>345690</v>
      </c>
    </row>
    <row r="998" spans="1:11" ht="25.5" x14ac:dyDescent="0.25">
      <c r="A998" s="20" t="s">
        <v>2616</v>
      </c>
      <c r="B998" s="1" t="s">
        <v>185</v>
      </c>
      <c r="C998" s="35" t="s">
        <v>54</v>
      </c>
      <c r="D998" s="35" t="s">
        <v>54</v>
      </c>
      <c r="E998" s="1" t="s">
        <v>176</v>
      </c>
      <c r="F998" s="55">
        <v>13190213</v>
      </c>
      <c r="G998" s="37">
        <v>43812</v>
      </c>
      <c r="H998" s="1" t="s">
        <v>615</v>
      </c>
      <c r="I998" s="30" t="s">
        <v>2403</v>
      </c>
      <c r="J998" s="56" t="s">
        <v>584</v>
      </c>
      <c r="K998" s="71">
        <v>203711</v>
      </c>
    </row>
    <row r="999" spans="1:11" ht="25.5" x14ac:dyDescent="0.25">
      <c r="A999" s="20" t="s">
        <v>2616</v>
      </c>
      <c r="B999" s="1" t="s">
        <v>19</v>
      </c>
      <c r="C999" s="35" t="s">
        <v>54</v>
      </c>
      <c r="D999" s="35" t="s">
        <v>54</v>
      </c>
      <c r="E999" s="1" t="s">
        <v>176</v>
      </c>
      <c r="F999" s="55">
        <v>13190214</v>
      </c>
      <c r="G999" s="37">
        <v>43812</v>
      </c>
      <c r="H999" s="1" t="s">
        <v>616</v>
      </c>
      <c r="I999" s="21" t="s">
        <v>26</v>
      </c>
      <c r="J999" s="12" t="s">
        <v>604</v>
      </c>
      <c r="K999" s="71">
        <v>38550</v>
      </c>
    </row>
    <row r="1000" spans="1:11" x14ac:dyDescent="0.25">
      <c r="A1000" s="20" t="s">
        <v>2616</v>
      </c>
      <c r="B1000" s="1" t="s">
        <v>19</v>
      </c>
      <c r="C1000" s="35" t="s">
        <v>54</v>
      </c>
      <c r="D1000" s="35" t="s">
        <v>54</v>
      </c>
      <c r="E1000" s="14" t="s">
        <v>40</v>
      </c>
      <c r="F1000" s="55">
        <v>13190493</v>
      </c>
      <c r="G1000" s="37">
        <v>43812</v>
      </c>
      <c r="H1000" s="1" t="s">
        <v>617</v>
      </c>
      <c r="I1000" s="21" t="s">
        <v>2679</v>
      </c>
      <c r="J1000" s="12" t="s">
        <v>618</v>
      </c>
      <c r="K1000" s="71">
        <v>29360</v>
      </c>
    </row>
    <row r="1001" spans="1:11" ht="25.5" x14ac:dyDescent="0.25">
      <c r="A1001" s="20" t="s">
        <v>2616</v>
      </c>
      <c r="B1001" s="1" t="s">
        <v>19</v>
      </c>
      <c r="C1001" s="35" t="s">
        <v>54</v>
      </c>
      <c r="D1001" s="35" t="s">
        <v>54</v>
      </c>
      <c r="E1001" s="14" t="s">
        <v>40</v>
      </c>
      <c r="F1001" s="55">
        <v>13190494</v>
      </c>
      <c r="G1001" s="37">
        <v>43812</v>
      </c>
      <c r="H1001" s="1" t="s">
        <v>619</v>
      </c>
      <c r="I1001" s="21" t="s">
        <v>620</v>
      </c>
      <c r="J1001" s="12" t="s">
        <v>621</v>
      </c>
      <c r="K1001" s="71">
        <v>190400</v>
      </c>
    </row>
    <row r="1002" spans="1:11" ht="25.5" x14ac:dyDescent="0.25">
      <c r="A1002" s="20" t="s">
        <v>2616</v>
      </c>
      <c r="B1002" s="35" t="s">
        <v>55</v>
      </c>
      <c r="C1002" s="35" t="s">
        <v>54</v>
      </c>
      <c r="D1002" s="35" t="s">
        <v>54</v>
      </c>
      <c r="E1002" s="14" t="s">
        <v>40</v>
      </c>
      <c r="F1002" s="55">
        <v>13190495</v>
      </c>
      <c r="G1002" s="37">
        <v>43815</v>
      </c>
      <c r="H1002" s="24" t="s">
        <v>2661</v>
      </c>
      <c r="I1002" s="21" t="s">
        <v>609</v>
      </c>
      <c r="J1002" s="12" t="s">
        <v>610</v>
      </c>
      <c r="K1002" s="71">
        <v>44444</v>
      </c>
    </row>
    <row r="1003" spans="1:11" ht="25.5" x14ac:dyDescent="0.25">
      <c r="A1003" s="20" t="s">
        <v>2616</v>
      </c>
      <c r="B1003" s="35" t="s">
        <v>55</v>
      </c>
      <c r="C1003" s="35" t="s">
        <v>54</v>
      </c>
      <c r="D1003" s="35" t="s">
        <v>54</v>
      </c>
      <c r="E1003" s="14" t="s">
        <v>40</v>
      </c>
      <c r="F1003" s="55">
        <v>13190496</v>
      </c>
      <c r="G1003" s="37">
        <v>43815</v>
      </c>
      <c r="H1003" s="24" t="s">
        <v>2662</v>
      </c>
      <c r="I1003" s="21" t="s">
        <v>609</v>
      </c>
      <c r="J1003" s="12" t="s">
        <v>610</v>
      </c>
      <c r="K1003" s="71">
        <v>44444</v>
      </c>
    </row>
    <row r="1004" spans="1:11" ht="25.5" x14ac:dyDescent="0.25">
      <c r="A1004" s="20" t="s">
        <v>2616</v>
      </c>
      <c r="B1004" s="35" t="s">
        <v>55</v>
      </c>
      <c r="C1004" s="35" t="s">
        <v>54</v>
      </c>
      <c r="D1004" s="35" t="s">
        <v>54</v>
      </c>
      <c r="E1004" s="14" t="s">
        <v>40</v>
      </c>
      <c r="F1004" s="55">
        <v>13190498</v>
      </c>
      <c r="G1004" s="37">
        <v>43817</v>
      </c>
      <c r="H1004" s="24" t="s">
        <v>2663</v>
      </c>
      <c r="I1004" s="21" t="s">
        <v>622</v>
      </c>
      <c r="J1004" s="55" t="s">
        <v>623</v>
      </c>
      <c r="K1004" s="71">
        <v>72222</v>
      </c>
    </row>
    <row r="1005" spans="1:11" ht="25.5" x14ac:dyDescent="0.25">
      <c r="A1005" s="20" t="s">
        <v>2616</v>
      </c>
      <c r="B1005" s="35" t="s">
        <v>55</v>
      </c>
      <c r="C1005" s="35" t="s">
        <v>54</v>
      </c>
      <c r="D1005" s="35" t="s">
        <v>54</v>
      </c>
      <c r="E1005" s="14" t="s">
        <v>40</v>
      </c>
      <c r="F1005" s="55">
        <v>13190499</v>
      </c>
      <c r="G1005" s="37">
        <v>43817</v>
      </c>
      <c r="H1005" s="1" t="s">
        <v>2664</v>
      </c>
      <c r="I1005" s="21" t="s">
        <v>624</v>
      </c>
      <c r="J1005" s="71" t="s">
        <v>625</v>
      </c>
      <c r="K1005" s="71">
        <v>250000</v>
      </c>
    </row>
    <row r="1006" spans="1:11" ht="25.5" x14ac:dyDescent="0.25">
      <c r="A1006" s="20" t="s">
        <v>2616</v>
      </c>
      <c r="B1006" s="1" t="s">
        <v>185</v>
      </c>
      <c r="C1006" s="35" t="s">
        <v>54</v>
      </c>
      <c r="D1006" s="35" t="s">
        <v>54</v>
      </c>
      <c r="E1006" s="1" t="s">
        <v>176</v>
      </c>
      <c r="F1006" s="55">
        <v>13190215</v>
      </c>
      <c r="G1006" s="37">
        <v>43817</v>
      </c>
      <c r="H1006" s="1" t="s">
        <v>615</v>
      </c>
      <c r="I1006" s="30" t="s">
        <v>2403</v>
      </c>
      <c r="J1006" s="56" t="s">
        <v>584</v>
      </c>
      <c r="K1006" s="71">
        <v>255742</v>
      </c>
    </row>
    <row r="1007" spans="1:11" ht="25.5" x14ac:dyDescent="0.25">
      <c r="A1007" s="20" t="s">
        <v>2616</v>
      </c>
      <c r="B1007" s="1" t="s">
        <v>185</v>
      </c>
      <c r="C1007" s="35" t="s">
        <v>54</v>
      </c>
      <c r="D1007" s="35" t="s">
        <v>54</v>
      </c>
      <c r="E1007" s="1" t="s">
        <v>176</v>
      </c>
      <c r="F1007" s="55">
        <v>13190216</v>
      </c>
      <c r="G1007" s="37">
        <v>43817</v>
      </c>
      <c r="H1007" s="1" t="s">
        <v>626</v>
      </c>
      <c r="I1007" s="21" t="s">
        <v>627</v>
      </c>
      <c r="J1007" s="55" t="s">
        <v>628</v>
      </c>
      <c r="K1007" s="71">
        <v>233028</v>
      </c>
    </row>
    <row r="1008" spans="1:11" ht="25.5" x14ac:dyDescent="0.25">
      <c r="A1008" s="20" t="s">
        <v>2616</v>
      </c>
      <c r="B1008" s="35" t="s">
        <v>55</v>
      </c>
      <c r="C1008" s="35" t="s">
        <v>54</v>
      </c>
      <c r="D1008" s="35" t="s">
        <v>54</v>
      </c>
      <c r="E1008" s="14" t="s">
        <v>40</v>
      </c>
      <c r="F1008" s="55">
        <v>13190500</v>
      </c>
      <c r="G1008" s="37">
        <v>43817</v>
      </c>
      <c r="H1008" s="1" t="s">
        <v>2665</v>
      </c>
      <c r="I1008" s="21" t="s">
        <v>609</v>
      </c>
      <c r="J1008" s="12" t="s">
        <v>610</v>
      </c>
      <c r="K1008" s="71">
        <v>88889</v>
      </c>
    </row>
    <row r="1009" spans="1:11" ht="25.5" x14ac:dyDescent="0.25">
      <c r="A1009" s="20" t="s">
        <v>2616</v>
      </c>
      <c r="B1009" s="35" t="s">
        <v>55</v>
      </c>
      <c r="C1009" s="35" t="s">
        <v>54</v>
      </c>
      <c r="D1009" s="35" t="s">
        <v>54</v>
      </c>
      <c r="E1009" s="14" t="s">
        <v>40</v>
      </c>
      <c r="F1009" s="55">
        <v>13190501</v>
      </c>
      <c r="G1009" s="37">
        <v>43817</v>
      </c>
      <c r="H1009" s="1" t="s">
        <v>2666</v>
      </c>
      <c r="I1009" s="32" t="s">
        <v>609</v>
      </c>
      <c r="J1009" s="12" t="s">
        <v>629</v>
      </c>
      <c r="K1009" s="120">
        <v>44444</v>
      </c>
    </row>
    <row r="1010" spans="1:11" x14ac:dyDescent="0.25">
      <c r="A1010" s="20" t="s">
        <v>2616</v>
      </c>
      <c r="B1010" s="1" t="s">
        <v>185</v>
      </c>
      <c r="C1010" s="35" t="s">
        <v>54</v>
      </c>
      <c r="D1010" s="35" t="s">
        <v>54</v>
      </c>
      <c r="E1010" s="14" t="s">
        <v>40</v>
      </c>
      <c r="F1010" s="55">
        <v>13190502</v>
      </c>
      <c r="G1010" s="37">
        <v>43818</v>
      </c>
      <c r="H1010" s="1" t="s">
        <v>630</v>
      </c>
      <c r="I1010" s="21" t="s">
        <v>530</v>
      </c>
      <c r="J1010" s="12" t="s">
        <v>531</v>
      </c>
      <c r="K1010" s="71">
        <v>57144</v>
      </c>
    </row>
    <row r="1011" spans="1:11" ht="25.5" x14ac:dyDescent="0.25">
      <c r="A1011" s="20" t="s">
        <v>2616</v>
      </c>
      <c r="B1011" s="35" t="s">
        <v>55</v>
      </c>
      <c r="C1011" s="35" t="s">
        <v>54</v>
      </c>
      <c r="D1011" s="35" t="s">
        <v>54</v>
      </c>
      <c r="E1011" s="14" t="s">
        <v>40</v>
      </c>
      <c r="F1011" s="55">
        <v>13190503</v>
      </c>
      <c r="G1011" s="37">
        <v>43818</v>
      </c>
      <c r="H1011" s="1" t="s">
        <v>2667</v>
      </c>
      <c r="I1011" s="32" t="s">
        <v>609</v>
      </c>
      <c r="J1011" s="55" t="s">
        <v>610</v>
      </c>
      <c r="K1011" s="71">
        <v>55556</v>
      </c>
    </row>
    <row r="1012" spans="1:11" ht="25.5" x14ac:dyDescent="0.25">
      <c r="A1012" s="20" t="s">
        <v>2616</v>
      </c>
      <c r="B1012" s="35" t="s">
        <v>55</v>
      </c>
      <c r="C1012" s="35" t="s">
        <v>54</v>
      </c>
      <c r="D1012" s="35" t="s">
        <v>54</v>
      </c>
      <c r="E1012" s="14" t="s">
        <v>40</v>
      </c>
      <c r="F1012" s="55">
        <v>13190504</v>
      </c>
      <c r="G1012" s="37">
        <v>43819</v>
      </c>
      <c r="H1012" s="1" t="s">
        <v>2668</v>
      </c>
      <c r="I1012" s="21" t="s">
        <v>152</v>
      </c>
      <c r="J1012" s="12" t="s">
        <v>578</v>
      </c>
      <c r="K1012" s="71">
        <v>90000</v>
      </c>
    </row>
    <row r="1013" spans="1:11" ht="25.5" x14ac:dyDescent="0.25">
      <c r="A1013" s="20" t="s">
        <v>2616</v>
      </c>
      <c r="B1013" s="1" t="s">
        <v>185</v>
      </c>
      <c r="C1013" s="35" t="s">
        <v>54</v>
      </c>
      <c r="D1013" s="35" t="s">
        <v>54</v>
      </c>
      <c r="E1013" s="14" t="s">
        <v>40</v>
      </c>
      <c r="F1013" s="55">
        <v>13190505</v>
      </c>
      <c r="G1013" s="37">
        <v>43819</v>
      </c>
      <c r="H1013" s="1" t="s">
        <v>631</v>
      </c>
      <c r="I1013" s="30" t="s">
        <v>2447</v>
      </c>
      <c r="J1013" s="56" t="s">
        <v>632</v>
      </c>
      <c r="K1013" s="71">
        <v>778534</v>
      </c>
    </row>
    <row r="1014" spans="1:11" ht="25.5" x14ac:dyDescent="0.25">
      <c r="A1014" s="20" t="s">
        <v>2616</v>
      </c>
      <c r="B1014" s="1" t="s">
        <v>185</v>
      </c>
      <c r="C1014" s="35" t="s">
        <v>54</v>
      </c>
      <c r="D1014" s="35" t="s">
        <v>54</v>
      </c>
      <c r="E1014" s="1" t="s">
        <v>176</v>
      </c>
      <c r="F1014" s="55">
        <v>13190217</v>
      </c>
      <c r="G1014" s="37">
        <v>43825</v>
      </c>
      <c r="H1014" s="1" t="s">
        <v>633</v>
      </c>
      <c r="I1014" s="36" t="s">
        <v>912</v>
      </c>
      <c r="J1014" s="125" t="s">
        <v>589</v>
      </c>
      <c r="K1014" s="71">
        <v>2952059</v>
      </c>
    </row>
    <row r="1015" spans="1:11" x14ac:dyDescent="0.25">
      <c r="A1015" s="20" t="s">
        <v>2616</v>
      </c>
      <c r="B1015" s="1" t="s">
        <v>185</v>
      </c>
      <c r="C1015" s="35" t="s">
        <v>54</v>
      </c>
      <c r="D1015" s="35" t="s">
        <v>54</v>
      </c>
      <c r="E1015" s="1" t="s">
        <v>176</v>
      </c>
      <c r="F1015" s="55">
        <v>13190218</v>
      </c>
      <c r="G1015" s="37">
        <v>43825</v>
      </c>
      <c r="H1015" s="1" t="s">
        <v>634</v>
      </c>
      <c r="I1015" s="30" t="s">
        <v>2403</v>
      </c>
      <c r="J1015" s="56" t="s">
        <v>584</v>
      </c>
      <c r="K1015" s="71">
        <v>2012816</v>
      </c>
    </row>
    <row r="1016" spans="1:11" ht="25.5" x14ac:dyDescent="0.25">
      <c r="A1016" s="20" t="s">
        <v>2616</v>
      </c>
      <c r="B1016" s="1" t="s">
        <v>185</v>
      </c>
      <c r="C1016" s="35" t="s">
        <v>54</v>
      </c>
      <c r="D1016" s="35" t="s">
        <v>54</v>
      </c>
      <c r="E1016" s="1" t="s">
        <v>176</v>
      </c>
      <c r="F1016" s="55">
        <v>13190220</v>
      </c>
      <c r="G1016" s="37">
        <v>43830</v>
      </c>
      <c r="H1016" s="1" t="s">
        <v>635</v>
      </c>
      <c r="I1016" s="36" t="s">
        <v>912</v>
      </c>
      <c r="J1016" s="125" t="s">
        <v>589</v>
      </c>
      <c r="K1016" s="71">
        <v>2089416</v>
      </c>
    </row>
    <row r="1017" spans="1:11" ht="25.5" x14ac:dyDescent="0.25">
      <c r="A1017" s="20" t="s">
        <v>2616</v>
      </c>
      <c r="B1017" s="1" t="s">
        <v>19</v>
      </c>
      <c r="C1017" s="35" t="s">
        <v>54</v>
      </c>
      <c r="D1017" s="35" t="s">
        <v>54</v>
      </c>
      <c r="E1017" s="1" t="s">
        <v>176</v>
      </c>
      <c r="F1017" s="55">
        <v>13190221</v>
      </c>
      <c r="G1017" s="37">
        <v>43830</v>
      </c>
      <c r="H1017" s="1" t="s">
        <v>636</v>
      </c>
      <c r="I1017" s="21" t="s">
        <v>637</v>
      </c>
      <c r="J1017" s="12" t="s">
        <v>638</v>
      </c>
      <c r="K1017" s="71">
        <v>749971</v>
      </c>
    </row>
    <row r="1018" spans="1:11" ht="51" x14ac:dyDescent="0.25">
      <c r="A1018" s="20" t="s">
        <v>2616</v>
      </c>
      <c r="B1018" s="32" t="s">
        <v>275</v>
      </c>
      <c r="C1018" s="35" t="s">
        <v>54</v>
      </c>
      <c r="D1018" s="35" t="s">
        <v>54</v>
      </c>
      <c r="E1018" s="32" t="s">
        <v>639</v>
      </c>
      <c r="F1018" s="129">
        <v>112</v>
      </c>
      <c r="G1018" s="37">
        <v>43773</v>
      </c>
      <c r="H1018" s="1" t="s">
        <v>640</v>
      </c>
      <c r="I1018" s="32" t="s">
        <v>641</v>
      </c>
      <c r="J1018" s="55" t="s">
        <v>642</v>
      </c>
      <c r="K1018" s="71">
        <v>242254</v>
      </c>
    </row>
    <row r="1019" spans="1:11" ht="25.5" x14ac:dyDescent="0.25">
      <c r="A1019" s="20" t="s">
        <v>2616</v>
      </c>
      <c r="B1019" s="32" t="s">
        <v>275</v>
      </c>
      <c r="C1019" s="35" t="s">
        <v>54</v>
      </c>
      <c r="D1019" s="35" t="s">
        <v>54</v>
      </c>
      <c r="E1019" s="32" t="s">
        <v>639</v>
      </c>
      <c r="F1019" s="55">
        <v>95770</v>
      </c>
      <c r="G1019" s="37">
        <v>43830</v>
      </c>
      <c r="H1019" s="1" t="s">
        <v>643</v>
      </c>
      <c r="I1019" s="21" t="s">
        <v>644</v>
      </c>
      <c r="J1019" s="12" t="s">
        <v>645</v>
      </c>
      <c r="K1019" s="71">
        <v>1908490</v>
      </c>
    </row>
    <row r="1020" spans="1:11" ht="25.5" x14ac:dyDescent="0.25">
      <c r="A1020" s="20" t="s">
        <v>2616</v>
      </c>
      <c r="B1020" s="32" t="s">
        <v>275</v>
      </c>
      <c r="C1020" s="35" t="s">
        <v>54</v>
      </c>
      <c r="D1020" s="35" t="s">
        <v>54</v>
      </c>
      <c r="E1020" s="32" t="s">
        <v>639</v>
      </c>
      <c r="F1020" s="55">
        <v>21711657</v>
      </c>
      <c r="G1020" s="37">
        <v>43810</v>
      </c>
      <c r="H1020" s="1" t="s">
        <v>646</v>
      </c>
      <c r="I1020" s="112" t="s">
        <v>2632</v>
      </c>
      <c r="J1020" s="136" t="s">
        <v>647</v>
      </c>
      <c r="K1020" s="71">
        <v>16749760</v>
      </c>
    </row>
    <row r="1021" spans="1:11" ht="25.5" x14ac:dyDescent="0.25">
      <c r="A1021" s="20" t="s">
        <v>2616</v>
      </c>
      <c r="B1021" s="32" t="s">
        <v>275</v>
      </c>
      <c r="C1021" s="35" t="s">
        <v>54</v>
      </c>
      <c r="D1021" s="35" t="s">
        <v>54</v>
      </c>
      <c r="E1021" s="32" t="s">
        <v>639</v>
      </c>
      <c r="F1021" s="55">
        <v>22760</v>
      </c>
      <c r="G1021" s="37">
        <v>43815</v>
      </c>
      <c r="H1021" s="1" t="s">
        <v>648</v>
      </c>
      <c r="I1021" s="21" t="s">
        <v>649</v>
      </c>
      <c r="J1021" s="12" t="s">
        <v>650</v>
      </c>
      <c r="K1021" s="71">
        <v>264467</v>
      </c>
    </row>
    <row r="1022" spans="1:11" ht="25.5" x14ac:dyDescent="0.25">
      <c r="A1022" s="20" t="s">
        <v>2616</v>
      </c>
      <c r="B1022" s="32" t="s">
        <v>275</v>
      </c>
      <c r="C1022" s="35" t="s">
        <v>54</v>
      </c>
      <c r="D1022" s="35" t="s">
        <v>54</v>
      </c>
      <c r="E1022" s="32" t="s">
        <v>639</v>
      </c>
      <c r="F1022" s="129" t="s">
        <v>651</v>
      </c>
      <c r="G1022" s="37">
        <v>43829</v>
      </c>
      <c r="H1022" s="1" t="s">
        <v>652</v>
      </c>
      <c r="I1022" s="14" t="s">
        <v>285</v>
      </c>
      <c r="J1022" s="15" t="s">
        <v>286</v>
      </c>
      <c r="K1022" s="71">
        <v>1180704</v>
      </c>
    </row>
    <row r="1023" spans="1:11" x14ac:dyDescent="0.25">
      <c r="A1023" s="20" t="s">
        <v>2621</v>
      </c>
      <c r="B1023" s="1" t="s">
        <v>22</v>
      </c>
      <c r="C1023" s="1" t="s">
        <v>1155</v>
      </c>
      <c r="D1023" s="162">
        <v>43215</v>
      </c>
      <c r="E1023" s="14" t="s">
        <v>40</v>
      </c>
      <c r="F1023" s="55">
        <v>14190389</v>
      </c>
      <c r="G1023" s="37">
        <v>43801</v>
      </c>
      <c r="H1023" s="1" t="s">
        <v>1156</v>
      </c>
      <c r="I1023" s="25" t="s">
        <v>579</v>
      </c>
      <c r="J1023" s="51" t="s">
        <v>1157</v>
      </c>
      <c r="K1023" s="71">
        <v>438700</v>
      </c>
    </row>
    <row r="1024" spans="1:11" ht="25.5" x14ac:dyDescent="0.25">
      <c r="A1024" s="20" t="s">
        <v>2621</v>
      </c>
      <c r="B1024" s="1" t="s">
        <v>22</v>
      </c>
      <c r="C1024" s="1" t="s">
        <v>1158</v>
      </c>
      <c r="D1024" s="162">
        <v>43797</v>
      </c>
      <c r="E1024" s="14" t="s">
        <v>40</v>
      </c>
      <c r="F1024" s="55">
        <v>14190390</v>
      </c>
      <c r="G1024" s="37">
        <v>43801</v>
      </c>
      <c r="H1024" s="1" t="s">
        <v>1159</v>
      </c>
      <c r="I1024" s="25" t="s">
        <v>1160</v>
      </c>
      <c r="J1024" s="51" t="s">
        <v>1161</v>
      </c>
      <c r="K1024" s="71">
        <v>4481076</v>
      </c>
    </row>
    <row r="1025" spans="1:11" ht="38.25" x14ac:dyDescent="0.25">
      <c r="A1025" s="20" t="s">
        <v>2621</v>
      </c>
      <c r="B1025" s="1" t="s">
        <v>22</v>
      </c>
      <c r="C1025" s="1" t="s">
        <v>1162</v>
      </c>
      <c r="D1025" s="162">
        <v>43797</v>
      </c>
      <c r="E1025" s="14" t="s">
        <v>40</v>
      </c>
      <c r="F1025" s="55">
        <v>14190391</v>
      </c>
      <c r="G1025" s="37">
        <v>43801</v>
      </c>
      <c r="H1025" s="1" t="s">
        <v>1163</v>
      </c>
      <c r="I1025" s="25" t="s">
        <v>1164</v>
      </c>
      <c r="J1025" s="51" t="s">
        <v>1165</v>
      </c>
      <c r="K1025" s="71">
        <v>2693452</v>
      </c>
    </row>
    <row r="1026" spans="1:11" ht="38.25" x14ac:dyDescent="0.25">
      <c r="A1026" s="20" t="s">
        <v>2621</v>
      </c>
      <c r="B1026" s="1" t="s">
        <v>22</v>
      </c>
      <c r="C1026" s="1" t="s">
        <v>1162</v>
      </c>
      <c r="D1026" s="162">
        <v>43797</v>
      </c>
      <c r="E1026" s="14" t="s">
        <v>40</v>
      </c>
      <c r="F1026" s="55">
        <v>14190392</v>
      </c>
      <c r="G1026" s="37">
        <v>43801</v>
      </c>
      <c r="H1026" s="1" t="s">
        <v>1166</v>
      </c>
      <c r="I1026" s="25" t="s">
        <v>1167</v>
      </c>
      <c r="J1026" s="51" t="s">
        <v>1168</v>
      </c>
      <c r="K1026" s="71">
        <v>2693149</v>
      </c>
    </row>
    <row r="1027" spans="1:11" ht="25.5" x14ac:dyDescent="0.25">
      <c r="A1027" s="20" t="s">
        <v>2621</v>
      </c>
      <c r="B1027" s="1" t="s">
        <v>185</v>
      </c>
      <c r="C1027" s="35" t="s">
        <v>54</v>
      </c>
      <c r="D1027" s="35" t="s">
        <v>54</v>
      </c>
      <c r="E1027" s="1" t="s">
        <v>176</v>
      </c>
      <c r="F1027" s="55">
        <v>14190226</v>
      </c>
      <c r="G1027" s="37">
        <v>43801</v>
      </c>
      <c r="H1027" s="1" t="s">
        <v>1169</v>
      </c>
      <c r="I1027" s="25" t="s">
        <v>1170</v>
      </c>
      <c r="J1027" s="51" t="s">
        <v>1171</v>
      </c>
      <c r="K1027" s="71">
        <v>497420</v>
      </c>
    </row>
    <row r="1028" spans="1:11" ht="38.25" x14ac:dyDescent="0.25">
      <c r="A1028" s="20" t="s">
        <v>2621</v>
      </c>
      <c r="B1028" s="1" t="s">
        <v>22</v>
      </c>
      <c r="C1028" s="1" t="s">
        <v>1172</v>
      </c>
      <c r="D1028" s="162">
        <v>42223</v>
      </c>
      <c r="E1028" s="14" t="s">
        <v>40</v>
      </c>
      <c r="F1028" s="55">
        <v>14190393</v>
      </c>
      <c r="G1028" s="37">
        <v>43801</v>
      </c>
      <c r="H1028" s="1" t="s">
        <v>1173</v>
      </c>
      <c r="I1028" s="25" t="s">
        <v>1174</v>
      </c>
      <c r="J1028" s="51" t="s">
        <v>1175</v>
      </c>
      <c r="K1028" s="71">
        <v>200588</v>
      </c>
    </row>
    <row r="1029" spans="1:11" ht="38.25" x14ac:dyDescent="0.25">
      <c r="A1029" s="20" t="s">
        <v>2621</v>
      </c>
      <c r="B1029" s="1" t="s">
        <v>19</v>
      </c>
      <c r="C1029" s="35" t="s">
        <v>54</v>
      </c>
      <c r="D1029" s="35" t="s">
        <v>54</v>
      </c>
      <c r="E1029" s="14" t="s">
        <v>40</v>
      </c>
      <c r="F1029" s="55">
        <v>14190394</v>
      </c>
      <c r="G1029" s="37">
        <v>43801</v>
      </c>
      <c r="H1029" s="1" t="s">
        <v>1176</v>
      </c>
      <c r="I1029" s="25" t="s">
        <v>533</v>
      </c>
      <c r="J1029" s="51" t="s">
        <v>1177</v>
      </c>
      <c r="K1029" s="71">
        <v>2301330</v>
      </c>
    </row>
    <row r="1030" spans="1:11" ht="25.5" x14ac:dyDescent="0.25">
      <c r="A1030" s="20" t="s">
        <v>2621</v>
      </c>
      <c r="B1030" s="1" t="s">
        <v>19</v>
      </c>
      <c r="C1030" s="35" t="s">
        <v>54</v>
      </c>
      <c r="D1030" s="35" t="s">
        <v>54</v>
      </c>
      <c r="E1030" s="1" t="s">
        <v>176</v>
      </c>
      <c r="F1030" s="55">
        <v>14190227</v>
      </c>
      <c r="G1030" s="37">
        <v>43801</v>
      </c>
      <c r="H1030" s="1" t="s">
        <v>1178</v>
      </c>
      <c r="I1030" s="25" t="s">
        <v>1179</v>
      </c>
      <c r="J1030" s="51" t="s">
        <v>1180</v>
      </c>
      <c r="K1030" s="71">
        <v>93296</v>
      </c>
    </row>
    <row r="1031" spans="1:11" ht="25.5" x14ac:dyDescent="0.25">
      <c r="A1031" s="20" t="s">
        <v>2621</v>
      </c>
      <c r="B1031" s="1" t="s">
        <v>185</v>
      </c>
      <c r="C1031" s="35" t="s">
        <v>54</v>
      </c>
      <c r="D1031" s="35" t="s">
        <v>54</v>
      </c>
      <c r="E1031" s="1" t="s">
        <v>176</v>
      </c>
      <c r="F1031" s="55">
        <v>14190228</v>
      </c>
      <c r="G1031" s="37">
        <v>43801</v>
      </c>
      <c r="H1031" s="1" t="s">
        <v>1181</v>
      </c>
      <c r="I1031" s="30" t="s">
        <v>2409</v>
      </c>
      <c r="J1031" s="56" t="s">
        <v>830</v>
      </c>
      <c r="K1031" s="71">
        <v>108752</v>
      </c>
    </row>
    <row r="1032" spans="1:11" ht="25.5" x14ac:dyDescent="0.25">
      <c r="A1032" s="20" t="s">
        <v>2621</v>
      </c>
      <c r="B1032" s="1" t="s">
        <v>185</v>
      </c>
      <c r="C1032" s="35" t="s">
        <v>54</v>
      </c>
      <c r="D1032" s="35" t="s">
        <v>54</v>
      </c>
      <c r="E1032" s="1" t="s">
        <v>176</v>
      </c>
      <c r="F1032" s="55">
        <v>14190229</v>
      </c>
      <c r="G1032" s="37">
        <v>43801</v>
      </c>
      <c r="H1032" s="1" t="s">
        <v>1181</v>
      </c>
      <c r="I1032" s="30" t="s">
        <v>2403</v>
      </c>
      <c r="J1032" s="56" t="s">
        <v>584</v>
      </c>
      <c r="K1032" s="71">
        <v>420440</v>
      </c>
    </row>
    <row r="1033" spans="1:11" ht="25.5" x14ac:dyDescent="0.25">
      <c r="A1033" s="20" t="s">
        <v>2621</v>
      </c>
      <c r="B1033" s="1" t="s">
        <v>185</v>
      </c>
      <c r="C1033" s="35" t="s">
        <v>54</v>
      </c>
      <c r="D1033" s="35" t="s">
        <v>54</v>
      </c>
      <c r="E1033" s="14" t="s">
        <v>40</v>
      </c>
      <c r="F1033" s="55">
        <v>14190395</v>
      </c>
      <c r="G1033" s="37">
        <v>43801</v>
      </c>
      <c r="H1033" s="1" t="s">
        <v>1182</v>
      </c>
      <c r="I1033" s="25" t="s">
        <v>1183</v>
      </c>
      <c r="J1033" s="51" t="s">
        <v>1184</v>
      </c>
      <c r="K1033" s="71">
        <v>61884</v>
      </c>
    </row>
    <row r="1034" spans="1:11" ht="25.5" x14ac:dyDescent="0.25">
      <c r="A1034" s="20" t="s">
        <v>2621</v>
      </c>
      <c r="B1034" s="1" t="s">
        <v>19</v>
      </c>
      <c r="C1034" s="35" t="s">
        <v>54</v>
      </c>
      <c r="D1034" s="35" t="s">
        <v>54</v>
      </c>
      <c r="E1034" s="14" t="s">
        <v>40</v>
      </c>
      <c r="F1034" s="55">
        <v>14190396</v>
      </c>
      <c r="G1034" s="37">
        <v>43801</v>
      </c>
      <c r="H1034" s="1" t="s">
        <v>1185</v>
      </c>
      <c r="I1034" s="25" t="s">
        <v>1186</v>
      </c>
      <c r="J1034" s="51" t="s">
        <v>1187</v>
      </c>
      <c r="K1034" s="71">
        <v>2244881</v>
      </c>
    </row>
    <row r="1035" spans="1:11" ht="25.5" x14ac:dyDescent="0.25">
      <c r="A1035" s="20" t="s">
        <v>2621</v>
      </c>
      <c r="B1035" s="1" t="s">
        <v>22</v>
      </c>
      <c r="C1035" s="1" t="s">
        <v>1188</v>
      </c>
      <c r="D1035" s="162">
        <v>43798</v>
      </c>
      <c r="E1035" s="14" t="s">
        <v>40</v>
      </c>
      <c r="F1035" s="55">
        <v>14190397</v>
      </c>
      <c r="G1035" s="37">
        <v>43802</v>
      </c>
      <c r="H1035" s="1" t="s">
        <v>1189</v>
      </c>
      <c r="I1035" s="25" t="s">
        <v>1190</v>
      </c>
      <c r="J1035" s="51" t="s">
        <v>1191</v>
      </c>
      <c r="K1035" s="71">
        <v>12871462</v>
      </c>
    </row>
    <row r="1036" spans="1:11" ht="25.5" x14ac:dyDescent="0.25">
      <c r="A1036" s="20" t="s">
        <v>2621</v>
      </c>
      <c r="B1036" s="1" t="s">
        <v>19</v>
      </c>
      <c r="C1036" s="35" t="s">
        <v>54</v>
      </c>
      <c r="D1036" s="35" t="s">
        <v>54</v>
      </c>
      <c r="E1036" s="14" t="s">
        <v>40</v>
      </c>
      <c r="F1036" s="55">
        <v>14190398</v>
      </c>
      <c r="G1036" s="37">
        <v>43802</v>
      </c>
      <c r="H1036" s="1" t="s">
        <v>1192</v>
      </c>
      <c r="I1036" s="25" t="s">
        <v>1193</v>
      </c>
      <c r="J1036" s="51" t="s">
        <v>1194</v>
      </c>
      <c r="K1036" s="71">
        <v>214200</v>
      </c>
    </row>
    <row r="1037" spans="1:11" ht="25.5" x14ac:dyDescent="0.25">
      <c r="A1037" s="20" t="s">
        <v>2621</v>
      </c>
      <c r="B1037" s="1" t="s">
        <v>19</v>
      </c>
      <c r="C1037" s="35" t="s">
        <v>54</v>
      </c>
      <c r="D1037" s="35" t="s">
        <v>54</v>
      </c>
      <c r="E1037" s="1" t="s">
        <v>176</v>
      </c>
      <c r="F1037" s="55">
        <v>14190231</v>
      </c>
      <c r="G1037" s="37">
        <v>43803</v>
      </c>
      <c r="H1037" s="1" t="s">
        <v>1195</v>
      </c>
      <c r="I1037" s="25" t="s">
        <v>76</v>
      </c>
      <c r="J1037" s="51" t="s">
        <v>83</v>
      </c>
      <c r="K1037" s="71">
        <v>406980</v>
      </c>
    </row>
    <row r="1038" spans="1:11" ht="38.25" x14ac:dyDescent="0.25">
      <c r="A1038" s="20" t="s">
        <v>2621</v>
      </c>
      <c r="B1038" s="1" t="s">
        <v>19</v>
      </c>
      <c r="C1038" s="35" t="s">
        <v>54</v>
      </c>
      <c r="D1038" s="35" t="s">
        <v>54</v>
      </c>
      <c r="E1038" s="14" t="s">
        <v>40</v>
      </c>
      <c r="F1038" s="55">
        <v>14190399</v>
      </c>
      <c r="G1038" s="37">
        <v>43803</v>
      </c>
      <c r="H1038" s="1" t="s">
        <v>1196</v>
      </c>
      <c r="I1038" s="25" t="s">
        <v>1197</v>
      </c>
      <c r="J1038" s="51" t="s">
        <v>1198</v>
      </c>
      <c r="K1038" s="71">
        <v>140000</v>
      </c>
    </row>
    <row r="1039" spans="1:11" ht="25.5" x14ac:dyDescent="0.25">
      <c r="A1039" s="20" t="s">
        <v>2621</v>
      </c>
      <c r="B1039" s="1" t="s">
        <v>185</v>
      </c>
      <c r="C1039" s="35" t="s">
        <v>54</v>
      </c>
      <c r="D1039" s="35" t="s">
        <v>54</v>
      </c>
      <c r="E1039" s="14" t="s">
        <v>40</v>
      </c>
      <c r="F1039" s="55">
        <v>14190400</v>
      </c>
      <c r="G1039" s="37">
        <v>43803</v>
      </c>
      <c r="H1039" s="1" t="s">
        <v>1199</v>
      </c>
      <c r="I1039" s="25" t="s">
        <v>1183</v>
      </c>
      <c r="J1039" s="51" t="s">
        <v>1184</v>
      </c>
      <c r="K1039" s="71">
        <v>133286</v>
      </c>
    </row>
    <row r="1040" spans="1:11" x14ac:dyDescent="0.25">
      <c r="A1040" s="20" t="s">
        <v>2621</v>
      </c>
      <c r="B1040" s="1" t="s">
        <v>185</v>
      </c>
      <c r="C1040" s="35" t="s">
        <v>54</v>
      </c>
      <c r="D1040" s="35" t="s">
        <v>54</v>
      </c>
      <c r="E1040" s="14" t="s">
        <v>40</v>
      </c>
      <c r="F1040" s="55">
        <v>14190401</v>
      </c>
      <c r="G1040" s="37">
        <v>43804</v>
      </c>
      <c r="H1040" s="1" t="s">
        <v>1200</v>
      </c>
      <c r="I1040" s="25" t="s">
        <v>1201</v>
      </c>
      <c r="J1040" s="51" t="s">
        <v>1202</v>
      </c>
      <c r="K1040" s="71">
        <v>130691</v>
      </c>
    </row>
    <row r="1041" spans="1:11" ht="25.5" x14ac:dyDescent="0.25">
      <c r="A1041" s="20" t="s">
        <v>2621</v>
      </c>
      <c r="B1041" s="1" t="s">
        <v>185</v>
      </c>
      <c r="C1041" s="35" t="s">
        <v>54</v>
      </c>
      <c r="D1041" s="35" t="s">
        <v>54</v>
      </c>
      <c r="E1041" s="1" t="s">
        <v>176</v>
      </c>
      <c r="F1041" s="55">
        <v>14190232</v>
      </c>
      <c r="G1041" s="37">
        <v>43804</v>
      </c>
      <c r="H1041" s="1" t="s">
        <v>1203</v>
      </c>
      <c r="I1041" s="25" t="s">
        <v>1204</v>
      </c>
      <c r="J1041" s="51" t="s">
        <v>1205</v>
      </c>
      <c r="K1041" s="71">
        <v>2131561</v>
      </c>
    </row>
    <row r="1042" spans="1:11" ht="25.5" x14ac:dyDescent="0.25">
      <c r="A1042" s="20" t="s">
        <v>2621</v>
      </c>
      <c r="B1042" s="1" t="s">
        <v>185</v>
      </c>
      <c r="C1042" s="35" t="s">
        <v>54</v>
      </c>
      <c r="D1042" s="35" t="s">
        <v>54</v>
      </c>
      <c r="E1042" s="14" t="s">
        <v>40</v>
      </c>
      <c r="F1042" s="55">
        <v>14190402</v>
      </c>
      <c r="G1042" s="37">
        <v>43805</v>
      </c>
      <c r="H1042" s="1" t="s">
        <v>1206</v>
      </c>
      <c r="I1042" s="25" t="s">
        <v>1207</v>
      </c>
      <c r="J1042" s="51" t="s">
        <v>1208</v>
      </c>
      <c r="K1042" s="71">
        <v>284886</v>
      </c>
    </row>
    <row r="1043" spans="1:11" ht="38.25" x14ac:dyDescent="0.25">
      <c r="A1043" s="20" t="s">
        <v>2621</v>
      </c>
      <c r="B1043" s="1" t="s">
        <v>185</v>
      </c>
      <c r="C1043" s="35" t="s">
        <v>54</v>
      </c>
      <c r="D1043" s="35" t="s">
        <v>54</v>
      </c>
      <c r="E1043" s="14" t="s">
        <v>40</v>
      </c>
      <c r="F1043" s="55">
        <v>14190403</v>
      </c>
      <c r="G1043" s="37">
        <v>43805</v>
      </c>
      <c r="H1043" s="1" t="s">
        <v>1209</v>
      </c>
      <c r="I1043" s="25" t="s">
        <v>1201</v>
      </c>
      <c r="J1043" s="51" t="s">
        <v>1202</v>
      </c>
      <c r="K1043" s="71">
        <v>65345</v>
      </c>
    </row>
    <row r="1044" spans="1:11" ht="25.5" x14ac:dyDescent="0.25">
      <c r="A1044" s="20" t="s">
        <v>2621</v>
      </c>
      <c r="B1044" s="1" t="s">
        <v>19</v>
      </c>
      <c r="C1044" s="35" t="s">
        <v>54</v>
      </c>
      <c r="D1044" s="35" t="s">
        <v>54</v>
      </c>
      <c r="E1044" s="1" t="s">
        <v>176</v>
      </c>
      <c r="F1044" s="55">
        <v>14190235</v>
      </c>
      <c r="G1044" s="37">
        <v>43808</v>
      </c>
      <c r="H1044" s="1" t="s">
        <v>1210</v>
      </c>
      <c r="I1044" s="25" t="s">
        <v>1211</v>
      </c>
      <c r="J1044" s="51" t="s">
        <v>1212</v>
      </c>
      <c r="K1044" s="71">
        <v>814876</v>
      </c>
    </row>
    <row r="1045" spans="1:11" ht="25.5" x14ac:dyDescent="0.25">
      <c r="A1045" s="20" t="s">
        <v>2621</v>
      </c>
      <c r="B1045" s="1" t="s">
        <v>22</v>
      </c>
      <c r="C1045" s="1" t="s">
        <v>1213</v>
      </c>
      <c r="D1045" s="162">
        <v>42223</v>
      </c>
      <c r="E1045" s="14" t="s">
        <v>40</v>
      </c>
      <c r="F1045" s="55">
        <v>14190406</v>
      </c>
      <c r="G1045" s="37">
        <v>43811</v>
      </c>
      <c r="H1045" s="1" t="s">
        <v>1214</v>
      </c>
      <c r="I1045" s="25" t="s">
        <v>1174</v>
      </c>
      <c r="J1045" s="51" t="s">
        <v>1175</v>
      </c>
      <c r="K1045" s="71">
        <v>178300</v>
      </c>
    </row>
    <row r="1046" spans="1:11" ht="38.25" x14ac:dyDescent="0.25">
      <c r="A1046" s="20" t="s">
        <v>2621</v>
      </c>
      <c r="B1046" s="1" t="s">
        <v>185</v>
      </c>
      <c r="C1046" s="35" t="s">
        <v>54</v>
      </c>
      <c r="D1046" s="35" t="s">
        <v>54</v>
      </c>
      <c r="E1046" s="14" t="s">
        <v>40</v>
      </c>
      <c r="F1046" s="55">
        <v>14190407</v>
      </c>
      <c r="G1046" s="37">
        <v>43811</v>
      </c>
      <c r="H1046" s="1" t="s">
        <v>1215</v>
      </c>
      <c r="I1046" s="25" t="s">
        <v>1216</v>
      </c>
      <c r="J1046" s="51" t="s">
        <v>1217</v>
      </c>
      <c r="K1046" s="71">
        <v>2264347</v>
      </c>
    </row>
    <row r="1047" spans="1:11" x14ac:dyDescent="0.25">
      <c r="A1047" s="20" t="s">
        <v>2621</v>
      </c>
      <c r="B1047" s="1" t="s">
        <v>185</v>
      </c>
      <c r="C1047" s="35" t="s">
        <v>54</v>
      </c>
      <c r="D1047" s="35" t="s">
        <v>54</v>
      </c>
      <c r="E1047" s="14" t="s">
        <v>40</v>
      </c>
      <c r="F1047" s="55">
        <v>14190408</v>
      </c>
      <c r="G1047" s="37">
        <v>43811</v>
      </c>
      <c r="H1047" s="1" t="s">
        <v>1218</v>
      </c>
      <c r="I1047" s="25" t="s">
        <v>1219</v>
      </c>
      <c r="J1047" s="51" t="s">
        <v>1220</v>
      </c>
      <c r="K1047" s="71">
        <v>2532866</v>
      </c>
    </row>
    <row r="1048" spans="1:11" ht="25.5" x14ac:dyDescent="0.25">
      <c r="A1048" s="20" t="s">
        <v>2621</v>
      </c>
      <c r="B1048" s="1" t="s">
        <v>185</v>
      </c>
      <c r="C1048" s="35" t="s">
        <v>54</v>
      </c>
      <c r="D1048" s="35" t="s">
        <v>54</v>
      </c>
      <c r="E1048" s="1" t="s">
        <v>176</v>
      </c>
      <c r="F1048" s="55">
        <v>14190238</v>
      </c>
      <c r="G1048" s="37">
        <v>43811</v>
      </c>
      <c r="H1048" s="1" t="s">
        <v>1221</v>
      </c>
      <c r="I1048" s="25" t="s">
        <v>1216</v>
      </c>
      <c r="J1048" s="51" t="s">
        <v>1217</v>
      </c>
      <c r="K1048" s="71">
        <v>3116896</v>
      </c>
    </row>
    <row r="1049" spans="1:11" ht="25.5" x14ac:dyDescent="0.25">
      <c r="A1049" s="20" t="s">
        <v>2621</v>
      </c>
      <c r="B1049" s="1" t="s">
        <v>185</v>
      </c>
      <c r="C1049" s="35" t="s">
        <v>54</v>
      </c>
      <c r="D1049" s="35" t="s">
        <v>54</v>
      </c>
      <c r="E1049" s="1" t="s">
        <v>176</v>
      </c>
      <c r="F1049" s="55">
        <v>14190239</v>
      </c>
      <c r="G1049" s="37">
        <v>43811</v>
      </c>
      <c r="H1049" s="1" t="s">
        <v>1222</v>
      </c>
      <c r="I1049" s="30" t="s">
        <v>2414</v>
      </c>
      <c r="J1049" s="56" t="s">
        <v>568</v>
      </c>
      <c r="K1049" s="71">
        <v>326365</v>
      </c>
    </row>
    <row r="1050" spans="1:11" ht="38.25" x14ac:dyDescent="0.25">
      <c r="A1050" s="20" t="s">
        <v>2621</v>
      </c>
      <c r="B1050" s="1" t="s">
        <v>185</v>
      </c>
      <c r="C1050" s="35" t="s">
        <v>54</v>
      </c>
      <c r="D1050" s="35" t="s">
        <v>54</v>
      </c>
      <c r="E1050" s="1" t="s">
        <v>176</v>
      </c>
      <c r="F1050" s="55">
        <v>14190240</v>
      </c>
      <c r="G1050" s="37">
        <v>43811</v>
      </c>
      <c r="H1050" s="1" t="s">
        <v>1223</v>
      </c>
      <c r="I1050" s="105" t="s">
        <v>2278</v>
      </c>
      <c r="J1050" s="15" t="s">
        <v>199</v>
      </c>
      <c r="K1050" s="71">
        <v>11000000</v>
      </c>
    </row>
    <row r="1051" spans="1:11" ht="25.5" x14ac:dyDescent="0.25">
      <c r="A1051" s="20" t="s">
        <v>2621</v>
      </c>
      <c r="B1051" s="1" t="s">
        <v>185</v>
      </c>
      <c r="C1051" s="35" t="s">
        <v>54</v>
      </c>
      <c r="D1051" s="35" t="s">
        <v>54</v>
      </c>
      <c r="E1051" s="1" t="s">
        <v>176</v>
      </c>
      <c r="F1051" s="55">
        <v>14190241</v>
      </c>
      <c r="G1051" s="37">
        <v>43811</v>
      </c>
      <c r="H1051" s="1" t="s">
        <v>1224</v>
      </c>
      <c r="I1051" s="25" t="s">
        <v>1225</v>
      </c>
      <c r="J1051" s="51" t="s">
        <v>1226</v>
      </c>
      <c r="K1051" s="71">
        <v>78269</v>
      </c>
    </row>
    <row r="1052" spans="1:11" ht="25.5" x14ac:dyDescent="0.25">
      <c r="A1052" s="20" t="s">
        <v>2621</v>
      </c>
      <c r="B1052" s="1" t="s">
        <v>19</v>
      </c>
      <c r="C1052" s="35" t="s">
        <v>54</v>
      </c>
      <c r="D1052" s="35" t="s">
        <v>54</v>
      </c>
      <c r="E1052" s="14" t="s">
        <v>40</v>
      </c>
      <c r="F1052" s="55">
        <v>14190409</v>
      </c>
      <c r="G1052" s="37">
        <v>43811</v>
      </c>
      <c r="H1052" s="1" t="s">
        <v>1227</v>
      </c>
      <c r="I1052" s="25" t="s">
        <v>1160</v>
      </c>
      <c r="J1052" s="51" t="s">
        <v>1161</v>
      </c>
      <c r="K1052" s="71">
        <v>1538183</v>
      </c>
    </row>
    <row r="1053" spans="1:11" ht="38.25" x14ac:dyDescent="0.25">
      <c r="A1053" s="20" t="s">
        <v>2621</v>
      </c>
      <c r="B1053" s="21" t="s">
        <v>20</v>
      </c>
      <c r="C1053" s="1" t="s">
        <v>1228</v>
      </c>
      <c r="D1053" s="162">
        <v>43798</v>
      </c>
      <c r="E1053" s="14" t="s">
        <v>40</v>
      </c>
      <c r="F1053" s="55">
        <v>14190410</v>
      </c>
      <c r="G1053" s="37">
        <v>43811</v>
      </c>
      <c r="H1053" s="2" t="s">
        <v>1229</v>
      </c>
      <c r="I1053" s="25" t="s">
        <v>1230</v>
      </c>
      <c r="J1053" s="51" t="s">
        <v>1231</v>
      </c>
      <c r="K1053" s="71">
        <v>600000</v>
      </c>
    </row>
    <row r="1054" spans="1:11" ht="25.5" x14ac:dyDescent="0.25">
      <c r="A1054" s="20" t="s">
        <v>2621</v>
      </c>
      <c r="B1054" s="1" t="s">
        <v>19</v>
      </c>
      <c r="C1054" s="35" t="s">
        <v>54</v>
      </c>
      <c r="D1054" s="35" t="s">
        <v>54</v>
      </c>
      <c r="E1054" s="1" t="s">
        <v>176</v>
      </c>
      <c r="F1054" s="55">
        <v>14190242</v>
      </c>
      <c r="G1054" s="37">
        <v>43811</v>
      </c>
      <c r="H1054" s="1" t="s">
        <v>1232</v>
      </c>
      <c r="I1054" s="25" t="s">
        <v>1233</v>
      </c>
      <c r="J1054" s="51" t="s">
        <v>1234</v>
      </c>
      <c r="K1054" s="71">
        <v>2017586</v>
      </c>
    </row>
    <row r="1055" spans="1:11" ht="25.5" x14ac:dyDescent="0.25">
      <c r="A1055" s="20" t="s">
        <v>2621</v>
      </c>
      <c r="B1055" s="1" t="s">
        <v>19</v>
      </c>
      <c r="C1055" s="35" t="s">
        <v>54</v>
      </c>
      <c r="D1055" s="35" t="s">
        <v>54</v>
      </c>
      <c r="E1055" s="14" t="s">
        <v>40</v>
      </c>
      <c r="F1055" s="55">
        <v>14190411</v>
      </c>
      <c r="G1055" s="37">
        <v>43811</v>
      </c>
      <c r="H1055" s="1" t="s">
        <v>1235</v>
      </c>
      <c r="I1055" s="25" t="s">
        <v>1236</v>
      </c>
      <c r="J1055" s="51" t="s">
        <v>1237</v>
      </c>
      <c r="K1055" s="71">
        <v>1041250</v>
      </c>
    </row>
    <row r="1056" spans="1:11" ht="25.5" x14ac:dyDescent="0.25">
      <c r="A1056" s="20" t="s">
        <v>2621</v>
      </c>
      <c r="B1056" s="1" t="s">
        <v>185</v>
      </c>
      <c r="C1056" s="35" t="s">
        <v>54</v>
      </c>
      <c r="D1056" s="35" t="s">
        <v>54</v>
      </c>
      <c r="E1056" s="1" t="s">
        <v>176</v>
      </c>
      <c r="F1056" s="55">
        <v>14190243</v>
      </c>
      <c r="G1056" s="37">
        <v>43811</v>
      </c>
      <c r="H1056" s="1" t="s">
        <v>1238</v>
      </c>
      <c r="I1056" s="30" t="s">
        <v>2409</v>
      </c>
      <c r="J1056" s="56" t="s">
        <v>830</v>
      </c>
      <c r="K1056" s="71">
        <v>126860</v>
      </c>
    </row>
    <row r="1057" spans="1:11" ht="25.5" x14ac:dyDescent="0.25">
      <c r="A1057" s="20" t="s">
        <v>2621</v>
      </c>
      <c r="B1057" s="1" t="s">
        <v>19</v>
      </c>
      <c r="C1057" s="35" t="s">
        <v>54</v>
      </c>
      <c r="D1057" s="35" t="s">
        <v>54</v>
      </c>
      <c r="E1057" s="1" t="s">
        <v>176</v>
      </c>
      <c r="F1057" s="55">
        <v>14190245</v>
      </c>
      <c r="G1057" s="37">
        <v>43811</v>
      </c>
      <c r="H1057" s="1" t="s">
        <v>1239</v>
      </c>
      <c r="I1057" s="25" t="s">
        <v>1240</v>
      </c>
      <c r="J1057" s="51" t="s">
        <v>1241</v>
      </c>
      <c r="K1057" s="71">
        <v>1154538</v>
      </c>
    </row>
    <row r="1058" spans="1:11" ht="25.5" x14ac:dyDescent="0.25">
      <c r="A1058" s="20" t="s">
        <v>2621</v>
      </c>
      <c r="B1058" s="1" t="s">
        <v>185</v>
      </c>
      <c r="C1058" s="35" t="s">
        <v>54</v>
      </c>
      <c r="D1058" s="35" t="s">
        <v>54</v>
      </c>
      <c r="E1058" s="1" t="s">
        <v>176</v>
      </c>
      <c r="F1058" s="55">
        <v>14190246</v>
      </c>
      <c r="G1058" s="37">
        <v>43811</v>
      </c>
      <c r="H1058" s="1" t="s">
        <v>1242</v>
      </c>
      <c r="I1058" s="25" t="s">
        <v>1170</v>
      </c>
      <c r="J1058" s="51" t="s">
        <v>1171</v>
      </c>
      <c r="K1058" s="71">
        <v>248710</v>
      </c>
    </row>
    <row r="1059" spans="1:11" ht="25.5" x14ac:dyDescent="0.25">
      <c r="A1059" s="20" t="s">
        <v>2621</v>
      </c>
      <c r="B1059" s="1" t="s">
        <v>19</v>
      </c>
      <c r="C1059" s="35" t="s">
        <v>54</v>
      </c>
      <c r="D1059" s="35" t="s">
        <v>54</v>
      </c>
      <c r="E1059" s="14" t="s">
        <v>40</v>
      </c>
      <c r="F1059" s="55">
        <v>14190413</v>
      </c>
      <c r="G1059" s="37">
        <v>43811</v>
      </c>
      <c r="H1059" s="1" t="s">
        <v>1243</v>
      </c>
      <c r="I1059" s="21" t="s">
        <v>2679</v>
      </c>
      <c r="J1059" s="12" t="s">
        <v>618</v>
      </c>
      <c r="K1059" s="71">
        <v>29360</v>
      </c>
    </row>
    <row r="1060" spans="1:11" ht="25.5" x14ac:dyDescent="0.25">
      <c r="A1060" s="20" t="s">
        <v>2621</v>
      </c>
      <c r="B1060" s="1" t="s">
        <v>19</v>
      </c>
      <c r="C1060" s="35" t="s">
        <v>54</v>
      </c>
      <c r="D1060" s="35" t="s">
        <v>54</v>
      </c>
      <c r="E1060" s="1" t="s">
        <v>176</v>
      </c>
      <c r="F1060" s="55">
        <v>14190247</v>
      </c>
      <c r="G1060" s="37">
        <v>43811</v>
      </c>
      <c r="H1060" s="1" t="s">
        <v>1244</v>
      </c>
      <c r="I1060" s="25" t="s">
        <v>1245</v>
      </c>
      <c r="J1060" s="51" t="s">
        <v>1246</v>
      </c>
      <c r="K1060" s="71">
        <v>1359456</v>
      </c>
    </row>
    <row r="1061" spans="1:11" ht="25.5" x14ac:dyDescent="0.25">
      <c r="A1061" s="20" t="s">
        <v>2621</v>
      </c>
      <c r="B1061" s="1" t="s">
        <v>19</v>
      </c>
      <c r="C1061" s="35" t="s">
        <v>54</v>
      </c>
      <c r="D1061" s="35" t="s">
        <v>54</v>
      </c>
      <c r="E1061" s="1" t="s">
        <v>176</v>
      </c>
      <c r="F1061" s="55">
        <v>14190248</v>
      </c>
      <c r="G1061" s="37">
        <v>43811</v>
      </c>
      <c r="H1061" s="1" t="s">
        <v>1247</v>
      </c>
      <c r="I1061" s="25" t="s">
        <v>1211</v>
      </c>
      <c r="J1061" s="51" t="s">
        <v>1212</v>
      </c>
      <c r="K1061" s="71">
        <v>692387</v>
      </c>
    </row>
    <row r="1062" spans="1:11" ht="25.5" x14ac:dyDescent="0.25">
      <c r="A1062" s="20" t="s">
        <v>2621</v>
      </c>
      <c r="B1062" s="1" t="s">
        <v>19</v>
      </c>
      <c r="C1062" s="35" t="s">
        <v>54</v>
      </c>
      <c r="D1062" s="35" t="s">
        <v>54</v>
      </c>
      <c r="E1062" s="1" t="s">
        <v>176</v>
      </c>
      <c r="F1062" s="55">
        <v>14190249</v>
      </c>
      <c r="G1062" s="37">
        <v>43811</v>
      </c>
      <c r="H1062" s="1" t="s">
        <v>1248</v>
      </c>
      <c r="I1062" s="25" t="s">
        <v>10</v>
      </c>
      <c r="J1062" s="51" t="s">
        <v>13</v>
      </c>
      <c r="K1062" s="71">
        <v>1041250</v>
      </c>
    </row>
    <row r="1063" spans="1:11" ht="38.25" x14ac:dyDescent="0.25">
      <c r="A1063" s="20" t="s">
        <v>2621</v>
      </c>
      <c r="B1063" s="1" t="s">
        <v>22</v>
      </c>
      <c r="C1063" s="1" t="s">
        <v>1188</v>
      </c>
      <c r="D1063" s="162">
        <v>43798</v>
      </c>
      <c r="E1063" s="14" t="s">
        <v>40</v>
      </c>
      <c r="F1063" s="55">
        <v>14190414</v>
      </c>
      <c r="G1063" s="37">
        <v>43812</v>
      </c>
      <c r="H1063" s="1" t="s">
        <v>1249</v>
      </c>
      <c r="I1063" s="25" t="s">
        <v>1190</v>
      </c>
      <c r="J1063" s="51" t="s">
        <v>1191</v>
      </c>
      <c r="K1063" s="71">
        <v>3090456</v>
      </c>
    </row>
    <row r="1064" spans="1:11" ht="51" x14ac:dyDescent="0.25">
      <c r="A1064" s="20" t="s">
        <v>2621</v>
      </c>
      <c r="B1064" s="1" t="s">
        <v>22</v>
      </c>
      <c r="C1064" s="1" t="s">
        <v>1213</v>
      </c>
      <c r="D1064" s="162">
        <v>42223</v>
      </c>
      <c r="E1064" s="14" t="s">
        <v>40</v>
      </c>
      <c r="F1064" s="55">
        <v>14190415</v>
      </c>
      <c r="G1064" s="37">
        <v>43812</v>
      </c>
      <c r="H1064" s="1" t="s">
        <v>1250</v>
      </c>
      <c r="I1064" s="25" t="s">
        <v>1174</v>
      </c>
      <c r="J1064" s="51" t="s">
        <v>1175</v>
      </c>
      <c r="K1064" s="71">
        <v>413274</v>
      </c>
    </row>
    <row r="1065" spans="1:11" ht="25.5" x14ac:dyDescent="0.25">
      <c r="A1065" s="20" t="s">
        <v>2621</v>
      </c>
      <c r="B1065" s="1" t="s">
        <v>185</v>
      </c>
      <c r="C1065" s="35" t="s">
        <v>54</v>
      </c>
      <c r="D1065" s="35" t="s">
        <v>54</v>
      </c>
      <c r="E1065" s="1" t="s">
        <v>176</v>
      </c>
      <c r="F1065" s="55">
        <v>14190250</v>
      </c>
      <c r="G1065" s="37">
        <v>43812</v>
      </c>
      <c r="H1065" s="1" t="s">
        <v>1251</v>
      </c>
      <c r="I1065" s="30" t="s">
        <v>2403</v>
      </c>
      <c r="J1065" s="56" t="s">
        <v>584</v>
      </c>
      <c r="K1065" s="71">
        <v>146243</v>
      </c>
    </row>
    <row r="1066" spans="1:11" ht="25.5" x14ac:dyDescent="0.25">
      <c r="A1066" s="20" t="s">
        <v>2621</v>
      </c>
      <c r="B1066" s="1" t="s">
        <v>185</v>
      </c>
      <c r="C1066" s="35" t="s">
        <v>54</v>
      </c>
      <c r="D1066" s="35" t="s">
        <v>54</v>
      </c>
      <c r="E1066" s="1" t="s">
        <v>176</v>
      </c>
      <c r="F1066" s="55">
        <v>14190251</v>
      </c>
      <c r="G1066" s="37">
        <v>43812</v>
      </c>
      <c r="H1066" s="1" t="s">
        <v>1251</v>
      </c>
      <c r="I1066" s="30" t="s">
        <v>2409</v>
      </c>
      <c r="J1066" s="56" t="s">
        <v>830</v>
      </c>
      <c r="K1066" s="71">
        <v>145404</v>
      </c>
    </row>
    <row r="1067" spans="1:11" ht="25.5" x14ac:dyDescent="0.25">
      <c r="A1067" s="20" t="s">
        <v>2621</v>
      </c>
      <c r="B1067" s="21" t="s">
        <v>20</v>
      </c>
      <c r="C1067" s="1" t="s">
        <v>1252</v>
      </c>
      <c r="D1067" s="162">
        <v>42320</v>
      </c>
      <c r="E1067" s="14" t="s">
        <v>40</v>
      </c>
      <c r="F1067" s="55">
        <v>14190416</v>
      </c>
      <c r="G1067" s="37">
        <v>43812</v>
      </c>
      <c r="H1067" s="1" t="s">
        <v>1253</v>
      </c>
      <c r="I1067" s="35" t="s">
        <v>77</v>
      </c>
      <c r="J1067" s="115" t="s">
        <v>2680</v>
      </c>
      <c r="K1067" s="71">
        <v>251884</v>
      </c>
    </row>
    <row r="1068" spans="1:11" ht="25.5" x14ac:dyDescent="0.25">
      <c r="A1068" s="20" t="s">
        <v>2621</v>
      </c>
      <c r="B1068" s="1" t="s">
        <v>185</v>
      </c>
      <c r="C1068" s="35" t="s">
        <v>54</v>
      </c>
      <c r="D1068" s="35" t="s">
        <v>54</v>
      </c>
      <c r="E1068" s="1" t="s">
        <v>176</v>
      </c>
      <c r="F1068" s="55">
        <v>14190252</v>
      </c>
      <c r="G1068" s="37">
        <v>43812</v>
      </c>
      <c r="H1068" s="1" t="s">
        <v>1251</v>
      </c>
      <c r="I1068" s="25" t="s">
        <v>1254</v>
      </c>
      <c r="J1068" s="51" t="s">
        <v>1255</v>
      </c>
      <c r="K1068" s="71">
        <v>300104</v>
      </c>
    </row>
    <row r="1069" spans="1:11" ht="25.5" x14ac:dyDescent="0.25">
      <c r="A1069" s="20" t="s">
        <v>2621</v>
      </c>
      <c r="B1069" s="1" t="s">
        <v>185</v>
      </c>
      <c r="C1069" s="35" t="s">
        <v>54</v>
      </c>
      <c r="D1069" s="35" t="s">
        <v>54</v>
      </c>
      <c r="E1069" s="1" t="s">
        <v>176</v>
      </c>
      <c r="F1069" s="55">
        <v>14190253</v>
      </c>
      <c r="G1069" s="37">
        <v>43812</v>
      </c>
      <c r="H1069" s="1" t="s">
        <v>1251</v>
      </c>
      <c r="I1069" s="30" t="s">
        <v>2414</v>
      </c>
      <c r="J1069" s="56" t="s">
        <v>568</v>
      </c>
      <c r="K1069" s="71">
        <v>608457</v>
      </c>
    </row>
    <row r="1070" spans="1:11" ht="25.5" x14ac:dyDescent="0.25">
      <c r="A1070" s="20" t="s">
        <v>2621</v>
      </c>
      <c r="B1070" s="1" t="s">
        <v>19</v>
      </c>
      <c r="C1070" s="35" t="s">
        <v>54</v>
      </c>
      <c r="D1070" s="35" t="s">
        <v>54</v>
      </c>
      <c r="E1070" s="14" t="s">
        <v>40</v>
      </c>
      <c r="F1070" s="55">
        <v>14190417</v>
      </c>
      <c r="G1070" s="37">
        <v>43812</v>
      </c>
      <c r="H1070" s="1" t="s">
        <v>1256</v>
      </c>
      <c r="I1070" s="25" t="s">
        <v>1257</v>
      </c>
      <c r="J1070" s="51" t="s">
        <v>1258</v>
      </c>
      <c r="K1070" s="71">
        <v>133280</v>
      </c>
    </row>
    <row r="1071" spans="1:11" ht="25.5" x14ac:dyDescent="0.25">
      <c r="A1071" s="20" t="s">
        <v>2621</v>
      </c>
      <c r="B1071" s="1" t="s">
        <v>19</v>
      </c>
      <c r="C1071" s="35" t="s">
        <v>54</v>
      </c>
      <c r="D1071" s="35" t="s">
        <v>54</v>
      </c>
      <c r="E1071" s="1" t="s">
        <v>176</v>
      </c>
      <c r="F1071" s="55">
        <v>14190254</v>
      </c>
      <c r="G1071" s="37">
        <v>43815</v>
      </c>
      <c r="H1071" s="1" t="s">
        <v>1259</v>
      </c>
      <c r="I1071" s="25" t="s">
        <v>1240</v>
      </c>
      <c r="J1071" s="51" t="s">
        <v>1241</v>
      </c>
      <c r="K1071" s="71">
        <v>1649340</v>
      </c>
    </row>
    <row r="1072" spans="1:11" ht="25.5" x14ac:dyDescent="0.25">
      <c r="A1072" s="20" t="s">
        <v>2621</v>
      </c>
      <c r="B1072" s="1" t="s">
        <v>19</v>
      </c>
      <c r="C1072" s="35" t="s">
        <v>54</v>
      </c>
      <c r="D1072" s="35" t="s">
        <v>54</v>
      </c>
      <c r="E1072" s="14" t="s">
        <v>40</v>
      </c>
      <c r="F1072" s="55">
        <v>14190418</v>
      </c>
      <c r="G1072" s="37">
        <v>43815</v>
      </c>
      <c r="H1072" s="1" t="s">
        <v>1260</v>
      </c>
      <c r="I1072" s="25" t="s">
        <v>1160</v>
      </c>
      <c r="J1072" s="51" t="s">
        <v>1161</v>
      </c>
      <c r="K1072" s="71">
        <v>2432354</v>
      </c>
    </row>
    <row r="1073" spans="1:11" ht="25.5" x14ac:dyDescent="0.25">
      <c r="A1073" s="20" t="s">
        <v>2621</v>
      </c>
      <c r="B1073" s="1" t="s">
        <v>185</v>
      </c>
      <c r="C1073" s="35" t="s">
        <v>54</v>
      </c>
      <c r="D1073" s="35" t="s">
        <v>54</v>
      </c>
      <c r="E1073" s="14" t="s">
        <v>40</v>
      </c>
      <c r="F1073" s="55">
        <v>14190419</v>
      </c>
      <c r="G1073" s="37">
        <v>43815</v>
      </c>
      <c r="H1073" s="1" t="s">
        <v>1261</v>
      </c>
      <c r="I1073" s="25" t="s">
        <v>1201</v>
      </c>
      <c r="J1073" s="51" t="s">
        <v>1202</v>
      </c>
      <c r="K1073" s="71">
        <v>65345</v>
      </c>
    </row>
    <row r="1074" spans="1:11" x14ac:dyDescent="0.25">
      <c r="A1074" s="20" t="s">
        <v>2621</v>
      </c>
      <c r="B1074" s="1" t="s">
        <v>185</v>
      </c>
      <c r="C1074" s="35" t="s">
        <v>54</v>
      </c>
      <c r="D1074" s="35" t="s">
        <v>54</v>
      </c>
      <c r="E1074" s="14" t="s">
        <v>40</v>
      </c>
      <c r="F1074" s="55">
        <v>14190420</v>
      </c>
      <c r="G1074" s="37">
        <v>43816</v>
      </c>
      <c r="H1074" s="1" t="s">
        <v>1262</v>
      </c>
      <c r="I1074" s="25" t="s">
        <v>1263</v>
      </c>
      <c r="J1074" s="51" t="s">
        <v>1264</v>
      </c>
      <c r="K1074" s="71">
        <v>294000</v>
      </c>
    </row>
    <row r="1075" spans="1:11" ht="38.25" x14ac:dyDescent="0.25">
      <c r="A1075" s="20" t="s">
        <v>2621</v>
      </c>
      <c r="B1075" s="1" t="s">
        <v>19</v>
      </c>
      <c r="C1075" s="35" t="s">
        <v>54</v>
      </c>
      <c r="D1075" s="35" t="s">
        <v>54</v>
      </c>
      <c r="E1075" s="14" t="s">
        <v>40</v>
      </c>
      <c r="F1075" s="55">
        <v>14190421</v>
      </c>
      <c r="G1075" s="37">
        <v>43816</v>
      </c>
      <c r="H1075" s="1" t="s">
        <v>1265</v>
      </c>
      <c r="I1075" s="25" t="s">
        <v>1266</v>
      </c>
      <c r="J1075" s="51" t="s">
        <v>1267</v>
      </c>
      <c r="K1075" s="71">
        <v>1842000</v>
      </c>
    </row>
    <row r="1076" spans="1:11" ht="25.5" x14ac:dyDescent="0.25">
      <c r="A1076" s="20" t="s">
        <v>2621</v>
      </c>
      <c r="B1076" s="35" t="s">
        <v>55</v>
      </c>
      <c r="C1076" s="35" t="s">
        <v>54</v>
      </c>
      <c r="D1076" s="35" t="s">
        <v>54</v>
      </c>
      <c r="E1076" s="14" t="s">
        <v>40</v>
      </c>
      <c r="F1076" s="55">
        <v>14190422</v>
      </c>
      <c r="G1076" s="37">
        <v>43816</v>
      </c>
      <c r="H1076" s="1" t="s">
        <v>1268</v>
      </c>
      <c r="I1076" s="25" t="s">
        <v>1269</v>
      </c>
      <c r="J1076" s="51" t="s">
        <v>1270</v>
      </c>
      <c r="K1076" s="71">
        <v>160000</v>
      </c>
    </row>
    <row r="1077" spans="1:11" ht="25.5" x14ac:dyDescent="0.25">
      <c r="A1077" s="20" t="s">
        <v>2621</v>
      </c>
      <c r="B1077" s="35" t="s">
        <v>55</v>
      </c>
      <c r="C1077" s="35" t="s">
        <v>54</v>
      </c>
      <c r="D1077" s="35" t="s">
        <v>54</v>
      </c>
      <c r="E1077" s="14" t="s">
        <v>40</v>
      </c>
      <c r="F1077" s="55">
        <v>14190423</v>
      </c>
      <c r="G1077" s="37">
        <v>43816</v>
      </c>
      <c r="H1077" s="1" t="s">
        <v>1271</v>
      </c>
      <c r="I1077" s="25" t="s">
        <v>1272</v>
      </c>
      <c r="J1077" s="51" t="s">
        <v>1273</v>
      </c>
      <c r="K1077" s="71">
        <v>44444</v>
      </c>
    </row>
    <row r="1078" spans="1:11" ht="38.25" x14ac:dyDescent="0.25">
      <c r="A1078" s="20" t="s">
        <v>2621</v>
      </c>
      <c r="B1078" s="1" t="s">
        <v>19</v>
      </c>
      <c r="C1078" s="35" t="s">
        <v>54</v>
      </c>
      <c r="D1078" s="35" t="s">
        <v>54</v>
      </c>
      <c r="E1078" s="14" t="s">
        <v>40</v>
      </c>
      <c r="F1078" s="55">
        <v>14190424</v>
      </c>
      <c r="G1078" s="37">
        <v>43816</v>
      </c>
      <c r="H1078" s="1" t="s">
        <v>1274</v>
      </c>
      <c r="I1078" s="21" t="s">
        <v>2679</v>
      </c>
      <c r="J1078" s="12" t="s">
        <v>618</v>
      </c>
      <c r="K1078" s="71">
        <v>29360</v>
      </c>
    </row>
    <row r="1079" spans="1:11" ht="38.25" x14ac:dyDescent="0.25">
      <c r="A1079" s="20" t="s">
        <v>2621</v>
      </c>
      <c r="B1079" s="1" t="s">
        <v>185</v>
      </c>
      <c r="C1079" s="35" t="s">
        <v>54</v>
      </c>
      <c r="D1079" s="35" t="s">
        <v>54</v>
      </c>
      <c r="E1079" s="14" t="s">
        <v>40</v>
      </c>
      <c r="F1079" s="55">
        <v>14190425</v>
      </c>
      <c r="G1079" s="37">
        <v>43816</v>
      </c>
      <c r="H1079" s="1" t="s">
        <v>1275</v>
      </c>
      <c r="I1079" s="25" t="s">
        <v>1174</v>
      </c>
      <c r="J1079" s="51" t="s">
        <v>1175</v>
      </c>
      <c r="K1079" s="71">
        <v>345100</v>
      </c>
    </row>
    <row r="1080" spans="1:11" ht="25.5" x14ac:dyDescent="0.25">
      <c r="A1080" s="20" t="s">
        <v>2621</v>
      </c>
      <c r="B1080" s="21" t="s">
        <v>20</v>
      </c>
      <c r="C1080" s="1" t="s">
        <v>1276</v>
      </c>
      <c r="D1080" s="162">
        <v>43805</v>
      </c>
      <c r="E1080" s="14" t="s">
        <v>40</v>
      </c>
      <c r="F1080" s="55">
        <v>14190427</v>
      </c>
      <c r="G1080" s="37">
        <v>43817</v>
      </c>
      <c r="H1080" s="1" t="s">
        <v>1277</v>
      </c>
      <c r="I1080" s="25" t="s">
        <v>79</v>
      </c>
      <c r="J1080" s="51" t="s">
        <v>84</v>
      </c>
      <c r="K1080" s="71">
        <v>800000</v>
      </c>
    </row>
    <row r="1081" spans="1:11" ht="38.25" x14ac:dyDescent="0.25">
      <c r="A1081" s="20" t="s">
        <v>2621</v>
      </c>
      <c r="B1081" s="1" t="s">
        <v>185</v>
      </c>
      <c r="C1081" s="35" t="s">
        <v>54</v>
      </c>
      <c r="D1081" s="35" t="s">
        <v>54</v>
      </c>
      <c r="E1081" s="14" t="s">
        <v>40</v>
      </c>
      <c r="F1081" s="55">
        <v>14190428</v>
      </c>
      <c r="G1081" s="37">
        <v>43818</v>
      </c>
      <c r="H1081" s="1" t="s">
        <v>1278</v>
      </c>
      <c r="I1081" s="25" t="s">
        <v>1183</v>
      </c>
      <c r="J1081" s="51" t="s">
        <v>1184</v>
      </c>
      <c r="K1081" s="71">
        <v>613115</v>
      </c>
    </row>
    <row r="1082" spans="1:11" ht="25.5" x14ac:dyDescent="0.25">
      <c r="A1082" s="20" t="s">
        <v>2621</v>
      </c>
      <c r="B1082" s="1" t="s">
        <v>19</v>
      </c>
      <c r="C1082" s="35" t="s">
        <v>54</v>
      </c>
      <c r="D1082" s="35" t="s">
        <v>54</v>
      </c>
      <c r="E1082" s="1" t="s">
        <v>176</v>
      </c>
      <c r="F1082" s="55">
        <v>14190256</v>
      </c>
      <c r="G1082" s="37">
        <v>43818</v>
      </c>
      <c r="H1082" s="1" t="s">
        <v>1279</v>
      </c>
      <c r="I1082" s="25" t="s">
        <v>81</v>
      </c>
      <c r="J1082" s="51" t="s">
        <v>86</v>
      </c>
      <c r="K1082" s="71">
        <v>304212</v>
      </c>
    </row>
    <row r="1083" spans="1:11" x14ac:dyDescent="0.25">
      <c r="A1083" s="20" t="s">
        <v>2621</v>
      </c>
      <c r="B1083" s="6" t="s">
        <v>37</v>
      </c>
      <c r="C1083" s="1" t="s">
        <v>1280</v>
      </c>
      <c r="D1083" s="162">
        <v>43385</v>
      </c>
      <c r="E1083" s="14" t="s">
        <v>40</v>
      </c>
      <c r="F1083" s="55">
        <v>14190429</v>
      </c>
      <c r="G1083" s="37">
        <v>43818</v>
      </c>
      <c r="H1083" s="1" t="s">
        <v>1281</v>
      </c>
      <c r="I1083" s="25" t="s">
        <v>39</v>
      </c>
      <c r="J1083" s="51" t="s">
        <v>16</v>
      </c>
      <c r="K1083" s="71">
        <v>113039</v>
      </c>
    </row>
    <row r="1084" spans="1:11" ht="25.5" x14ac:dyDescent="0.25">
      <c r="A1084" s="20" t="s">
        <v>2621</v>
      </c>
      <c r="B1084" s="1" t="s">
        <v>19</v>
      </c>
      <c r="C1084" s="35" t="s">
        <v>54</v>
      </c>
      <c r="D1084" s="35" t="s">
        <v>54</v>
      </c>
      <c r="E1084" s="14" t="s">
        <v>40</v>
      </c>
      <c r="F1084" s="55">
        <v>14190430</v>
      </c>
      <c r="G1084" s="37">
        <v>43818</v>
      </c>
      <c r="H1084" s="1" t="s">
        <v>1282</v>
      </c>
      <c r="I1084" s="25" t="s">
        <v>579</v>
      </c>
      <c r="J1084" s="51" t="s">
        <v>1157</v>
      </c>
      <c r="K1084" s="71">
        <v>65000</v>
      </c>
    </row>
    <row r="1085" spans="1:11" ht="25.5" x14ac:dyDescent="0.25">
      <c r="A1085" s="20" t="s">
        <v>2621</v>
      </c>
      <c r="B1085" s="21" t="s">
        <v>20</v>
      </c>
      <c r="C1085" s="1" t="s">
        <v>1283</v>
      </c>
      <c r="D1085" s="162">
        <v>43804</v>
      </c>
      <c r="E1085" s="14" t="s">
        <v>40</v>
      </c>
      <c r="F1085" s="55">
        <v>14190431</v>
      </c>
      <c r="G1085" s="37">
        <v>43818</v>
      </c>
      <c r="H1085" s="1" t="s">
        <v>1284</v>
      </c>
      <c r="I1085" s="1" t="s">
        <v>1285</v>
      </c>
      <c r="J1085" s="51" t="s">
        <v>1286</v>
      </c>
      <c r="K1085" s="71">
        <v>4939918</v>
      </c>
    </row>
    <row r="1086" spans="1:11" ht="25.5" x14ac:dyDescent="0.25">
      <c r="A1086" s="20" t="s">
        <v>2621</v>
      </c>
      <c r="B1086" s="21" t="s">
        <v>20</v>
      </c>
      <c r="C1086" s="1" t="s">
        <v>1287</v>
      </c>
      <c r="D1086" s="162">
        <v>43811</v>
      </c>
      <c r="E1086" s="14" t="s">
        <v>40</v>
      </c>
      <c r="F1086" s="55">
        <v>14190432</v>
      </c>
      <c r="G1086" s="37">
        <v>43818</v>
      </c>
      <c r="H1086" s="1" t="s">
        <v>1288</v>
      </c>
      <c r="I1086" s="1" t="s">
        <v>1285</v>
      </c>
      <c r="J1086" s="51" t="s">
        <v>1286</v>
      </c>
      <c r="K1086" s="71">
        <v>10733940</v>
      </c>
    </row>
    <row r="1087" spans="1:11" ht="25.5" x14ac:dyDescent="0.25">
      <c r="A1087" s="20" t="s">
        <v>2621</v>
      </c>
      <c r="B1087" s="35" t="s">
        <v>55</v>
      </c>
      <c r="C1087" s="35" t="s">
        <v>54</v>
      </c>
      <c r="D1087" s="35" t="s">
        <v>54</v>
      </c>
      <c r="E1087" s="14" t="s">
        <v>40</v>
      </c>
      <c r="F1087" s="55">
        <v>14190433</v>
      </c>
      <c r="G1087" s="37">
        <v>43818</v>
      </c>
      <c r="H1087" s="1" t="s">
        <v>1289</v>
      </c>
      <c r="I1087" s="1" t="s">
        <v>622</v>
      </c>
      <c r="J1087" s="51" t="s">
        <v>1290</v>
      </c>
      <c r="K1087" s="71">
        <v>72222</v>
      </c>
    </row>
    <row r="1088" spans="1:11" ht="25.5" x14ac:dyDescent="0.25">
      <c r="A1088" s="20" t="s">
        <v>2621</v>
      </c>
      <c r="B1088" s="35" t="s">
        <v>55</v>
      </c>
      <c r="C1088" s="35" t="s">
        <v>54</v>
      </c>
      <c r="D1088" s="35" t="s">
        <v>54</v>
      </c>
      <c r="E1088" s="14" t="s">
        <v>40</v>
      </c>
      <c r="F1088" s="55">
        <v>14190434</v>
      </c>
      <c r="G1088" s="37">
        <v>43818</v>
      </c>
      <c r="H1088" s="1" t="s">
        <v>1291</v>
      </c>
      <c r="I1088" s="25" t="s">
        <v>622</v>
      </c>
      <c r="J1088" s="51" t="s">
        <v>1290</v>
      </c>
      <c r="K1088" s="71">
        <v>72222</v>
      </c>
    </row>
    <row r="1089" spans="1:11" x14ac:dyDescent="0.25">
      <c r="A1089" s="20" t="s">
        <v>2621</v>
      </c>
      <c r="B1089" s="1" t="s">
        <v>185</v>
      </c>
      <c r="C1089" s="35" t="s">
        <v>54</v>
      </c>
      <c r="D1089" s="35" t="s">
        <v>54</v>
      </c>
      <c r="E1089" s="1" t="s">
        <v>176</v>
      </c>
      <c r="F1089" s="55">
        <v>14190257</v>
      </c>
      <c r="G1089" s="37">
        <v>43818</v>
      </c>
      <c r="H1089" s="1" t="s">
        <v>1292</v>
      </c>
      <c r="I1089" s="25" t="s">
        <v>1254</v>
      </c>
      <c r="J1089" s="51" t="s">
        <v>1255</v>
      </c>
      <c r="K1089" s="71">
        <v>4020475</v>
      </c>
    </row>
    <row r="1090" spans="1:11" ht="51" x14ac:dyDescent="0.25">
      <c r="A1090" s="20" t="s">
        <v>2621</v>
      </c>
      <c r="B1090" s="35" t="s">
        <v>55</v>
      </c>
      <c r="C1090" s="35" t="s">
        <v>54</v>
      </c>
      <c r="D1090" s="35" t="s">
        <v>54</v>
      </c>
      <c r="E1090" s="14" t="s">
        <v>40</v>
      </c>
      <c r="F1090" s="55">
        <v>14190435</v>
      </c>
      <c r="G1090" s="37">
        <v>43818</v>
      </c>
      <c r="H1090" s="1" t="s">
        <v>1293</v>
      </c>
      <c r="I1090" s="30" t="s">
        <v>2447</v>
      </c>
      <c r="J1090" s="56" t="s">
        <v>632</v>
      </c>
      <c r="K1090" s="71">
        <v>340260</v>
      </c>
    </row>
    <row r="1091" spans="1:11" ht="25.5" x14ac:dyDescent="0.25">
      <c r="A1091" s="20" t="s">
        <v>2621</v>
      </c>
      <c r="B1091" s="35" t="s">
        <v>55</v>
      </c>
      <c r="C1091" s="35" t="s">
        <v>54</v>
      </c>
      <c r="D1091" s="35" t="s">
        <v>54</v>
      </c>
      <c r="E1091" s="14" t="s">
        <v>40</v>
      </c>
      <c r="F1091" s="55">
        <v>14190436</v>
      </c>
      <c r="G1091" s="37">
        <v>43818</v>
      </c>
      <c r="H1091" s="1" t="s">
        <v>1294</v>
      </c>
      <c r="I1091" s="25" t="s">
        <v>1295</v>
      </c>
      <c r="J1091" s="55" t="s">
        <v>1296</v>
      </c>
      <c r="K1091" s="71">
        <v>59880</v>
      </c>
    </row>
    <row r="1092" spans="1:11" ht="25.5" x14ac:dyDescent="0.25">
      <c r="A1092" s="20" t="s">
        <v>2621</v>
      </c>
      <c r="B1092" s="21" t="s">
        <v>20</v>
      </c>
      <c r="C1092" s="1" t="s">
        <v>1297</v>
      </c>
      <c r="D1092" s="162">
        <v>43782</v>
      </c>
      <c r="E1092" s="1" t="s">
        <v>176</v>
      </c>
      <c r="F1092" s="55">
        <v>14190259</v>
      </c>
      <c r="G1092" s="37">
        <v>43819</v>
      </c>
      <c r="H1092" s="1" t="s">
        <v>1298</v>
      </c>
      <c r="I1092" s="25" t="s">
        <v>24</v>
      </c>
      <c r="J1092" s="55" t="s">
        <v>27</v>
      </c>
      <c r="K1092" s="71">
        <v>3644732</v>
      </c>
    </row>
    <row r="1093" spans="1:11" x14ac:dyDescent="0.25">
      <c r="A1093" s="20" t="s">
        <v>2621</v>
      </c>
      <c r="B1093" s="21" t="s">
        <v>20</v>
      </c>
      <c r="C1093" s="1" t="s">
        <v>1299</v>
      </c>
      <c r="D1093" s="162">
        <v>43818</v>
      </c>
      <c r="E1093" s="14" t="s">
        <v>40</v>
      </c>
      <c r="F1093" s="55">
        <v>14190438</v>
      </c>
      <c r="G1093" s="37">
        <v>43819</v>
      </c>
      <c r="H1093" s="1" t="s">
        <v>1300</v>
      </c>
      <c r="I1093" s="25" t="s">
        <v>579</v>
      </c>
      <c r="J1093" s="55" t="s">
        <v>1157</v>
      </c>
      <c r="K1093" s="71">
        <v>985350</v>
      </c>
    </row>
    <row r="1094" spans="1:11" ht="25.5" x14ac:dyDescent="0.25">
      <c r="A1094" s="20" t="s">
        <v>2621</v>
      </c>
      <c r="B1094" s="35" t="s">
        <v>55</v>
      </c>
      <c r="C1094" s="35" t="s">
        <v>54</v>
      </c>
      <c r="D1094" s="35" t="s">
        <v>54</v>
      </c>
      <c r="E1094" s="14" t="s">
        <v>40</v>
      </c>
      <c r="F1094" s="55">
        <v>14190440</v>
      </c>
      <c r="G1094" s="37">
        <v>43819</v>
      </c>
      <c r="H1094" s="1" t="s">
        <v>1301</v>
      </c>
      <c r="I1094" s="30" t="s">
        <v>2461</v>
      </c>
      <c r="J1094" s="56" t="s">
        <v>1530</v>
      </c>
      <c r="K1094" s="71">
        <v>493288</v>
      </c>
    </row>
    <row r="1095" spans="1:11" ht="25.5" x14ac:dyDescent="0.25">
      <c r="A1095" s="20" t="s">
        <v>2621</v>
      </c>
      <c r="B1095" s="1" t="s">
        <v>22</v>
      </c>
      <c r="C1095" s="1" t="s">
        <v>1213</v>
      </c>
      <c r="D1095" s="162">
        <v>42223</v>
      </c>
      <c r="E1095" s="14" t="s">
        <v>40</v>
      </c>
      <c r="F1095" s="55">
        <v>14190441</v>
      </c>
      <c r="G1095" s="37">
        <v>43822</v>
      </c>
      <c r="H1095" s="1" t="s">
        <v>1302</v>
      </c>
      <c r="I1095" s="25" t="s">
        <v>1174</v>
      </c>
      <c r="J1095" s="55" t="s">
        <v>1175</v>
      </c>
      <c r="K1095" s="71">
        <v>178300</v>
      </c>
    </row>
    <row r="1096" spans="1:11" ht="38.25" x14ac:dyDescent="0.25">
      <c r="A1096" s="20" t="s">
        <v>2621</v>
      </c>
      <c r="B1096" s="21" t="s">
        <v>20</v>
      </c>
      <c r="C1096" s="1" t="s">
        <v>1303</v>
      </c>
      <c r="D1096" s="162">
        <v>43790</v>
      </c>
      <c r="E1096" s="14" t="s">
        <v>40</v>
      </c>
      <c r="F1096" s="55">
        <v>14190442</v>
      </c>
      <c r="G1096" s="37">
        <v>43822</v>
      </c>
      <c r="H1096" s="1" t="s">
        <v>1304</v>
      </c>
      <c r="I1096" s="25" t="s">
        <v>79</v>
      </c>
      <c r="J1096" s="55" t="s">
        <v>84</v>
      </c>
      <c r="K1096" s="71">
        <v>150000</v>
      </c>
    </row>
    <row r="1097" spans="1:11" ht="25.5" x14ac:dyDescent="0.25">
      <c r="A1097" s="20" t="s">
        <v>2621</v>
      </c>
      <c r="B1097" s="35" t="s">
        <v>55</v>
      </c>
      <c r="C1097" s="35" t="s">
        <v>54</v>
      </c>
      <c r="D1097" s="35" t="s">
        <v>54</v>
      </c>
      <c r="E1097" s="14" t="s">
        <v>40</v>
      </c>
      <c r="F1097" s="55">
        <v>14190443</v>
      </c>
      <c r="G1097" s="37">
        <v>43822</v>
      </c>
      <c r="H1097" s="1" t="s">
        <v>1305</v>
      </c>
      <c r="I1097" s="25" t="s">
        <v>1306</v>
      </c>
      <c r="J1097" s="55" t="s">
        <v>28</v>
      </c>
      <c r="K1097" s="71">
        <v>55556</v>
      </c>
    </row>
    <row r="1098" spans="1:11" ht="25.5" x14ac:dyDescent="0.25">
      <c r="A1098" s="20" t="s">
        <v>2621</v>
      </c>
      <c r="B1098" s="1" t="s">
        <v>185</v>
      </c>
      <c r="C1098" s="35" t="s">
        <v>54</v>
      </c>
      <c r="D1098" s="35" t="s">
        <v>54</v>
      </c>
      <c r="E1098" s="14" t="s">
        <v>40</v>
      </c>
      <c r="F1098" s="55">
        <v>14190445</v>
      </c>
      <c r="G1098" s="37">
        <v>43823</v>
      </c>
      <c r="H1098" s="1" t="s">
        <v>1307</v>
      </c>
      <c r="I1098" s="25" t="s">
        <v>80</v>
      </c>
      <c r="J1098" s="55" t="s">
        <v>85</v>
      </c>
      <c r="K1098" s="71">
        <v>5740560</v>
      </c>
    </row>
    <row r="1099" spans="1:11" ht="25.5" x14ac:dyDescent="0.25">
      <c r="A1099" s="20" t="s">
        <v>2621</v>
      </c>
      <c r="B1099" s="1" t="s">
        <v>185</v>
      </c>
      <c r="C1099" s="35" t="s">
        <v>54</v>
      </c>
      <c r="D1099" s="35" t="s">
        <v>54</v>
      </c>
      <c r="E1099" s="1" t="s">
        <v>176</v>
      </c>
      <c r="F1099" s="55">
        <v>14190261</v>
      </c>
      <c r="G1099" s="37">
        <v>43823</v>
      </c>
      <c r="H1099" s="1" t="s">
        <v>1308</v>
      </c>
      <c r="I1099" s="25" t="s">
        <v>80</v>
      </c>
      <c r="J1099" s="55" t="s">
        <v>85</v>
      </c>
      <c r="K1099" s="71">
        <v>2142000</v>
      </c>
    </row>
    <row r="1100" spans="1:11" ht="25.5" x14ac:dyDescent="0.25">
      <c r="A1100" s="20" t="s">
        <v>2621</v>
      </c>
      <c r="B1100" s="35" t="s">
        <v>55</v>
      </c>
      <c r="C1100" s="35" t="s">
        <v>54</v>
      </c>
      <c r="D1100" s="35" t="s">
        <v>54</v>
      </c>
      <c r="E1100" s="14" t="s">
        <v>40</v>
      </c>
      <c r="F1100" s="55">
        <v>14190446</v>
      </c>
      <c r="G1100" s="37">
        <v>43825</v>
      </c>
      <c r="H1100" s="1" t="s">
        <v>1309</v>
      </c>
      <c r="I1100" s="25" t="s">
        <v>1310</v>
      </c>
      <c r="J1100" s="55" t="s">
        <v>1311</v>
      </c>
      <c r="K1100" s="71">
        <v>77778</v>
      </c>
    </row>
    <row r="1101" spans="1:11" x14ac:dyDescent="0.25">
      <c r="A1101" s="20" t="s">
        <v>2621</v>
      </c>
      <c r="B1101" s="1" t="s">
        <v>185</v>
      </c>
      <c r="C1101" s="35" t="s">
        <v>54</v>
      </c>
      <c r="D1101" s="35" t="s">
        <v>54</v>
      </c>
      <c r="E1101" s="14" t="s">
        <v>40</v>
      </c>
      <c r="F1101" s="55">
        <v>14190447</v>
      </c>
      <c r="G1101" s="37">
        <v>43825</v>
      </c>
      <c r="H1101" s="1" t="s">
        <v>1312</v>
      </c>
      <c r="I1101" s="25" t="s">
        <v>1201</v>
      </c>
      <c r="J1101" s="55" t="s">
        <v>1202</v>
      </c>
      <c r="K1101" s="71">
        <v>209104</v>
      </c>
    </row>
    <row r="1102" spans="1:11" ht="25.5" x14ac:dyDescent="0.25">
      <c r="A1102" s="20" t="s">
        <v>2621</v>
      </c>
      <c r="B1102" s="21" t="s">
        <v>20</v>
      </c>
      <c r="C1102" s="1" t="s">
        <v>1252</v>
      </c>
      <c r="D1102" s="162">
        <v>42320</v>
      </c>
      <c r="E1102" s="14" t="s">
        <v>40</v>
      </c>
      <c r="F1102" s="55">
        <v>14190448</v>
      </c>
      <c r="G1102" s="37">
        <v>43825</v>
      </c>
      <c r="H1102" s="2" t="s">
        <v>1313</v>
      </c>
      <c r="I1102" s="35" t="s">
        <v>77</v>
      </c>
      <c r="J1102" s="115" t="s">
        <v>2680</v>
      </c>
      <c r="K1102" s="71">
        <v>33689</v>
      </c>
    </row>
    <row r="1103" spans="1:11" ht="25.5" x14ac:dyDescent="0.25">
      <c r="A1103" s="20" t="s">
        <v>2621</v>
      </c>
      <c r="B1103" s="35" t="s">
        <v>55</v>
      </c>
      <c r="C1103" s="35" t="s">
        <v>54</v>
      </c>
      <c r="D1103" s="35" t="s">
        <v>54</v>
      </c>
      <c r="E1103" s="14" t="s">
        <v>40</v>
      </c>
      <c r="F1103" s="55">
        <v>14190449</v>
      </c>
      <c r="G1103" s="37">
        <v>43829</v>
      </c>
      <c r="H1103" s="1" t="s">
        <v>1314</v>
      </c>
      <c r="I1103" s="25" t="s">
        <v>1190</v>
      </c>
      <c r="J1103" s="55" t="s">
        <v>1191</v>
      </c>
      <c r="K1103" s="71">
        <v>308721</v>
      </c>
    </row>
    <row r="1104" spans="1:11" x14ac:dyDescent="0.25">
      <c r="A1104" s="20" t="s">
        <v>2621</v>
      </c>
      <c r="B1104" s="32" t="s">
        <v>275</v>
      </c>
      <c r="C1104" s="35" t="s">
        <v>54</v>
      </c>
      <c r="D1104" s="35" t="s">
        <v>54</v>
      </c>
      <c r="E1104" s="32" t="s">
        <v>639</v>
      </c>
      <c r="F1104" s="52">
        <v>4847873</v>
      </c>
      <c r="G1104" s="38">
        <v>43813</v>
      </c>
      <c r="H1104" s="2" t="s">
        <v>1315</v>
      </c>
      <c r="I1104" s="26" t="s">
        <v>23</v>
      </c>
      <c r="J1104" s="52" t="s">
        <v>1316</v>
      </c>
      <c r="K1104" s="72">
        <v>321240</v>
      </c>
    </row>
    <row r="1105" spans="1:11" x14ac:dyDescent="0.25">
      <c r="A1105" s="20" t="s">
        <v>2621</v>
      </c>
      <c r="B1105" s="32" t="s">
        <v>275</v>
      </c>
      <c r="C1105" s="35" t="s">
        <v>54</v>
      </c>
      <c r="D1105" s="35" t="s">
        <v>54</v>
      </c>
      <c r="E1105" s="32" t="s">
        <v>639</v>
      </c>
      <c r="F1105" s="52">
        <v>157748256</v>
      </c>
      <c r="G1105" s="38">
        <v>43804</v>
      </c>
      <c r="H1105" s="2" t="s">
        <v>1317</v>
      </c>
      <c r="I1105" s="26" t="s">
        <v>23</v>
      </c>
      <c r="J1105" s="52" t="s">
        <v>1316</v>
      </c>
      <c r="K1105" s="72">
        <v>159030</v>
      </c>
    </row>
    <row r="1106" spans="1:11" x14ac:dyDescent="0.25">
      <c r="A1106" s="20" t="s">
        <v>2621</v>
      </c>
      <c r="B1106" s="32" t="s">
        <v>275</v>
      </c>
      <c r="C1106" s="35" t="s">
        <v>54</v>
      </c>
      <c r="D1106" s="35" t="s">
        <v>54</v>
      </c>
      <c r="E1106" s="32" t="s">
        <v>639</v>
      </c>
      <c r="F1106" s="52">
        <v>21701957</v>
      </c>
      <c r="G1106" s="38">
        <v>43809</v>
      </c>
      <c r="H1106" s="2" t="s">
        <v>1318</v>
      </c>
      <c r="I1106" s="112" t="s">
        <v>2632</v>
      </c>
      <c r="J1106" s="136" t="s">
        <v>647</v>
      </c>
      <c r="K1106" s="72">
        <v>1724187</v>
      </c>
    </row>
    <row r="1107" spans="1:11" x14ac:dyDescent="0.25">
      <c r="A1107" s="20" t="s">
        <v>2621</v>
      </c>
      <c r="B1107" s="32" t="s">
        <v>275</v>
      </c>
      <c r="C1107" s="35" t="s">
        <v>54</v>
      </c>
      <c r="D1107" s="35" t="s">
        <v>54</v>
      </c>
      <c r="E1107" s="32" t="s">
        <v>639</v>
      </c>
      <c r="F1107" s="52">
        <v>21724415</v>
      </c>
      <c r="G1107" s="38">
        <v>43815</v>
      </c>
      <c r="H1107" s="2" t="s">
        <v>1319</v>
      </c>
      <c r="I1107" s="112" t="s">
        <v>2632</v>
      </c>
      <c r="J1107" s="136" t="s">
        <v>647</v>
      </c>
      <c r="K1107" s="72">
        <v>2631911</v>
      </c>
    </row>
    <row r="1108" spans="1:11" x14ac:dyDescent="0.25">
      <c r="A1108" s="20" t="s">
        <v>2621</v>
      </c>
      <c r="B1108" s="32" t="s">
        <v>275</v>
      </c>
      <c r="C1108" s="35" t="s">
        <v>54</v>
      </c>
      <c r="D1108" s="35" t="s">
        <v>54</v>
      </c>
      <c r="E1108" s="32" t="s">
        <v>639</v>
      </c>
      <c r="F1108" s="52">
        <v>21712795</v>
      </c>
      <c r="G1108" s="38">
        <v>43811</v>
      </c>
      <c r="H1108" s="2" t="s">
        <v>1320</v>
      </c>
      <c r="I1108" s="112" t="s">
        <v>2632</v>
      </c>
      <c r="J1108" s="136" t="s">
        <v>647</v>
      </c>
      <c r="K1108" s="72">
        <v>1933236</v>
      </c>
    </row>
    <row r="1109" spans="1:11" x14ac:dyDescent="0.25">
      <c r="A1109" s="20" t="s">
        <v>2621</v>
      </c>
      <c r="B1109" s="32" t="s">
        <v>275</v>
      </c>
      <c r="C1109" s="35" t="s">
        <v>54</v>
      </c>
      <c r="D1109" s="35" t="s">
        <v>54</v>
      </c>
      <c r="E1109" s="32" t="s">
        <v>639</v>
      </c>
      <c r="F1109" s="52">
        <v>811323</v>
      </c>
      <c r="G1109" s="38">
        <v>43799</v>
      </c>
      <c r="H1109" s="2" t="s">
        <v>1321</v>
      </c>
      <c r="I1109" s="14" t="s">
        <v>285</v>
      </c>
      <c r="J1109" s="15" t="s">
        <v>286</v>
      </c>
      <c r="K1109" s="72">
        <v>18492</v>
      </c>
    </row>
    <row r="1110" spans="1:11" x14ac:dyDescent="0.25">
      <c r="A1110" s="20" t="s">
        <v>2621</v>
      </c>
      <c r="B1110" s="32" t="s">
        <v>275</v>
      </c>
      <c r="C1110" s="35" t="s">
        <v>54</v>
      </c>
      <c r="D1110" s="35" t="s">
        <v>54</v>
      </c>
      <c r="E1110" s="32" t="s">
        <v>639</v>
      </c>
      <c r="F1110" s="52">
        <v>811327</v>
      </c>
      <c r="G1110" s="38">
        <v>43799</v>
      </c>
      <c r="H1110" s="2" t="s">
        <v>1322</v>
      </c>
      <c r="I1110" s="14" t="s">
        <v>285</v>
      </c>
      <c r="J1110" s="15" t="s">
        <v>286</v>
      </c>
      <c r="K1110" s="72">
        <v>247168</v>
      </c>
    </row>
    <row r="1111" spans="1:11" x14ac:dyDescent="0.25">
      <c r="A1111" s="20" t="s">
        <v>2621</v>
      </c>
      <c r="B1111" s="32" t="s">
        <v>275</v>
      </c>
      <c r="C1111" s="35" t="s">
        <v>54</v>
      </c>
      <c r="D1111" s="35" t="s">
        <v>54</v>
      </c>
      <c r="E1111" s="32" t="s">
        <v>639</v>
      </c>
      <c r="F1111" s="52">
        <v>811351</v>
      </c>
      <c r="G1111" s="38">
        <v>43799</v>
      </c>
      <c r="H1111" s="2" t="s">
        <v>1323</v>
      </c>
      <c r="I1111" s="14" t="s">
        <v>285</v>
      </c>
      <c r="J1111" s="15" t="s">
        <v>286</v>
      </c>
      <c r="K1111" s="72">
        <v>366099</v>
      </c>
    </row>
    <row r="1112" spans="1:11" x14ac:dyDescent="0.25">
      <c r="A1112" s="20" t="s">
        <v>2621</v>
      </c>
      <c r="B1112" s="32" t="s">
        <v>275</v>
      </c>
      <c r="C1112" s="35" t="s">
        <v>54</v>
      </c>
      <c r="D1112" s="35" t="s">
        <v>54</v>
      </c>
      <c r="E1112" s="32" t="s">
        <v>639</v>
      </c>
      <c r="F1112" s="52">
        <v>811329</v>
      </c>
      <c r="G1112" s="38">
        <v>43799</v>
      </c>
      <c r="H1112" s="2" t="s">
        <v>1324</v>
      </c>
      <c r="I1112" s="14" t="s">
        <v>285</v>
      </c>
      <c r="J1112" s="15" t="s">
        <v>286</v>
      </c>
      <c r="K1112" s="72">
        <v>359552</v>
      </c>
    </row>
    <row r="1113" spans="1:11" x14ac:dyDescent="0.25">
      <c r="A1113" s="20" t="s">
        <v>2621</v>
      </c>
      <c r="B1113" s="32" t="s">
        <v>275</v>
      </c>
      <c r="C1113" s="35" t="s">
        <v>54</v>
      </c>
      <c r="D1113" s="35" t="s">
        <v>54</v>
      </c>
      <c r="E1113" s="32" t="s">
        <v>639</v>
      </c>
      <c r="F1113" s="52">
        <v>811328</v>
      </c>
      <c r="G1113" s="38">
        <v>43799</v>
      </c>
      <c r="H1113" s="2" t="s">
        <v>1325</v>
      </c>
      <c r="I1113" s="14" t="s">
        <v>285</v>
      </c>
      <c r="J1113" s="15" t="s">
        <v>286</v>
      </c>
      <c r="K1113" s="72">
        <v>807874</v>
      </c>
    </row>
    <row r="1114" spans="1:11" ht="25.5" x14ac:dyDescent="0.25">
      <c r="A1114" s="20" t="s">
        <v>2621</v>
      </c>
      <c r="B1114" s="35" t="s">
        <v>55</v>
      </c>
      <c r="C1114" s="35" t="s">
        <v>54</v>
      </c>
      <c r="D1114" s="35" t="s">
        <v>54</v>
      </c>
      <c r="E1114" s="32" t="s">
        <v>639</v>
      </c>
      <c r="F1114" s="52" t="s">
        <v>54</v>
      </c>
      <c r="G1114" s="38" t="s">
        <v>54</v>
      </c>
      <c r="H1114" s="2" t="s">
        <v>1326</v>
      </c>
      <c r="I1114" s="26" t="s">
        <v>1327</v>
      </c>
      <c r="J1114" s="52" t="s">
        <v>1328</v>
      </c>
      <c r="K1114" s="72">
        <v>403687</v>
      </c>
    </row>
    <row r="1115" spans="1:11" ht="25.5" x14ac:dyDescent="0.25">
      <c r="A1115" s="20" t="s">
        <v>2621</v>
      </c>
      <c r="B1115" s="35" t="s">
        <v>55</v>
      </c>
      <c r="C1115" s="35" t="s">
        <v>54</v>
      </c>
      <c r="D1115" s="35" t="s">
        <v>54</v>
      </c>
      <c r="E1115" s="32" t="s">
        <v>639</v>
      </c>
      <c r="F1115" s="52" t="s">
        <v>54</v>
      </c>
      <c r="G1115" s="38" t="s">
        <v>54</v>
      </c>
      <c r="H1115" s="2" t="s">
        <v>1326</v>
      </c>
      <c r="I1115" s="26" t="s">
        <v>1329</v>
      </c>
      <c r="J1115" s="52" t="s">
        <v>1330</v>
      </c>
      <c r="K1115" s="72">
        <v>350000</v>
      </c>
    </row>
    <row r="1116" spans="1:11" ht="25.5" x14ac:dyDescent="0.25">
      <c r="A1116" s="20" t="s">
        <v>2621</v>
      </c>
      <c r="B1116" s="35" t="s">
        <v>55</v>
      </c>
      <c r="C1116" s="35" t="s">
        <v>54</v>
      </c>
      <c r="D1116" s="35" t="s">
        <v>54</v>
      </c>
      <c r="E1116" s="32" t="s">
        <v>639</v>
      </c>
      <c r="F1116" s="52" t="s">
        <v>54</v>
      </c>
      <c r="G1116" s="38" t="s">
        <v>54</v>
      </c>
      <c r="H1116" s="2" t="s">
        <v>1326</v>
      </c>
      <c r="I1116" s="26" t="s">
        <v>1329</v>
      </c>
      <c r="J1116" s="52" t="s">
        <v>1330</v>
      </c>
      <c r="K1116" s="72">
        <v>350000</v>
      </c>
    </row>
    <row r="1117" spans="1:11" ht="25.5" x14ac:dyDescent="0.25">
      <c r="A1117" s="20" t="s">
        <v>2621</v>
      </c>
      <c r="B1117" s="35" t="s">
        <v>55</v>
      </c>
      <c r="C1117" s="35" t="s">
        <v>54</v>
      </c>
      <c r="D1117" s="35" t="s">
        <v>54</v>
      </c>
      <c r="E1117" s="32" t="s">
        <v>639</v>
      </c>
      <c r="F1117" s="52" t="s">
        <v>54</v>
      </c>
      <c r="G1117" s="38" t="s">
        <v>54</v>
      </c>
      <c r="H1117" s="2" t="s">
        <v>1331</v>
      </c>
      <c r="I1117" s="26" t="s">
        <v>1329</v>
      </c>
      <c r="J1117" s="52" t="s">
        <v>1330</v>
      </c>
      <c r="K1117" s="72">
        <v>350000</v>
      </c>
    </row>
    <row r="1118" spans="1:11" ht="25.5" x14ac:dyDescent="0.25">
      <c r="A1118" s="20" t="s">
        <v>2621</v>
      </c>
      <c r="B1118" s="35" t="s">
        <v>55</v>
      </c>
      <c r="C1118" s="35" t="s">
        <v>54</v>
      </c>
      <c r="D1118" s="35" t="s">
        <v>54</v>
      </c>
      <c r="E1118" s="32" t="s">
        <v>639</v>
      </c>
      <c r="F1118" s="52" t="s">
        <v>54</v>
      </c>
      <c r="G1118" s="38" t="s">
        <v>54</v>
      </c>
      <c r="H1118" s="2" t="s">
        <v>1331</v>
      </c>
      <c r="I1118" s="26" t="s">
        <v>1329</v>
      </c>
      <c r="J1118" s="52" t="s">
        <v>1330</v>
      </c>
      <c r="K1118" s="72">
        <v>350000</v>
      </c>
    </row>
    <row r="1119" spans="1:11" ht="25.5" x14ac:dyDescent="0.25">
      <c r="A1119" s="20" t="s">
        <v>2621</v>
      </c>
      <c r="B1119" s="6" t="s">
        <v>37</v>
      </c>
      <c r="C1119" s="2" t="s">
        <v>1332</v>
      </c>
      <c r="D1119" s="163">
        <v>43385</v>
      </c>
      <c r="E1119" s="32" t="s">
        <v>639</v>
      </c>
      <c r="F1119" s="52" t="s">
        <v>54</v>
      </c>
      <c r="G1119" s="38" t="s">
        <v>54</v>
      </c>
      <c r="H1119" s="2" t="s">
        <v>1333</v>
      </c>
      <c r="I1119" s="26" t="s">
        <v>39</v>
      </c>
      <c r="J1119" s="52" t="s">
        <v>16</v>
      </c>
      <c r="K1119" s="72">
        <v>113039</v>
      </c>
    </row>
    <row r="1120" spans="1:11" ht="25.5" x14ac:dyDescent="0.25">
      <c r="A1120" s="20" t="s">
        <v>2621</v>
      </c>
      <c r="B1120" s="35" t="s">
        <v>55</v>
      </c>
      <c r="C1120" s="35" t="s">
        <v>54</v>
      </c>
      <c r="D1120" s="35" t="s">
        <v>54</v>
      </c>
      <c r="E1120" s="32" t="s">
        <v>639</v>
      </c>
      <c r="F1120" s="52" t="s">
        <v>54</v>
      </c>
      <c r="G1120" s="38" t="s">
        <v>54</v>
      </c>
      <c r="H1120" s="2" t="s">
        <v>1333</v>
      </c>
      <c r="I1120" s="26" t="s">
        <v>41</v>
      </c>
      <c r="J1120" s="52" t="s">
        <v>35</v>
      </c>
      <c r="K1120" s="72">
        <v>44444</v>
      </c>
    </row>
    <row r="1121" spans="1:11" ht="25.5" x14ac:dyDescent="0.25">
      <c r="A1121" s="20" t="s">
        <v>2622</v>
      </c>
      <c r="B1121" s="35" t="s">
        <v>55</v>
      </c>
      <c r="C1121" s="35" t="s">
        <v>54</v>
      </c>
      <c r="D1121" s="35" t="s">
        <v>54</v>
      </c>
      <c r="E1121" s="14" t="s">
        <v>40</v>
      </c>
      <c r="F1121" s="89">
        <v>15190420</v>
      </c>
      <c r="G1121" s="41">
        <v>43809</v>
      </c>
      <c r="H1121" s="11" t="s">
        <v>1334</v>
      </c>
      <c r="I1121" s="30" t="s">
        <v>1335</v>
      </c>
      <c r="J1121" s="56" t="s">
        <v>1336</v>
      </c>
      <c r="K1121" s="174">
        <v>486413</v>
      </c>
    </row>
    <row r="1122" spans="1:11" ht="25.5" x14ac:dyDescent="0.25">
      <c r="A1122" s="20" t="s">
        <v>2622</v>
      </c>
      <c r="B1122" s="35" t="s">
        <v>55</v>
      </c>
      <c r="C1122" s="35" t="s">
        <v>54</v>
      </c>
      <c r="D1122" s="35" t="s">
        <v>54</v>
      </c>
      <c r="E1122" s="14" t="s">
        <v>40</v>
      </c>
      <c r="F1122" s="89">
        <v>15190421</v>
      </c>
      <c r="G1122" s="41">
        <v>43809</v>
      </c>
      <c r="H1122" s="11" t="s">
        <v>1337</v>
      </c>
      <c r="I1122" s="30" t="s">
        <v>1335</v>
      </c>
      <c r="J1122" s="56" t="s">
        <v>1336</v>
      </c>
      <c r="K1122" s="174">
        <v>230563</v>
      </c>
    </row>
    <row r="1123" spans="1:11" ht="25.5" x14ac:dyDescent="0.25">
      <c r="A1123" s="20" t="s">
        <v>2622</v>
      </c>
      <c r="B1123" s="35" t="s">
        <v>55</v>
      </c>
      <c r="C1123" s="35" t="s">
        <v>54</v>
      </c>
      <c r="D1123" s="35" t="s">
        <v>54</v>
      </c>
      <c r="E1123" s="14" t="s">
        <v>40</v>
      </c>
      <c r="F1123" s="89">
        <v>15190423</v>
      </c>
      <c r="G1123" s="41">
        <v>43815</v>
      </c>
      <c r="H1123" s="11" t="s">
        <v>1338</v>
      </c>
      <c r="I1123" s="30" t="s">
        <v>1339</v>
      </c>
      <c r="J1123" s="56" t="s">
        <v>1340</v>
      </c>
      <c r="K1123" s="174">
        <v>355556</v>
      </c>
    </row>
    <row r="1124" spans="1:11" ht="25.5" x14ac:dyDescent="0.25">
      <c r="A1124" s="20" t="s">
        <v>2622</v>
      </c>
      <c r="B1124" s="35" t="s">
        <v>55</v>
      </c>
      <c r="C1124" s="35" t="s">
        <v>54</v>
      </c>
      <c r="D1124" s="35" t="s">
        <v>54</v>
      </c>
      <c r="E1124" s="14" t="s">
        <v>40</v>
      </c>
      <c r="F1124" s="89">
        <v>15190426</v>
      </c>
      <c r="G1124" s="41">
        <v>43816</v>
      </c>
      <c r="H1124" s="11" t="s">
        <v>1341</v>
      </c>
      <c r="I1124" s="30" t="s">
        <v>1342</v>
      </c>
      <c r="J1124" s="56" t="s">
        <v>1343</v>
      </c>
      <c r="K1124" s="174">
        <v>241000</v>
      </c>
    </row>
    <row r="1125" spans="1:11" ht="25.5" x14ac:dyDescent="0.25">
      <c r="A1125" s="20" t="s">
        <v>2622</v>
      </c>
      <c r="B1125" s="35" t="s">
        <v>55</v>
      </c>
      <c r="C1125" s="35" t="s">
        <v>54</v>
      </c>
      <c r="D1125" s="35" t="s">
        <v>54</v>
      </c>
      <c r="E1125" s="14" t="s">
        <v>40</v>
      </c>
      <c r="F1125" s="89">
        <v>15190427</v>
      </c>
      <c r="G1125" s="41">
        <v>43817</v>
      </c>
      <c r="H1125" s="11" t="s">
        <v>1344</v>
      </c>
      <c r="I1125" s="30" t="s">
        <v>1345</v>
      </c>
      <c r="J1125" s="56" t="s">
        <v>1346</v>
      </c>
      <c r="K1125" s="174">
        <v>45220</v>
      </c>
    </row>
    <row r="1126" spans="1:11" ht="25.5" x14ac:dyDescent="0.25">
      <c r="A1126" s="20" t="s">
        <v>2622</v>
      </c>
      <c r="B1126" s="35" t="s">
        <v>55</v>
      </c>
      <c r="C1126" s="35" t="s">
        <v>54</v>
      </c>
      <c r="D1126" s="35" t="s">
        <v>54</v>
      </c>
      <c r="E1126" s="14" t="s">
        <v>40</v>
      </c>
      <c r="F1126" s="89">
        <v>15190429</v>
      </c>
      <c r="G1126" s="41">
        <v>43818</v>
      </c>
      <c r="H1126" s="11" t="s">
        <v>1347</v>
      </c>
      <c r="I1126" s="30" t="s">
        <v>1348</v>
      </c>
      <c r="J1126" s="56" t="s">
        <v>1349</v>
      </c>
      <c r="K1126" s="174">
        <v>348670</v>
      </c>
    </row>
    <row r="1127" spans="1:11" ht="25.5" x14ac:dyDescent="0.25">
      <c r="A1127" s="20" t="s">
        <v>2622</v>
      </c>
      <c r="B1127" s="35" t="s">
        <v>55</v>
      </c>
      <c r="C1127" s="35" t="s">
        <v>54</v>
      </c>
      <c r="D1127" s="35" t="s">
        <v>54</v>
      </c>
      <c r="E1127" s="14" t="s">
        <v>40</v>
      </c>
      <c r="F1127" s="89">
        <v>15190430</v>
      </c>
      <c r="G1127" s="41">
        <v>43818</v>
      </c>
      <c r="H1127" s="11" t="s">
        <v>1350</v>
      </c>
      <c r="I1127" s="30" t="s">
        <v>1335</v>
      </c>
      <c r="J1127" s="56" t="s">
        <v>1336</v>
      </c>
      <c r="K1127" s="174">
        <v>178500</v>
      </c>
    </row>
    <row r="1128" spans="1:11" ht="25.5" x14ac:dyDescent="0.25">
      <c r="A1128" s="20" t="s">
        <v>2622</v>
      </c>
      <c r="B1128" s="35" t="s">
        <v>55</v>
      </c>
      <c r="C1128" s="35" t="s">
        <v>54</v>
      </c>
      <c r="D1128" s="35" t="s">
        <v>54</v>
      </c>
      <c r="E1128" s="14" t="s">
        <v>40</v>
      </c>
      <c r="F1128" s="89">
        <v>15190431</v>
      </c>
      <c r="G1128" s="41">
        <v>43818</v>
      </c>
      <c r="H1128" s="11" t="s">
        <v>1351</v>
      </c>
      <c r="I1128" s="30" t="s">
        <v>1352</v>
      </c>
      <c r="J1128" s="56" t="s">
        <v>1353</v>
      </c>
      <c r="K1128" s="174">
        <v>147560</v>
      </c>
    </row>
    <row r="1129" spans="1:11" ht="25.5" x14ac:dyDescent="0.25">
      <c r="A1129" s="20" t="s">
        <v>2622</v>
      </c>
      <c r="B1129" s="35" t="s">
        <v>55</v>
      </c>
      <c r="C1129" s="35" t="s">
        <v>54</v>
      </c>
      <c r="D1129" s="35" t="s">
        <v>54</v>
      </c>
      <c r="E1129" s="14" t="s">
        <v>40</v>
      </c>
      <c r="F1129" s="89">
        <v>15190419</v>
      </c>
      <c r="G1129" s="41">
        <v>43809</v>
      </c>
      <c r="H1129" s="11" t="s">
        <v>1354</v>
      </c>
      <c r="I1129" s="30" t="s">
        <v>1335</v>
      </c>
      <c r="J1129" s="56" t="s">
        <v>1336</v>
      </c>
      <c r="K1129" s="174">
        <v>446250</v>
      </c>
    </row>
    <row r="1130" spans="1:11" ht="25.5" x14ac:dyDescent="0.25">
      <c r="A1130" s="20" t="s">
        <v>2622</v>
      </c>
      <c r="B1130" s="21" t="s">
        <v>20</v>
      </c>
      <c r="C1130" s="164" t="s">
        <v>1355</v>
      </c>
      <c r="D1130" s="165">
        <v>43803</v>
      </c>
      <c r="E1130" s="1" t="s">
        <v>176</v>
      </c>
      <c r="F1130" s="89">
        <v>15190084</v>
      </c>
      <c r="G1130" s="41">
        <v>43815</v>
      </c>
      <c r="H1130" s="11" t="s">
        <v>1356</v>
      </c>
      <c r="I1130" s="30" t="s">
        <v>97</v>
      </c>
      <c r="J1130" s="56" t="s">
        <v>99</v>
      </c>
      <c r="K1130" s="174">
        <v>951320</v>
      </c>
    </row>
    <row r="1131" spans="1:11" ht="38.25" x14ac:dyDescent="0.25">
      <c r="A1131" s="20" t="s">
        <v>2622</v>
      </c>
      <c r="B1131" s="1" t="s">
        <v>185</v>
      </c>
      <c r="C1131" s="35" t="s">
        <v>54</v>
      </c>
      <c r="D1131" s="35" t="s">
        <v>54</v>
      </c>
      <c r="E1131" s="1" t="s">
        <v>176</v>
      </c>
      <c r="F1131" s="89">
        <v>15190083</v>
      </c>
      <c r="G1131" s="41">
        <v>43809</v>
      </c>
      <c r="H1131" s="11" t="s">
        <v>1357</v>
      </c>
      <c r="I1131" s="30" t="s">
        <v>1358</v>
      </c>
      <c r="J1131" s="56" t="s">
        <v>1359</v>
      </c>
      <c r="K1131" s="174">
        <v>2315740</v>
      </c>
    </row>
    <row r="1132" spans="1:11" ht="25.5" x14ac:dyDescent="0.25">
      <c r="A1132" s="20" t="s">
        <v>2622</v>
      </c>
      <c r="B1132" s="1" t="s">
        <v>185</v>
      </c>
      <c r="C1132" s="35" t="s">
        <v>54</v>
      </c>
      <c r="D1132" s="35" t="s">
        <v>54</v>
      </c>
      <c r="E1132" s="1" t="s">
        <v>176</v>
      </c>
      <c r="F1132" s="89">
        <v>15190091</v>
      </c>
      <c r="G1132" s="41">
        <v>43825</v>
      </c>
      <c r="H1132" s="11" t="s">
        <v>1360</v>
      </c>
      <c r="I1132" s="30" t="s">
        <v>2403</v>
      </c>
      <c r="J1132" s="56" t="s">
        <v>584</v>
      </c>
      <c r="K1132" s="174">
        <v>49685</v>
      </c>
    </row>
    <row r="1133" spans="1:11" ht="25.5" x14ac:dyDescent="0.25">
      <c r="A1133" s="20" t="s">
        <v>2622</v>
      </c>
      <c r="B1133" s="1" t="s">
        <v>19</v>
      </c>
      <c r="C1133" s="35" t="s">
        <v>54</v>
      </c>
      <c r="D1133" s="35" t="s">
        <v>54</v>
      </c>
      <c r="E1133" s="1" t="s">
        <v>176</v>
      </c>
      <c r="F1133" s="89">
        <v>15190085</v>
      </c>
      <c r="G1133" s="41">
        <v>43816</v>
      </c>
      <c r="H1133" s="11" t="s">
        <v>1361</v>
      </c>
      <c r="I1133" s="30" t="s">
        <v>1362</v>
      </c>
      <c r="J1133" s="56" t="s">
        <v>341</v>
      </c>
      <c r="K1133" s="174">
        <v>311700</v>
      </c>
    </row>
    <row r="1134" spans="1:11" ht="25.5" x14ac:dyDescent="0.25">
      <c r="A1134" s="20" t="s">
        <v>2622</v>
      </c>
      <c r="B1134" s="1" t="s">
        <v>19</v>
      </c>
      <c r="C1134" s="35" t="s">
        <v>54</v>
      </c>
      <c r="D1134" s="35" t="s">
        <v>54</v>
      </c>
      <c r="E1134" s="1" t="s">
        <v>176</v>
      </c>
      <c r="F1134" s="89">
        <v>15190086</v>
      </c>
      <c r="G1134" s="41">
        <v>43816</v>
      </c>
      <c r="H1134" s="11" t="s">
        <v>1363</v>
      </c>
      <c r="I1134" s="30" t="s">
        <v>2414</v>
      </c>
      <c r="J1134" s="56" t="s">
        <v>568</v>
      </c>
      <c r="K1134" s="174">
        <v>216429</v>
      </c>
    </row>
    <row r="1135" spans="1:11" ht="25.5" x14ac:dyDescent="0.25">
      <c r="A1135" s="20" t="s">
        <v>2622</v>
      </c>
      <c r="B1135" s="1" t="s">
        <v>19</v>
      </c>
      <c r="C1135" s="35" t="s">
        <v>54</v>
      </c>
      <c r="D1135" s="35" t="s">
        <v>54</v>
      </c>
      <c r="E1135" s="14" t="s">
        <v>40</v>
      </c>
      <c r="F1135" s="89">
        <v>15190428</v>
      </c>
      <c r="G1135" s="41">
        <v>43818</v>
      </c>
      <c r="H1135" s="11" t="s">
        <v>1364</v>
      </c>
      <c r="I1135" s="30" t="s">
        <v>1365</v>
      </c>
      <c r="J1135" s="56" t="s">
        <v>1366</v>
      </c>
      <c r="K1135" s="174">
        <v>1927800</v>
      </c>
    </row>
    <row r="1136" spans="1:11" x14ac:dyDescent="0.25">
      <c r="A1136" s="20" t="s">
        <v>2622</v>
      </c>
      <c r="B1136" s="1" t="s">
        <v>19</v>
      </c>
      <c r="C1136" s="35" t="s">
        <v>54</v>
      </c>
      <c r="D1136" s="35" t="s">
        <v>54</v>
      </c>
      <c r="E1136" s="1" t="s">
        <v>176</v>
      </c>
      <c r="F1136" s="89">
        <v>15190087</v>
      </c>
      <c r="G1136" s="41">
        <v>43818</v>
      </c>
      <c r="H1136" s="11" t="s">
        <v>1367</v>
      </c>
      <c r="I1136" s="30" t="s">
        <v>2414</v>
      </c>
      <c r="J1136" s="56" t="s">
        <v>568</v>
      </c>
      <c r="K1136" s="174">
        <v>68258</v>
      </c>
    </row>
    <row r="1137" spans="1:11" ht="25.5" x14ac:dyDescent="0.25">
      <c r="A1137" s="20" t="s">
        <v>2622</v>
      </c>
      <c r="B1137" s="1" t="s">
        <v>19</v>
      </c>
      <c r="C1137" s="35" t="s">
        <v>54</v>
      </c>
      <c r="D1137" s="35" t="s">
        <v>54</v>
      </c>
      <c r="E1137" s="1" t="s">
        <v>176</v>
      </c>
      <c r="F1137" s="89">
        <v>15190088</v>
      </c>
      <c r="G1137" s="41">
        <v>43818</v>
      </c>
      <c r="H1137" s="11" t="s">
        <v>1368</v>
      </c>
      <c r="I1137" s="30" t="s">
        <v>1369</v>
      </c>
      <c r="J1137" s="56" t="s">
        <v>1370</v>
      </c>
      <c r="K1137" s="174">
        <v>644998</v>
      </c>
    </row>
    <row r="1138" spans="1:11" ht="25.5" x14ac:dyDescent="0.25">
      <c r="A1138" s="20" t="s">
        <v>2622</v>
      </c>
      <c r="B1138" s="1" t="s">
        <v>19</v>
      </c>
      <c r="C1138" s="35" t="s">
        <v>54</v>
      </c>
      <c r="D1138" s="35" t="s">
        <v>54</v>
      </c>
      <c r="E1138" s="1" t="s">
        <v>176</v>
      </c>
      <c r="F1138" s="89">
        <v>15190089</v>
      </c>
      <c r="G1138" s="41">
        <v>43818</v>
      </c>
      <c r="H1138" s="11" t="s">
        <v>1371</v>
      </c>
      <c r="I1138" s="30" t="s">
        <v>1372</v>
      </c>
      <c r="J1138" s="56" t="s">
        <v>1373</v>
      </c>
      <c r="K1138" s="174">
        <v>1334040</v>
      </c>
    </row>
    <row r="1139" spans="1:11" ht="25.5" x14ac:dyDescent="0.25">
      <c r="A1139" s="20" t="s">
        <v>2622</v>
      </c>
      <c r="B1139" s="1" t="s">
        <v>19</v>
      </c>
      <c r="C1139" s="35" t="s">
        <v>54</v>
      </c>
      <c r="D1139" s="35" t="s">
        <v>54</v>
      </c>
      <c r="E1139" s="1" t="s">
        <v>176</v>
      </c>
      <c r="F1139" s="89">
        <v>15190090</v>
      </c>
      <c r="G1139" s="41">
        <v>43825</v>
      </c>
      <c r="H1139" s="11" t="s">
        <v>1374</v>
      </c>
      <c r="I1139" s="30" t="s">
        <v>1375</v>
      </c>
      <c r="J1139" s="56" t="s">
        <v>1376</v>
      </c>
      <c r="K1139" s="174">
        <v>870980</v>
      </c>
    </row>
    <row r="1140" spans="1:11" ht="25.5" x14ac:dyDescent="0.25">
      <c r="A1140" s="20" t="s">
        <v>2622</v>
      </c>
      <c r="B1140" s="1" t="s">
        <v>19</v>
      </c>
      <c r="C1140" s="35" t="s">
        <v>54</v>
      </c>
      <c r="D1140" s="35" t="s">
        <v>54</v>
      </c>
      <c r="E1140" s="14" t="s">
        <v>40</v>
      </c>
      <c r="F1140" s="89">
        <v>15190434</v>
      </c>
      <c r="G1140" s="41">
        <v>43823</v>
      </c>
      <c r="H1140" s="11" t="s">
        <v>1377</v>
      </c>
      <c r="I1140" s="30" t="s">
        <v>1378</v>
      </c>
      <c r="J1140" s="56" t="s">
        <v>1379</v>
      </c>
      <c r="K1140" s="174">
        <v>640000</v>
      </c>
    </row>
    <row r="1141" spans="1:11" ht="25.5" x14ac:dyDescent="0.25">
      <c r="A1141" s="20" t="s">
        <v>2622</v>
      </c>
      <c r="B1141" s="33" t="s">
        <v>22</v>
      </c>
      <c r="C1141" s="164" t="s">
        <v>1380</v>
      </c>
      <c r="D1141" s="165">
        <v>43812</v>
      </c>
      <c r="E1141" s="14" t="s">
        <v>40</v>
      </c>
      <c r="F1141" s="89">
        <v>15190422</v>
      </c>
      <c r="G1141" s="41">
        <v>43812</v>
      </c>
      <c r="H1141" s="11" t="s">
        <v>1381</v>
      </c>
      <c r="I1141" s="30" t="s">
        <v>1382</v>
      </c>
      <c r="J1141" s="56" t="s">
        <v>1383</v>
      </c>
      <c r="K1141" s="174">
        <v>3213000</v>
      </c>
    </row>
    <row r="1142" spans="1:11" ht="25.5" x14ac:dyDescent="0.25">
      <c r="A1142" s="20" t="s">
        <v>2622</v>
      </c>
      <c r="B1142" s="6" t="s">
        <v>37</v>
      </c>
      <c r="C1142" s="164" t="s">
        <v>1384</v>
      </c>
      <c r="D1142" s="165">
        <v>43385</v>
      </c>
      <c r="E1142" s="14" t="s">
        <v>40</v>
      </c>
      <c r="F1142" s="89">
        <v>15190435</v>
      </c>
      <c r="G1142" s="41">
        <v>43826</v>
      </c>
      <c r="H1142" s="11" t="s">
        <v>2669</v>
      </c>
      <c r="I1142" s="30" t="s">
        <v>1385</v>
      </c>
      <c r="J1142" s="56" t="s">
        <v>1386</v>
      </c>
      <c r="K1142" s="174">
        <v>342000</v>
      </c>
    </row>
    <row r="1143" spans="1:11" ht="25.5" x14ac:dyDescent="0.25">
      <c r="A1143" s="20" t="s">
        <v>2622</v>
      </c>
      <c r="B1143" s="6" t="s">
        <v>37</v>
      </c>
      <c r="C1143" s="164" t="s">
        <v>1384</v>
      </c>
      <c r="D1143" s="165">
        <v>43385</v>
      </c>
      <c r="E1143" s="14" t="s">
        <v>40</v>
      </c>
      <c r="F1143" s="89">
        <v>15190437</v>
      </c>
      <c r="G1143" s="41">
        <v>43826</v>
      </c>
      <c r="H1143" s="11" t="s">
        <v>2670</v>
      </c>
      <c r="I1143" s="30" t="s">
        <v>1385</v>
      </c>
      <c r="J1143" s="56" t="s">
        <v>1386</v>
      </c>
      <c r="K1143" s="174">
        <v>114000</v>
      </c>
    </row>
    <row r="1144" spans="1:11" ht="25.5" x14ac:dyDescent="0.25">
      <c r="A1144" s="20" t="s">
        <v>2622</v>
      </c>
      <c r="B1144" s="6" t="s">
        <v>37</v>
      </c>
      <c r="C1144" s="164" t="s">
        <v>1387</v>
      </c>
      <c r="D1144" s="165">
        <v>43280</v>
      </c>
      <c r="E1144" s="14" t="s">
        <v>40</v>
      </c>
      <c r="F1144" s="89">
        <v>15190432</v>
      </c>
      <c r="G1144" s="41">
        <v>43818</v>
      </c>
      <c r="H1144" s="11" t="s">
        <v>1388</v>
      </c>
      <c r="I1144" s="36" t="s">
        <v>893</v>
      </c>
      <c r="J1144" s="125" t="s">
        <v>894</v>
      </c>
      <c r="K1144" s="174">
        <v>85500</v>
      </c>
    </row>
    <row r="1145" spans="1:11" ht="38.25" x14ac:dyDescent="0.25">
      <c r="A1145" s="20" t="s">
        <v>2622</v>
      </c>
      <c r="B1145" s="1" t="s">
        <v>185</v>
      </c>
      <c r="C1145" s="35" t="s">
        <v>54</v>
      </c>
      <c r="D1145" s="35" t="s">
        <v>54</v>
      </c>
      <c r="E1145" s="14" t="s">
        <v>283</v>
      </c>
      <c r="F1145" s="89">
        <v>161533</v>
      </c>
      <c r="G1145" s="41">
        <v>43829</v>
      </c>
      <c r="H1145" s="11" t="s">
        <v>1389</v>
      </c>
      <c r="I1145" s="30" t="s">
        <v>1390</v>
      </c>
      <c r="J1145" s="56" t="s">
        <v>1391</v>
      </c>
      <c r="K1145" s="175">
        <v>409688</v>
      </c>
    </row>
    <row r="1146" spans="1:11" ht="51" x14ac:dyDescent="0.25">
      <c r="A1146" s="20" t="s">
        <v>2622</v>
      </c>
      <c r="B1146" s="32" t="s">
        <v>275</v>
      </c>
      <c r="C1146" s="35" t="s">
        <v>54</v>
      </c>
      <c r="D1146" s="35" t="s">
        <v>54</v>
      </c>
      <c r="E1146" s="14" t="s">
        <v>276</v>
      </c>
      <c r="F1146" s="89" t="s">
        <v>1392</v>
      </c>
      <c r="G1146" s="42">
        <v>43829</v>
      </c>
      <c r="H1146" s="1" t="s">
        <v>1393</v>
      </c>
      <c r="I1146" s="112" t="s">
        <v>2632</v>
      </c>
      <c r="J1146" s="136" t="s">
        <v>647</v>
      </c>
      <c r="K1146" s="16">
        <v>71581</v>
      </c>
    </row>
    <row r="1147" spans="1:11" ht="140.25" x14ac:dyDescent="0.25">
      <c r="A1147" s="20" t="s">
        <v>2622</v>
      </c>
      <c r="B1147" s="32" t="s">
        <v>275</v>
      </c>
      <c r="C1147" s="35" t="s">
        <v>54</v>
      </c>
      <c r="D1147" s="35" t="s">
        <v>54</v>
      </c>
      <c r="E1147" s="14" t="s">
        <v>276</v>
      </c>
      <c r="F1147" s="85" t="s">
        <v>1394</v>
      </c>
      <c r="G1147" s="42">
        <v>43829</v>
      </c>
      <c r="H1147" s="1" t="s">
        <v>1395</v>
      </c>
      <c r="I1147" s="112" t="s">
        <v>2632</v>
      </c>
      <c r="J1147" s="136" t="s">
        <v>647</v>
      </c>
      <c r="K1147" s="16">
        <v>688526</v>
      </c>
    </row>
    <row r="1148" spans="1:11" ht="25.5" x14ac:dyDescent="0.25">
      <c r="A1148" s="20" t="s">
        <v>2622</v>
      </c>
      <c r="B1148" s="32" t="s">
        <v>275</v>
      </c>
      <c r="C1148" s="35" t="s">
        <v>54</v>
      </c>
      <c r="D1148" s="35" t="s">
        <v>54</v>
      </c>
      <c r="E1148" s="14" t="s">
        <v>276</v>
      </c>
      <c r="F1148" s="90" t="s">
        <v>1396</v>
      </c>
      <c r="G1148" s="43">
        <v>43818</v>
      </c>
      <c r="H1148" s="2" t="s">
        <v>1397</v>
      </c>
      <c r="I1148" s="112" t="s">
        <v>2632</v>
      </c>
      <c r="J1148" s="136" t="s">
        <v>647</v>
      </c>
      <c r="K1148" s="176">
        <v>1154660</v>
      </c>
    </row>
    <row r="1149" spans="1:11" ht="25.5" x14ac:dyDescent="0.25">
      <c r="A1149" s="20" t="s">
        <v>2622</v>
      </c>
      <c r="B1149" s="32" t="s">
        <v>275</v>
      </c>
      <c r="C1149" s="35" t="s">
        <v>54</v>
      </c>
      <c r="D1149" s="35" t="s">
        <v>54</v>
      </c>
      <c r="E1149" s="14" t="s">
        <v>276</v>
      </c>
      <c r="F1149" s="90">
        <v>21762943</v>
      </c>
      <c r="G1149" s="43">
        <v>43829</v>
      </c>
      <c r="H1149" s="2" t="s">
        <v>1398</v>
      </c>
      <c r="I1149" s="112" t="s">
        <v>2632</v>
      </c>
      <c r="J1149" s="136" t="s">
        <v>647</v>
      </c>
      <c r="K1149" s="16">
        <v>4967324</v>
      </c>
    </row>
    <row r="1150" spans="1:11" ht="25.5" x14ac:dyDescent="0.25">
      <c r="A1150" s="20" t="s">
        <v>2622</v>
      </c>
      <c r="B1150" s="32" t="s">
        <v>275</v>
      </c>
      <c r="C1150" s="35" t="s">
        <v>54</v>
      </c>
      <c r="D1150" s="35" t="s">
        <v>54</v>
      </c>
      <c r="E1150" s="14" t="s">
        <v>283</v>
      </c>
      <c r="F1150" s="90">
        <v>737020</v>
      </c>
      <c r="G1150" s="43">
        <v>43830</v>
      </c>
      <c r="H1150" s="2" t="s">
        <v>1399</v>
      </c>
      <c r="I1150" s="30" t="s">
        <v>1400</v>
      </c>
      <c r="J1150" s="57" t="s">
        <v>1401</v>
      </c>
      <c r="K1150" s="16">
        <v>2298920</v>
      </c>
    </row>
    <row r="1151" spans="1:11" ht="25.5" x14ac:dyDescent="0.25">
      <c r="A1151" s="20" t="s">
        <v>2622</v>
      </c>
      <c r="B1151" s="32" t="s">
        <v>275</v>
      </c>
      <c r="C1151" s="35" t="s">
        <v>54</v>
      </c>
      <c r="D1151" s="35" t="s">
        <v>54</v>
      </c>
      <c r="E1151" s="14" t="s">
        <v>283</v>
      </c>
      <c r="F1151" s="90" t="s">
        <v>1402</v>
      </c>
      <c r="G1151" s="43">
        <v>43800</v>
      </c>
      <c r="H1151" s="2" t="s">
        <v>1403</v>
      </c>
      <c r="I1151" s="110" t="s">
        <v>2056</v>
      </c>
      <c r="J1151" s="134" t="s">
        <v>967</v>
      </c>
      <c r="K1151" s="176">
        <v>92594</v>
      </c>
    </row>
    <row r="1152" spans="1:11" x14ac:dyDescent="0.25">
      <c r="A1152" s="20" t="s">
        <v>2622</v>
      </c>
      <c r="B1152" s="32" t="s">
        <v>275</v>
      </c>
      <c r="C1152" s="35" t="s">
        <v>54</v>
      </c>
      <c r="D1152" s="35" t="s">
        <v>54</v>
      </c>
      <c r="E1152" s="14" t="s">
        <v>276</v>
      </c>
      <c r="F1152" s="91">
        <v>158219980</v>
      </c>
      <c r="G1152" s="42">
        <v>43811</v>
      </c>
      <c r="H1152" s="1" t="s">
        <v>1404</v>
      </c>
      <c r="I1152" s="26" t="s">
        <v>23</v>
      </c>
      <c r="J1152" s="52" t="s">
        <v>1316</v>
      </c>
      <c r="K1152" s="16">
        <v>262970</v>
      </c>
    </row>
    <row r="1153" spans="1:11" ht="25.5" x14ac:dyDescent="0.25">
      <c r="A1153" s="20" t="s">
        <v>2622</v>
      </c>
      <c r="B1153" s="32" t="s">
        <v>275</v>
      </c>
      <c r="C1153" s="35" t="s">
        <v>54</v>
      </c>
      <c r="D1153" s="35" t="s">
        <v>54</v>
      </c>
      <c r="E1153" s="14" t="s">
        <v>283</v>
      </c>
      <c r="F1153" s="91" t="s">
        <v>1405</v>
      </c>
      <c r="G1153" s="42">
        <v>43812</v>
      </c>
      <c r="H1153" s="1" t="s">
        <v>1406</v>
      </c>
      <c r="I1153" s="26" t="s">
        <v>23</v>
      </c>
      <c r="J1153" s="52" t="s">
        <v>1316</v>
      </c>
      <c r="K1153" s="16">
        <v>95020</v>
      </c>
    </row>
    <row r="1154" spans="1:11" x14ac:dyDescent="0.25">
      <c r="A1154" s="20" t="s">
        <v>2622</v>
      </c>
      <c r="B1154" s="32" t="s">
        <v>275</v>
      </c>
      <c r="C1154" s="35" t="s">
        <v>54</v>
      </c>
      <c r="D1154" s="35" t="s">
        <v>54</v>
      </c>
      <c r="E1154" s="14" t="s">
        <v>276</v>
      </c>
      <c r="F1154" s="91">
        <v>158259692</v>
      </c>
      <c r="G1154" s="42">
        <v>43812</v>
      </c>
      <c r="H1154" s="1" t="s">
        <v>1407</v>
      </c>
      <c r="I1154" s="26" t="s">
        <v>23</v>
      </c>
      <c r="J1154" s="52" t="s">
        <v>1316</v>
      </c>
      <c r="K1154" s="16">
        <v>71880</v>
      </c>
    </row>
    <row r="1155" spans="1:11" ht="51" x14ac:dyDescent="0.25">
      <c r="A1155" s="20" t="s">
        <v>2622</v>
      </c>
      <c r="B1155" s="32" t="s">
        <v>275</v>
      </c>
      <c r="C1155" s="35" t="s">
        <v>54</v>
      </c>
      <c r="D1155" s="35" t="s">
        <v>54</v>
      </c>
      <c r="E1155" s="14" t="s">
        <v>276</v>
      </c>
      <c r="F1155" s="91" t="s">
        <v>1408</v>
      </c>
      <c r="G1155" s="42">
        <v>43811</v>
      </c>
      <c r="H1155" s="1" t="s">
        <v>1409</v>
      </c>
      <c r="I1155" s="26" t="s">
        <v>23</v>
      </c>
      <c r="J1155" s="52" t="s">
        <v>1316</v>
      </c>
      <c r="K1155" s="16">
        <v>7680</v>
      </c>
    </row>
    <row r="1156" spans="1:11" ht="140.25" x14ac:dyDescent="0.25">
      <c r="A1156" s="20" t="s">
        <v>2622</v>
      </c>
      <c r="B1156" s="32" t="s">
        <v>275</v>
      </c>
      <c r="C1156" s="35" t="s">
        <v>54</v>
      </c>
      <c r="D1156" s="35" t="s">
        <v>54</v>
      </c>
      <c r="E1156" s="14" t="s">
        <v>283</v>
      </c>
      <c r="F1156" s="91" t="s">
        <v>1410</v>
      </c>
      <c r="G1156" s="42">
        <v>43811</v>
      </c>
      <c r="H1156" s="1" t="s">
        <v>1411</v>
      </c>
      <c r="I1156" s="26" t="s">
        <v>23</v>
      </c>
      <c r="J1156" s="52" t="s">
        <v>1316</v>
      </c>
      <c r="K1156" s="16">
        <v>32850</v>
      </c>
    </row>
    <row r="1157" spans="1:11" ht="25.5" x14ac:dyDescent="0.25">
      <c r="A1157" s="20" t="s">
        <v>2612</v>
      </c>
      <c r="B1157" s="35" t="s">
        <v>55</v>
      </c>
      <c r="C1157" s="35" t="s">
        <v>54</v>
      </c>
      <c r="D1157" s="35" t="s">
        <v>54</v>
      </c>
      <c r="E1157" s="14" t="s">
        <v>40</v>
      </c>
      <c r="F1157" s="115">
        <v>16190455</v>
      </c>
      <c r="G1157" s="137">
        <v>43801</v>
      </c>
      <c r="H1157" s="35" t="s">
        <v>116</v>
      </c>
      <c r="I1157" s="35" t="s">
        <v>10</v>
      </c>
      <c r="J1157" s="115" t="s">
        <v>13</v>
      </c>
      <c r="K1157" s="116">
        <v>40460</v>
      </c>
    </row>
    <row r="1158" spans="1:11" ht="25.5" x14ac:dyDescent="0.25">
      <c r="A1158" s="20" t="s">
        <v>2612</v>
      </c>
      <c r="B1158" s="35" t="s">
        <v>55</v>
      </c>
      <c r="C1158" s="35" t="s">
        <v>54</v>
      </c>
      <c r="D1158" s="35" t="s">
        <v>54</v>
      </c>
      <c r="E1158" s="14" t="s">
        <v>40</v>
      </c>
      <c r="F1158" s="115">
        <v>16190474</v>
      </c>
      <c r="G1158" s="137">
        <v>43801</v>
      </c>
      <c r="H1158" s="35" t="s">
        <v>133</v>
      </c>
      <c r="I1158" s="35" t="s">
        <v>51</v>
      </c>
      <c r="J1158" s="115" t="s">
        <v>18</v>
      </c>
      <c r="K1158" s="116">
        <v>452200</v>
      </c>
    </row>
    <row r="1159" spans="1:11" ht="25.5" x14ac:dyDescent="0.25">
      <c r="A1159" s="20" t="s">
        <v>2612</v>
      </c>
      <c r="B1159" s="35" t="s">
        <v>55</v>
      </c>
      <c r="C1159" s="35" t="s">
        <v>54</v>
      </c>
      <c r="D1159" s="35" t="s">
        <v>54</v>
      </c>
      <c r="E1159" s="14" t="s">
        <v>40</v>
      </c>
      <c r="F1159" s="115">
        <v>16190456</v>
      </c>
      <c r="G1159" s="137">
        <v>43801</v>
      </c>
      <c r="H1159" s="35" t="s">
        <v>2642</v>
      </c>
      <c r="I1159" s="35" t="s">
        <v>33</v>
      </c>
      <c r="J1159" s="115" t="s">
        <v>36</v>
      </c>
      <c r="K1159" s="116">
        <v>35000</v>
      </c>
    </row>
    <row r="1160" spans="1:11" ht="38.25" x14ac:dyDescent="0.25">
      <c r="A1160" s="20" t="s">
        <v>2612</v>
      </c>
      <c r="B1160" s="35" t="s">
        <v>55</v>
      </c>
      <c r="C1160" s="35" t="s">
        <v>54</v>
      </c>
      <c r="D1160" s="35" t="s">
        <v>54</v>
      </c>
      <c r="E1160" s="14" t="s">
        <v>40</v>
      </c>
      <c r="F1160" s="115">
        <v>16190475</v>
      </c>
      <c r="G1160" s="137">
        <v>43801</v>
      </c>
      <c r="H1160" s="35" t="s">
        <v>134</v>
      </c>
      <c r="I1160" s="35" t="s">
        <v>11</v>
      </c>
      <c r="J1160" s="115" t="s">
        <v>14</v>
      </c>
      <c r="K1160" s="116">
        <v>1932639</v>
      </c>
    </row>
    <row r="1161" spans="1:11" ht="51" x14ac:dyDescent="0.25">
      <c r="A1161" s="20" t="s">
        <v>2612</v>
      </c>
      <c r="B1161" s="35" t="s">
        <v>55</v>
      </c>
      <c r="C1161" s="35" t="s">
        <v>54</v>
      </c>
      <c r="D1161" s="35" t="s">
        <v>54</v>
      </c>
      <c r="E1161" s="14" t="s">
        <v>40</v>
      </c>
      <c r="F1161" s="115">
        <v>16190477</v>
      </c>
      <c r="G1161" s="137">
        <v>43801</v>
      </c>
      <c r="H1161" s="35" t="s">
        <v>135</v>
      </c>
      <c r="I1161" s="35" t="s">
        <v>11</v>
      </c>
      <c r="J1161" s="115" t="s">
        <v>14</v>
      </c>
      <c r="K1161" s="116">
        <v>1747705</v>
      </c>
    </row>
    <row r="1162" spans="1:11" ht="51" x14ac:dyDescent="0.25">
      <c r="A1162" s="20" t="s">
        <v>2612</v>
      </c>
      <c r="B1162" s="35" t="s">
        <v>55</v>
      </c>
      <c r="C1162" s="35" t="s">
        <v>54</v>
      </c>
      <c r="D1162" s="35" t="s">
        <v>54</v>
      </c>
      <c r="E1162" s="14" t="s">
        <v>40</v>
      </c>
      <c r="F1162" s="115">
        <v>16190478</v>
      </c>
      <c r="G1162" s="137">
        <v>43801</v>
      </c>
      <c r="H1162" s="35" t="s">
        <v>136</v>
      </c>
      <c r="I1162" s="35" t="s">
        <v>11</v>
      </c>
      <c r="J1162" s="115" t="s">
        <v>14</v>
      </c>
      <c r="K1162" s="116">
        <v>2378733</v>
      </c>
    </row>
    <row r="1163" spans="1:11" ht="51" x14ac:dyDescent="0.25">
      <c r="A1163" s="20" t="s">
        <v>2612</v>
      </c>
      <c r="B1163" s="35" t="s">
        <v>55</v>
      </c>
      <c r="C1163" s="35" t="s">
        <v>54</v>
      </c>
      <c r="D1163" s="35" t="s">
        <v>54</v>
      </c>
      <c r="E1163" s="14" t="s">
        <v>40</v>
      </c>
      <c r="F1163" s="115">
        <v>16190479</v>
      </c>
      <c r="G1163" s="137">
        <v>43802</v>
      </c>
      <c r="H1163" s="35" t="s">
        <v>137</v>
      </c>
      <c r="I1163" s="35" t="s">
        <v>155</v>
      </c>
      <c r="J1163" s="115" t="s">
        <v>44</v>
      </c>
      <c r="K1163" s="116">
        <v>236295</v>
      </c>
    </row>
    <row r="1164" spans="1:11" ht="25.5" x14ac:dyDescent="0.25">
      <c r="A1164" s="20" t="s">
        <v>2612</v>
      </c>
      <c r="B1164" s="1" t="s">
        <v>185</v>
      </c>
      <c r="C1164" s="35" t="s">
        <v>54</v>
      </c>
      <c r="D1164" s="35" t="s">
        <v>54</v>
      </c>
      <c r="E1164" s="1" t="s">
        <v>176</v>
      </c>
      <c r="F1164" s="115">
        <v>16190213</v>
      </c>
      <c r="G1164" s="137">
        <v>43802</v>
      </c>
      <c r="H1164" s="35" t="s">
        <v>102</v>
      </c>
      <c r="I1164" s="35" t="s">
        <v>96</v>
      </c>
      <c r="J1164" s="115" t="s">
        <v>98</v>
      </c>
      <c r="K1164" s="116">
        <v>1700950</v>
      </c>
    </row>
    <row r="1165" spans="1:11" ht="25.5" x14ac:dyDescent="0.25">
      <c r="A1165" s="20" t="s">
        <v>2612</v>
      </c>
      <c r="B1165" s="1" t="s">
        <v>19</v>
      </c>
      <c r="C1165" s="35" t="s">
        <v>54</v>
      </c>
      <c r="D1165" s="35" t="s">
        <v>54</v>
      </c>
      <c r="E1165" s="14" t="s">
        <v>40</v>
      </c>
      <c r="F1165" s="115">
        <v>16190449</v>
      </c>
      <c r="G1165" s="137">
        <v>43802</v>
      </c>
      <c r="H1165" s="35" t="s">
        <v>100</v>
      </c>
      <c r="I1165" s="35" t="s">
        <v>88</v>
      </c>
      <c r="J1165" s="115" t="s">
        <v>90</v>
      </c>
      <c r="K1165" s="116">
        <v>940100</v>
      </c>
    </row>
    <row r="1166" spans="1:11" ht="25.5" x14ac:dyDescent="0.25">
      <c r="A1166" s="20" t="s">
        <v>2612</v>
      </c>
      <c r="B1166" s="1" t="s">
        <v>19</v>
      </c>
      <c r="C1166" s="35" t="s">
        <v>54</v>
      </c>
      <c r="D1166" s="35" t="s">
        <v>54</v>
      </c>
      <c r="E1166" s="14" t="s">
        <v>40</v>
      </c>
      <c r="F1166" s="115">
        <v>16190450</v>
      </c>
      <c r="G1166" s="137">
        <v>43802</v>
      </c>
      <c r="H1166" s="35" t="s">
        <v>101</v>
      </c>
      <c r="I1166" s="35" t="s">
        <v>88</v>
      </c>
      <c r="J1166" s="115" t="s">
        <v>90</v>
      </c>
      <c r="K1166" s="116">
        <v>440300</v>
      </c>
    </row>
    <row r="1167" spans="1:11" ht="25.5" x14ac:dyDescent="0.25">
      <c r="A1167" s="20" t="s">
        <v>2612</v>
      </c>
      <c r="B1167" s="35" t="s">
        <v>55</v>
      </c>
      <c r="C1167" s="35" t="s">
        <v>54</v>
      </c>
      <c r="D1167" s="35" t="s">
        <v>54</v>
      </c>
      <c r="E1167" s="14" t="s">
        <v>40</v>
      </c>
      <c r="F1167" s="115">
        <v>16190458</v>
      </c>
      <c r="G1167" s="137">
        <v>43803</v>
      </c>
      <c r="H1167" s="35" t="s">
        <v>2643</v>
      </c>
      <c r="I1167" s="35" t="s">
        <v>48</v>
      </c>
      <c r="J1167" s="115" t="s">
        <v>46</v>
      </c>
      <c r="K1167" s="116">
        <v>150000</v>
      </c>
    </row>
    <row r="1168" spans="1:11" ht="38.25" x14ac:dyDescent="0.25">
      <c r="A1168" s="20" t="s">
        <v>2612</v>
      </c>
      <c r="B1168" s="35" t="s">
        <v>55</v>
      </c>
      <c r="C1168" s="35" t="s">
        <v>54</v>
      </c>
      <c r="D1168" s="35" t="s">
        <v>54</v>
      </c>
      <c r="E1168" s="14" t="s">
        <v>40</v>
      </c>
      <c r="F1168" s="115">
        <v>16190460</v>
      </c>
      <c r="G1168" s="137">
        <v>43803</v>
      </c>
      <c r="H1168" s="35" t="s">
        <v>119</v>
      </c>
      <c r="I1168" s="35" t="s">
        <v>78</v>
      </c>
      <c r="J1168" s="115" t="s">
        <v>34</v>
      </c>
      <c r="K1168" s="116">
        <v>200000</v>
      </c>
    </row>
    <row r="1169" spans="1:11" ht="38.25" x14ac:dyDescent="0.25">
      <c r="A1169" s="20" t="s">
        <v>2612</v>
      </c>
      <c r="B1169" s="1" t="s">
        <v>19</v>
      </c>
      <c r="C1169" s="35" t="s">
        <v>54</v>
      </c>
      <c r="D1169" s="35" t="s">
        <v>54</v>
      </c>
      <c r="E1169" s="14" t="s">
        <v>40</v>
      </c>
      <c r="F1169" s="115">
        <v>16190461</v>
      </c>
      <c r="G1169" s="137">
        <v>43803</v>
      </c>
      <c r="H1169" s="35" t="s">
        <v>120</v>
      </c>
      <c r="I1169" s="35" t="s">
        <v>78</v>
      </c>
      <c r="J1169" s="115" t="s">
        <v>34</v>
      </c>
      <c r="K1169" s="116">
        <v>60000</v>
      </c>
    </row>
    <row r="1170" spans="1:11" ht="38.25" x14ac:dyDescent="0.25">
      <c r="A1170" s="20" t="s">
        <v>2612</v>
      </c>
      <c r="B1170" s="1" t="s">
        <v>19</v>
      </c>
      <c r="C1170" s="35" t="s">
        <v>54</v>
      </c>
      <c r="D1170" s="35" t="s">
        <v>54</v>
      </c>
      <c r="E1170" s="14" t="s">
        <v>40</v>
      </c>
      <c r="F1170" s="115">
        <v>16190459</v>
      </c>
      <c r="G1170" s="137">
        <v>43803</v>
      </c>
      <c r="H1170" s="35" t="s">
        <v>118</v>
      </c>
      <c r="I1170" s="35" t="s">
        <v>152</v>
      </c>
      <c r="J1170" s="115" t="s">
        <v>163</v>
      </c>
      <c r="K1170" s="116">
        <v>961044</v>
      </c>
    </row>
    <row r="1171" spans="1:11" ht="25.5" x14ac:dyDescent="0.25">
      <c r="A1171" s="20" t="s">
        <v>2612</v>
      </c>
      <c r="B1171" s="1" t="s">
        <v>185</v>
      </c>
      <c r="C1171" s="35" t="s">
        <v>54</v>
      </c>
      <c r="D1171" s="35" t="s">
        <v>54</v>
      </c>
      <c r="E1171" s="1" t="s">
        <v>176</v>
      </c>
      <c r="F1171" s="115">
        <v>16190214</v>
      </c>
      <c r="G1171" s="137">
        <v>43804</v>
      </c>
      <c r="H1171" s="35" t="s">
        <v>103</v>
      </c>
      <c r="I1171" s="35" t="s">
        <v>52</v>
      </c>
      <c r="J1171" s="115" t="s">
        <v>73</v>
      </c>
      <c r="K1171" s="116">
        <v>5478379</v>
      </c>
    </row>
    <row r="1172" spans="1:11" ht="38.25" x14ac:dyDescent="0.25">
      <c r="A1172" s="20" t="s">
        <v>2612</v>
      </c>
      <c r="B1172" s="21" t="s">
        <v>20</v>
      </c>
      <c r="C1172" s="35" t="s">
        <v>167</v>
      </c>
      <c r="D1172" s="35" t="s">
        <v>168</v>
      </c>
      <c r="E1172" s="14" t="s">
        <v>40</v>
      </c>
      <c r="F1172" s="115">
        <v>16190481</v>
      </c>
      <c r="G1172" s="137">
        <v>43804</v>
      </c>
      <c r="H1172" s="35" t="s">
        <v>138</v>
      </c>
      <c r="I1172" s="35" t="s">
        <v>77</v>
      </c>
      <c r="J1172" s="115" t="s">
        <v>2680</v>
      </c>
      <c r="K1172" s="116">
        <v>406980</v>
      </c>
    </row>
    <row r="1173" spans="1:11" ht="25.5" x14ac:dyDescent="0.25">
      <c r="A1173" s="20" t="s">
        <v>2612</v>
      </c>
      <c r="B1173" s="1" t="s">
        <v>185</v>
      </c>
      <c r="C1173" s="35" t="s">
        <v>54</v>
      </c>
      <c r="D1173" s="35" t="s">
        <v>54</v>
      </c>
      <c r="E1173" s="1" t="s">
        <v>176</v>
      </c>
      <c r="F1173" s="115">
        <v>16190217</v>
      </c>
      <c r="G1173" s="137">
        <v>43805</v>
      </c>
      <c r="H1173" s="35" t="s">
        <v>106</v>
      </c>
      <c r="I1173" s="35" t="s">
        <v>53</v>
      </c>
      <c r="J1173" s="115" t="s">
        <v>74</v>
      </c>
      <c r="K1173" s="116">
        <v>533715</v>
      </c>
    </row>
    <row r="1174" spans="1:11" ht="25.5" x14ac:dyDescent="0.25">
      <c r="A1174" s="20" t="s">
        <v>2612</v>
      </c>
      <c r="B1174" s="1" t="s">
        <v>185</v>
      </c>
      <c r="C1174" s="35" t="s">
        <v>54</v>
      </c>
      <c r="D1174" s="35" t="s">
        <v>54</v>
      </c>
      <c r="E1174" s="1" t="s">
        <v>176</v>
      </c>
      <c r="F1174" s="115">
        <v>16190218</v>
      </c>
      <c r="G1174" s="137">
        <v>43805</v>
      </c>
      <c r="H1174" s="35" t="s">
        <v>107</v>
      </c>
      <c r="I1174" s="36" t="s">
        <v>912</v>
      </c>
      <c r="J1174" s="125" t="s">
        <v>589</v>
      </c>
      <c r="K1174" s="116">
        <v>3470678</v>
      </c>
    </row>
    <row r="1175" spans="1:11" ht="25.5" x14ac:dyDescent="0.25">
      <c r="A1175" s="20" t="s">
        <v>2612</v>
      </c>
      <c r="B1175" s="1" t="s">
        <v>185</v>
      </c>
      <c r="C1175" s="35" t="s">
        <v>54</v>
      </c>
      <c r="D1175" s="35" t="s">
        <v>54</v>
      </c>
      <c r="E1175" s="1" t="s">
        <v>176</v>
      </c>
      <c r="F1175" s="115">
        <v>16190215</v>
      </c>
      <c r="G1175" s="137">
        <v>43805</v>
      </c>
      <c r="H1175" s="35" t="s">
        <v>104</v>
      </c>
      <c r="I1175" s="30" t="s">
        <v>2310</v>
      </c>
      <c r="J1175" s="56" t="s">
        <v>988</v>
      </c>
      <c r="K1175" s="116">
        <v>65324</v>
      </c>
    </row>
    <row r="1176" spans="1:11" ht="38.25" x14ac:dyDescent="0.25">
      <c r="A1176" s="20" t="s">
        <v>2612</v>
      </c>
      <c r="B1176" s="1" t="s">
        <v>19</v>
      </c>
      <c r="C1176" s="35" t="s">
        <v>54</v>
      </c>
      <c r="D1176" s="35" t="s">
        <v>54</v>
      </c>
      <c r="E1176" s="1" t="s">
        <v>176</v>
      </c>
      <c r="F1176" s="115">
        <v>16190224</v>
      </c>
      <c r="G1176" s="137">
        <v>43807</v>
      </c>
      <c r="H1176" s="35" t="s">
        <v>122</v>
      </c>
      <c r="I1176" s="35" t="s">
        <v>50</v>
      </c>
      <c r="J1176" s="115" t="s">
        <v>30</v>
      </c>
      <c r="K1176" s="116">
        <v>16958</v>
      </c>
    </row>
    <row r="1177" spans="1:11" ht="25.5" x14ac:dyDescent="0.25">
      <c r="A1177" s="20" t="s">
        <v>2612</v>
      </c>
      <c r="B1177" s="1" t="s">
        <v>19</v>
      </c>
      <c r="C1177" s="35" t="s">
        <v>54</v>
      </c>
      <c r="D1177" s="35" t="s">
        <v>54</v>
      </c>
      <c r="E1177" s="14" t="s">
        <v>40</v>
      </c>
      <c r="F1177" s="115">
        <v>16190466</v>
      </c>
      <c r="G1177" s="137">
        <v>43808</v>
      </c>
      <c r="H1177" s="35" t="s">
        <v>124</v>
      </c>
      <c r="I1177" s="35" t="s">
        <v>31</v>
      </c>
      <c r="J1177" s="115" t="s">
        <v>32</v>
      </c>
      <c r="K1177" s="116">
        <v>830000</v>
      </c>
    </row>
    <row r="1178" spans="1:11" x14ac:dyDescent="0.25">
      <c r="A1178" s="20" t="s">
        <v>2612</v>
      </c>
      <c r="B1178" s="1" t="s">
        <v>19</v>
      </c>
      <c r="C1178" s="35" t="s">
        <v>54</v>
      </c>
      <c r="D1178" s="35" t="s">
        <v>54</v>
      </c>
      <c r="E1178" s="14" t="s">
        <v>40</v>
      </c>
      <c r="F1178" s="115">
        <v>16190451</v>
      </c>
      <c r="G1178" s="137">
        <v>43808</v>
      </c>
      <c r="H1178" s="35" t="s">
        <v>108</v>
      </c>
      <c r="I1178" s="35" t="s">
        <v>12</v>
      </c>
      <c r="J1178" s="115" t="s">
        <v>17</v>
      </c>
      <c r="K1178" s="116">
        <v>71400</v>
      </c>
    </row>
    <row r="1179" spans="1:11" ht="25.5" x14ac:dyDescent="0.25">
      <c r="A1179" s="20" t="s">
        <v>2612</v>
      </c>
      <c r="B1179" s="35" t="s">
        <v>55</v>
      </c>
      <c r="C1179" s="35" t="s">
        <v>54</v>
      </c>
      <c r="D1179" s="35" t="s">
        <v>54</v>
      </c>
      <c r="E1179" s="14" t="s">
        <v>40</v>
      </c>
      <c r="F1179" s="115">
        <v>16190464</v>
      </c>
      <c r="G1179" s="137">
        <v>43808</v>
      </c>
      <c r="H1179" s="35" t="s">
        <v>123</v>
      </c>
      <c r="I1179" s="35" t="s">
        <v>10</v>
      </c>
      <c r="J1179" s="115" t="s">
        <v>13</v>
      </c>
      <c r="K1179" s="116">
        <v>60690</v>
      </c>
    </row>
    <row r="1180" spans="1:11" ht="25.5" x14ac:dyDescent="0.25">
      <c r="A1180" s="20" t="s">
        <v>2612</v>
      </c>
      <c r="B1180" s="35" t="s">
        <v>55</v>
      </c>
      <c r="C1180" s="35" t="s">
        <v>54</v>
      </c>
      <c r="D1180" s="35" t="s">
        <v>54</v>
      </c>
      <c r="E1180" s="14" t="s">
        <v>40</v>
      </c>
      <c r="F1180" s="115">
        <v>16190465</v>
      </c>
      <c r="G1180" s="137">
        <v>43808</v>
      </c>
      <c r="H1180" s="35" t="s">
        <v>2644</v>
      </c>
      <c r="I1180" s="35" t="s">
        <v>49</v>
      </c>
      <c r="J1180" s="115" t="s">
        <v>15</v>
      </c>
      <c r="K1180" s="116">
        <v>160000</v>
      </c>
    </row>
    <row r="1181" spans="1:11" x14ac:dyDescent="0.25">
      <c r="A1181" s="20" t="s">
        <v>2612</v>
      </c>
      <c r="B1181" s="1" t="s">
        <v>19</v>
      </c>
      <c r="C1181" s="35" t="s">
        <v>54</v>
      </c>
      <c r="D1181" s="35" t="s">
        <v>54</v>
      </c>
      <c r="E1181" s="1" t="s">
        <v>176</v>
      </c>
      <c r="F1181" s="115">
        <v>16190221</v>
      </c>
      <c r="G1181" s="137">
        <v>43809</v>
      </c>
      <c r="H1181" s="35" t="s">
        <v>111</v>
      </c>
      <c r="I1181" s="30" t="s">
        <v>2368</v>
      </c>
      <c r="J1181" s="56" t="s">
        <v>1537</v>
      </c>
      <c r="K1181" s="116">
        <v>396472</v>
      </c>
    </row>
    <row r="1182" spans="1:11" ht="38.25" x14ac:dyDescent="0.25">
      <c r="A1182" s="20" t="s">
        <v>2612</v>
      </c>
      <c r="B1182" s="35" t="s">
        <v>55</v>
      </c>
      <c r="C1182" s="35" t="s">
        <v>54</v>
      </c>
      <c r="D1182" s="35" t="s">
        <v>54</v>
      </c>
      <c r="E1182" s="14" t="s">
        <v>40</v>
      </c>
      <c r="F1182" s="115">
        <v>16190484</v>
      </c>
      <c r="G1182" s="137">
        <v>43810</v>
      </c>
      <c r="H1182" s="35" t="s">
        <v>141</v>
      </c>
      <c r="I1182" s="35" t="s">
        <v>51</v>
      </c>
      <c r="J1182" s="115" t="s">
        <v>18</v>
      </c>
      <c r="K1182" s="116">
        <v>2963100</v>
      </c>
    </row>
    <row r="1183" spans="1:11" ht="25.5" x14ac:dyDescent="0.25">
      <c r="A1183" s="20" t="s">
        <v>2612</v>
      </c>
      <c r="B1183" s="1" t="s">
        <v>19</v>
      </c>
      <c r="C1183" s="35" t="s">
        <v>54</v>
      </c>
      <c r="D1183" s="35" t="s">
        <v>54</v>
      </c>
      <c r="E1183" s="14" t="s">
        <v>40</v>
      </c>
      <c r="F1183" s="115">
        <v>16190463</v>
      </c>
      <c r="G1183" s="137">
        <v>43811</v>
      </c>
      <c r="H1183" s="35" t="s">
        <v>121</v>
      </c>
      <c r="I1183" s="36" t="s">
        <v>806</v>
      </c>
      <c r="J1183" s="125" t="s">
        <v>807</v>
      </c>
      <c r="K1183" s="116">
        <v>400000</v>
      </c>
    </row>
    <row r="1184" spans="1:11" x14ac:dyDescent="0.25">
      <c r="A1184" s="20" t="s">
        <v>2612</v>
      </c>
      <c r="B1184" s="1" t="s">
        <v>19</v>
      </c>
      <c r="C1184" s="35" t="s">
        <v>54</v>
      </c>
      <c r="D1184" s="35" t="s">
        <v>54</v>
      </c>
      <c r="E1184" s="1" t="s">
        <v>176</v>
      </c>
      <c r="F1184" s="115">
        <v>16190222</v>
      </c>
      <c r="G1184" s="137">
        <v>43811</v>
      </c>
      <c r="H1184" s="35" t="s">
        <v>112</v>
      </c>
      <c r="I1184" s="30" t="s">
        <v>2368</v>
      </c>
      <c r="J1184" s="56" t="s">
        <v>1537</v>
      </c>
      <c r="K1184" s="116">
        <v>1124067</v>
      </c>
    </row>
    <row r="1185" spans="1:11" ht="25.5" x14ac:dyDescent="0.25">
      <c r="A1185" s="20" t="s">
        <v>2612</v>
      </c>
      <c r="B1185" s="1" t="s">
        <v>185</v>
      </c>
      <c r="C1185" s="35" t="s">
        <v>54</v>
      </c>
      <c r="D1185" s="35" t="s">
        <v>54</v>
      </c>
      <c r="E1185" s="1" t="s">
        <v>176</v>
      </c>
      <c r="F1185" s="115">
        <v>16190216</v>
      </c>
      <c r="G1185" s="137">
        <v>43811</v>
      </c>
      <c r="H1185" s="35" t="s">
        <v>105</v>
      </c>
      <c r="I1185" s="30" t="s">
        <v>2310</v>
      </c>
      <c r="J1185" s="56" t="s">
        <v>988</v>
      </c>
      <c r="K1185" s="116">
        <v>29712</v>
      </c>
    </row>
    <row r="1186" spans="1:11" ht="25.5" x14ac:dyDescent="0.25">
      <c r="A1186" s="20" t="s">
        <v>2612</v>
      </c>
      <c r="B1186" s="1" t="s">
        <v>185</v>
      </c>
      <c r="C1186" s="35" t="s">
        <v>54</v>
      </c>
      <c r="D1186" s="35" t="s">
        <v>54</v>
      </c>
      <c r="E1186" s="1" t="s">
        <v>176</v>
      </c>
      <c r="F1186" s="115">
        <v>16190219</v>
      </c>
      <c r="G1186" s="137">
        <v>43811</v>
      </c>
      <c r="H1186" s="35" t="s">
        <v>109</v>
      </c>
      <c r="I1186" s="35" t="s">
        <v>87</v>
      </c>
      <c r="J1186" s="115" t="s">
        <v>89</v>
      </c>
      <c r="K1186" s="116">
        <v>879667</v>
      </c>
    </row>
    <row r="1187" spans="1:11" ht="25.5" x14ac:dyDescent="0.25">
      <c r="A1187" s="20" t="s">
        <v>2612</v>
      </c>
      <c r="B1187" s="1" t="s">
        <v>185</v>
      </c>
      <c r="C1187" s="35" t="s">
        <v>54</v>
      </c>
      <c r="D1187" s="35" t="s">
        <v>54</v>
      </c>
      <c r="E1187" s="1" t="s">
        <v>176</v>
      </c>
      <c r="F1187" s="115">
        <v>16190220</v>
      </c>
      <c r="G1187" s="137">
        <v>43811</v>
      </c>
      <c r="H1187" s="35" t="s">
        <v>110</v>
      </c>
      <c r="I1187" s="35" t="s">
        <v>151</v>
      </c>
      <c r="J1187" s="115" t="s">
        <v>162</v>
      </c>
      <c r="K1187" s="116">
        <v>1954705</v>
      </c>
    </row>
    <row r="1188" spans="1:11" ht="25.5" x14ac:dyDescent="0.25">
      <c r="A1188" s="20" t="s">
        <v>2612</v>
      </c>
      <c r="B1188" s="35" t="s">
        <v>55</v>
      </c>
      <c r="C1188" s="35" t="s">
        <v>54</v>
      </c>
      <c r="D1188" s="35" t="s">
        <v>54</v>
      </c>
      <c r="E1188" s="14" t="s">
        <v>40</v>
      </c>
      <c r="F1188" s="115">
        <v>16190453</v>
      </c>
      <c r="G1188" s="137">
        <v>43811</v>
      </c>
      <c r="H1188" s="35" t="s">
        <v>114</v>
      </c>
      <c r="I1188" s="35" t="s">
        <v>12</v>
      </c>
      <c r="J1188" s="115" t="s">
        <v>17</v>
      </c>
      <c r="K1188" s="116">
        <v>6556900</v>
      </c>
    </row>
    <row r="1189" spans="1:11" ht="25.5" x14ac:dyDescent="0.25">
      <c r="A1189" s="20" t="s">
        <v>2612</v>
      </c>
      <c r="B1189" s="1" t="s">
        <v>19</v>
      </c>
      <c r="C1189" s="35" t="s">
        <v>54</v>
      </c>
      <c r="D1189" s="35" t="s">
        <v>54</v>
      </c>
      <c r="E1189" s="14" t="s">
        <v>40</v>
      </c>
      <c r="F1189" s="115">
        <v>16190452</v>
      </c>
      <c r="G1189" s="137">
        <v>43811</v>
      </c>
      <c r="H1189" s="35" t="s">
        <v>113</v>
      </c>
      <c r="I1189" s="35" t="s">
        <v>88</v>
      </c>
      <c r="J1189" s="115" t="s">
        <v>90</v>
      </c>
      <c r="K1189" s="116">
        <v>86870</v>
      </c>
    </row>
    <row r="1190" spans="1:11" ht="25.5" x14ac:dyDescent="0.25">
      <c r="A1190" s="20" t="s">
        <v>2612</v>
      </c>
      <c r="B1190" s="1" t="s">
        <v>19</v>
      </c>
      <c r="C1190" s="35" t="s">
        <v>54</v>
      </c>
      <c r="D1190" s="35" t="s">
        <v>54</v>
      </c>
      <c r="E1190" s="14" t="s">
        <v>40</v>
      </c>
      <c r="F1190" s="115">
        <v>16190454</v>
      </c>
      <c r="G1190" s="137">
        <v>43811</v>
      </c>
      <c r="H1190" s="35" t="s">
        <v>115</v>
      </c>
      <c r="I1190" s="35" t="s">
        <v>88</v>
      </c>
      <c r="J1190" s="115" t="s">
        <v>90</v>
      </c>
      <c r="K1190" s="116">
        <v>847605</v>
      </c>
    </row>
    <row r="1191" spans="1:11" ht="25.5" x14ac:dyDescent="0.25">
      <c r="A1191" s="20" t="s">
        <v>2612</v>
      </c>
      <c r="B1191" s="35" t="s">
        <v>55</v>
      </c>
      <c r="C1191" s="35" t="s">
        <v>54</v>
      </c>
      <c r="D1191" s="35" t="s">
        <v>54</v>
      </c>
      <c r="E1191" s="14" t="s">
        <v>40</v>
      </c>
      <c r="F1191" s="115">
        <v>16190457</v>
      </c>
      <c r="G1191" s="137">
        <v>43811</v>
      </c>
      <c r="H1191" s="35" t="s">
        <v>117</v>
      </c>
      <c r="I1191" s="30" t="s">
        <v>2526</v>
      </c>
      <c r="J1191" s="56" t="s">
        <v>613</v>
      </c>
      <c r="K1191" s="116">
        <v>254647</v>
      </c>
    </row>
    <row r="1192" spans="1:11" ht="25.5" x14ac:dyDescent="0.25">
      <c r="A1192" s="20" t="s">
        <v>2612</v>
      </c>
      <c r="B1192" s="35" t="s">
        <v>55</v>
      </c>
      <c r="C1192" s="35" t="s">
        <v>54</v>
      </c>
      <c r="D1192" s="35" t="s">
        <v>54</v>
      </c>
      <c r="E1192" s="14" t="s">
        <v>40</v>
      </c>
      <c r="F1192" s="115">
        <v>16190467</v>
      </c>
      <c r="G1192" s="137">
        <v>43812</v>
      </c>
      <c r="H1192" s="35" t="s">
        <v>125</v>
      </c>
      <c r="I1192" s="35" t="s">
        <v>10</v>
      </c>
      <c r="J1192" s="115" t="s">
        <v>13</v>
      </c>
      <c r="K1192" s="116">
        <v>101150</v>
      </c>
    </row>
    <row r="1193" spans="1:11" ht="51" x14ac:dyDescent="0.25">
      <c r="A1193" s="20" t="s">
        <v>2612</v>
      </c>
      <c r="B1193" s="35" t="s">
        <v>55</v>
      </c>
      <c r="C1193" s="35" t="s">
        <v>54</v>
      </c>
      <c r="D1193" s="35" t="s">
        <v>54</v>
      </c>
      <c r="E1193" s="14" t="s">
        <v>40</v>
      </c>
      <c r="F1193" s="115">
        <v>16190468</v>
      </c>
      <c r="G1193" s="137">
        <v>43815</v>
      </c>
      <c r="H1193" s="35" t="s">
        <v>126</v>
      </c>
      <c r="I1193" s="35" t="s">
        <v>31</v>
      </c>
      <c r="J1193" s="115" t="s">
        <v>32</v>
      </c>
      <c r="K1193" s="116">
        <v>85000</v>
      </c>
    </row>
    <row r="1194" spans="1:11" ht="25.5" x14ac:dyDescent="0.25">
      <c r="A1194" s="20" t="s">
        <v>2612</v>
      </c>
      <c r="B1194" s="1" t="s">
        <v>185</v>
      </c>
      <c r="C1194" s="35" t="s">
        <v>54</v>
      </c>
      <c r="D1194" s="35" t="s">
        <v>54</v>
      </c>
      <c r="E1194" s="1" t="s">
        <v>176</v>
      </c>
      <c r="F1194" s="115">
        <v>16190226</v>
      </c>
      <c r="G1194" s="137">
        <v>43815</v>
      </c>
      <c r="H1194" s="35" t="s">
        <v>131</v>
      </c>
      <c r="I1194" s="35" t="s">
        <v>154</v>
      </c>
      <c r="J1194" s="115" t="s">
        <v>161</v>
      </c>
      <c r="K1194" s="116">
        <v>305473</v>
      </c>
    </row>
    <row r="1195" spans="1:11" ht="25.5" x14ac:dyDescent="0.25">
      <c r="A1195" s="20" t="s">
        <v>2612</v>
      </c>
      <c r="B1195" s="35" t="s">
        <v>55</v>
      </c>
      <c r="C1195" s="35" t="s">
        <v>54</v>
      </c>
      <c r="D1195" s="35" t="s">
        <v>54</v>
      </c>
      <c r="E1195" s="14" t="s">
        <v>40</v>
      </c>
      <c r="F1195" s="115">
        <v>16190471</v>
      </c>
      <c r="G1195" s="137">
        <v>43815</v>
      </c>
      <c r="H1195" s="35" t="s">
        <v>129</v>
      </c>
      <c r="I1195" s="35" t="s">
        <v>10</v>
      </c>
      <c r="J1195" s="115" t="s">
        <v>13</v>
      </c>
      <c r="K1195" s="116">
        <v>93058</v>
      </c>
    </row>
    <row r="1196" spans="1:11" ht="25.5" x14ac:dyDescent="0.25">
      <c r="A1196" s="20" t="s">
        <v>2612</v>
      </c>
      <c r="B1196" s="35" t="s">
        <v>55</v>
      </c>
      <c r="C1196" s="35" t="s">
        <v>54</v>
      </c>
      <c r="D1196" s="35" t="s">
        <v>54</v>
      </c>
      <c r="E1196" s="14" t="s">
        <v>40</v>
      </c>
      <c r="F1196" s="115">
        <v>16190476</v>
      </c>
      <c r="G1196" s="137">
        <v>43815</v>
      </c>
      <c r="H1196" s="35" t="s">
        <v>116</v>
      </c>
      <c r="I1196" s="35" t="s">
        <v>10</v>
      </c>
      <c r="J1196" s="115" t="s">
        <v>13</v>
      </c>
      <c r="K1196" s="116">
        <v>40460</v>
      </c>
    </row>
    <row r="1197" spans="1:11" ht="25.5" x14ac:dyDescent="0.25">
      <c r="A1197" s="20" t="s">
        <v>2612</v>
      </c>
      <c r="B1197" s="1" t="s">
        <v>19</v>
      </c>
      <c r="C1197" s="35" t="s">
        <v>54</v>
      </c>
      <c r="D1197" s="35" t="s">
        <v>54</v>
      </c>
      <c r="E1197" s="14" t="s">
        <v>40</v>
      </c>
      <c r="F1197" s="115">
        <v>16190472</v>
      </c>
      <c r="G1197" s="137">
        <v>43815</v>
      </c>
      <c r="H1197" s="35" t="s">
        <v>130</v>
      </c>
      <c r="I1197" s="35" t="s">
        <v>75</v>
      </c>
      <c r="J1197" s="115" t="s">
        <v>82</v>
      </c>
      <c r="K1197" s="116">
        <v>942480</v>
      </c>
    </row>
    <row r="1198" spans="1:11" ht="38.25" x14ac:dyDescent="0.25">
      <c r="A1198" s="20" t="s">
        <v>2612</v>
      </c>
      <c r="B1198" s="21" t="s">
        <v>20</v>
      </c>
      <c r="C1198" s="35" t="s">
        <v>167</v>
      </c>
      <c r="D1198" s="35" t="s">
        <v>168</v>
      </c>
      <c r="E1198" s="14" t="s">
        <v>40</v>
      </c>
      <c r="F1198" s="115">
        <v>16190482</v>
      </c>
      <c r="G1198" s="137">
        <v>43815</v>
      </c>
      <c r="H1198" s="35" t="s">
        <v>139</v>
      </c>
      <c r="I1198" s="35" t="s">
        <v>77</v>
      </c>
      <c r="J1198" s="115" t="s">
        <v>2680</v>
      </c>
      <c r="K1198" s="116">
        <v>135660</v>
      </c>
    </row>
    <row r="1199" spans="1:11" ht="38.25" x14ac:dyDescent="0.25">
      <c r="A1199" s="20" t="s">
        <v>2612</v>
      </c>
      <c r="B1199" s="21" t="s">
        <v>20</v>
      </c>
      <c r="C1199" s="35" t="s">
        <v>167</v>
      </c>
      <c r="D1199" s="35" t="s">
        <v>168</v>
      </c>
      <c r="E1199" s="14" t="s">
        <v>40</v>
      </c>
      <c r="F1199" s="115">
        <v>16190483</v>
      </c>
      <c r="G1199" s="137">
        <v>43815</v>
      </c>
      <c r="H1199" s="35" t="s">
        <v>140</v>
      </c>
      <c r="I1199" s="35" t="s">
        <v>77</v>
      </c>
      <c r="J1199" s="115" t="s">
        <v>2680</v>
      </c>
      <c r="K1199" s="116">
        <v>746130</v>
      </c>
    </row>
    <row r="1200" spans="1:11" ht="25.5" x14ac:dyDescent="0.25">
      <c r="A1200" s="20" t="s">
        <v>2612</v>
      </c>
      <c r="B1200" s="1" t="s">
        <v>19</v>
      </c>
      <c r="C1200" s="35" t="s">
        <v>54</v>
      </c>
      <c r="D1200" s="35" t="s">
        <v>54</v>
      </c>
      <c r="E1200" s="14" t="s">
        <v>40</v>
      </c>
      <c r="F1200" s="115">
        <v>16190469</v>
      </c>
      <c r="G1200" s="137">
        <v>43815</v>
      </c>
      <c r="H1200" s="35" t="s">
        <v>127</v>
      </c>
      <c r="I1200" s="35" t="s">
        <v>153</v>
      </c>
      <c r="J1200" s="115" t="s">
        <v>164</v>
      </c>
      <c r="K1200" s="116">
        <v>678300</v>
      </c>
    </row>
    <row r="1201" spans="1:11" ht="25.5" x14ac:dyDescent="0.25">
      <c r="A1201" s="20" t="s">
        <v>2612</v>
      </c>
      <c r="B1201" s="1" t="s">
        <v>19</v>
      </c>
      <c r="C1201" s="35" t="s">
        <v>54</v>
      </c>
      <c r="D1201" s="35" t="s">
        <v>54</v>
      </c>
      <c r="E1201" s="14" t="s">
        <v>40</v>
      </c>
      <c r="F1201" s="115">
        <v>16190470</v>
      </c>
      <c r="G1201" s="137">
        <v>43815</v>
      </c>
      <c r="H1201" s="35" t="s">
        <v>128</v>
      </c>
      <c r="I1201" s="35" t="s">
        <v>153</v>
      </c>
      <c r="J1201" s="115" t="s">
        <v>164</v>
      </c>
      <c r="K1201" s="116">
        <v>2092654</v>
      </c>
    </row>
    <row r="1202" spans="1:11" ht="25.5" x14ac:dyDescent="0.25">
      <c r="A1202" s="20" t="s">
        <v>2612</v>
      </c>
      <c r="B1202" s="35" t="s">
        <v>55</v>
      </c>
      <c r="C1202" s="35" t="s">
        <v>54</v>
      </c>
      <c r="D1202" s="35" t="s">
        <v>54</v>
      </c>
      <c r="E1202" s="14" t="s">
        <v>40</v>
      </c>
      <c r="F1202" s="115">
        <v>16190473</v>
      </c>
      <c r="G1202" s="137">
        <v>43815</v>
      </c>
      <c r="H1202" s="35" t="s">
        <v>132</v>
      </c>
      <c r="I1202" s="35" t="s">
        <v>93</v>
      </c>
      <c r="J1202" s="115" t="s">
        <v>95</v>
      </c>
      <c r="K1202" s="116">
        <v>120000</v>
      </c>
    </row>
    <row r="1203" spans="1:11" ht="25.5" x14ac:dyDescent="0.25">
      <c r="A1203" s="20" t="s">
        <v>2612</v>
      </c>
      <c r="B1203" s="1" t="s">
        <v>19</v>
      </c>
      <c r="C1203" s="35" t="s">
        <v>54</v>
      </c>
      <c r="D1203" s="35" t="s">
        <v>54</v>
      </c>
      <c r="E1203" s="14" t="s">
        <v>40</v>
      </c>
      <c r="F1203" s="115">
        <v>16190485</v>
      </c>
      <c r="G1203" s="137">
        <v>43817</v>
      </c>
      <c r="H1203" s="35" t="s">
        <v>142</v>
      </c>
      <c r="I1203" s="21" t="s">
        <v>2679</v>
      </c>
      <c r="J1203" s="12" t="s">
        <v>618</v>
      </c>
      <c r="K1203" s="116">
        <v>29360</v>
      </c>
    </row>
    <row r="1204" spans="1:11" ht="25.5" x14ac:dyDescent="0.25">
      <c r="A1204" s="20" t="s">
        <v>2612</v>
      </c>
      <c r="B1204" s="35" t="s">
        <v>55</v>
      </c>
      <c r="C1204" s="35" t="s">
        <v>54</v>
      </c>
      <c r="D1204" s="35" t="s">
        <v>54</v>
      </c>
      <c r="E1204" s="14" t="s">
        <v>40</v>
      </c>
      <c r="F1204" s="115">
        <v>16190487</v>
      </c>
      <c r="G1204" s="137">
        <v>43817</v>
      </c>
      <c r="H1204" s="35" t="s">
        <v>143</v>
      </c>
      <c r="I1204" s="35" t="s">
        <v>10</v>
      </c>
      <c r="J1204" s="115" t="s">
        <v>13</v>
      </c>
      <c r="K1204" s="116">
        <v>20230</v>
      </c>
    </row>
    <row r="1205" spans="1:11" ht="25.5" x14ac:dyDescent="0.25">
      <c r="A1205" s="20" t="s">
        <v>2612</v>
      </c>
      <c r="B1205" s="35" t="s">
        <v>55</v>
      </c>
      <c r="C1205" s="35" t="s">
        <v>54</v>
      </c>
      <c r="D1205" s="35" t="s">
        <v>54</v>
      </c>
      <c r="E1205" s="14" t="s">
        <v>40</v>
      </c>
      <c r="F1205" s="115">
        <v>16190486</v>
      </c>
      <c r="G1205" s="137">
        <v>43817</v>
      </c>
      <c r="H1205" s="35" t="s">
        <v>2645</v>
      </c>
      <c r="I1205" s="35" t="s">
        <v>49</v>
      </c>
      <c r="J1205" s="115" t="s">
        <v>15</v>
      </c>
      <c r="K1205" s="116">
        <v>180000</v>
      </c>
    </row>
    <row r="1206" spans="1:11" ht="25.5" x14ac:dyDescent="0.25">
      <c r="A1206" s="20" t="s">
        <v>2612</v>
      </c>
      <c r="B1206" s="1" t="s">
        <v>185</v>
      </c>
      <c r="C1206" s="35" t="s">
        <v>54</v>
      </c>
      <c r="D1206" s="35" t="s">
        <v>54</v>
      </c>
      <c r="E1206" s="14" t="s">
        <v>40</v>
      </c>
      <c r="F1206" s="115">
        <v>16190488</v>
      </c>
      <c r="G1206" s="137">
        <v>43818</v>
      </c>
      <c r="H1206" s="35" t="s">
        <v>144</v>
      </c>
      <c r="I1206" s="30" t="s">
        <v>2447</v>
      </c>
      <c r="J1206" s="56" t="s">
        <v>632</v>
      </c>
      <c r="K1206" s="116">
        <v>671568</v>
      </c>
    </row>
    <row r="1207" spans="1:11" ht="25.5" x14ac:dyDescent="0.25">
      <c r="A1207" s="20" t="s">
        <v>2612</v>
      </c>
      <c r="B1207" s="1" t="s">
        <v>19</v>
      </c>
      <c r="C1207" s="35" t="s">
        <v>54</v>
      </c>
      <c r="D1207" s="35" t="s">
        <v>54</v>
      </c>
      <c r="E1207" s="14" t="s">
        <v>40</v>
      </c>
      <c r="F1207" s="115">
        <v>16190489</v>
      </c>
      <c r="G1207" s="137">
        <v>43818</v>
      </c>
      <c r="H1207" s="35" t="s">
        <v>145</v>
      </c>
      <c r="I1207" s="35" t="s">
        <v>88</v>
      </c>
      <c r="J1207" s="115" t="s">
        <v>90</v>
      </c>
      <c r="K1207" s="116">
        <v>232050</v>
      </c>
    </row>
    <row r="1208" spans="1:11" ht="25.5" x14ac:dyDescent="0.25">
      <c r="A1208" s="20" t="s">
        <v>2612</v>
      </c>
      <c r="B1208" s="1" t="s">
        <v>19</v>
      </c>
      <c r="C1208" s="35" t="s">
        <v>54</v>
      </c>
      <c r="D1208" s="35" t="s">
        <v>54</v>
      </c>
      <c r="E1208" s="1" t="s">
        <v>176</v>
      </c>
      <c r="F1208" s="115">
        <v>16190228</v>
      </c>
      <c r="G1208" s="137">
        <v>43819</v>
      </c>
      <c r="H1208" s="35" t="s">
        <v>147</v>
      </c>
      <c r="I1208" s="35" t="s">
        <v>156</v>
      </c>
      <c r="J1208" s="115" t="s">
        <v>159</v>
      </c>
      <c r="K1208" s="116">
        <v>463271</v>
      </c>
    </row>
    <row r="1209" spans="1:11" x14ac:dyDescent="0.25">
      <c r="A1209" s="20" t="s">
        <v>2612</v>
      </c>
      <c r="B1209" s="1" t="s">
        <v>19</v>
      </c>
      <c r="C1209" s="35" t="s">
        <v>54</v>
      </c>
      <c r="D1209" s="35" t="s">
        <v>54</v>
      </c>
      <c r="E1209" s="1" t="s">
        <v>176</v>
      </c>
      <c r="F1209" s="115">
        <v>16190229</v>
      </c>
      <c r="G1209" s="137">
        <v>43819</v>
      </c>
      <c r="H1209" s="35" t="s">
        <v>148</v>
      </c>
      <c r="I1209" s="35" t="s">
        <v>157</v>
      </c>
      <c r="J1209" s="115" t="s">
        <v>160</v>
      </c>
      <c r="K1209" s="116">
        <v>1827769</v>
      </c>
    </row>
    <row r="1210" spans="1:11" ht="38.25" x14ac:dyDescent="0.25">
      <c r="A1210" s="20" t="s">
        <v>2612</v>
      </c>
      <c r="B1210" s="35" t="s">
        <v>55</v>
      </c>
      <c r="C1210" s="35" t="s">
        <v>54</v>
      </c>
      <c r="D1210" s="35" t="s">
        <v>54</v>
      </c>
      <c r="E1210" s="14" t="s">
        <v>40</v>
      </c>
      <c r="F1210" s="115">
        <v>16190491</v>
      </c>
      <c r="G1210" s="137">
        <v>43819</v>
      </c>
      <c r="H1210" s="35" t="s">
        <v>146</v>
      </c>
      <c r="I1210" s="35" t="s">
        <v>78</v>
      </c>
      <c r="J1210" s="115" t="s">
        <v>34</v>
      </c>
      <c r="K1210" s="116">
        <v>470000</v>
      </c>
    </row>
    <row r="1211" spans="1:11" ht="25.5" x14ac:dyDescent="0.25">
      <c r="A1211" s="20" t="s">
        <v>2612</v>
      </c>
      <c r="B1211" s="1" t="s">
        <v>19</v>
      </c>
      <c r="C1211" s="35" t="s">
        <v>54</v>
      </c>
      <c r="D1211" s="35" t="s">
        <v>54</v>
      </c>
      <c r="E1211" s="14" t="s">
        <v>40</v>
      </c>
      <c r="F1211" s="115">
        <v>16190490</v>
      </c>
      <c r="G1211" s="137">
        <v>43819</v>
      </c>
      <c r="H1211" s="35" t="s">
        <v>2641</v>
      </c>
      <c r="I1211" s="21" t="s">
        <v>2679</v>
      </c>
      <c r="J1211" s="12" t="s">
        <v>618</v>
      </c>
      <c r="K1211" s="116">
        <v>29360</v>
      </c>
    </row>
    <row r="1212" spans="1:11" x14ac:dyDescent="0.25">
      <c r="A1212" s="20" t="s">
        <v>2612</v>
      </c>
      <c r="B1212" s="1" t="s">
        <v>19</v>
      </c>
      <c r="C1212" s="35" t="s">
        <v>54</v>
      </c>
      <c r="D1212" s="35" t="s">
        <v>54</v>
      </c>
      <c r="E1212" s="1" t="s">
        <v>176</v>
      </c>
      <c r="F1212" s="115">
        <v>16190230</v>
      </c>
      <c r="G1212" s="137">
        <v>43823</v>
      </c>
      <c r="H1212" s="35" t="s">
        <v>149</v>
      </c>
      <c r="I1212" s="30" t="s">
        <v>2370</v>
      </c>
      <c r="J1212" s="15" t="s">
        <v>722</v>
      </c>
      <c r="K1212" s="116">
        <v>234163</v>
      </c>
    </row>
    <row r="1213" spans="1:11" x14ac:dyDescent="0.25">
      <c r="A1213" s="20" t="s">
        <v>2612</v>
      </c>
      <c r="B1213" s="1" t="s">
        <v>185</v>
      </c>
      <c r="C1213" s="35" t="s">
        <v>54</v>
      </c>
      <c r="D1213" s="35" t="s">
        <v>54</v>
      </c>
      <c r="E1213" s="1" t="s">
        <v>176</v>
      </c>
      <c r="F1213" s="115">
        <v>16190232</v>
      </c>
      <c r="G1213" s="137">
        <v>43825</v>
      </c>
      <c r="H1213" s="35" t="s">
        <v>150</v>
      </c>
      <c r="I1213" s="30" t="s">
        <v>2370</v>
      </c>
      <c r="J1213" s="15" t="s">
        <v>722</v>
      </c>
      <c r="K1213" s="116">
        <v>392013</v>
      </c>
    </row>
    <row r="1214" spans="1:11" ht="38.25" x14ac:dyDescent="0.25">
      <c r="A1214" s="20" t="s">
        <v>2612</v>
      </c>
      <c r="B1214" s="35" t="s">
        <v>55</v>
      </c>
      <c r="C1214" s="35" t="s">
        <v>54</v>
      </c>
      <c r="D1214" s="35" t="s">
        <v>54</v>
      </c>
      <c r="E1214" s="14" t="s">
        <v>40</v>
      </c>
      <c r="F1214" s="115">
        <v>16190493</v>
      </c>
      <c r="G1214" s="137">
        <v>43825</v>
      </c>
      <c r="H1214" s="35" t="s">
        <v>2646</v>
      </c>
      <c r="I1214" s="35" t="s">
        <v>49</v>
      </c>
      <c r="J1214" s="115" t="s">
        <v>15</v>
      </c>
      <c r="K1214" s="116">
        <v>180000</v>
      </c>
    </row>
    <row r="1215" spans="1:11" ht="38.25" x14ac:dyDescent="0.25">
      <c r="A1215" s="20" t="s">
        <v>2612</v>
      </c>
      <c r="B1215" s="35" t="s">
        <v>55</v>
      </c>
      <c r="C1215" s="35" t="s">
        <v>54</v>
      </c>
      <c r="D1215" s="35" t="s">
        <v>54</v>
      </c>
      <c r="E1215" s="14" t="s">
        <v>40</v>
      </c>
      <c r="F1215" s="115">
        <v>16190492</v>
      </c>
      <c r="G1215" s="137">
        <v>43826</v>
      </c>
      <c r="H1215" s="35" t="s">
        <v>2647</v>
      </c>
      <c r="I1215" s="35" t="s">
        <v>158</v>
      </c>
      <c r="J1215" s="115" t="s">
        <v>165</v>
      </c>
      <c r="K1215" s="116">
        <v>200000</v>
      </c>
    </row>
    <row r="1216" spans="1:11" ht="25.5" x14ac:dyDescent="0.25">
      <c r="A1216" s="20" t="s">
        <v>2612</v>
      </c>
      <c r="B1216" s="35" t="s">
        <v>55</v>
      </c>
      <c r="C1216" s="35" t="s">
        <v>54</v>
      </c>
      <c r="D1216" s="35" t="s">
        <v>54</v>
      </c>
      <c r="E1216" s="14" t="s">
        <v>40</v>
      </c>
      <c r="F1216" s="115">
        <v>16190495</v>
      </c>
      <c r="G1216" s="137">
        <v>43829</v>
      </c>
      <c r="H1216" s="35" t="s">
        <v>2648</v>
      </c>
      <c r="I1216" s="35" t="s">
        <v>49</v>
      </c>
      <c r="J1216" s="115" t="s">
        <v>15</v>
      </c>
      <c r="K1216" s="116">
        <v>160000</v>
      </c>
    </row>
    <row r="1217" spans="1:11" ht="25.5" x14ac:dyDescent="0.25">
      <c r="A1217" s="20" t="s">
        <v>2612</v>
      </c>
      <c r="B1217" s="35" t="s">
        <v>55</v>
      </c>
      <c r="C1217" s="35" t="s">
        <v>54</v>
      </c>
      <c r="D1217" s="35" t="s">
        <v>54</v>
      </c>
      <c r="E1217" s="14" t="s">
        <v>40</v>
      </c>
      <c r="F1217" s="115">
        <v>16190494</v>
      </c>
      <c r="G1217" s="137">
        <v>43829</v>
      </c>
      <c r="H1217" s="35" t="s">
        <v>2649</v>
      </c>
      <c r="I1217" s="35" t="s">
        <v>158</v>
      </c>
      <c r="J1217" s="115" t="s">
        <v>165</v>
      </c>
      <c r="K1217" s="116">
        <v>160000</v>
      </c>
    </row>
    <row r="1218" spans="1:11" ht="25.5" x14ac:dyDescent="0.25">
      <c r="A1218" s="20" t="s">
        <v>2612</v>
      </c>
      <c r="B1218" s="32" t="s">
        <v>275</v>
      </c>
      <c r="C1218" s="35" t="s">
        <v>54</v>
      </c>
      <c r="D1218" s="35" t="s">
        <v>54</v>
      </c>
      <c r="E1218" s="14" t="s">
        <v>276</v>
      </c>
      <c r="F1218" s="115">
        <v>242152479</v>
      </c>
      <c r="G1218" s="137">
        <v>43797</v>
      </c>
      <c r="H1218" s="35" t="s">
        <v>2639</v>
      </c>
      <c r="I1218" s="14" t="s">
        <v>1950</v>
      </c>
      <c r="J1218" s="15" t="s">
        <v>392</v>
      </c>
      <c r="K1218" s="117">
        <v>450900</v>
      </c>
    </row>
    <row r="1219" spans="1:11" ht="25.5" x14ac:dyDescent="0.25">
      <c r="A1219" s="20" t="s">
        <v>2612</v>
      </c>
      <c r="B1219" s="32" t="s">
        <v>275</v>
      </c>
      <c r="C1219" s="35" t="s">
        <v>54</v>
      </c>
      <c r="D1219" s="35" t="s">
        <v>54</v>
      </c>
      <c r="E1219" s="14" t="s">
        <v>276</v>
      </c>
      <c r="F1219" s="115">
        <v>242309517</v>
      </c>
      <c r="G1219" s="137">
        <v>43802</v>
      </c>
      <c r="H1219" s="35" t="s">
        <v>2640</v>
      </c>
      <c r="I1219" s="14" t="s">
        <v>1950</v>
      </c>
      <c r="J1219" s="15" t="s">
        <v>392</v>
      </c>
      <c r="K1219" s="117">
        <v>2564</v>
      </c>
    </row>
    <row r="1220" spans="1:11" ht="25.5" x14ac:dyDescent="0.25">
      <c r="A1220" s="20" t="s">
        <v>2612</v>
      </c>
      <c r="B1220" s="32" t="s">
        <v>275</v>
      </c>
      <c r="C1220" s="35" t="s">
        <v>54</v>
      </c>
      <c r="D1220" s="35" t="s">
        <v>54</v>
      </c>
      <c r="E1220" s="14" t="s">
        <v>276</v>
      </c>
      <c r="F1220" s="115">
        <v>13131909</v>
      </c>
      <c r="G1220" s="137">
        <v>43800</v>
      </c>
      <c r="H1220" s="35" t="s">
        <v>59</v>
      </c>
      <c r="I1220" s="14" t="s">
        <v>1950</v>
      </c>
      <c r="J1220" s="15" t="s">
        <v>392</v>
      </c>
      <c r="K1220" s="117">
        <v>361700</v>
      </c>
    </row>
    <row r="1221" spans="1:11" ht="25.5" x14ac:dyDescent="0.25">
      <c r="A1221" s="20" t="s">
        <v>2612</v>
      </c>
      <c r="B1221" s="32" t="s">
        <v>275</v>
      </c>
      <c r="C1221" s="35" t="s">
        <v>54</v>
      </c>
      <c r="D1221" s="35" t="s">
        <v>54</v>
      </c>
      <c r="E1221" s="14" t="s">
        <v>276</v>
      </c>
      <c r="F1221" s="115">
        <v>13115172</v>
      </c>
      <c r="G1221" s="137">
        <v>43796</v>
      </c>
      <c r="H1221" s="35" t="s">
        <v>60</v>
      </c>
      <c r="I1221" s="14" t="s">
        <v>1950</v>
      </c>
      <c r="J1221" s="15" t="s">
        <v>392</v>
      </c>
      <c r="K1221" s="117">
        <v>2381100</v>
      </c>
    </row>
    <row r="1222" spans="1:11" ht="25.5" x14ac:dyDescent="0.25">
      <c r="A1222" s="20" t="s">
        <v>2612</v>
      </c>
      <c r="B1222" s="32" t="s">
        <v>275</v>
      </c>
      <c r="C1222" s="35" t="s">
        <v>54</v>
      </c>
      <c r="D1222" s="35" t="s">
        <v>54</v>
      </c>
      <c r="E1222" s="14" t="s">
        <v>276</v>
      </c>
      <c r="F1222" s="115">
        <v>13182416</v>
      </c>
      <c r="G1222" s="137">
        <v>43807</v>
      </c>
      <c r="H1222" s="35" t="s">
        <v>61</v>
      </c>
      <c r="I1222" s="14" t="s">
        <v>1950</v>
      </c>
      <c r="J1222" s="15" t="s">
        <v>392</v>
      </c>
      <c r="K1222" s="117">
        <v>2266500</v>
      </c>
    </row>
    <row r="1223" spans="1:11" x14ac:dyDescent="0.25">
      <c r="A1223" s="20" t="s">
        <v>2612</v>
      </c>
      <c r="B1223" s="32" t="s">
        <v>275</v>
      </c>
      <c r="C1223" s="35" t="s">
        <v>54</v>
      </c>
      <c r="D1223" s="35" t="s">
        <v>54</v>
      </c>
      <c r="E1223" s="14" t="s">
        <v>276</v>
      </c>
      <c r="F1223" s="115">
        <v>223718844</v>
      </c>
      <c r="G1223" s="137">
        <v>43806</v>
      </c>
      <c r="H1223" s="35" t="s">
        <v>62</v>
      </c>
      <c r="I1223" s="112" t="s">
        <v>2632</v>
      </c>
      <c r="J1223" s="136" t="s">
        <v>647</v>
      </c>
      <c r="K1223" s="117">
        <v>346524</v>
      </c>
    </row>
    <row r="1224" spans="1:11" x14ac:dyDescent="0.25">
      <c r="A1224" s="20" t="s">
        <v>2612</v>
      </c>
      <c r="B1224" s="32" t="s">
        <v>275</v>
      </c>
      <c r="C1224" s="35" t="s">
        <v>54</v>
      </c>
      <c r="D1224" s="35" t="s">
        <v>54</v>
      </c>
      <c r="E1224" s="14" t="s">
        <v>276</v>
      </c>
      <c r="F1224" s="115">
        <v>223718843</v>
      </c>
      <c r="G1224" s="137">
        <v>43806</v>
      </c>
      <c r="H1224" s="35" t="s">
        <v>63</v>
      </c>
      <c r="I1224" s="112" t="s">
        <v>2632</v>
      </c>
      <c r="J1224" s="136" t="s">
        <v>647</v>
      </c>
      <c r="K1224" s="117">
        <v>356916</v>
      </c>
    </row>
    <row r="1225" spans="1:11" x14ac:dyDescent="0.25">
      <c r="A1225" s="20" t="s">
        <v>2612</v>
      </c>
      <c r="B1225" s="32" t="s">
        <v>275</v>
      </c>
      <c r="C1225" s="35" t="s">
        <v>54</v>
      </c>
      <c r="D1225" s="35" t="s">
        <v>54</v>
      </c>
      <c r="E1225" s="14" t="s">
        <v>276</v>
      </c>
      <c r="F1225" s="115">
        <v>21686280</v>
      </c>
      <c r="G1225" s="137">
        <v>43806</v>
      </c>
      <c r="H1225" s="35" t="s">
        <v>64</v>
      </c>
      <c r="I1225" s="112" t="s">
        <v>2632</v>
      </c>
      <c r="J1225" s="136" t="s">
        <v>647</v>
      </c>
      <c r="K1225" s="117">
        <v>142502</v>
      </c>
    </row>
    <row r="1226" spans="1:11" x14ac:dyDescent="0.25">
      <c r="A1226" s="20" t="s">
        <v>2612</v>
      </c>
      <c r="B1226" s="32" t="s">
        <v>275</v>
      </c>
      <c r="C1226" s="35" t="s">
        <v>54</v>
      </c>
      <c r="D1226" s="35" t="s">
        <v>54</v>
      </c>
      <c r="E1226" s="14" t="s">
        <v>276</v>
      </c>
      <c r="F1226" s="115">
        <v>21635444</v>
      </c>
      <c r="G1226" s="137">
        <v>43801</v>
      </c>
      <c r="H1226" s="35" t="s">
        <v>58</v>
      </c>
      <c r="I1226" s="112" t="s">
        <v>2632</v>
      </c>
      <c r="J1226" s="136" t="s">
        <v>647</v>
      </c>
      <c r="K1226" s="117">
        <v>4359648</v>
      </c>
    </row>
    <row r="1227" spans="1:11" x14ac:dyDescent="0.25">
      <c r="A1227" s="20" t="s">
        <v>2612</v>
      </c>
      <c r="B1227" s="32" t="s">
        <v>275</v>
      </c>
      <c r="C1227" s="35" t="s">
        <v>54</v>
      </c>
      <c r="D1227" s="35" t="s">
        <v>54</v>
      </c>
      <c r="E1227" s="14" t="s">
        <v>276</v>
      </c>
      <c r="F1227" s="115">
        <v>157446163</v>
      </c>
      <c r="G1227" s="137">
        <v>43801</v>
      </c>
      <c r="H1227" s="35" t="s">
        <v>58</v>
      </c>
      <c r="I1227" s="26" t="s">
        <v>23</v>
      </c>
      <c r="J1227" s="52" t="s">
        <v>1316</v>
      </c>
      <c r="K1227" s="117">
        <v>234310</v>
      </c>
    </row>
    <row r="1228" spans="1:11" x14ac:dyDescent="0.25">
      <c r="A1228" s="20" t="s">
        <v>2612</v>
      </c>
      <c r="B1228" s="32" t="s">
        <v>275</v>
      </c>
      <c r="C1228" s="35" t="s">
        <v>54</v>
      </c>
      <c r="D1228" s="35" t="s">
        <v>54</v>
      </c>
      <c r="E1228" s="14" t="s">
        <v>276</v>
      </c>
      <c r="F1228" s="115">
        <v>158405930</v>
      </c>
      <c r="G1228" s="137">
        <v>43813</v>
      </c>
      <c r="H1228" s="35" t="s">
        <v>57</v>
      </c>
      <c r="I1228" s="26" t="s">
        <v>23</v>
      </c>
      <c r="J1228" s="52" t="s">
        <v>1316</v>
      </c>
      <c r="K1228" s="117">
        <v>89260</v>
      </c>
    </row>
    <row r="1229" spans="1:11" x14ac:dyDescent="0.25">
      <c r="A1229" s="20" t="s">
        <v>2612</v>
      </c>
      <c r="B1229" s="32" t="s">
        <v>275</v>
      </c>
      <c r="C1229" s="35" t="s">
        <v>54</v>
      </c>
      <c r="D1229" s="35" t="s">
        <v>54</v>
      </c>
      <c r="E1229" s="14" t="s">
        <v>276</v>
      </c>
      <c r="F1229" s="115">
        <v>158679165</v>
      </c>
      <c r="G1229" s="137">
        <v>43818</v>
      </c>
      <c r="H1229" s="35" t="s">
        <v>56</v>
      </c>
      <c r="I1229" s="26" t="s">
        <v>23</v>
      </c>
      <c r="J1229" s="52" t="s">
        <v>1316</v>
      </c>
      <c r="K1229" s="117">
        <v>22650</v>
      </c>
    </row>
    <row r="1230" spans="1:11" ht="25.5" x14ac:dyDescent="0.25">
      <c r="A1230" s="20" t="s">
        <v>2612</v>
      </c>
      <c r="B1230" s="35" t="s">
        <v>55</v>
      </c>
      <c r="C1230" s="35" t="s">
        <v>54</v>
      </c>
      <c r="D1230" s="35" t="s">
        <v>54</v>
      </c>
      <c r="E1230" s="14" t="s">
        <v>283</v>
      </c>
      <c r="F1230" s="115">
        <v>841</v>
      </c>
      <c r="G1230" s="137">
        <v>43804</v>
      </c>
      <c r="H1230" s="35" t="s">
        <v>169</v>
      </c>
      <c r="I1230" s="35" t="s">
        <v>71</v>
      </c>
      <c r="J1230" s="115" t="s">
        <v>30</v>
      </c>
      <c r="K1230" s="117">
        <v>1309864</v>
      </c>
    </row>
    <row r="1231" spans="1:11" ht="25.5" x14ac:dyDescent="0.25">
      <c r="A1231" s="20" t="s">
        <v>2612</v>
      </c>
      <c r="B1231" s="35" t="s">
        <v>55</v>
      </c>
      <c r="C1231" s="35" t="s">
        <v>54</v>
      </c>
      <c r="D1231" s="35" t="s">
        <v>54</v>
      </c>
      <c r="E1231" s="14" t="s">
        <v>283</v>
      </c>
      <c r="F1231" s="115">
        <v>317</v>
      </c>
      <c r="G1231" s="137">
        <v>43802</v>
      </c>
      <c r="H1231" s="35" t="s">
        <v>170</v>
      </c>
      <c r="I1231" s="35" t="s">
        <v>65</v>
      </c>
      <c r="J1231" s="115" t="s">
        <v>66</v>
      </c>
      <c r="K1231" s="117">
        <v>249900</v>
      </c>
    </row>
    <row r="1232" spans="1:11" ht="25.5" x14ac:dyDescent="0.25">
      <c r="A1232" s="20" t="s">
        <v>2612</v>
      </c>
      <c r="B1232" s="35" t="s">
        <v>55</v>
      </c>
      <c r="C1232" s="35" t="s">
        <v>54</v>
      </c>
      <c r="D1232" s="35" t="s">
        <v>54</v>
      </c>
      <c r="E1232" s="32" t="s">
        <v>639</v>
      </c>
      <c r="F1232" s="115">
        <v>8111219</v>
      </c>
      <c r="G1232" s="137">
        <v>43798</v>
      </c>
      <c r="H1232" s="35" t="s">
        <v>171</v>
      </c>
      <c r="I1232" s="35" t="s">
        <v>72</v>
      </c>
      <c r="J1232" s="115" t="s">
        <v>45</v>
      </c>
      <c r="K1232" s="117">
        <v>2400811</v>
      </c>
    </row>
    <row r="1233" spans="1:11" ht="25.5" x14ac:dyDescent="0.25">
      <c r="A1233" s="20" t="s">
        <v>2612</v>
      </c>
      <c r="B1233" s="35" t="s">
        <v>55</v>
      </c>
      <c r="C1233" s="35" t="s">
        <v>54</v>
      </c>
      <c r="D1233" s="35" t="s">
        <v>54</v>
      </c>
      <c r="E1233" s="14" t="s">
        <v>283</v>
      </c>
      <c r="F1233" s="115">
        <v>1960</v>
      </c>
      <c r="G1233" s="137">
        <v>43796</v>
      </c>
      <c r="H1233" s="35" t="s">
        <v>172</v>
      </c>
      <c r="I1233" s="35" t="s">
        <v>69</v>
      </c>
      <c r="J1233" s="115" t="s">
        <v>70</v>
      </c>
      <c r="K1233" s="117">
        <v>27270736</v>
      </c>
    </row>
    <row r="1234" spans="1:11" ht="25.5" x14ac:dyDescent="0.25">
      <c r="A1234" s="20" t="s">
        <v>2612</v>
      </c>
      <c r="B1234" s="35" t="s">
        <v>55</v>
      </c>
      <c r="C1234" s="35" t="s">
        <v>54</v>
      </c>
      <c r="D1234" s="35" t="s">
        <v>54</v>
      </c>
      <c r="E1234" s="14" t="s">
        <v>283</v>
      </c>
      <c r="F1234" s="115">
        <v>6502</v>
      </c>
      <c r="G1234" s="137">
        <v>43800</v>
      </c>
      <c r="H1234" s="35" t="s">
        <v>173</v>
      </c>
      <c r="I1234" s="35" t="s">
        <v>67</v>
      </c>
      <c r="J1234" s="115" t="s">
        <v>68</v>
      </c>
      <c r="K1234" s="117">
        <v>16350855</v>
      </c>
    </row>
    <row r="1235" spans="1:11" ht="25.5" x14ac:dyDescent="0.25">
      <c r="A1235" s="20" t="s">
        <v>2612</v>
      </c>
      <c r="B1235" s="35" t="s">
        <v>55</v>
      </c>
      <c r="C1235" s="35" t="s">
        <v>54</v>
      </c>
      <c r="D1235" s="35" t="s">
        <v>54</v>
      </c>
      <c r="E1235" s="14" t="s">
        <v>283</v>
      </c>
      <c r="F1235" s="23">
        <v>11350</v>
      </c>
      <c r="G1235" s="40">
        <v>43809</v>
      </c>
      <c r="H1235" s="35" t="s">
        <v>166</v>
      </c>
      <c r="I1235" s="35" t="s">
        <v>174</v>
      </c>
      <c r="J1235" s="23" t="s">
        <v>175</v>
      </c>
      <c r="K1235" s="117">
        <v>374930</v>
      </c>
    </row>
    <row r="1236" spans="1:11" ht="63.75" x14ac:dyDescent="0.25">
      <c r="A1236" s="3" t="s">
        <v>2611</v>
      </c>
      <c r="B1236" s="1" t="s">
        <v>185</v>
      </c>
      <c r="C1236" s="30" t="s">
        <v>21</v>
      </c>
      <c r="D1236" s="170" t="s">
        <v>21</v>
      </c>
      <c r="E1236" s="14" t="s">
        <v>40</v>
      </c>
      <c r="F1236" s="95"/>
      <c r="G1236" s="41">
        <v>43801</v>
      </c>
      <c r="H1236" s="28" t="s">
        <v>2252</v>
      </c>
      <c r="I1236" s="30" t="s">
        <v>2253</v>
      </c>
      <c r="J1236" s="56" t="s">
        <v>2254</v>
      </c>
      <c r="K1236" s="80">
        <v>395250</v>
      </c>
    </row>
    <row r="1237" spans="1:11" ht="51" x14ac:dyDescent="0.25">
      <c r="A1237" s="3" t="s">
        <v>2611</v>
      </c>
      <c r="B1237" s="21" t="s">
        <v>20</v>
      </c>
      <c r="C1237" s="14" t="s">
        <v>2255</v>
      </c>
      <c r="D1237" s="146">
        <v>43752</v>
      </c>
      <c r="E1237" s="14" t="s">
        <v>40</v>
      </c>
      <c r="F1237" s="96">
        <v>17191123</v>
      </c>
      <c r="G1237" s="48">
        <v>43801</v>
      </c>
      <c r="H1237" s="29" t="s">
        <v>2256</v>
      </c>
      <c r="I1237" s="14" t="s">
        <v>2257</v>
      </c>
      <c r="J1237" s="15" t="s">
        <v>2258</v>
      </c>
      <c r="K1237" s="81">
        <v>1453500</v>
      </c>
    </row>
    <row r="1238" spans="1:11" ht="38.25" x14ac:dyDescent="0.25">
      <c r="A1238" s="3" t="s">
        <v>2611</v>
      </c>
      <c r="B1238" s="1" t="s">
        <v>185</v>
      </c>
      <c r="C1238" s="30" t="s">
        <v>21</v>
      </c>
      <c r="D1238" s="170" t="s">
        <v>21</v>
      </c>
      <c r="E1238" s="14" t="s">
        <v>40</v>
      </c>
      <c r="F1238" s="95">
        <v>17191124</v>
      </c>
      <c r="G1238" s="41">
        <v>43801</v>
      </c>
      <c r="H1238" s="28" t="s">
        <v>2259</v>
      </c>
      <c r="I1238" s="30" t="s">
        <v>2260</v>
      </c>
      <c r="J1238" s="56" t="s">
        <v>2261</v>
      </c>
      <c r="K1238" s="80">
        <v>16499470</v>
      </c>
    </row>
    <row r="1239" spans="1:11" ht="38.25" x14ac:dyDescent="0.25">
      <c r="A1239" s="3" t="s">
        <v>2611</v>
      </c>
      <c r="B1239" s="1" t="s">
        <v>185</v>
      </c>
      <c r="C1239" s="30" t="s">
        <v>21</v>
      </c>
      <c r="D1239" s="170" t="s">
        <v>21</v>
      </c>
      <c r="E1239" s="1" t="s">
        <v>176</v>
      </c>
      <c r="F1239" s="95">
        <v>17190315</v>
      </c>
      <c r="G1239" s="41">
        <v>43801</v>
      </c>
      <c r="H1239" s="28" t="s">
        <v>2262</v>
      </c>
      <c r="I1239" s="30" t="s">
        <v>2263</v>
      </c>
      <c r="J1239" s="56" t="s">
        <v>2264</v>
      </c>
      <c r="K1239" s="80">
        <v>580425</v>
      </c>
    </row>
    <row r="1240" spans="1:11" ht="51" x14ac:dyDescent="0.25">
      <c r="A1240" s="3" t="s">
        <v>2611</v>
      </c>
      <c r="B1240" s="35" t="s">
        <v>55</v>
      </c>
      <c r="C1240" s="30" t="s">
        <v>21</v>
      </c>
      <c r="D1240" s="170" t="s">
        <v>21</v>
      </c>
      <c r="E1240" s="14" t="s">
        <v>40</v>
      </c>
      <c r="F1240" s="95">
        <v>17191125</v>
      </c>
      <c r="G1240" s="41">
        <v>43801</v>
      </c>
      <c r="H1240" s="28" t="s">
        <v>2265</v>
      </c>
      <c r="I1240" s="30" t="s">
        <v>2266</v>
      </c>
      <c r="J1240" s="56" t="s">
        <v>2267</v>
      </c>
      <c r="K1240" s="80">
        <v>160000</v>
      </c>
    </row>
    <row r="1241" spans="1:11" ht="51" x14ac:dyDescent="0.25">
      <c r="A1241" s="3" t="s">
        <v>2611</v>
      </c>
      <c r="B1241" s="35" t="s">
        <v>55</v>
      </c>
      <c r="C1241" s="30" t="s">
        <v>21</v>
      </c>
      <c r="D1241" s="170" t="s">
        <v>21</v>
      </c>
      <c r="E1241" s="14" t="s">
        <v>40</v>
      </c>
      <c r="F1241" s="95">
        <v>17191129</v>
      </c>
      <c r="G1241" s="41">
        <v>43801</v>
      </c>
      <c r="H1241" s="28" t="s">
        <v>2268</v>
      </c>
      <c r="I1241" s="30" t="s">
        <v>2269</v>
      </c>
      <c r="J1241" s="56" t="s">
        <v>2270</v>
      </c>
      <c r="K1241" s="80">
        <v>160000</v>
      </c>
    </row>
    <row r="1242" spans="1:11" ht="38.25" x14ac:dyDescent="0.25">
      <c r="A1242" s="3" t="s">
        <v>2611</v>
      </c>
      <c r="B1242" s="35" t="s">
        <v>55</v>
      </c>
      <c r="C1242" s="30" t="s">
        <v>21</v>
      </c>
      <c r="D1242" s="170" t="s">
        <v>21</v>
      </c>
      <c r="E1242" s="14" t="s">
        <v>40</v>
      </c>
      <c r="F1242" s="95">
        <v>17191126</v>
      </c>
      <c r="G1242" s="41">
        <v>43801</v>
      </c>
      <c r="H1242" s="28" t="s">
        <v>2271</v>
      </c>
      <c r="I1242" s="30" t="s">
        <v>2272</v>
      </c>
      <c r="J1242" s="56" t="s">
        <v>2273</v>
      </c>
      <c r="K1242" s="80">
        <v>320000</v>
      </c>
    </row>
    <row r="1243" spans="1:11" ht="191.25" x14ac:dyDescent="0.25">
      <c r="A1243" s="3" t="s">
        <v>2611</v>
      </c>
      <c r="B1243" s="6" t="s">
        <v>37</v>
      </c>
      <c r="C1243" s="30" t="s">
        <v>2274</v>
      </c>
      <c r="D1243" s="170">
        <v>43791</v>
      </c>
      <c r="E1243" s="14" t="s">
        <v>40</v>
      </c>
      <c r="F1243" s="89">
        <v>17191127</v>
      </c>
      <c r="G1243" s="41">
        <v>43802</v>
      </c>
      <c r="H1243" s="28" t="s">
        <v>2275</v>
      </c>
      <c r="I1243" s="30" t="s">
        <v>2276</v>
      </c>
      <c r="J1243" s="56" t="s">
        <v>1768</v>
      </c>
      <c r="K1243" s="80">
        <v>3444000</v>
      </c>
    </row>
    <row r="1244" spans="1:11" ht="38.25" x14ac:dyDescent="0.25">
      <c r="A1244" s="3" t="s">
        <v>2611</v>
      </c>
      <c r="B1244" s="1" t="s">
        <v>185</v>
      </c>
      <c r="C1244" s="14" t="s">
        <v>21</v>
      </c>
      <c r="D1244" s="146" t="s">
        <v>21</v>
      </c>
      <c r="E1244" s="1" t="s">
        <v>176</v>
      </c>
      <c r="F1244" s="97">
        <v>17190316</v>
      </c>
      <c r="G1244" s="48">
        <v>43802</v>
      </c>
      <c r="H1244" s="29" t="s">
        <v>2277</v>
      </c>
      <c r="I1244" s="105" t="s">
        <v>2278</v>
      </c>
      <c r="J1244" s="15" t="s">
        <v>199</v>
      </c>
      <c r="K1244" s="13">
        <v>2000000</v>
      </c>
    </row>
    <row r="1245" spans="1:11" ht="25.5" x14ac:dyDescent="0.25">
      <c r="A1245" s="3" t="s">
        <v>2611</v>
      </c>
      <c r="B1245" s="1" t="s">
        <v>185</v>
      </c>
      <c r="C1245" s="30" t="s">
        <v>21</v>
      </c>
      <c r="D1245" s="170" t="s">
        <v>21</v>
      </c>
      <c r="E1245" s="1" t="s">
        <v>176</v>
      </c>
      <c r="F1245" s="95">
        <v>17190317</v>
      </c>
      <c r="G1245" s="41">
        <v>43802</v>
      </c>
      <c r="H1245" s="11" t="s">
        <v>2279</v>
      </c>
      <c r="I1245" s="30" t="s">
        <v>2276</v>
      </c>
      <c r="J1245" s="56" t="s">
        <v>1768</v>
      </c>
      <c r="K1245" s="80">
        <v>7572208</v>
      </c>
    </row>
    <row r="1246" spans="1:11" ht="25.5" x14ac:dyDescent="0.25">
      <c r="A1246" s="3" t="s">
        <v>2611</v>
      </c>
      <c r="B1246" s="1" t="s">
        <v>185</v>
      </c>
      <c r="C1246" s="30" t="s">
        <v>21</v>
      </c>
      <c r="D1246" s="170" t="s">
        <v>21</v>
      </c>
      <c r="E1246" s="1" t="s">
        <v>176</v>
      </c>
      <c r="F1246" s="95">
        <v>17190318</v>
      </c>
      <c r="G1246" s="41">
        <v>43802</v>
      </c>
      <c r="H1246" s="11" t="s">
        <v>2280</v>
      </c>
      <c r="I1246" s="30" t="s">
        <v>2281</v>
      </c>
      <c r="J1246" s="56" t="s">
        <v>2282</v>
      </c>
      <c r="K1246" s="80">
        <v>4205460</v>
      </c>
    </row>
    <row r="1247" spans="1:11" ht="38.25" x14ac:dyDescent="0.25">
      <c r="A1247" s="3" t="s">
        <v>2611</v>
      </c>
      <c r="B1247" s="1" t="s">
        <v>185</v>
      </c>
      <c r="C1247" s="30" t="s">
        <v>21</v>
      </c>
      <c r="D1247" s="170" t="s">
        <v>21</v>
      </c>
      <c r="E1247" s="1" t="s">
        <v>176</v>
      </c>
      <c r="F1247" s="98">
        <v>17190319</v>
      </c>
      <c r="G1247" s="41">
        <v>43802</v>
      </c>
      <c r="H1247" s="29" t="s">
        <v>2283</v>
      </c>
      <c r="I1247" s="106" t="s">
        <v>2284</v>
      </c>
      <c r="J1247" s="56" t="s">
        <v>2285</v>
      </c>
      <c r="K1247" s="82">
        <v>8556576</v>
      </c>
    </row>
    <row r="1248" spans="1:11" ht="25.5" x14ac:dyDescent="0.25">
      <c r="A1248" s="3" t="s">
        <v>2611</v>
      </c>
      <c r="B1248" s="1" t="s">
        <v>19</v>
      </c>
      <c r="C1248" s="30" t="s">
        <v>21</v>
      </c>
      <c r="D1248" s="170" t="s">
        <v>21</v>
      </c>
      <c r="E1248" s="14" t="s">
        <v>40</v>
      </c>
      <c r="F1248" s="95"/>
      <c r="G1248" s="41">
        <v>43803</v>
      </c>
      <c r="H1248" s="28" t="s">
        <v>2286</v>
      </c>
      <c r="I1248" s="30" t="s">
        <v>2287</v>
      </c>
      <c r="J1248" s="56" t="s">
        <v>2288</v>
      </c>
      <c r="K1248" s="80">
        <v>1785000</v>
      </c>
    </row>
    <row r="1249" spans="1:11" ht="25.5" x14ac:dyDescent="0.25">
      <c r="A1249" s="3" t="s">
        <v>2611</v>
      </c>
      <c r="B1249" s="1" t="s">
        <v>19</v>
      </c>
      <c r="C1249" s="30" t="s">
        <v>21</v>
      </c>
      <c r="D1249" s="170" t="s">
        <v>21</v>
      </c>
      <c r="E1249" s="1" t="s">
        <v>176</v>
      </c>
      <c r="F1249" s="95" t="s">
        <v>2289</v>
      </c>
      <c r="G1249" s="41">
        <v>43803</v>
      </c>
      <c r="H1249" s="28" t="s">
        <v>2290</v>
      </c>
      <c r="I1249" s="30" t="s">
        <v>2291</v>
      </c>
      <c r="J1249" s="56" t="s">
        <v>2292</v>
      </c>
      <c r="K1249" s="80">
        <v>1757154</v>
      </c>
    </row>
    <row r="1250" spans="1:11" ht="51" x14ac:dyDescent="0.25">
      <c r="A1250" s="3" t="s">
        <v>2611</v>
      </c>
      <c r="B1250" s="1" t="s">
        <v>19</v>
      </c>
      <c r="C1250" s="30" t="s">
        <v>21</v>
      </c>
      <c r="D1250" s="170" t="s">
        <v>21</v>
      </c>
      <c r="E1250" s="1" t="s">
        <v>176</v>
      </c>
      <c r="F1250" s="95">
        <v>17190320</v>
      </c>
      <c r="G1250" s="41">
        <v>43803</v>
      </c>
      <c r="H1250" s="28" t="s">
        <v>2293</v>
      </c>
      <c r="I1250" s="30" t="s">
        <v>2294</v>
      </c>
      <c r="J1250" s="56" t="s">
        <v>2295</v>
      </c>
      <c r="K1250" s="80">
        <v>1475600</v>
      </c>
    </row>
    <row r="1251" spans="1:11" ht="38.25" x14ac:dyDescent="0.25">
      <c r="A1251" s="3" t="s">
        <v>2611</v>
      </c>
      <c r="B1251" s="6" t="s">
        <v>37</v>
      </c>
      <c r="C1251" s="30" t="s">
        <v>2274</v>
      </c>
      <c r="D1251" s="170">
        <v>43791</v>
      </c>
      <c r="E1251" s="1" t="s">
        <v>176</v>
      </c>
      <c r="F1251" s="89">
        <v>17190321</v>
      </c>
      <c r="G1251" s="41">
        <v>43803</v>
      </c>
      <c r="H1251" s="28" t="s">
        <v>2296</v>
      </c>
      <c r="I1251" s="30" t="s">
        <v>2276</v>
      </c>
      <c r="J1251" s="56" t="s">
        <v>1768</v>
      </c>
      <c r="K1251" s="80">
        <v>3127320</v>
      </c>
    </row>
    <row r="1252" spans="1:11" ht="25.5" x14ac:dyDescent="0.25">
      <c r="A1252" s="3" t="s">
        <v>2611</v>
      </c>
      <c r="B1252" s="1" t="s">
        <v>185</v>
      </c>
      <c r="C1252" s="30" t="s">
        <v>21</v>
      </c>
      <c r="D1252" s="170" t="s">
        <v>21</v>
      </c>
      <c r="E1252" s="1" t="s">
        <v>176</v>
      </c>
      <c r="F1252" s="98">
        <v>17190322</v>
      </c>
      <c r="G1252" s="41">
        <v>43803</v>
      </c>
      <c r="H1252" s="28" t="s">
        <v>2297</v>
      </c>
      <c r="I1252" s="14" t="s">
        <v>2298</v>
      </c>
      <c r="J1252" s="15" t="s">
        <v>560</v>
      </c>
      <c r="K1252" s="80">
        <v>480463</v>
      </c>
    </row>
    <row r="1253" spans="1:11" ht="63.75" x14ac:dyDescent="0.25">
      <c r="A1253" s="3" t="s">
        <v>2611</v>
      </c>
      <c r="B1253" s="21" t="s">
        <v>20</v>
      </c>
      <c r="C1253" s="30" t="s">
        <v>2299</v>
      </c>
      <c r="D1253" s="170">
        <v>43796</v>
      </c>
      <c r="E1253" s="14" t="s">
        <v>40</v>
      </c>
      <c r="F1253" s="95">
        <v>17191132</v>
      </c>
      <c r="G1253" s="41">
        <v>43803</v>
      </c>
      <c r="H1253" s="28" t="s">
        <v>2300</v>
      </c>
      <c r="I1253" s="30" t="s">
        <v>2301</v>
      </c>
      <c r="J1253" s="56" t="s">
        <v>2302</v>
      </c>
      <c r="K1253" s="80">
        <v>2764321</v>
      </c>
    </row>
    <row r="1254" spans="1:11" ht="38.25" x14ac:dyDescent="0.25">
      <c r="A1254" s="3" t="s">
        <v>2611</v>
      </c>
      <c r="B1254" s="1" t="s">
        <v>185</v>
      </c>
      <c r="C1254" s="30" t="s">
        <v>21</v>
      </c>
      <c r="D1254" s="170" t="s">
        <v>21</v>
      </c>
      <c r="E1254" s="1" t="s">
        <v>176</v>
      </c>
      <c r="F1254" s="95">
        <v>17190324</v>
      </c>
      <c r="G1254" s="41">
        <v>43804</v>
      </c>
      <c r="H1254" s="28" t="s">
        <v>2303</v>
      </c>
      <c r="I1254" s="30" t="s">
        <v>2304</v>
      </c>
      <c r="J1254" s="56" t="s">
        <v>2305</v>
      </c>
      <c r="K1254" s="80">
        <v>2527810</v>
      </c>
    </row>
    <row r="1255" spans="1:11" ht="51" x14ac:dyDescent="0.25">
      <c r="A1255" s="3" t="s">
        <v>2611</v>
      </c>
      <c r="B1255" s="1" t="s">
        <v>185</v>
      </c>
      <c r="C1255" s="30" t="s">
        <v>21</v>
      </c>
      <c r="D1255" s="170" t="s">
        <v>21</v>
      </c>
      <c r="E1255" s="14" t="s">
        <v>40</v>
      </c>
      <c r="F1255" s="95">
        <v>17191133</v>
      </c>
      <c r="G1255" s="41">
        <v>43804</v>
      </c>
      <c r="H1255" s="28" t="s">
        <v>2306</v>
      </c>
      <c r="I1255" s="30" t="s">
        <v>2307</v>
      </c>
      <c r="J1255" s="56" t="s">
        <v>2308</v>
      </c>
      <c r="K1255" s="80">
        <v>853940</v>
      </c>
    </row>
    <row r="1256" spans="1:11" ht="63.75" x14ac:dyDescent="0.25">
      <c r="A1256" s="3" t="s">
        <v>2611</v>
      </c>
      <c r="B1256" s="1" t="s">
        <v>185</v>
      </c>
      <c r="C1256" s="30" t="s">
        <v>21</v>
      </c>
      <c r="D1256" s="170" t="s">
        <v>21</v>
      </c>
      <c r="E1256" s="1" t="s">
        <v>176</v>
      </c>
      <c r="F1256" s="95">
        <v>17190327</v>
      </c>
      <c r="G1256" s="41">
        <v>43804</v>
      </c>
      <c r="H1256" s="28" t="s">
        <v>2309</v>
      </c>
      <c r="I1256" s="30" t="s">
        <v>2310</v>
      </c>
      <c r="J1256" s="56" t="s">
        <v>988</v>
      </c>
      <c r="K1256" s="80">
        <v>4392886</v>
      </c>
    </row>
    <row r="1257" spans="1:11" ht="38.25" x14ac:dyDescent="0.25">
      <c r="A1257" s="3" t="s">
        <v>2611</v>
      </c>
      <c r="B1257" s="1" t="s">
        <v>185</v>
      </c>
      <c r="C1257" s="30" t="s">
        <v>21</v>
      </c>
      <c r="D1257" s="170" t="s">
        <v>21</v>
      </c>
      <c r="E1257" s="14" t="s">
        <v>40</v>
      </c>
      <c r="F1257" s="95">
        <v>17191134</v>
      </c>
      <c r="G1257" s="49">
        <v>43804</v>
      </c>
      <c r="H1257" s="28" t="s">
        <v>2311</v>
      </c>
      <c r="I1257" s="30" t="s">
        <v>2535</v>
      </c>
      <c r="J1257" s="56" t="s">
        <v>2312</v>
      </c>
      <c r="K1257" s="80">
        <v>34777512</v>
      </c>
    </row>
    <row r="1258" spans="1:11" ht="38.25" x14ac:dyDescent="0.25">
      <c r="A1258" s="3" t="s">
        <v>2611</v>
      </c>
      <c r="B1258" s="1" t="s">
        <v>185</v>
      </c>
      <c r="C1258" s="30" t="s">
        <v>21</v>
      </c>
      <c r="D1258" s="170" t="s">
        <v>21</v>
      </c>
      <c r="E1258" s="14" t="s">
        <v>40</v>
      </c>
      <c r="F1258" s="95">
        <v>17191135</v>
      </c>
      <c r="G1258" s="49">
        <v>43804</v>
      </c>
      <c r="H1258" s="28" t="s">
        <v>2313</v>
      </c>
      <c r="I1258" s="30" t="s">
        <v>2314</v>
      </c>
      <c r="J1258" s="56" t="s">
        <v>2315</v>
      </c>
      <c r="K1258" s="80">
        <v>8286708</v>
      </c>
    </row>
    <row r="1259" spans="1:11" ht="51" x14ac:dyDescent="0.25">
      <c r="A1259" s="3" t="s">
        <v>2611</v>
      </c>
      <c r="B1259" s="1" t="s">
        <v>185</v>
      </c>
      <c r="C1259" s="30" t="s">
        <v>21</v>
      </c>
      <c r="D1259" s="170" t="s">
        <v>21</v>
      </c>
      <c r="E1259" s="14" t="s">
        <v>40</v>
      </c>
      <c r="F1259" s="95">
        <v>17191136</v>
      </c>
      <c r="G1259" s="41">
        <v>43804</v>
      </c>
      <c r="H1259" s="28" t="s">
        <v>2316</v>
      </c>
      <c r="I1259" s="30" t="s">
        <v>2307</v>
      </c>
      <c r="J1259" s="56" t="s">
        <v>2308</v>
      </c>
      <c r="K1259" s="80">
        <v>252599</v>
      </c>
    </row>
    <row r="1260" spans="1:11" ht="76.5" x14ac:dyDescent="0.25">
      <c r="A1260" s="3" t="s">
        <v>2611</v>
      </c>
      <c r="B1260" s="35" t="s">
        <v>55</v>
      </c>
      <c r="C1260" s="30" t="s">
        <v>21</v>
      </c>
      <c r="D1260" s="170" t="s">
        <v>21</v>
      </c>
      <c r="E1260" s="14" t="s">
        <v>40</v>
      </c>
      <c r="F1260" s="95">
        <v>17191137</v>
      </c>
      <c r="G1260" s="49">
        <v>43804</v>
      </c>
      <c r="H1260" s="28" t="s">
        <v>2317</v>
      </c>
      <c r="I1260" s="30" t="s">
        <v>2318</v>
      </c>
      <c r="J1260" s="56" t="s">
        <v>2319</v>
      </c>
      <c r="K1260" s="80">
        <v>320000</v>
      </c>
    </row>
    <row r="1261" spans="1:11" ht="51" x14ac:dyDescent="0.25">
      <c r="A1261" s="3" t="s">
        <v>2611</v>
      </c>
      <c r="B1261" s="35" t="s">
        <v>55</v>
      </c>
      <c r="C1261" s="30" t="s">
        <v>21</v>
      </c>
      <c r="D1261" s="170" t="s">
        <v>21</v>
      </c>
      <c r="E1261" s="14" t="s">
        <v>40</v>
      </c>
      <c r="F1261" s="95">
        <v>17191138</v>
      </c>
      <c r="G1261" s="49">
        <v>43804</v>
      </c>
      <c r="H1261" s="28" t="s">
        <v>2320</v>
      </c>
      <c r="I1261" s="30" t="s">
        <v>2321</v>
      </c>
      <c r="J1261" s="56" t="s">
        <v>2322</v>
      </c>
      <c r="K1261" s="80">
        <v>320000</v>
      </c>
    </row>
    <row r="1262" spans="1:11" ht="25.5" x14ac:dyDescent="0.25">
      <c r="A1262" s="3" t="s">
        <v>2611</v>
      </c>
      <c r="B1262" s="30" t="s">
        <v>22</v>
      </c>
      <c r="C1262" s="30" t="s">
        <v>2323</v>
      </c>
      <c r="D1262" s="170">
        <v>43788</v>
      </c>
      <c r="E1262" s="1" t="s">
        <v>176</v>
      </c>
      <c r="F1262" s="95"/>
      <c r="G1262" s="41">
        <v>43805</v>
      </c>
      <c r="H1262" s="28" t="s">
        <v>2324</v>
      </c>
      <c r="I1262" s="30" t="s">
        <v>1882</v>
      </c>
      <c r="J1262" s="56" t="s">
        <v>1883</v>
      </c>
      <c r="K1262" s="80">
        <v>681600865</v>
      </c>
    </row>
    <row r="1263" spans="1:11" ht="25.5" x14ac:dyDescent="0.25">
      <c r="A1263" s="3" t="s">
        <v>2611</v>
      </c>
      <c r="B1263" s="21" t="s">
        <v>20</v>
      </c>
      <c r="C1263" s="30" t="s">
        <v>2325</v>
      </c>
      <c r="D1263" s="170">
        <v>43796</v>
      </c>
      <c r="E1263" s="14" t="s">
        <v>40</v>
      </c>
      <c r="F1263" s="95">
        <v>17191139</v>
      </c>
      <c r="G1263" s="41">
        <v>43805</v>
      </c>
      <c r="H1263" s="28" t="s">
        <v>2326</v>
      </c>
      <c r="I1263" s="30" t="s">
        <v>2327</v>
      </c>
      <c r="J1263" s="56" t="s">
        <v>870</v>
      </c>
      <c r="K1263" s="80">
        <v>16854089</v>
      </c>
    </row>
    <row r="1264" spans="1:11" ht="38.25" x14ac:dyDescent="0.25">
      <c r="A1264" s="3" t="s">
        <v>2611</v>
      </c>
      <c r="B1264" s="21" t="s">
        <v>20</v>
      </c>
      <c r="C1264" s="30" t="s">
        <v>2328</v>
      </c>
      <c r="D1264" s="170">
        <v>43796</v>
      </c>
      <c r="E1264" s="14" t="s">
        <v>40</v>
      </c>
      <c r="F1264" s="95">
        <v>17191147</v>
      </c>
      <c r="G1264" s="41">
        <v>43805</v>
      </c>
      <c r="H1264" s="28" t="s">
        <v>2329</v>
      </c>
      <c r="I1264" s="30" t="s">
        <v>2330</v>
      </c>
      <c r="J1264" s="56" t="s">
        <v>2331</v>
      </c>
      <c r="K1264" s="80">
        <v>2213281</v>
      </c>
    </row>
    <row r="1265" spans="1:11" ht="25.5" x14ac:dyDescent="0.25">
      <c r="A1265" s="3" t="s">
        <v>2611</v>
      </c>
      <c r="B1265" s="21" t="s">
        <v>20</v>
      </c>
      <c r="C1265" s="30" t="s">
        <v>2328</v>
      </c>
      <c r="D1265" s="170">
        <v>43796</v>
      </c>
      <c r="E1265" s="14" t="s">
        <v>40</v>
      </c>
      <c r="F1265" s="95">
        <v>17191148</v>
      </c>
      <c r="G1265" s="41">
        <v>43805</v>
      </c>
      <c r="H1265" s="28" t="s">
        <v>2332</v>
      </c>
      <c r="I1265" s="30" t="s">
        <v>2333</v>
      </c>
      <c r="J1265" s="56" t="s">
        <v>2334</v>
      </c>
      <c r="K1265" s="80">
        <v>7493592</v>
      </c>
    </row>
    <row r="1266" spans="1:11" ht="38.25" x14ac:dyDescent="0.25">
      <c r="A1266" s="3" t="s">
        <v>2611</v>
      </c>
      <c r="B1266" s="35" t="s">
        <v>20</v>
      </c>
      <c r="C1266" s="14" t="s">
        <v>1642</v>
      </c>
      <c r="D1266" s="146">
        <v>43473</v>
      </c>
      <c r="E1266" s="14" t="s">
        <v>40</v>
      </c>
      <c r="F1266" s="56">
        <v>17191141</v>
      </c>
      <c r="G1266" s="41">
        <v>43805</v>
      </c>
      <c r="H1266" s="30" t="s">
        <v>2335</v>
      </c>
      <c r="I1266" s="100" t="s">
        <v>1022</v>
      </c>
      <c r="J1266" s="23" t="s">
        <v>938</v>
      </c>
      <c r="K1266" s="80">
        <v>100000</v>
      </c>
    </row>
    <row r="1267" spans="1:11" ht="38.25" x14ac:dyDescent="0.25">
      <c r="A1267" s="3" t="s">
        <v>2611</v>
      </c>
      <c r="B1267" s="35" t="s">
        <v>20</v>
      </c>
      <c r="C1267" s="14" t="s">
        <v>1642</v>
      </c>
      <c r="D1267" s="146">
        <v>43473</v>
      </c>
      <c r="E1267" s="14" t="s">
        <v>40</v>
      </c>
      <c r="F1267" s="56">
        <v>17191142</v>
      </c>
      <c r="G1267" s="41">
        <v>43805</v>
      </c>
      <c r="H1267" s="30" t="s">
        <v>2336</v>
      </c>
      <c r="I1267" s="100" t="s">
        <v>1022</v>
      </c>
      <c r="J1267" s="23" t="s">
        <v>938</v>
      </c>
      <c r="K1267" s="80">
        <v>100000</v>
      </c>
    </row>
    <row r="1268" spans="1:11" ht="51" x14ac:dyDescent="0.25">
      <c r="A1268" s="3" t="s">
        <v>2611</v>
      </c>
      <c r="B1268" s="35" t="s">
        <v>20</v>
      </c>
      <c r="C1268" s="14" t="s">
        <v>1642</v>
      </c>
      <c r="D1268" s="146">
        <v>43473</v>
      </c>
      <c r="E1268" s="14" t="s">
        <v>40</v>
      </c>
      <c r="F1268" s="56">
        <v>17191143</v>
      </c>
      <c r="G1268" s="41">
        <v>43805</v>
      </c>
      <c r="H1268" s="30" t="s">
        <v>2337</v>
      </c>
      <c r="I1268" s="100" t="s">
        <v>1022</v>
      </c>
      <c r="J1268" s="23" t="s">
        <v>938</v>
      </c>
      <c r="K1268" s="80">
        <v>55000</v>
      </c>
    </row>
    <row r="1269" spans="1:11" ht="51" x14ac:dyDescent="0.25">
      <c r="A1269" s="3" t="s">
        <v>2611</v>
      </c>
      <c r="B1269" s="35" t="s">
        <v>20</v>
      </c>
      <c r="C1269" s="14" t="s">
        <v>1642</v>
      </c>
      <c r="D1269" s="146">
        <v>43473</v>
      </c>
      <c r="E1269" s="14" t="s">
        <v>40</v>
      </c>
      <c r="F1269" s="56">
        <v>17191144</v>
      </c>
      <c r="G1269" s="41">
        <v>43805</v>
      </c>
      <c r="H1269" s="30" t="s">
        <v>2338</v>
      </c>
      <c r="I1269" s="100" t="s">
        <v>1022</v>
      </c>
      <c r="J1269" s="23" t="s">
        <v>938</v>
      </c>
      <c r="K1269" s="80">
        <v>54106</v>
      </c>
    </row>
    <row r="1270" spans="1:11" ht="51" x14ac:dyDescent="0.25">
      <c r="A1270" s="3" t="s">
        <v>2611</v>
      </c>
      <c r="B1270" s="1" t="s">
        <v>185</v>
      </c>
      <c r="C1270" s="30" t="s">
        <v>21</v>
      </c>
      <c r="D1270" s="170" t="s">
        <v>21</v>
      </c>
      <c r="E1270" s="14" t="s">
        <v>40</v>
      </c>
      <c r="F1270" s="95">
        <v>17191145</v>
      </c>
      <c r="G1270" s="41">
        <v>43805</v>
      </c>
      <c r="H1270" s="28" t="s">
        <v>2339</v>
      </c>
      <c r="I1270" s="30" t="s">
        <v>2307</v>
      </c>
      <c r="J1270" s="56" t="s">
        <v>2308</v>
      </c>
      <c r="K1270" s="80">
        <v>96165</v>
      </c>
    </row>
    <row r="1271" spans="1:11" ht="38.25" x14ac:dyDescent="0.25">
      <c r="A1271" s="3" t="s">
        <v>2611</v>
      </c>
      <c r="B1271" s="1" t="s">
        <v>185</v>
      </c>
      <c r="C1271" s="30" t="s">
        <v>21</v>
      </c>
      <c r="D1271" s="170" t="s">
        <v>21</v>
      </c>
      <c r="E1271" s="14" t="s">
        <v>40</v>
      </c>
      <c r="F1271" s="95">
        <v>17191146</v>
      </c>
      <c r="G1271" s="49">
        <v>43805</v>
      </c>
      <c r="H1271" s="28" t="s">
        <v>2340</v>
      </c>
      <c r="I1271" s="30" t="s">
        <v>2341</v>
      </c>
      <c r="J1271" s="56" t="s">
        <v>2342</v>
      </c>
      <c r="K1271" s="80">
        <v>1685007</v>
      </c>
    </row>
    <row r="1272" spans="1:11" x14ac:dyDescent="0.25">
      <c r="A1272" s="3" t="s">
        <v>2611</v>
      </c>
      <c r="B1272" s="1" t="s">
        <v>185</v>
      </c>
      <c r="C1272" s="30" t="s">
        <v>21</v>
      </c>
      <c r="D1272" s="170" t="s">
        <v>21</v>
      </c>
      <c r="E1272" s="1" t="s">
        <v>176</v>
      </c>
      <c r="F1272" s="95">
        <v>17190329</v>
      </c>
      <c r="G1272" s="41">
        <v>43808</v>
      </c>
      <c r="H1272" s="28" t="s">
        <v>2343</v>
      </c>
      <c r="I1272" s="30" t="s">
        <v>2344</v>
      </c>
      <c r="J1272" s="56" t="s">
        <v>2345</v>
      </c>
      <c r="K1272" s="80">
        <v>1671426</v>
      </c>
    </row>
    <row r="1273" spans="1:11" ht="38.25" x14ac:dyDescent="0.25">
      <c r="A1273" s="3" t="s">
        <v>2611</v>
      </c>
      <c r="B1273" s="35" t="s">
        <v>20</v>
      </c>
      <c r="C1273" s="14" t="s">
        <v>1642</v>
      </c>
      <c r="D1273" s="146">
        <v>43473</v>
      </c>
      <c r="E1273" s="14" t="s">
        <v>40</v>
      </c>
      <c r="F1273" s="56">
        <v>17191158</v>
      </c>
      <c r="G1273" s="41">
        <v>43808</v>
      </c>
      <c r="H1273" s="30" t="s">
        <v>2346</v>
      </c>
      <c r="I1273" s="100" t="s">
        <v>1022</v>
      </c>
      <c r="J1273" s="23" t="s">
        <v>938</v>
      </c>
      <c r="K1273" s="80">
        <v>61000</v>
      </c>
    </row>
    <row r="1274" spans="1:11" ht="38.25" x14ac:dyDescent="0.25">
      <c r="A1274" s="3" t="s">
        <v>2611</v>
      </c>
      <c r="B1274" s="21" t="s">
        <v>20</v>
      </c>
      <c r="C1274" s="30" t="s">
        <v>2347</v>
      </c>
      <c r="D1274" s="170">
        <v>43805</v>
      </c>
      <c r="E1274" s="1" t="s">
        <v>176</v>
      </c>
      <c r="F1274" s="95">
        <v>17190328</v>
      </c>
      <c r="G1274" s="41">
        <v>43808</v>
      </c>
      <c r="H1274" s="11" t="s">
        <v>2348</v>
      </c>
      <c r="I1274" s="30" t="s">
        <v>2349</v>
      </c>
      <c r="J1274" s="56" t="s">
        <v>738</v>
      </c>
      <c r="K1274" s="80">
        <v>3518235</v>
      </c>
    </row>
    <row r="1275" spans="1:11" ht="51" x14ac:dyDescent="0.25">
      <c r="A1275" s="3" t="s">
        <v>2611</v>
      </c>
      <c r="B1275" s="21" t="s">
        <v>20</v>
      </c>
      <c r="C1275" s="30" t="s">
        <v>2350</v>
      </c>
      <c r="D1275" s="170">
        <v>43804</v>
      </c>
      <c r="E1275" s="14" t="s">
        <v>40</v>
      </c>
      <c r="F1275" s="95">
        <v>17191159</v>
      </c>
      <c r="G1275" s="41">
        <v>43808</v>
      </c>
      <c r="H1275" s="11" t="s">
        <v>2351</v>
      </c>
      <c r="I1275" s="30" t="s">
        <v>2352</v>
      </c>
      <c r="J1275" s="56" t="s">
        <v>920</v>
      </c>
      <c r="K1275" s="80">
        <v>9099928</v>
      </c>
    </row>
    <row r="1276" spans="1:11" ht="63.75" x14ac:dyDescent="0.25">
      <c r="A1276" s="3" t="s">
        <v>2611</v>
      </c>
      <c r="B1276" s="35" t="s">
        <v>55</v>
      </c>
      <c r="C1276" s="30" t="s">
        <v>21</v>
      </c>
      <c r="D1276" s="170" t="s">
        <v>21</v>
      </c>
      <c r="E1276" s="1" t="s">
        <v>176</v>
      </c>
      <c r="F1276" s="95">
        <v>17190332</v>
      </c>
      <c r="G1276" s="41">
        <v>43808</v>
      </c>
      <c r="H1276" s="28" t="s">
        <v>2353</v>
      </c>
      <c r="I1276" s="30" t="s">
        <v>2354</v>
      </c>
      <c r="J1276" s="56" t="s">
        <v>2355</v>
      </c>
      <c r="K1276" s="80">
        <v>5141693</v>
      </c>
    </row>
    <row r="1277" spans="1:11" ht="89.25" x14ac:dyDescent="0.25">
      <c r="A1277" s="3" t="s">
        <v>2611</v>
      </c>
      <c r="B1277" s="1" t="s">
        <v>185</v>
      </c>
      <c r="C1277" s="30" t="s">
        <v>21</v>
      </c>
      <c r="D1277" s="170" t="s">
        <v>21</v>
      </c>
      <c r="E1277" s="14" t="s">
        <v>40</v>
      </c>
      <c r="F1277" s="96">
        <v>17191160</v>
      </c>
      <c r="G1277" s="41">
        <v>43808</v>
      </c>
      <c r="H1277" s="29" t="s">
        <v>2356</v>
      </c>
      <c r="I1277" s="107" t="s">
        <v>2357</v>
      </c>
      <c r="J1277" s="64" t="s">
        <v>2358</v>
      </c>
      <c r="K1277" s="81">
        <v>196479</v>
      </c>
    </row>
    <row r="1278" spans="1:11" ht="38.25" x14ac:dyDescent="0.25">
      <c r="A1278" s="3" t="s">
        <v>2611</v>
      </c>
      <c r="B1278" s="35" t="s">
        <v>20</v>
      </c>
      <c r="C1278" s="14" t="s">
        <v>1642</v>
      </c>
      <c r="D1278" s="146">
        <v>43473</v>
      </c>
      <c r="E1278" s="14" t="s">
        <v>40</v>
      </c>
      <c r="F1278" s="56">
        <v>17191162</v>
      </c>
      <c r="G1278" s="41">
        <v>43808</v>
      </c>
      <c r="H1278" s="30" t="s">
        <v>2359</v>
      </c>
      <c r="I1278" s="100" t="s">
        <v>1022</v>
      </c>
      <c r="J1278" s="23" t="s">
        <v>938</v>
      </c>
      <c r="K1278" s="80">
        <v>172010</v>
      </c>
    </row>
    <row r="1279" spans="1:11" ht="38.25" x14ac:dyDescent="0.25">
      <c r="A1279" s="3" t="s">
        <v>2611</v>
      </c>
      <c r="B1279" s="35" t="s">
        <v>20</v>
      </c>
      <c r="C1279" s="14" t="s">
        <v>1642</v>
      </c>
      <c r="D1279" s="146">
        <v>43473</v>
      </c>
      <c r="E1279" s="14" t="s">
        <v>40</v>
      </c>
      <c r="F1279" s="56">
        <v>17191163</v>
      </c>
      <c r="G1279" s="41">
        <v>43808</v>
      </c>
      <c r="H1279" s="30" t="s">
        <v>2360</v>
      </c>
      <c r="I1279" s="100" t="s">
        <v>1022</v>
      </c>
      <c r="J1279" s="23" t="s">
        <v>938</v>
      </c>
      <c r="K1279" s="80">
        <v>201311</v>
      </c>
    </row>
    <row r="1280" spans="1:11" ht="63.75" x14ac:dyDescent="0.25">
      <c r="A1280" s="3" t="s">
        <v>2611</v>
      </c>
      <c r="B1280" s="1" t="s">
        <v>185</v>
      </c>
      <c r="C1280" s="30" t="s">
        <v>21</v>
      </c>
      <c r="D1280" s="170" t="s">
        <v>21</v>
      </c>
      <c r="E1280" s="1" t="s">
        <v>176</v>
      </c>
      <c r="F1280" s="95">
        <v>17190333</v>
      </c>
      <c r="G1280" s="41">
        <v>43808</v>
      </c>
      <c r="H1280" s="11" t="s">
        <v>2361</v>
      </c>
      <c r="I1280" s="30" t="s">
        <v>2362</v>
      </c>
      <c r="J1280" s="56" t="s">
        <v>2363</v>
      </c>
      <c r="K1280" s="80">
        <v>31169581</v>
      </c>
    </row>
    <row r="1281" spans="1:11" ht="76.5" x14ac:dyDescent="0.25">
      <c r="A1281" s="3" t="s">
        <v>2611</v>
      </c>
      <c r="B1281" s="1" t="s">
        <v>185</v>
      </c>
      <c r="C1281" s="30" t="s">
        <v>21</v>
      </c>
      <c r="D1281" s="170" t="s">
        <v>21</v>
      </c>
      <c r="E1281" s="1" t="s">
        <v>176</v>
      </c>
      <c r="F1281" s="95">
        <v>17190344</v>
      </c>
      <c r="G1281" s="41">
        <v>43808</v>
      </c>
      <c r="H1281" s="11" t="s">
        <v>2364</v>
      </c>
      <c r="I1281" s="30" t="s">
        <v>2365</v>
      </c>
      <c r="J1281" s="56" t="s">
        <v>2366</v>
      </c>
      <c r="K1281" s="80">
        <v>37068702</v>
      </c>
    </row>
    <row r="1282" spans="1:11" ht="38.25" x14ac:dyDescent="0.25">
      <c r="A1282" s="3" t="s">
        <v>2611</v>
      </c>
      <c r="B1282" s="1" t="s">
        <v>185</v>
      </c>
      <c r="C1282" s="30" t="s">
        <v>21</v>
      </c>
      <c r="D1282" s="170" t="s">
        <v>21</v>
      </c>
      <c r="E1282" s="1" t="s">
        <v>176</v>
      </c>
      <c r="F1282" s="95">
        <v>17190336</v>
      </c>
      <c r="G1282" s="41">
        <v>43809</v>
      </c>
      <c r="H1282" s="28" t="s">
        <v>2367</v>
      </c>
      <c r="I1282" s="30" t="s">
        <v>2368</v>
      </c>
      <c r="J1282" s="56" t="s">
        <v>1537</v>
      </c>
      <c r="K1282" s="80">
        <v>235118</v>
      </c>
    </row>
    <row r="1283" spans="1:11" ht="38.25" x14ac:dyDescent="0.25">
      <c r="A1283" s="3" t="s">
        <v>2611</v>
      </c>
      <c r="B1283" s="1" t="s">
        <v>185</v>
      </c>
      <c r="C1283" s="14" t="s">
        <v>21</v>
      </c>
      <c r="D1283" s="146" t="s">
        <v>21</v>
      </c>
      <c r="E1283" s="1" t="s">
        <v>176</v>
      </c>
      <c r="F1283" s="96">
        <v>17190337</v>
      </c>
      <c r="G1283" s="48">
        <v>43809</v>
      </c>
      <c r="H1283" s="29" t="s">
        <v>2369</v>
      </c>
      <c r="I1283" s="30" t="s">
        <v>2370</v>
      </c>
      <c r="J1283" s="15" t="s">
        <v>722</v>
      </c>
      <c r="K1283" s="81">
        <v>222103</v>
      </c>
    </row>
    <row r="1284" spans="1:11" ht="63.75" x14ac:dyDescent="0.25">
      <c r="A1284" s="3" t="s">
        <v>2611</v>
      </c>
      <c r="B1284" s="1" t="s">
        <v>185</v>
      </c>
      <c r="C1284" s="30" t="s">
        <v>21</v>
      </c>
      <c r="D1284" s="170" t="s">
        <v>21</v>
      </c>
      <c r="E1284" s="14" t="s">
        <v>40</v>
      </c>
      <c r="F1284" s="95">
        <v>17191164</v>
      </c>
      <c r="G1284" s="41">
        <v>43809</v>
      </c>
      <c r="H1284" s="28" t="s">
        <v>2371</v>
      </c>
      <c r="I1284" s="30" t="s">
        <v>2372</v>
      </c>
      <c r="J1284" s="56" t="s">
        <v>2373</v>
      </c>
      <c r="K1284" s="80">
        <v>6259360</v>
      </c>
    </row>
    <row r="1285" spans="1:11" ht="63.75" x14ac:dyDescent="0.25">
      <c r="A1285" s="3" t="s">
        <v>2611</v>
      </c>
      <c r="B1285" s="1" t="s">
        <v>185</v>
      </c>
      <c r="C1285" s="30" t="s">
        <v>21</v>
      </c>
      <c r="D1285" s="170" t="s">
        <v>21</v>
      </c>
      <c r="E1285" s="14" t="s">
        <v>40</v>
      </c>
      <c r="F1285" s="95">
        <v>17191165</v>
      </c>
      <c r="G1285" s="41">
        <v>43809</v>
      </c>
      <c r="H1285" s="28" t="s">
        <v>2374</v>
      </c>
      <c r="I1285" s="30" t="s">
        <v>2307</v>
      </c>
      <c r="J1285" s="56" t="s">
        <v>2308</v>
      </c>
      <c r="K1285" s="80">
        <v>250715</v>
      </c>
    </row>
    <row r="1286" spans="1:11" ht="38.25" x14ac:dyDescent="0.25">
      <c r="A1286" s="3" t="s">
        <v>2611</v>
      </c>
      <c r="B1286" s="1" t="s">
        <v>185</v>
      </c>
      <c r="C1286" s="30" t="s">
        <v>21</v>
      </c>
      <c r="D1286" s="170" t="s">
        <v>21</v>
      </c>
      <c r="E1286" s="14" t="s">
        <v>40</v>
      </c>
      <c r="F1286" s="95">
        <v>17191166</v>
      </c>
      <c r="G1286" s="41">
        <v>43809</v>
      </c>
      <c r="H1286" s="28" t="s">
        <v>2375</v>
      </c>
      <c r="I1286" s="30" t="s">
        <v>2304</v>
      </c>
      <c r="J1286" s="56" t="s">
        <v>2305</v>
      </c>
      <c r="K1286" s="80">
        <v>759696</v>
      </c>
    </row>
    <row r="1287" spans="1:11" ht="25.5" x14ac:dyDescent="0.25">
      <c r="A1287" s="3" t="s">
        <v>2611</v>
      </c>
      <c r="B1287" s="1" t="s">
        <v>185</v>
      </c>
      <c r="C1287" s="30" t="s">
        <v>21</v>
      </c>
      <c r="D1287" s="170" t="s">
        <v>21</v>
      </c>
      <c r="E1287" s="1" t="s">
        <v>176</v>
      </c>
      <c r="F1287" s="95">
        <v>17190344</v>
      </c>
      <c r="G1287" s="41">
        <v>43809</v>
      </c>
      <c r="H1287" s="11" t="s">
        <v>2376</v>
      </c>
      <c r="I1287" s="30" t="s">
        <v>2304</v>
      </c>
      <c r="J1287" s="56" t="s">
        <v>2305</v>
      </c>
      <c r="K1287" s="80">
        <v>2137240</v>
      </c>
    </row>
    <row r="1288" spans="1:11" ht="38.25" x14ac:dyDescent="0.25">
      <c r="A1288" s="3" t="s">
        <v>2611</v>
      </c>
      <c r="B1288" s="1" t="s">
        <v>185</v>
      </c>
      <c r="C1288" s="30" t="s">
        <v>21</v>
      </c>
      <c r="D1288" s="170" t="s">
        <v>21</v>
      </c>
      <c r="E1288" s="1" t="s">
        <v>176</v>
      </c>
      <c r="F1288" s="95">
        <v>17190346</v>
      </c>
      <c r="G1288" s="41">
        <v>43809</v>
      </c>
      <c r="H1288" s="28" t="s">
        <v>2377</v>
      </c>
      <c r="I1288" s="30" t="s">
        <v>2378</v>
      </c>
      <c r="J1288" s="56" t="s">
        <v>2379</v>
      </c>
      <c r="K1288" s="80">
        <v>265712</v>
      </c>
    </row>
    <row r="1289" spans="1:11" ht="38.25" x14ac:dyDescent="0.25">
      <c r="A1289" s="3" t="s">
        <v>2611</v>
      </c>
      <c r="B1289" s="1" t="s">
        <v>185</v>
      </c>
      <c r="C1289" s="30" t="s">
        <v>21</v>
      </c>
      <c r="D1289" s="170" t="s">
        <v>21</v>
      </c>
      <c r="E1289" s="1" t="s">
        <v>176</v>
      </c>
      <c r="F1289" s="95">
        <v>17190347</v>
      </c>
      <c r="G1289" s="41">
        <v>43809</v>
      </c>
      <c r="H1289" s="28" t="s">
        <v>2380</v>
      </c>
      <c r="I1289" s="30" t="s">
        <v>2381</v>
      </c>
      <c r="J1289" s="56" t="s">
        <v>2382</v>
      </c>
      <c r="K1289" s="80">
        <v>1002754</v>
      </c>
    </row>
    <row r="1290" spans="1:11" ht="51" x14ac:dyDescent="0.25">
      <c r="A1290" s="3" t="s">
        <v>2611</v>
      </c>
      <c r="B1290" s="35" t="s">
        <v>55</v>
      </c>
      <c r="C1290" s="30" t="s">
        <v>21</v>
      </c>
      <c r="D1290" s="170" t="s">
        <v>21</v>
      </c>
      <c r="E1290" s="14" t="s">
        <v>40</v>
      </c>
      <c r="F1290" s="85">
        <v>17191167</v>
      </c>
      <c r="G1290" s="41">
        <v>43809</v>
      </c>
      <c r="H1290" s="14" t="s">
        <v>2672</v>
      </c>
      <c r="I1290" s="14" t="s">
        <v>2383</v>
      </c>
      <c r="J1290" s="65" t="s">
        <v>2384</v>
      </c>
      <c r="K1290" s="81">
        <v>26280</v>
      </c>
    </row>
    <row r="1291" spans="1:11" ht="51" x14ac:dyDescent="0.25">
      <c r="A1291" s="3" t="s">
        <v>2611</v>
      </c>
      <c r="B1291" s="35" t="s">
        <v>55</v>
      </c>
      <c r="C1291" s="30" t="s">
        <v>21</v>
      </c>
      <c r="D1291" s="170" t="s">
        <v>21</v>
      </c>
      <c r="E1291" s="14" t="s">
        <v>40</v>
      </c>
      <c r="F1291" s="85">
        <v>17191168</v>
      </c>
      <c r="G1291" s="41">
        <v>43809</v>
      </c>
      <c r="H1291" s="14" t="s">
        <v>2673</v>
      </c>
      <c r="I1291" s="14" t="s">
        <v>2383</v>
      </c>
      <c r="J1291" s="65" t="s">
        <v>2384</v>
      </c>
      <c r="K1291" s="81">
        <v>21240</v>
      </c>
    </row>
    <row r="1292" spans="1:11" ht="38.25" x14ac:dyDescent="0.25">
      <c r="A1292" s="3" t="s">
        <v>2611</v>
      </c>
      <c r="B1292" s="35" t="s">
        <v>20</v>
      </c>
      <c r="C1292" s="14" t="s">
        <v>1642</v>
      </c>
      <c r="D1292" s="146">
        <v>43473</v>
      </c>
      <c r="E1292" s="14" t="s">
        <v>40</v>
      </c>
      <c r="F1292" s="56">
        <v>17191169</v>
      </c>
      <c r="G1292" s="41">
        <v>43809</v>
      </c>
      <c r="H1292" s="30" t="s">
        <v>2385</v>
      </c>
      <c r="I1292" s="100" t="s">
        <v>1022</v>
      </c>
      <c r="J1292" s="23" t="s">
        <v>938</v>
      </c>
      <c r="K1292" s="80">
        <v>83982</v>
      </c>
    </row>
    <row r="1293" spans="1:11" ht="51" x14ac:dyDescent="0.25">
      <c r="A1293" s="3" t="s">
        <v>2611</v>
      </c>
      <c r="B1293" s="35" t="s">
        <v>20</v>
      </c>
      <c r="C1293" s="14" t="s">
        <v>1642</v>
      </c>
      <c r="D1293" s="146">
        <v>43473</v>
      </c>
      <c r="E1293" s="14" t="s">
        <v>40</v>
      </c>
      <c r="F1293" s="56">
        <v>17191170</v>
      </c>
      <c r="G1293" s="41">
        <v>43809</v>
      </c>
      <c r="H1293" s="30" t="s">
        <v>2386</v>
      </c>
      <c r="I1293" s="100" t="s">
        <v>1022</v>
      </c>
      <c r="J1293" s="23" t="s">
        <v>938</v>
      </c>
      <c r="K1293" s="80">
        <v>101412</v>
      </c>
    </row>
    <row r="1294" spans="1:11" ht="51" x14ac:dyDescent="0.25">
      <c r="A1294" s="3" t="s">
        <v>2611</v>
      </c>
      <c r="B1294" s="35" t="s">
        <v>20</v>
      </c>
      <c r="C1294" s="14" t="s">
        <v>1642</v>
      </c>
      <c r="D1294" s="146">
        <v>43473</v>
      </c>
      <c r="E1294" s="14" t="s">
        <v>40</v>
      </c>
      <c r="F1294" s="56">
        <v>17191171</v>
      </c>
      <c r="G1294" s="41">
        <v>43809</v>
      </c>
      <c r="H1294" s="30" t="s">
        <v>2387</v>
      </c>
      <c r="I1294" s="100" t="s">
        <v>1022</v>
      </c>
      <c r="J1294" s="23" t="s">
        <v>938</v>
      </c>
      <c r="K1294" s="80">
        <v>83982</v>
      </c>
    </row>
    <row r="1295" spans="1:11" ht="38.25" x14ac:dyDescent="0.25">
      <c r="A1295" s="3" t="s">
        <v>2611</v>
      </c>
      <c r="B1295" s="35" t="s">
        <v>20</v>
      </c>
      <c r="C1295" s="14" t="s">
        <v>1642</v>
      </c>
      <c r="D1295" s="146">
        <v>43473</v>
      </c>
      <c r="E1295" s="14" t="s">
        <v>40</v>
      </c>
      <c r="F1295" s="56">
        <v>17191172</v>
      </c>
      <c r="G1295" s="41">
        <v>43809</v>
      </c>
      <c r="H1295" s="30" t="s">
        <v>2388</v>
      </c>
      <c r="I1295" s="100" t="s">
        <v>1022</v>
      </c>
      <c r="J1295" s="23" t="s">
        <v>938</v>
      </c>
      <c r="K1295" s="80">
        <v>59990</v>
      </c>
    </row>
    <row r="1296" spans="1:11" ht="51" x14ac:dyDescent="0.25">
      <c r="A1296" s="3" t="s">
        <v>2611</v>
      </c>
      <c r="B1296" s="35" t="s">
        <v>20</v>
      </c>
      <c r="C1296" s="14" t="s">
        <v>1642</v>
      </c>
      <c r="D1296" s="146">
        <v>43473</v>
      </c>
      <c r="E1296" s="14" t="s">
        <v>40</v>
      </c>
      <c r="F1296" s="56">
        <v>17191174</v>
      </c>
      <c r="G1296" s="41">
        <v>43809</v>
      </c>
      <c r="H1296" s="30" t="s">
        <v>2389</v>
      </c>
      <c r="I1296" s="100" t="s">
        <v>1022</v>
      </c>
      <c r="J1296" s="23" t="s">
        <v>938</v>
      </c>
      <c r="K1296" s="80">
        <v>75920</v>
      </c>
    </row>
    <row r="1297" spans="1:11" ht="51" x14ac:dyDescent="0.25">
      <c r="A1297" s="3" t="s">
        <v>2611</v>
      </c>
      <c r="B1297" s="35" t="s">
        <v>20</v>
      </c>
      <c r="C1297" s="14" t="s">
        <v>1642</v>
      </c>
      <c r="D1297" s="146">
        <v>43473</v>
      </c>
      <c r="E1297" s="14" t="s">
        <v>40</v>
      </c>
      <c r="F1297" s="56">
        <v>17191175</v>
      </c>
      <c r="G1297" s="41">
        <v>43809</v>
      </c>
      <c r="H1297" s="30" t="s">
        <v>2390</v>
      </c>
      <c r="I1297" s="100" t="s">
        <v>1022</v>
      </c>
      <c r="J1297" s="23" t="s">
        <v>938</v>
      </c>
      <c r="K1297" s="80">
        <v>59990</v>
      </c>
    </row>
    <row r="1298" spans="1:11" ht="38.25" x14ac:dyDescent="0.25">
      <c r="A1298" s="3" t="s">
        <v>2611</v>
      </c>
      <c r="B1298" s="35" t="s">
        <v>20</v>
      </c>
      <c r="C1298" s="14" t="s">
        <v>1642</v>
      </c>
      <c r="D1298" s="146">
        <v>43473</v>
      </c>
      <c r="E1298" s="14" t="s">
        <v>40</v>
      </c>
      <c r="F1298" s="56">
        <v>17191149</v>
      </c>
      <c r="G1298" s="41">
        <v>43809</v>
      </c>
      <c r="H1298" s="30" t="s">
        <v>2391</v>
      </c>
      <c r="I1298" s="100" t="s">
        <v>1022</v>
      </c>
      <c r="J1298" s="23" t="s">
        <v>938</v>
      </c>
      <c r="K1298" s="80">
        <v>53000</v>
      </c>
    </row>
    <row r="1299" spans="1:11" ht="38.25" x14ac:dyDescent="0.25">
      <c r="A1299" s="3" t="s">
        <v>2611</v>
      </c>
      <c r="B1299" s="35" t="s">
        <v>20</v>
      </c>
      <c r="C1299" s="14" t="s">
        <v>1642</v>
      </c>
      <c r="D1299" s="146">
        <v>43473</v>
      </c>
      <c r="E1299" s="14" t="s">
        <v>40</v>
      </c>
      <c r="F1299" s="56">
        <v>17191150</v>
      </c>
      <c r="G1299" s="41">
        <v>43809</v>
      </c>
      <c r="H1299" s="30" t="s">
        <v>2392</v>
      </c>
      <c r="I1299" s="100" t="s">
        <v>1022</v>
      </c>
      <c r="J1299" s="23" t="s">
        <v>938</v>
      </c>
      <c r="K1299" s="80">
        <v>69430</v>
      </c>
    </row>
    <row r="1300" spans="1:11" ht="38.25" x14ac:dyDescent="0.25">
      <c r="A1300" s="3" t="s">
        <v>2611</v>
      </c>
      <c r="B1300" s="35" t="s">
        <v>20</v>
      </c>
      <c r="C1300" s="14" t="s">
        <v>1642</v>
      </c>
      <c r="D1300" s="146">
        <v>43473</v>
      </c>
      <c r="E1300" s="14" t="s">
        <v>40</v>
      </c>
      <c r="F1300" s="56">
        <v>17191151</v>
      </c>
      <c r="G1300" s="41">
        <v>43809</v>
      </c>
      <c r="H1300" s="30" t="s">
        <v>2393</v>
      </c>
      <c r="I1300" s="100" t="s">
        <v>1022</v>
      </c>
      <c r="J1300" s="23" t="s">
        <v>938</v>
      </c>
      <c r="K1300" s="80">
        <v>53000</v>
      </c>
    </row>
    <row r="1301" spans="1:11" ht="38.25" x14ac:dyDescent="0.25">
      <c r="A1301" s="3" t="s">
        <v>2611</v>
      </c>
      <c r="B1301" s="35" t="s">
        <v>20</v>
      </c>
      <c r="C1301" s="14" t="s">
        <v>1642</v>
      </c>
      <c r="D1301" s="146">
        <v>43473</v>
      </c>
      <c r="E1301" s="14" t="s">
        <v>40</v>
      </c>
      <c r="F1301" s="56">
        <v>17191152</v>
      </c>
      <c r="G1301" s="41">
        <v>43809</v>
      </c>
      <c r="H1301" s="30" t="s">
        <v>2394</v>
      </c>
      <c r="I1301" s="100" t="s">
        <v>1022</v>
      </c>
      <c r="J1301" s="23" t="s">
        <v>938</v>
      </c>
      <c r="K1301" s="80">
        <v>270000</v>
      </c>
    </row>
    <row r="1302" spans="1:11" ht="51" x14ac:dyDescent="0.25">
      <c r="A1302" s="3" t="s">
        <v>2611</v>
      </c>
      <c r="B1302" s="35" t="s">
        <v>20</v>
      </c>
      <c r="C1302" s="14" t="s">
        <v>1642</v>
      </c>
      <c r="D1302" s="146">
        <v>43473</v>
      </c>
      <c r="E1302" s="14" t="s">
        <v>40</v>
      </c>
      <c r="F1302" s="56">
        <v>17191153</v>
      </c>
      <c r="G1302" s="41">
        <v>43809</v>
      </c>
      <c r="H1302" s="30" t="s">
        <v>2395</v>
      </c>
      <c r="I1302" s="100" t="s">
        <v>1022</v>
      </c>
      <c r="J1302" s="23" t="s">
        <v>938</v>
      </c>
      <c r="K1302" s="80">
        <v>270430</v>
      </c>
    </row>
    <row r="1303" spans="1:11" ht="51" x14ac:dyDescent="0.25">
      <c r="A1303" s="3" t="s">
        <v>2611</v>
      </c>
      <c r="B1303" s="35" t="s">
        <v>20</v>
      </c>
      <c r="C1303" s="14" t="s">
        <v>1642</v>
      </c>
      <c r="D1303" s="146">
        <v>43473</v>
      </c>
      <c r="E1303" s="14" t="s">
        <v>40</v>
      </c>
      <c r="F1303" s="56">
        <v>17191154</v>
      </c>
      <c r="G1303" s="41">
        <v>43809</v>
      </c>
      <c r="H1303" s="30" t="s">
        <v>2396</v>
      </c>
      <c r="I1303" s="100" t="s">
        <v>1022</v>
      </c>
      <c r="J1303" s="23" t="s">
        <v>938</v>
      </c>
      <c r="K1303" s="80">
        <v>270000</v>
      </c>
    </row>
    <row r="1304" spans="1:11" ht="38.25" x14ac:dyDescent="0.25">
      <c r="A1304" s="3" t="s">
        <v>2611</v>
      </c>
      <c r="B1304" s="35" t="s">
        <v>20</v>
      </c>
      <c r="C1304" s="14" t="s">
        <v>1642</v>
      </c>
      <c r="D1304" s="146">
        <v>43473</v>
      </c>
      <c r="E1304" s="14" t="s">
        <v>40</v>
      </c>
      <c r="F1304" s="56">
        <v>17191155</v>
      </c>
      <c r="G1304" s="41">
        <v>43809</v>
      </c>
      <c r="H1304" s="30" t="s">
        <v>2397</v>
      </c>
      <c r="I1304" s="100" t="s">
        <v>1022</v>
      </c>
      <c r="J1304" s="23" t="s">
        <v>938</v>
      </c>
      <c r="K1304" s="80">
        <v>87982</v>
      </c>
    </row>
    <row r="1305" spans="1:11" ht="38.25" x14ac:dyDescent="0.25">
      <c r="A1305" s="3" t="s">
        <v>2611</v>
      </c>
      <c r="B1305" s="35" t="s">
        <v>20</v>
      </c>
      <c r="C1305" s="14" t="s">
        <v>1642</v>
      </c>
      <c r="D1305" s="146">
        <v>43473</v>
      </c>
      <c r="E1305" s="14" t="s">
        <v>40</v>
      </c>
      <c r="F1305" s="56">
        <v>17191156</v>
      </c>
      <c r="G1305" s="41">
        <v>43809</v>
      </c>
      <c r="H1305" s="30" t="s">
        <v>2398</v>
      </c>
      <c r="I1305" s="100" t="s">
        <v>1022</v>
      </c>
      <c r="J1305" s="23" t="s">
        <v>938</v>
      </c>
      <c r="K1305" s="80">
        <v>105912</v>
      </c>
    </row>
    <row r="1306" spans="1:11" ht="38.25" x14ac:dyDescent="0.25">
      <c r="A1306" s="3" t="s">
        <v>2611</v>
      </c>
      <c r="B1306" s="35" t="s">
        <v>20</v>
      </c>
      <c r="C1306" s="14" t="s">
        <v>1642</v>
      </c>
      <c r="D1306" s="146">
        <v>43473</v>
      </c>
      <c r="E1306" s="14" t="s">
        <v>40</v>
      </c>
      <c r="F1306" s="56">
        <v>17191157</v>
      </c>
      <c r="G1306" s="41">
        <v>43809</v>
      </c>
      <c r="H1306" s="30" t="s">
        <v>2399</v>
      </c>
      <c r="I1306" s="100" t="s">
        <v>1022</v>
      </c>
      <c r="J1306" s="23" t="s">
        <v>938</v>
      </c>
      <c r="K1306" s="80">
        <v>87982</v>
      </c>
    </row>
    <row r="1307" spans="1:11" ht="140.25" x14ac:dyDescent="0.25">
      <c r="A1307" s="3" t="s">
        <v>2611</v>
      </c>
      <c r="B1307" s="1" t="s">
        <v>185</v>
      </c>
      <c r="C1307" s="30" t="s">
        <v>21</v>
      </c>
      <c r="D1307" s="170" t="s">
        <v>21</v>
      </c>
      <c r="E1307" s="1" t="s">
        <v>176</v>
      </c>
      <c r="F1307" s="95">
        <v>17190335</v>
      </c>
      <c r="G1307" s="41">
        <v>43809</v>
      </c>
      <c r="H1307" s="28" t="s">
        <v>2402</v>
      </c>
      <c r="I1307" s="30" t="s">
        <v>2403</v>
      </c>
      <c r="J1307" s="56" t="s">
        <v>584</v>
      </c>
      <c r="K1307" s="80">
        <v>3217728</v>
      </c>
    </row>
    <row r="1308" spans="1:11" ht="38.25" x14ac:dyDescent="0.25">
      <c r="A1308" s="3" t="s">
        <v>2611</v>
      </c>
      <c r="B1308" s="1" t="s">
        <v>185</v>
      </c>
      <c r="C1308" s="30" t="s">
        <v>21</v>
      </c>
      <c r="D1308" s="170" t="s">
        <v>21</v>
      </c>
      <c r="E1308" s="1" t="s">
        <v>176</v>
      </c>
      <c r="F1308" s="95">
        <v>17190339</v>
      </c>
      <c r="G1308" s="41">
        <v>43809</v>
      </c>
      <c r="H1308" s="28" t="s">
        <v>2404</v>
      </c>
      <c r="I1308" s="30" t="s">
        <v>2405</v>
      </c>
      <c r="J1308" s="56" t="s">
        <v>2406</v>
      </c>
      <c r="K1308" s="80">
        <v>83975</v>
      </c>
    </row>
    <row r="1309" spans="1:11" x14ac:dyDescent="0.25">
      <c r="A1309" s="3" t="s">
        <v>2611</v>
      </c>
      <c r="B1309" s="1" t="s">
        <v>185</v>
      </c>
      <c r="C1309" s="30" t="s">
        <v>21</v>
      </c>
      <c r="D1309" s="170" t="s">
        <v>21</v>
      </c>
      <c r="E1309" s="1" t="s">
        <v>176</v>
      </c>
      <c r="F1309" s="95">
        <v>17190340</v>
      </c>
      <c r="G1309" s="41">
        <v>43809</v>
      </c>
      <c r="H1309" s="28" t="s">
        <v>2407</v>
      </c>
      <c r="I1309" s="14" t="s">
        <v>1925</v>
      </c>
      <c r="J1309" s="133" t="s">
        <v>1926</v>
      </c>
      <c r="K1309" s="80">
        <v>10848</v>
      </c>
    </row>
    <row r="1310" spans="1:11" ht="38.25" x14ac:dyDescent="0.25">
      <c r="A1310" s="3" t="s">
        <v>2611</v>
      </c>
      <c r="B1310" s="1" t="s">
        <v>185</v>
      </c>
      <c r="C1310" s="30" t="s">
        <v>21</v>
      </c>
      <c r="D1310" s="170" t="s">
        <v>21</v>
      </c>
      <c r="E1310" s="1" t="s">
        <v>176</v>
      </c>
      <c r="F1310" s="95">
        <v>17190341</v>
      </c>
      <c r="G1310" s="41">
        <v>43809</v>
      </c>
      <c r="H1310" s="28" t="s">
        <v>2408</v>
      </c>
      <c r="I1310" s="30" t="s">
        <v>2409</v>
      </c>
      <c r="J1310" s="56" t="s">
        <v>830</v>
      </c>
      <c r="K1310" s="80">
        <v>421496</v>
      </c>
    </row>
    <row r="1311" spans="1:11" ht="25.5" x14ac:dyDescent="0.25">
      <c r="A1311" s="3" t="s">
        <v>2611</v>
      </c>
      <c r="B1311" s="1" t="s">
        <v>185</v>
      </c>
      <c r="C1311" s="30" t="s">
        <v>21</v>
      </c>
      <c r="D1311" s="170" t="s">
        <v>21</v>
      </c>
      <c r="E1311" s="1" t="s">
        <v>176</v>
      </c>
      <c r="F1311" s="95">
        <v>17190342</v>
      </c>
      <c r="G1311" s="41">
        <v>43809</v>
      </c>
      <c r="H1311" s="28" t="s">
        <v>2410</v>
      </c>
      <c r="I1311" s="30" t="s">
        <v>2403</v>
      </c>
      <c r="J1311" s="56" t="s">
        <v>584</v>
      </c>
      <c r="K1311" s="80">
        <v>366520</v>
      </c>
    </row>
    <row r="1312" spans="1:11" ht="38.25" x14ac:dyDescent="0.25">
      <c r="A1312" s="3" t="s">
        <v>2611</v>
      </c>
      <c r="B1312" s="1" t="s">
        <v>185</v>
      </c>
      <c r="C1312" s="30" t="s">
        <v>21</v>
      </c>
      <c r="D1312" s="170" t="s">
        <v>21</v>
      </c>
      <c r="E1312" s="1" t="s">
        <v>176</v>
      </c>
      <c r="F1312" s="95">
        <v>17190343</v>
      </c>
      <c r="G1312" s="41">
        <v>43809</v>
      </c>
      <c r="H1312" s="28" t="s">
        <v>2411</v>
      </c>
      <c r="I1312" s="30" t="s">
        <v>2378</v>
      </c>
      <c r="J1312" s="56" t="s">
        <v>2379</v>
      </c>
      <c r="K1312" s="80">
        <v>383589</v>
      </c>
    </row>
    <row r="1313" spans="1:11" ht="38.25" x14ac:dyDescent="0.25">
      <c r="A1313" s="3" t="s">
        <v>2611</v>
      </c>
      <c r="B1313" s="1" t="s">
        <v>185</v>
      </c>
      <c r="C1313" s="30" t="s">
        <v>21</v>
      </c>
      <c r="D1313" s="170" t="s">
        <v>21</v>
      </c>
      <c r="E1313" s="1" t="s">
        <v>176</v>
      </c>
      <c r="F1313" s="95">
        <v>17190345</v>
      </c>
      <c r="G1313" s="41">
        <v>43809</v>
      </c>
      <c r="H1313" s="28" t="s">
        <v>2412</v>
      </c>
      <c r="I1313" s="30" t="s">
        <v>2370</v>
      </c>
      <c r="J1313" s="56" t="s">
        <v>722</v>
      </c>
      <c r="K1313" s="80">
        <v>1310587</v>
      </c>
    </row>
    <row r="1314" spans="1:11" ht="140.25" x14ac:dyDescent="0.25">
      <c r="A1314" s="3" t="s">
        <v>2611</v>
      </c>
      <c r="B1314" s="1" t="s">
        <v>185</v>
      </c>
      <c r="C1314" s="30" t="s">
        <v>21</v>
      </c>
      <c r="D1314" s="170" t="s">
        <v>21</v>
      </c>
      <c r="E1314" s="1" t="s">
        <v>176</v>
      </c>
      <c r="F1314" s="95">
        <v>17190348</v>
      </c>
      <c r="G1314" s="41">
        <v>43809</v>
      </c>
      <c r="H1314" s="28" t="s">
        <v>2413</v>
      </c>
      <c r="I1314" s="30" t="s">
        <v>2414</v>
      </c>
      <c r="J1314" s="56" t="s">
        <v>568</v>
      </c>
      <c r="K1314" s="80">
        <v>1971397</v>
      </c>
    </row>
    <row r="1315" spans="1:11" ht="38.25" x14ac:dyDescent="0.25">
      <c r="A1315" s="3" t="s">
        <v>2611</v>
      </c>
      <c r="B1315" s="35" t="s">
        <v>20</v>
      </c>
      <c r="C1315" s="14" t="s">
        <v>1642</v>
      </c>
      <c r="D1315" s="146">
        <v>43473</v>
      </c>
      <c r="E1315" s="14" t="s">
        <v>40</v>
      </c>
      <c r="F1315" s="56">
        <v>17191178</v>
      </c>
      <c r="G1315" s="41">
        <v>43809</v>
      </c>
      <c r="H1315" s="30" t="s">
        <v>2415</v>
      </c>
      <c r="I1315" s="100" t="s">
        <v>1022</v>
      </c>
      <c r="J1315" s="23" t="s">
        <v>938</v>
      </c>
      <c r="K1315" s="80">
        <v>104811</v>
      </c>
    </row>
    <row r="1316" spans="1:11" ht="89.25" x14ac:dyDescent="0.25">
      <c r="A1316" s="3" t="s">
        <v>2611</v>
      </c>
      <c r="B1316" s="21" t="s">
        <v>20</v>
      </c>
      <c r="C1316" s="30" t="s">
        <v>2416</v>
      </c>
      <c r="D1316" s="170">
        <v>43805</v>
      </c>
      <c r="E1316" s="1" t="s">
        <v>176</v>
      </c>
      <c r="F1316" s="95">
        <v>17190349</v>
      </c>
      <c r="G1316" s="41">
        <v>43810</v>
      </c>
      <c r="H1316" s="28" t="s">
        <v>2417</v>
      </c>
      <c r="I1316" s="30" t="s">
        <v>2418</v>
      </c>
      <c r="J1316" s="56" t="s">
        <v>2419</v>
      </c>
      <c r="K1316" s="80">
        <v>267316</v>
      </c>
    </row>
    <row r="1317" spans="1:11" ht="63.75" x14ac:dyDescent="0.25">
      <c r="A1317" s="3" t="s">
        <v>2611</v>
      </c>
      <c r="B1317" s="35" t="s">
        <v>55</v>
      </c>
      <c r="C1317" s="30" t="s">
        <v>21</v>
      </c>
      <c r="D1317" s="170" t="s">
        <v>21</v>
      </c>
      <c r="E1317" s="14" t="s">
        <v>40</v>
      </c>
      <c r="F1317" s="95">
        <v>17191176</v>
      </c>
      <c r="G1317" s="41">
        <v>43810</v>
      </c>
      <c r="H1317" s="28" t="s">
        <v>2420</v>
      </c>
      <c r="I1317" s="30" t="s">
        <v>2421</v>
      </c>
      <c r="J1317" s="56" t="s">
        <v>632</v>
      </c>
      <c r="K1317" s="80">
        <v>287760</v>
      </c>
    </row>
    <row r="1318" spans="1:11" ht="76.5" x14ac:dyDescent="0.25">
      <c r="A1318" s="3" t="s">
        <v>2611</v>
      </c>
      <c r="B1318" s="21" t="s">
        <v>20</v>
      </c>
      <c r="C1318" s="30" t="s">
        <v>21</v>
      </c>
      <c r="D1318" s="170" t="s">
        <v>21</v>
      </c>
      <c r="E1318" s="14" t="s">
        <v>40</v>
      </c>
      <c r="F1318" s="95">
        <v>17191177</v>
      </c>
      <c r="G1318" s="41">
        <v>43810</v>
      </c>
      <c r="H1318" s="28" t="s">
        <v>2422</v>
      </c>
      <c r="I1318" s="30" t="s">
        <v>2349</v>
      </c>
      <c r="J1318" s="56" t="s">
        <v>738</v>
      </c>
      <c r="K1318" s="80">
        <v>3443134</v>
      </c>
    </row>
    <row r="1319" spans="1:11" ht="38.25" x14ac:dyDescent="0.25">
      <c r="A1319" s="3" t="s">
        <v>2611</v>
      </c>
      <c r="B1319" s="35" t="s">
        <v>20</v>
      </c>
      <c r="C1319" s="14" t="s">
        <v>1642</v>
      </c>
      <c r="D1319" s="146">
        <v>43473</v>
      </c>
      <c r="E1319" s="14" t="s">
        <v>40</v>
      </c>
      <c r="F1319" s="56">
        <v>17191179</v>
      </c>
      <c r="G1319" s="41">
        <v>43810</v>
      </c>
      <c r="H1319" s="30" t="s">
        <v>2423</v>
      </c>
      <c r="I1319" s="100" t="s">
        <v>1022</v>
      </c>
      <c r="J1319" s="23" t="s">
        <v>938</v>
      </c>
      <c r="K1319" s="80">
        <v>59000</v>
      </c>
    </row>
    <row r="1320" spans="1:11" ht="51" x14ac:dyDescent="0.25">
      <c r="A1320" s="3" t="s">
        <v>2611</v>
      </c>
      <c r="B1320" s="35" t="s">
        <v>20</v>
      </c>
      <c r="C1320" s="14" t="s">
        <v>1642</v>
      </c>
      <c r="D1320" s="146">
        <v>43473</v>
      </c>
      <c r="E1320" s="14" t="s">
        <v>40</v>
      </c>
      <c r="F1320" s="56">
        <v>17191180</v>
      </c>
      <c r="G1320" s="41">
        <v>43810</v>
      </c>
      <c r="H1320" s="30" t="s">
        <v>2424</v>
      </c>
      <c r="I1320" s="100" t="s">
        <v>1022</v>
      </c>
      <c r="J1320" s="23" t="s">
        <v>938</v>
      </c>
      <c r="K1320" s="80">
        <v>76930</v>
      </c>
    </row>
    <row r="1321" spans="1:11" ht="38.25" x14ac:dyDescent="0.25">
      <c r="A1321" s="3" t="s">
        <v>2611</v>
      </c>
      <c r="B1321" s="35" t="s">
        <v>20</v>
      </c>
      <c r="C1321" s="14" t="s">
        <v>1642</v>
      </c>
      <c r="D1321" s="146">
        <v>43473</v>
      </c>
      <c r="E1321" s="14" t="s">
        <v>40</v>
      </c>
      <c r="F1321" s="56">
        <v>17191181</v>
      </c>
      <c r="G1321" s="41">
        <v>43810</v>
      </c>
      <c r="H1321" s="30" t="s">
        <v>2425</v>
      </c>
      <c r="I1321" s="100" t="s">
        <v>1022</v>
      </c>
      <c r="J1321" s="23" t="s">
        <v>938</v>
      </c>
      <c r="K1321" s="80">
        <v>59000</v>
      </c>
    </row>
    <row r="1322" spans="1:11" ht="38.25" x14ac:dyDescent="0.25">
      <c r="A1322" s="3" t="s">
        <v>2611</v>
      </c>
      <c r="B1322" s="35" t="s">
        <v>20</v>
      </c>
      <c r="C1322" s="14" t="s">
        <v>1642</v>
      </c>
      <c r="D1322" s="146">
        <v>43473</v>
      </c>
      <c r="E1322" s="14" t="s">
        <v>40</v>
      </c>
      <c r="F1322" s="56">
        <v>17191182</v>
      </c>
      <c r="G1322" s="41">
        <v>43810</v>
      </c>
      <c r="H1322" s="30" t="s">
        <v>2426</v>
      </c>
      <c r="I1322" s="100" t="s">
        <v>1022</v>
      </c>
      <c r="J1322" s="23" t="s">
        <v>938</v>
      </c>
      <c r="K1322" s="80">
        <v>117930</v>
      </c>
    </row>
    <row r="1323" spans="1:11" ht="63.75" x14ac:dyDescent="0.25">
      <c r="A1323" s="3" t="s">
        <v>2611</v>
      </c>
      <c r="B1323" s="1" t="s">
        <v>185</v>
      </c>
      <c r="C1323" s="30" t="s">
        <v>21</v>
      </c>
      <c r="D1323" s="170" t="s">
        <v>21</v>
      </c>
      <c r="E1323" s="14" t="s">
        <v>40</v>
      </c>
      <c r="F1323" s="95">
        <v>17191184</v>
      </c>
      <c r="G1323" s="41">
        <v>43810</v>
      </c>
      <c r="H1323" s="28" t="s">
        <v>2427</v>
      </c>
      <c r="I1323" s="30" t="s">
        <v>2428</v>
      </c>
      <c r="J1323" s="56" t="s">
        <v>2429</v>
      </c>
      <c r="K1323" s="80">
        <v>1695751</v>
      </c>
    </row>
    <row r="1324" spans="1:11" ht="38.25" x14ac:dyDescent="0.25">
      <c r="A1324" s="3" t="s">
        <v>2611</v>
      </c>
      <c r="B1324" s="1" t="s">
        <v>185</v>
      </c>
      <c r="C1324" s="30" t="s">
        <v>21</v>
      </c>
      <c r="D1324" s="170" t="s">
        <v>21</v>
      </c>
      <c r="E1324" s="1" t="s">
        <v>176</v>
      </c>
      <c r="F1324" s="95">
        <v>17190352</v>
      </c>
      <c r="G1324" s="41">
        <v>43811</v>
      </c>
      <c r="H1324" s="28" t="s">
        <v>2430</v>
      </c>
      <c r="I1324" s="30" t="s">
        <v>2431</v>
      </c>
      <c r="J1324" s="56" t="s">
        <v>828</v>
      </c>
      <c r="K1324" s="80">
        <v>1215799</v>
      </c>
    </row>
    <row r="1325" spans="1:11" ht="38.25" x14ac:dyDescent="0.25">
      <c r="A1325" s="3" t="s">
        <v>2611</v>
      </c>
      <c r="B1325" s="1" t="s">
        <v>185</v>
      </c>
      <c r="C1325" s="30" t="s">
        <v>21</v>
      </c>
      <c r="D1325" s="170" t="s">
        <v>21</v>
      </c>
      <c r="E1325" s="1" t="s">
        <v>176</v>
      </c>
      <c r="F1325" s="56">
        <v>17190350</v>
      </c>
      <c r="G1325" s="41">
        <v>43811</v>
      </c>
      <c r="H1325" s="30" t="s">
        <v>2432</v>
      </c>
      <c r="I1325" s="106" t="s">
        <v>2433</v>
      </c>
      <c r="J1325" s="56" t="s">
        <v>2434</v>
      </c>
      <c r="K1325" s="80">
        <v>9120922</v>
      </c>
    </row>
    <row r="1326" spans="1:11" ht="63.75" x14ac:dyDescent="0.25">
      <c r="A1326" s="3" t="s">
        <v>2611</v>
      </c>
      <c r="B1326" s="1" t="s">
        <v>185</v>
      </c>
      <c r="C1326" s="30" t="s">
        <v>21</v>
      </c>
      <c r="D1326" s="170" t="s">
        <v>21</v>
      </c>
      <c r="E1326" s="14" t="s">
        <v>40</v>
      </c>
      <c r="F1326" s="95">
        <v>17191183</v>
      </c>
      <c r="G1326" s="41">
        <v>43811</v>
      </c>
      <c r="H1326" s="28" t="s">
        <v>2435</v>
      </c>
      <c r="I1326" s="30" t="s">
        <v>2436</v>
      </c>
      <c r="J1326" s="56" t="s">
        <v>2437</v>
      </c>
      <c r="K1326" s="80">
        <v>5433273</v>
      </c>
    </row>
    <row r="1327" spans="1:11" ht="25.5" x14ac:dyDescent="0.25">
      <c r="A1327" s="3" t="s">
        <v>2611</v>
      </c>
      <c r="B1327" s="1" t="s">
        <v>185</v>
      </c>
      <c r="C1327" s="30" t="s">
        <v>21</v>
      </c>
      <c r="D1327" s="170" t="s">
        <v>21</v>
      </c>
      <c r="E1327" s="1" t="s">
        <v>176</v>
      </c>
      <c r="F1327" s="95">
        <v>17190351</v>
      </c>
      <c r="G1327" s="41">
        <v>43811</v>
      </c>
      <c r="H1327" s="28" t="s">
        <v>2438</v>
      </c>
      <c r="I1327" s="30" t="s">
        <v>2431</v>
      </c>
      <c r="J1327" s="56" t="s">
        <v>828</v>
      </c>
      <c r="K1327" s="80">
        <v>469812</v>
      </c>
    </row>
    <row r="1328" spans="1:11" ht="63.75" x14ac:dyDescent="0.25">
      <c r="A1328" s="3" t="s">
        <v>2611</v>
      </c>
      <c r="B1328" s="35" t="s">
        <v>55</v>
      </c>
      <c r="C1328" s="30" t="s">
        <v>21</v>
      </c>
      <c r="D1328" s="170" t="s">
        <v>21</v>
      </c>
      <c r="E1328" s="14" t="s">
        <v>40</v>
      </c>
      <c r="F1328" s="95">
        <v>17191185</v>
      </c>
      <c r="G1328" s="49">
        <v>43811</v>
      </c>
      <c r="H1328" s="28" t="s">
        <v>2439</v>
      </c>
      <c r="I1328" s="30" t="s">
        <v>2440</v>
      </c>
      <c r="J1328" s="56" t="s">
        <v>2441</v>
      </c>
      <c r="K1328" s="80">
        <v>240000</v>
      </c>
    </row>
    <row r="1329" spans="1:11" ht="51" x14ac:dyDescent="0.25">
      <c r="A1329" s="3" t="s">
        <v>2611</v>
      </c>
      <c r="B1329" s="1" t="s">
        <v>185</v>
      </c>
      <c r="C1329" s="30" t="s">
        <v>21</v>
      </c>
      <c r="D1329" s="170" t="s">
        <v>21</v>
      </c>
      <c r="E1329" s="14" t="s">
        <v>40</v>
      </c>
      <c r="F1329" s="95">
        <v>17191187</v>
      </c>
      <c r="G1329" s="49">
        <v>43812</v>
      </c>
      <c r="H1329" s="28" t="s">
        <v>2445</v>
      </c>
      <c r="I1329" s="30" t="s">
        <v>2341</v>
      </c>
      <c r="J1329" s="56" t="s">
        <v>2342</v>
      </c>
      <c r="K1329" s="80">
        <v>2376003</v>
      </c>
    </row>
    <row r="1330" spans="1:11" ht="51" x14ac:dyDescent="0.25">
      <c r="A1330" s="3" t="s">
        <v>2611</v>
      </c>
      <c r="B1330" s="35" t="s">
        <v>55</v>
      </c>
      <c r="C1330" s="30" t="s">
        <v>21</v>
      </c>
      <c r="D1330" s="170" t="s">
        <v>21</v>
      </c>
      <c r="E1330" s="14" t="s">
        <v>40</v>
      </c>
      <c r="F1330" s="98">
        <v>171901188</v>
      </c>
      <c r="G1330" s="41">
        <v>43812</v>
      </c>
      <c r="H1330" s="28" t="s">
        <v>2446</v>
      </c>
      <c r="I1330" s="30" t="s">
        <v>2447</v>
      </c>
      <c r="J1330" s="56" t="s">
        <v>632</v>
      </c>
      <c r="K1330" s="80">
        <v>992529</v>
      </c>
    </row>
    <row r="1331" spans="1:11" ht="25.5" x14ac:dyDescent="0.25">
      <c r="A1331" s="3" t="s">
        <v>2611</v>
      </c>
      <c r="B1331" s="1" t="s">
        <v>185</v>
      </c>
      <c r="C1331" s="30" t="s">
        <v>21</v>
      </c>
      <c r="D1331" s="170" t="s">
        <v>21</v>
      </c>
      <c r="E1331" s="1" t="s">
        <v>176</v>
      </c>
      <c r="F1331" s="95">
        <v>17190353</v>
      </c>
      <c r="G1331" s="41">
        <v>43812</v>
      </c>
      <c r="H1331" s="28" t="s">
        <v>2448</v>
      </c>
      <c r="I1331" s="30" t="s">
        <v>2314</v>
      </c>
      <c r="J1331" s="56" t="s">
        <v>2315</v>
      </c>
      <c r="K1331" s="80">
        <v>11873506</v>
      </c>
    </row>
    <row r="1332" spans="1:11" ht="51" x14ac:dyDescent="0.25">
      <c r="A1332" s="3" t="s">
        <v>2611</v>
      </c>
      <c r="B1332" s="1" t="s">
        <v>185</v>
      </c>
      <c r="C1332" s="30" t="s">
        <v>21</v>
      </c>
      <c r="D1332" s="170" t="s">
        <v>21</v>
      </c>
      <c r="E1332" s="1" t="s">
        <v>176</v>
      </c>
      <c r="F1332" s="95">
        <v>17190354</v>
      </c>
      <c r="G1332" s="41">
        <v>43812</v>
      </c>
      <c r="H1332" s="28" t="s">
        <v>2449</v>
      </c>
      <c r="I1332" s="30" t="s">
        <v>2450</v>
      </c>
      <c r="J1332" s="56" t="s">
        <v>2451</v>
      </c>
      <c r="K1332" s="80">
        <v>319327</v>
      </c>
    </row>
    <row r="1333" spans="1:11" ht="25.5" x14ac:dyDescent="0.25">
      <c r="A1333" s="3" t="s">
        <v>2611</v>
      </c>
      <c r="B1333" s="21" t="s">
        <v>20</v>
      </c>
      <c r="C1333" s="30" t="s">
        <v>2452</v>
      </c>
      <c r="D1333" s="170">
        <v>43804</v>
      </c>
      <c r="E1333" s="1" t="s">
        <v>176</v>
      </c>
      <c r="F1333" s="95">
        <v>17190355</v>
      </c>
      <c r="G1333" s="41">
        <v>43812</v>
      </c>
      <c r="H1333" s="28" t="s">
        <v>2453</v>
      </c>
      <c r="I1333" s="30" t="s">
        <v>2314</v>
      </c>
      <c r="J1333" s="56" t="s">
        <v>2315</v>
      </c>
      <c r="K1333" s="80">
        <v>21488586</v>
      </c>
    </row>
    <row r="1334" spans="1:11" ht="76.5" x14ac:dyDescent="0.25">
      <c r="A1334" s="3" t="s">
        <v>2611</v>
      </c>
      <c r="B1334" s="35" t="s">
        <v>55</v>
      </c>
      <c r="C1334" s="30" t="s">
        <v>21</v>
      </c>
      <c r="D1334" s="170" t="s">
        <v>21</v>
      </c>
      <c r="E1334" s="1" t="s">
        <v>176</v>
      </c>
      <c r="F1334" s="95">
        <v>17190356</v>
      </c>
      <c r="G1334" s="41">
        <v>43815</v>
      </c>
      <c r="H1334" s="28" t="s">
        <v>2454</v>
      </c>
      <c r="I1334" s="30" t="s">
        <v>2455</v>
      </c>
      <c r="J1334" s="56" t="s">
        <v>2456</v>
      </c>
      <c r="K1334" s="80">
        <v>43578</v>
      </c>
    </row>
    <row r="1335" spans="1:11" ht="25.5" x14ac:dyDescent="0.25">
      <c r="A1335" s="3" t="s">
        <v>2611</v>
      </c>
      <c r="B1335" s="1" t="s">
        <v>185</v>
      </c>
      <c r="C1335" s="14" t="s">
        <v>21</v>
      </c>
      <c r="D1335" s="146" t="s">
        <v>21</v>
      </c>
      <c r="E1335" s="1" t="s">
        <v>176</v>
      </c>
      <c r="F1335" s="96">
        <v>17191189</v>
      </c>
      <c r="G1335" s="48">
        <v>43815</v>
      </c>
      <c r="H1335" s="29" t="s">
        <v>2457</v>
      </c>
      <c r="I1335" s="14" t="s">
        <v>2458</v>
      </c>
      <c r="J1335" s="15" t="s">
        <v>2459</v>
      </c>
      <c r="K1335" s="81">
        <v>8687000</v>
      </c>
    </row>
    <row r="1336" spans="1:11" ht="25.5" x14ac:dyDescent="0.25">
      <c r="A1336" s="3" t="s">
        <v>2611</v>
      </c>
      <c r="B1336" s="35" t="s">
        <v>55</v>
      </c>
      <c r="C1336" s="30" t="s">
        <v>21</v>
      </c>
      <c r="D1336" s="170" t="s">
        <v>21</v>
      </c>
      <c r="E1336" s="14" t="s">
        <v>40</v>
      </c>
      <c r="F1336" s="95">
        <v>17191190</v>
      </c>
      <c r="G1336" s="41">
        <v>43815</v>
      </c>
      <c r="H1336" s="28" t="s">
        <v>2460</v>
      </c>
      <c r="I1336" s="30" t="s">
        <v>2461</v>
      </c>
      <c r="J1336" s="56" t="s">
        <v>1530</v>
      </c>
      <c r="K1336" s="80">
        <v>145447</v>
      </c>
    </row>
    <row r="1337" spans="1:11" ht="25.5" x14ac:dyDescent="0.25">
      <c r="A1337" s="3" t="s">
        <v>2611</v>
      </c>
      <c r="B1337" s="30" t="s">
        <v>2462</v>
      </c>
      <c r="C1337" s="30" t="s">
        <v>2463</v>
      </c>
      <c r="D1337" s="170">
        <v>43811</v>
      </c>
      <c r="E1337" s="1" t="s">
        <v>176</v>
      </c>
      <c r="F1337" s="95">
        <v>17190357</v>
      </c>
      <c r="G1337" s="41">
        <v>43815</v>
      </c>
      <c r="H1337" s="28" t="s">
        <v>2464</v>
      </c>
      <c r="I1337" s="30" t="s">
        <v>2465</v>
      </c>
      <c r="J1337" s="56" t="s">
        <v>2466</v>
      </c>
      <c r="K1337" s="80">
        <v>16948744</v>
      </c>
    </row>
    <row r="1338" spans="1:11" ht="25.5" x14ac:dyDescent="0.25">
      <c r="A1338" s="3" t="s">
        <v>2611</v>
      </c>
      <c r="B1338" s="21" t="s">
        <v>20</v>
      </c>
      <c r="C1338" s="30" t="s">
        <v>2467</v>
      </c>
      <c r="D1338" s="170">
        <v>43815</v>
      </c>
      <c r="E1338" s="14" t="s">
        <v>40</v>
      </c>
      <c r="F1338" s="95">
        <v>17191192</v>
      </c>
      <c r="G1338" s="41">
        <v>43815</v>
      </c>
      <c r="H1338" s="31" t="s">
        <v>2468</v>
      </c>
      <c r="I1338" s="31" t="s">
        <v>2469</v>
      </c>
      <c r="J1338" s="66" t="s">
        <v>2470</v>
      </c>
      <c r="K1338" s="80">
        <v>277778</v>
      </c>
    </row>
    <row r="1339" spans="1:11" ht="38.25" x14ac:dyDescent="0.25">
      <c r="A1339" s="3" t="s">
        <v>2611</v>
      </c>
      <c r="B1339" s="1" t="s">
        <v>185</v>
      </c>
      <c r="C1339" s="30" t="s">
        <v>21</v>
      </c>
      <c r="D1339" s="30" t="s">
        <v>21</v>
      </c>
      <c r="E1339" s="14" t="s">
        <v>40</v>
      </c>
      <c r="F1339" s="56">
        <v>17191191</v>
      </c>
      <c r="G1339" s="41">
        <v>43816</v>
      </c>
      <c r="H1339" s="30" t="s">
        <v>2471</v>
      </c>
      <c r="I1339" s="30" t="s">
        <v>2472</v>
      </c>
      <c r="J1339" s="56" t="s">
        <v>2473</v>
      </c>
      <c r="K1339" s="80">
        <v>811104</v>
      </c>
    </row>
    <row r="1340" spans="1:11" ht="38.25" x14ac:dyDescent="0.25">
      <c r="A1340" s="3" t="s">
        <v>2611</v>
      </c>
      <c r="B1340" s="1" t="s">
        <v>185</v>
      </c>
      <c r="C1340" s="30" t="s">
        <v>21</v>
      </c>
      <c r="D1340" s="170" t="s">
        <v>21</v>
      </c>
      <c r="E1340" s="1" t="s">
        <v>176</v>
      </c>
      <c r="F1340" s="95">
        <v>17190360</v>
      </c>
      <c r="G1340" s="41">
        <v>43816</v>
      </c>
      <c r="H1340" s="28" t="s">
        <v>2474</v>
      </c>
      <c r="I1340" s="30" t="s">
        <v>2475</v>
      </c>
      <c r="J1340" s="56" t="s">
        <v>2476</v>
      </c>
      <c r="K1340" s="80">
        <v>3137030</v>
      </c>
    </row>
    <row r="1341" spans="1:11" ht="63.75" x14ac:dyDescent="0.25">
      <c r="A1341" s="3" t="s">
        <v>2611</v>
      </c>
      <c r="B1341" s="1" t="s">
        <v>185</v>
      </c>
      <c r="C1341" s="30" t="s">
        <v>21</v>
      </c>
      <c r="D1341" s="170" t="s">
        <v>21</v>
      </c>
      <c r="E1341" s="14" t="s">
        <v>40</v>
      </c>
      <c r="F1341" s="95">
        <v>17191195</v>
      </c>
      <c r="G1341" s="41">
        <v>43816</v>
      </c>
      <c r="H1341" s="28" t="s">
        <v>2477</v>
      </c>
      <c r="I1341" s="30" t="s">
        <v>2478</v>
      </c>
      <c r="J1341" s="56" t="s">
        <v>2479</v>
      </c>
      <c r="K1341" s="82">
        <v>2918654</v>
      </c>
    </row>
    <row r="1342" spans="1:11" ht="63.75" x14ac:dyDescent="0.25">
      <c r="A1342" s="3" t="s">
        <v>2611</v>
      </c>
      <c r="B1342" s="1" t="s">
        <v>185</v>
      </c>
      <c r="C1342" s="30" t="s">
        <v>21</v>
      </c>
      <c r="D1342" s="170" t="s">
        <v>21</v>
      </c>
      <c r="E1342" s="1" t="s">
        <v>176</v>
      </c>
      <c r="F1342" s="95">
        <v>17190361</v>
      </c>
      <c r="G1342" s="41">
        <v>43816</v>
      </c>
      <c r="H1342" s="28" t="s">
        <v>2480</v>
      </c>
      <c r="I1342" s="30" t="s">
        <v>2481</v>
      </c>
      <c r="J1342" s="56" t="s">
        <v>2482</v>
      </c>
      <c r="K1342" s="80">
        <v>330784</v>
      </c>
    </row>
    <row r="1343" spans="1:11" ht="38.25" x14ac:dyDescent="0.25">
      <c r="A1343" s="3" t="s">
        <v>2611</v>
      </c>
      <c r="B1343" s="35" t="s">
        <v>55</v>
      </c>
      <c r="C1343" s="30" t="s">
        <v>21</v>
      </c>
      <c r="D1343" s="170" t="s">
        <v>21</v>
      </c>
      <c r="E1343" s="14" t="s">
        <v>40</v>
      </c>
      <c r="F1343" s="95">
        <v>17191193</v>
      </c>
      <c r="G1343" s="41">
        <v>43817</v>
      </c>
      <c r="H1343" s="28" t="s">
        <v>2483</v>
      </c>
      <c r="I1343" s="30" t="s">
        <v>2484</v>
      </c>
      <c r="J1343" s="56" t="s">
        <v>2485</v>
      </c>
      <c r="K1343" s="80">
        <v>166600</v>
      </c>
    </row>
    <row r="1344" spans="1:11" ht="25.5" x14ac:dyDescent="0.25">
      <c r="A1344" s="3" t="s">
        <v>2611</v>
      </c>
      <c r="B1344" s="1" t="s">
        <v>185</v>
      </c>
      <c r="C1344" s="30" t="s">
        <v>21</v>
      </c>
      <c r="D1344" s="170" t="s">
        <v>21</v>
      </c>
      <c r="E1344" s="1" t="s">
        <v>176</v>
      </c>
      <c r="F1344" s="95">
        <v>17190358</v>
      </c>
      <c r="G1344" s="41">
        <v>43817</v>
      </c>
      <c r="H1344" s="28" t="s">
        <v>2486</v>
      </c>
      <c r="I1344" s="30" t="s">
        <v>2431</v>
      </c>
      <c r="J1344" s="56" t="s">
        <v>828</v>
      </c>
      <c r="K1344" s="80">
        <v>4183193</v>
      </c>
    </row>
    <row r="1345" spans="1:11" ht="38.25" x14ac:dyDescent="0.25">
      <c r="A1345" s="3" t="s">
        <v>2611</v>
      </c>
      <c r="B1345" s="1" t="s">
        <v>185</v>
      </c>
      <c r="C1345" s="30" t="s">
        <v>21</v>
      </c>
      <c r="D1345" s="170" t="s">
        <v>21</v>
      </c>
      <c r="E1345" s="14" t="s">
        <v>40</v>
      </c>
      <c r="F1345" s="95">
        <v>17191194</v>
      </c>
      <c r="G1345" s="41">
        <v>43817</v>
      </c>
      <c r="H1345" s="28" t="s">
        <v>2487</v>
      </c>
      <c r="I1345" s="30" t="s">
        <v>2488</v>
      </c>
      <c r="J1345" s="56" t="s">
        <v>2489</v>
      </c>
      <c r="K1345" s="80">
        <v>790160</v>
      </c>
    </row>
    <row r="1346" spans="1:11" ht="38.25" x14ac:dyDescent="0.25">
      <c r="A1346" s="3" t="s">
        <v>2611</v>
      </c>
      <c r="B1346" s="1" t="s">
        <v>185</v>
      </c>
      <c r="C1346" s="30" t="s">
        <v>21</v>
      </c>
      <c r="D1346" s="170" t="s">
        <v>21</v>
      </c>
      <c r="E1346" s="1" t="s">
        <v>176</v>
      </c>
      <c r="F1346" s="95">
        <v>17190359</v>
      </c>
      <c r="G1346" s="41">
        <v>43817</v>
      </c>
      <c r="H1346" s="28" t="s">
        <v>2490</v>
      </c>
      <c r="I1346" s="30" t="s">
        <v>2491</v>
      </c>
      <c r="J1346" s="56" t="s">
        <v>2492</v>
      </c>
      <c r="K1346" s="80">
        <v>3586205</v>
      </c>
    </row>
    <row r="1347" spans="1:11" ht="25.5" x14ac:dyDescent="0.25">
      <c r="A1347" s="3" t="s">
        <v>2611</v>
      </c>
      <c r="B1347" s="35" t="s">
        <v>55</v>
      </c>
      <c r="C1347" s="30" t="s">
        <v>21</v>
      </c>
      <c r="D1347" s="170" t="s">
        <v>21</v>
      </c>
      <c r="E1347" s="14" t="s">
        <v>40</v>
      </c>
      <c r="F1347" s="95">
        <v>17191196</v>
      </c>
      <c r="G1347" s="41">
        <v>43817</v>
      </c>
      <c r="H1347" s="28" t="s">
        <v>2493</v>
      </c>
      <c r="I1347" s="30" t="s">
        <v>2494</v>
      </c>
      <c r="J1347" s="56" t="s">
        <v>2495</v>
      </c>
      <c r="K1347" s="80">
        <v>260415</v>
      </c>
    </row>
    <row r="1348" spans="1:11" ht="63.75" x14ac:dyDescent="0.25">
      <c r="A1348" s="3" t="s">
        <v>2611</v>
      </c>
      <c r="B1348" s="21" t="s">
        <v>20</v>
      </c>
      <c r="C1348" s="30" t="s">
        <v>2496</v>
      </c>
      <c r="D1348" s="170">
        <v>43553</v>
      </c>
      <c r="E1348" s="14" t="s">
        <v>40</v>
      </c>
      <c r="F1348" s="95">
        <v>17191197</v>
      </c>
      <c r="G1348" s="41">
        <v>43817</v>
      </c>
      <c r="H1348" s="31" t="s">
        <v>2497</v>
      </c>
      <c r="I1348" s="31" t="s">
        <v>2498</v>
      </c>
      <c r="J1348" s="66" t="s">
        <v>2499</v>
      </c>
      <c r="K1348" s="80">
        <v>154278</v>
      </c>
    </row>
    <row r="1349" spans="1:11" ht="51" x14ac:dyDescent="0.25">
      <c r="A1349" s="3" t="s">
        <v>2611</v>
      </c>
      <c r="B1349" s="1" t="s">
        <v>185</v>
      </c>
      <c r="C1349" s="30" t="s">
        <v>21</v>
      </c>
      <c r="D1349" s="170" t="s">
        <v>21</v>
      </c>
      <c r="E1349" s="14" t="s">
        <v>40</v>
      </c>
      <c r="F1349" s="95">
        <v>17191198</v>
      </c>
      <c r="G1349" s="49">
        <v>43812</v>
      </c>
      <c r="H1349" s="28" t="s">
        <v>2500</v>
      </c>
      <c r="I1349" s="30" t="s">
        <v>2501</v>
      </c>
      <c r="J1349" s="56" t="s">
        <v>2502</v>
      </c>
      <c r="K1349" s="80">
        <v>15960800</v>
      </c>
    </row>
    <row r="1350" spans="1:11" ht="38.25" x14ac:dyDescent="0.25">
      <c r="A1350" s="3" t="s">
        <v>2611</v>
      </c>
      <c r="B1350" s="1" t="s">
        <v>185</v>
      </c>
      <c r="C1350" s="30" t="s">
        <v>21</v>
      </c>
      <c r="D1350" s="170" t="s">
        <v>21</v>
      </c>
      <c r="E1350" s="14" t="s">
        <v>40</v>
      </c>
      <c r="F1350" s="95" t="s">
        <v>2503</v>
      </c>
      <c r="G1350" s="41">
        <v>43818</v>
      </c>
      <c r="H1350" s="30" t="s">
        <v>2504</v>
      </c>
      <c r="I1350" s="30" t="s">
        <v>2505</v>
      </c>
      <c r="J1350" s="56" t="s">
        <v>2506</v>
      </c>
      <c r="K1350" s="80">
        <v>25304400</v>
      </c>
    </row>
    <row r="1351" spans="1:11" ht="280.5" x14ac:dyDescent="0.25">
      <c r="A1351" s="3" t="s">
        <v>2611</v>
      </c>
      <c r="B1351" s="21" t="s">
        <v>20</v>
      </c>
      <c r="C1351" s="30" t="s">
        <v>2507</v>
      </c>
      <c r="D1351" s="170">
        <v>39721</v>
      </c>
      <c r="E1351" s="1" t="s">
        <v>176</v>
      </c>
      <c r="F1351" s="95">
        <v>17190362</v>
      </c>
      <c r="G1351" s="41">
        <v>43818</v>
      </c>
      <c r="H1351" s="28" t="s">
        <v>2508</v>
      </c>
      <c r="I1351" s="30" t="s">
        <v>2509</v>
      </c>
      <c r="J1351" s="56" t="s">
        <v>2510</v>
      </c>
      <c r="K1351" s="80">
        <v>358810</v>
      </c>
    </row>
    <row r="1352" spans="1:11" ht="38.25" x14ac:dyDescent="0.25">
      <c r="A1352" s="3" t="s">
        <v>2611</v>
      </c>
      <c r="B1352" s="21" t="s">
        <v>20</v>
      </c>
      <c r="C1352" s="30" t="s">
        <v>2511</v>
      </c>
      <c r="D1352" s="170">
        <v>43816</v>
      </c>
      <c r="E1352" s="14" t="s">
        <v>40</v>
      </c>
      <c r="F1352" s="95">
        <v>17191199</v>
      </c>
      <c r="G1352" s="41">
        <v>43818</v>
      </c>
      <c r="H1352" s="28" t="s">
        <v>2512</v>
      </c>
      <c r="I1352" s="30" t="s">
        <v>2513</v>
      </c>
      <c r="J1352" s="56" t="s">
        <v>2514</v>
      </c>
      <c r="K1352" s="80">
        <v>10176299</v>
      </c>
    </row>
    <row r="1353" spans="1:11" ht="38.25" x14ac:dyDescent="0.25">
      <c r="A1353" s="3" t="s">
        <v>2611</v>
      </c>
      <c r="B1353" s="1" t="s">
        <v>185</v>
      </c>
      <c r="C1353" s="30" t="s">
        <v>21</v>
      </c>
      <c r="D1353" s="170" t="s">
        <v>21</v>
      </c>
      <c r="E1353" s="1" t="s">
        <v>176</v>
      </c>
      <c r="F1353" s="95">
        <v>17190363</v>
      </c>
      <c r="G1353" s="41">
        <v>43818</v>
      </c>
      <c r="H1353" s="28" t="s">
        <v>2515</v>
      </c>
      <c r="I1353" s="30" t="s">
        <v>2516</v>
      </c>
      <c r="J1353" s="56" t="s">
        <v>2517</v>
      </c>
      <c r="K1353" s="80">
        <v>4056234</v>
      </c>
    </row>
    <row r="1354" spans="1:11" ht="25.5" x14ac:dyDescent="0.25">
      <c r="A1354" s="3" t="s">
        <v>2611</v>
      </c>
      <c r="B1354" s="1" t="s">
        <v>185</v>
      </c>
      <c r="C1354" s="30" t="s">
        <v>21</v>
      </c>
      <c r="D1354" s="170" t="s">
        <v>21</v>
      </c>
      <c r="E1354" s="1" t="s">
        <v>176</v>
      </c>
      <c r="F1354" s="95">
        <v>17190364</v>
      </c>
      <c r="G1354" s="41">
        <v>43818</v>
      </c>
      <c r="H1354" s="28" t="s">
        <v>2518</v>
      </c>
      <c r="I1354" s="30" t="s">
        <v>2519</v>
      </c>
      <c r="J1354" s="56" t="s">
        <v>2520</v>
      </c>
      <c r="K1354" s="80">
        <v>9306276</v>
      </c>
    </row>
    <row r="1355" spans="1:11" ht="25.5" x14ac:dyDescent="0.25">
      <c r="A1355" s="3" t="s">
        <v>2611</v>
      </c>
      <c r="B1355" s="1" t="s">
        <v>19</v>
      </c>
      <c r="C1355" s="30" t="s">
        <v>21</v>
      </c>
      <c r="D1355" s="170" t="s">
        <v>21</v>
      </c>
      <c r="E1355" s="1" t="s">
        <v>176</v>
      </c>
      <c r="F1355" s="95">
        <v>17190370</v>
      </c>
      <c r="G1355" s="41">
        <v>43818</v>
      </c>
      <c r="H1355" s="11" t="s">
        <v>2521</v>
      </c>
      <c r="I1355" s="30" t="s">
        <v>2522</v>
      </c>
      <c r="J1355" s="56" t="s">
        <v>2523</v>
      </c>
      <c r="K1355" s="80">
        <v>307930</v>
      </c>
    </row>
    <row r="1356" spans="1:11" ht="25.5" x14ac:dyDescent="0.25">
      <c r="A1356" s="3" t="s">
        <v>2611</v>
      </c>
      <c r="B1356" s="21" t="s">
        <v>20</v>
      </c>
      <c r="C1356" s="30" t="s">
        <v>2524</v>
      </c>
      <c r="D1356" s="170">
        <v>43819</v>
      </c>
      <c r="E1356" s="1" t="s">
        <v>176</v>
      </c>
      <c r="F1356" s="95">
        <v>17190369</v>
      </c>
      <c r="G1356" s="41">
        <v>43819</v>
      </c>
      <c r="H1356" s="11" t="s">
        <v>2525</v>
      </c>
      <c r="I1356" s="30" t="s">
        <v>2526</v>
      </c>
      <c r="J1356" s="56" t="s">
        <v>613</v>
      </c>
      <c r="K1356" s="80">
        <v>10720260</v>
      </c>
    </row>
    <row r="1357" spans="1:11" ht="51" x14ac:dyDescent="0.25">
      <c r="A1357" s="3" t="s">
        <v>2611</v>
      </c>
      <c r="B1357" s="1" t="s">
        <v>185</v>
      </c>
      <c r="C1357" s="14" t="s">
        <v>21</v>
      </c>
      <c r="D1357" s="146" t="s">
        <v>21</v>
      </c>
      <c r="E1357" s="1" t="s">
        <v>176</v>
      </c>
      <c r="F1357" s="96">
        <v>17190365</v>
      </c>
      <c r="G1357" s="41">
        <v>43819</v>
      </c>
      <c r="H1357" s="29" t="s">
        <v>2527</v>
      </c>
      <c r="I1357" s="14" t="s">
        <v>2528</v>
      </c>
      <c r="J1357" s="15" t="s">
        <v>2529</v>
      </c>
      <c r="K1357" s="81">
        <v>496754</v>
      </c>
    </row>
    <row r="1358" spans="1:11" ht="38.25" x14ac:dyDescent="0.25">
      <c r="A1358" s="3" t="s">
        <v>2611</v>
      </c>
      <c r="B1358" s="1" t="s">
        <v>185</v>
      </c>
      <c r="C1358" s="14" t="s">
        <v>21</v>
      </c>
      <c r="D1358" s="146" t="s">
        <v>21</v>
      </c>
      <c r="E1358" s="1" t="s">
        <v>176</v>
      </c>
      <c r="F1358" s="96">
        <v>17190366</v>
      </c>
      <c r="G1358" s="41">
        <v>43819</v>
      </c>
      <c r="H1358" s="29" t="s">
        <v>2530</v>
      </c>
      <c r="I1358" s="14" t="s">
        <v>2528</v>
      </c>
      <c r="J1358" s="15" t="s">
        <v>2529</v>
      </c>
      <c r="K1358" s="81">
        <v>685726</v>
      </c>
    </row>
    <row r="1359" spans="1:11" ht="38.25" x14ac:dyDescent="0.25">
      <c r="A1359" s="3" t="s">
        <v>2611</v>
      </c>
      <c r="B1359" s="35" t="s">
        <v>55</v>
      </c>
      <c r="C1359" s="14" t="s">
        <v>21</v>
      </c>
      <c r="D1359" s="146" t="s">
        <v>21</v>
      </c>
      <c r="E1359" s="14" t="s">
        <v>40</v>
      </c>
      <c r="F1359" s="96">
        <v>17191202</v>
      </c>
      <c r="G1359" s="41">
        <v>43819</v>
      </c>
      <c r="H1359" s="29" t="s">
        <v>2442</v>
      </c>
      <c r="I1359" s="30" t="s">
        <v>2443</v>
      </c>
      <c r="J1359" s="15" t="s">
        <v>2444</v>
      </c>
      <c r="K1359" s="81">
        <v>240000</v>
      </c>
    </row>
    <row r="1360" spans="1:11" ht="63.75" x14ac:dyDescent="0.25">
      <c r="A1360" s="3" t="s">
        <v>2611</v>
      </c>
      <c r="B1360" s="1" t="s">
        <v>185</v>
      </c>
      <c r="C1360" s="14" t="s">
        <v>21</v>
      </c>
      <c r="D1360" s="146" t="s">
        <v>21</v>
      </c>
      <c r="E1360" s="14" t="s">
        <v>40</v>
      </c>
      <c r="F1360" s="96">
        <v>17191200</v>
      </c>
      <c r="G1360" s="41">
        <v>43822</v>
      </c>
      <c r="H1360" s="29" t="s">
        <v>2531</v>
      </c>
      <c r="I1360" s="14" t="s">
        <v>2532</v>
      </c>
      <c r="J1360" s="15" t="s">
        <v>2533</v>
      </c>
      <c r="K1360" s="81">
        <v>13677176</v>
      </c>
    </row>
    <row r="1361" spans="1:11" ht="38.25" x14ac:dyDescent="0.25">
      <c r="A1361" s="3" t="s">
        <v>2611</v>
      </c>
      <c r="B1361" s="1" t="s">
        <v>185</v>
      </c>
      <c r="C1361" s="30" t="s">
        <v>21</v>
      </c>
      <c r="D1361" s="170" t="s">
        <v>21</v>
      </c>
      <c r="E1361" s="1" t="s">
        <v>176</v>
      </c>
      <c r="F1361" s="98">
        <v>17190367</v>
      </c>
      <c r="G1361" s="41">
        <v>43822</v>
      </c>
      <c r="H1361" s="28" t="s">
        <v>2534</v>
      </c>
      <c r="I1361" s="30" t="s">
        <v>2535</v>
      </c>
      <c r="J1361" s="56" t="s">
        <v>2312</v>
      </c>
      <c r="K1361" s="80">
        <v>7153461</v>
      </c>
    </row>
    <row r="1362" spans="1:11" ht="51" x14ac:dyDescent="0.25">
      <c r="A1362" s="3" t="s">
        <v>2611</v>
      </c>
      <c r="B1362" s="1" t="s">
        <v>185</v>
      </c>
      <c r="C1362" s="30" t="s">
        <v>21</v>
      </c>
      <c r="D1362" s="170" t="s">
        <v>21</v>
      </c>
      <c r="E1362" s="14" t="s">
        <v>40</v>
      </c>
      <c r="F1362" s="95">
        <v>17191204</v>
      </c>
      <c r="G1362" s="41">
        <v>43822</v>
      </c>
      <c r="H1362" s="28" t="s">
        <v>2536</v>
      </c>
      <c r="I1362" s="30" t="s">
        <v>2537</v>
      </c>
      <c r="J1362" s="56" t="s">
        <v>2538</v>
      </c>
      <c r="K1362" s="80">
        <v>3398640</v>
      </c>
    </row>
    <row r="1363" spans="1:11" ht="38.25" x14ac:dyDescent="0.25">
      <c r="A1363" s="3" t="s">
        <v>2611</v>
      </c>
      <c r="B1363" s="35" t="s">
        <v>55</v>
      </c>
      <c r="C1363" s="30" t="s">
        <v>21</v>
      </c>
      <c r="D1363" s="170" t="s">
        <v>21</v>
      </c>
      <c r="E1363" s="14" t="s">
        <v>40</v>
      </c>
      <c r="F1363" s="95">
        <v>17191205</v>
      </c>
      <c r="G1363" s="41">
        <v>43822</v>
      </c>
      <c r="H1363" s="28" t="s">
        <v>2539</v>
      </c>
      <c r="I1363" s="30" t="s">
        <v>2540</v>
      </c>
      <c r="J1363" s="56" t="s">
        <v>2541</v>
      </c>
      <c r="K1363" s="80">
        <v>74459</v>
      </c>
    </row>
    <row r="1364" spans="1:11" x14ac:dyDescent="0.25">
      <c r="A1364" s="3" t="s">
        <v>2611</v>
      </c>
      <c r="B1364" s="1" t="s">
        <v>19</v>
      </c>
      <c r="C1364" s="30" t="s">
        <v>21</v>
      </c>
      <c r="D1364" s="170" t="s">
        <v>21</v>
      </c>
      <c r="E1364" s="1" t="s">
        <v>176</v>
      </c>
      <c r="F1364" s="95">
        <v>17190372</v>
      </c>
      <c r="G1364" s="41">
        <v>43822</v>
      </c>
      <c r="H1364" s="28" t="s">
        <v>2542</v>
      </c>
      <c r="I1364" s="30" t="s">
        <v>2543</v>
      </c>
      <c r="J1364" s="56" t="s">
        <v>587</v>
      </c>
      <c r="K1364" s="80">
        <v>78000</v>
      </c>
    </row>
    <row r="1365" spans="1:11" ht="51" x14ac:dyDescent="0.25">
      <c r="A1365" s="3" t="s">
        <v>2611</v>
      </c>
      <c r="B1365" s="1" t="s">
        <v>185</v>
      </c>
      <c r="C1365" s="14" t="s">
        <v>21</v>
      </c>
      <c r="D1365" s="146" t="s">
        <v>21</v>
      </c>
      <c r="E1365" s="14" t="s">
        <v>40</v>
      </c>
      <c r="F1365" s="96">
        <v>17191208</v>
      </c>
      <c r="G1365" s="41">
        <v>43822</v>
      </c>
      <c r="H1365" s="29" t="s">
        <v>2544</v>
      </c>
      <c r="I1365" s="14" t="s">
        <v>2532</v>
      </c>
      <c r="J1365" s="15" t="s">
        <v>2533</v>
      </c>
      <c r="K1365" s="81">
        <v>2517835</v>
      </c>
    </row>
    <row r="1366" spans="1:11" ht="38.25" x14ac:dyDescent="0.25">
      <c r="A1366" s="3" t="s">
        <v>2611</v>
      </c>
      <c r="B1366" s="1" t="s">
        <v>185</v>
      </c>
      <c r="C1366" s="14" t="s">
        <v>21</v>
      </c>
      <c r="D1366" s="146" t="s">
        <v>21</v>
      </c>
      <c r="E1366" s="1" t="s">
        <v>176</v>
      </c>
      <c r="F1366" s="96">
        <v>17190373</v>
      </c>
      <c r="G1366" s="41">
        <v>43822</v>
      </c>
      <c r="H1366" s="29" t="s">
        <v>2545</v>
      </c>
      <c r="I1366" s="14" t="s">
        <v>2546</v>
      </c>
      <c r="J1366" s="15" t="s">
        <v>2547</v>
      </c>
      <c r="K1366" s="81">
        <v>6942936</v>
      </c>
    </row>
    <row r="1367" spans="1:11" ht="38.25" x14ac:dyDescent="0.25">
      <c r="A1367" s="3" t="s">
        <v>2611</v>
      </c>
      <c r="B1367" s="1" t="s">
        <v>185</v>
      </c>
      <c r="C1367" s="14" t="s">
        <v>21</v>
      </c>
      <c r="D1367" s="146" t="s">
        <v>21</v>
      </c>
      <c r="E1367" s="1" t="s">
        <v>176</v>
      </c>
      <c r="F1367" s="96">
        <v>17190374</v>
      </c>
      <c r="G1367" s="41">
        <v>43822</v>
      </c>
      <c r="H1367" s="29" t="s">
        <v>2548</v>
      </c>
      <c r="I1367" s="14" t="s">
        <v>2436</v>
      </c>
      <c r="J1367" s="15" t="s">
        <v>2437</v>
      </c>
      <c r="K1367" s="81">
        <v>8687952</v>
      </c>
    </row>
    <row r="1368" spans="1:11" ht="38.25" x14ac:dyDescent="0.25">
      <c r="A1368" s="3" t="s">
        <v>2611</v>
      </c>
      <c r="B1368" s="1" t="s">
        <v>185</v>
      </c>
      <c r="C1368" s="14" t="s">
        <v>21</v>
      </c>
      <c r="D1368" s="146" t="s">
        <v>21</v>
      </c>
      <c r="E1368" s="1" t="s">
        <v>176</v>
      </c>
      <c r="F1368" s="96">
        <v>17190375</v>
      </c>
      <c r="G1368" s="41">
        <v>43822</v>
      </c>
      <c r="H1368" s="29" t="s">
        <v>2549</v>
      </c>
      <c r="I1368" s="14" t="s">
        <v>2550</v>
      </c>
      <c r="J1368" s="15" t="s">
        <v>809</v>
      </c>
      <c r="K1368" s="81">
        <v>14725636</v>
      </c>
    </row>
    <row r="1369" spans="1:11" ht="38.25" x14ac:dyDescent="0.25">
      <c r="A1369" s="3" t="s">
        <v>2611</v>
      </c>
      <c r="B1369" s="35" t="s">
        <v>20</v>
      </c>
      <c r="C1369" s="14" t="s">
        <v>1642</v>
      </c>
      <c r="D1369" s="146">
        <v>43473</v>
      </c>
      <c r="E1369" s="14" t="s">
        <v>40</v>
      </c>
      <c r="F1369" s="56">
        <v>17191207</v>
      </c>
      <c r="G1369" s="41">
        <v>43823</v>
      </c>
      <c r="H1369" s="30" t="s">
        <v>2551</v>
      </c>
      <c r="I1369" s="100" t="s">
        <v>1022</v>
      </c>
      <c r="J1369" s="23" t="s">
        <v>938</v>
      </c>
      <c r="K1369" s="80">
        <v>111000</v>
      </c>
    </row>
    <row r="1370" spans="1:11" ht="89.25" x14ac:dyDescent="0.25">
      <c r="A1370" s="3" t="s">
        <v>2611</v>
      </c>
      <c r="B1370" s="21" t="s">
        <v>20</v>
      </c>
      <c r="C1370" s="30" t="s">
        <v>2400</v>
      </c>
      <c r="D1370" s="170">
        <v>43809</v>
      </c>
      <c r="E1370" s="1" t="s">
        <v>176</v>
      </c>
      <c r="F1370" s="95">
        <v>17190371</v>
      </c>
      <c r="G1370" s="41">
        <v>43809</v>
      </c>
      <c r="H1370" s="28" t="s">
        <v>2401</v>
      </c>
      <c r="I1370" s="30" t="s">
        <v>2314</v>
      </c>
      <c r="J1370" s="56" t="s">
        <v>2315</v>
      </c>
      <c r="K1370" s="80">
        <v>97141549</v>
      </c>
    </row>
    <row r="1371" spans="1:11" ht="25.5" x14ac:dyDescent="0.25">
      <c r="A1371" s="3" t="s">
        <v>2611</v>
      </c>
      <c r="B1371" s="1" t="s">
        <v>185</v>
      </c>
      <c r="C1371" s="14" t="s">
        <v>21</v>
      </c>
      <c r="D1371" s="146" t="s">
        <v>21</v>
      </c>
      <c r="E1371" s="1" t="s">
        <v>176</v>
      </c>
      <c r="F1371" s="95">
        <v>17190376</v>
      </c>
      <c r="G1371" s="41">
        <v>43825</v>
      </c>
      <c r="H1371" s="11" t="s">
        <v>2552</v>
      </c>
      <c r="I1371" s="30" t="s">
        <v>2553</v>
      </c>
      <c r="J1371" s="56" t="s">
        <v>2554</v>
      </c>
      <c r="K1371" s="80">
        <v>101459</v>
      </c>
    </row>
    <row r="1372" spans="1:11" ht="38.25" x14ac:dyDescent="0.25">
      <c r="A1372" s="3" t="s">
        <v>2611</v>
      </c>
      <c r="B1372" s="21" t="s">
        <v>20</v>
      </c>
      <c r="C1372" s="30" t="s">
        <v>2555</v>
      </c>
      <c r="D1372" s="170">
        <v>43817</v>
      </c>
      <c r="E1372" s="1" t="s">
        <v>176</v>
      </c>
      <c r="F1372" s="95">
        <v>17191211</v>
      </c>
      <c r="G1372" s="41">
        <v>43825</v>
      </c>
      <c r="H1372" s="11" t="s">
        <v>2556</v>
      </c>
      <c r="I1372" s="30" t="s">
        <v>2557</v>
      </c>
      <c r="J1372" s="56" t="s">
        <v>2558</v>
      </c>
      <c r="K1372" s="80">
        <v>823600</v>
      </c>
    </row>
    <row r="1373" spans="1:11" ht="76.5" x14ac:dyDescent="0.25">
      <c r="A1373" s="3" t="s">
        <v>2611</v>
      </c>
      <c r="B1373" s="21" t="s">
        <v>20</v>
      </c>
      <c r="C1373" s="30" t="s">
        <v>2559</v>
      </c>
      <c r="D1373" s="170">
        <v>43825</v>
      </c>
      <c r="E1373" s="14" t="s">
        <v>40</v>
      </c>
      <c r="F1373" s="95">
        <v>17191215</v>
      </c>
      <c r="G1373" s="41">
        <v>43825</v>
      </c>
      <c r="H1373" s="28" t="s">
        <v>2560</v>
      </c>
      <c r="I1373" s="30" t="s">
        <v>2307</v>
      </c>
      <c r="J1373" s="56" t="s">
        <v>2308</v>
      </c>
      <c r="K1373" s="80">
        <v>119652</v>
      </c>
    </row>
    <row r="1374" spans="1:11" ht="38.25" x14ac:dyDescent="0.25">
      <c r="A1374" s="3" t="s">
        <v>2611</v>
      </c>
      <c r="B1374" s="35" t="s">
        <v>20</v>
      </c>
      <c r="C1374" s="14" t="s">
        <v>1642</v>
      </c>
      <c r="D1374" s="146">
        <v>43473</v>
      </c>
      <c r="E1374" s="14" t="s">
        <v>40</v>
      </c>
      <c r="F1374" s="56">
        <v>17191209</v>
      </c>
      <c r="G1374" s="41">
        <v>43825</v>
      </c>
      <c r="H1374" s="30" t="s">
        <v>2561</v>
      </c>
      <c r="I1374" s="100" t="s">
        <v>1022</v>
      </c>
      <c r="J1374" s="23" t="s">
        <v>938</v>
      </c>
      <c r="K1374" s="80">
        <v>137892</v>
      </c>
    </row>
    <row r="1375" spans="1:11" ht="38.25" x14ac:dyDescent="0.25">
      <c r="A1375" s="3" t="s">
        <v>2611</v>
      </c>
      <c r="B1375" s="1" t="s">
        <v>185</v>
      </c>
      <c r="C1375" s="30" t="s">
        <v>21</v>
      </c>
      <c r="D1375" s="170" t="s">
        <v>21</v>
      </c>
      <c r="E1375" s="14" t="s">
        <v>40</v>
      </c>
      <c r="F1375" s="95">
        <v>17191210</v>
      </c>
      <c r="G1375" s="41">
        <v>43825</v>
      </c>
      <c r="H1375" s="28" t="s">
        <v>2562</v>
      </c>
      <c r="I1375" s="30" t="s">
        <v>2563</v>
      </c>
      <c r="J1375" s="56" t="s">
        <v>2564</v>
      </c>
      <c r="K1375" s="80">
        <v>4826640</v>
      </c>
    </row>
    <row r="1376" spans="1:11" ht="25.5" x14ac:dyDescent="0.25">
      <c r="A1376" s="3" t="s">
        <v>2611</v>
      </c>
      <c r="B1376" s="1" t="s">
        <v>185</v>
      </c>
      <c r="C1376" s="30" t="s">
        <v>21</v>
      </c>
      <c r="D1376" s="170" t="s">
        <v>21</v>
      </c>
      <c r="E1376" s="14" t="s">
        <v>40</v>
      </c>
      <c r="F1376" s="95">
        <v>17191212</v>
      </c>
      <c r="G1376" s="41">
        <v>43825</v>
      </c>
      <c r="H1376" s="29" t="s">
        <v>2565</v>
      </c>
      <c r="I1376" s="30" t="s">
        <v>2566</v>
      </c>
      <c r="J1376" s="56" t="s">
        <v>2567</v>
      </c>
      <c r="K1376" s="80">
        <v>133323</v>
      </c>
    </row>
    <row r="1377" spans="1:11" ht="153" x14ac:dyDescent="0.25">
      <c r="A1377" s="3" t="s">
        <v>2611</v>
      </c>
      <c r="B1377" s="21" t="s">
        <v>20</v>
      </c>
      <c r="C1377" s="30" t="s">
        <v>2568</v>
      </c>
      <c r="D1377" s="170">
        <v>43805</v>
      </c>
      <c r="E1377" s="1" t="s">
        <v>176</v>
      </c>
      <c r="F1377" s="95">
        <v>17190378</v>
      </c>
      <c r="G1377" s="41">
        <v>43825</v>
      </c>
      <c r="H1377" s="31" t="s">
        <v>2569</v>
      </c>
      <c r="I1377" s="31" t="s">
        <v>2570</v>
      </c>
      <c r="J1377" s="66" t="s">
        <v>2571</v>
      </c>
      <c r="K1377" s="80">
        <v>1036942</v>
      </c>
    </row>
    <row r="1378" spans="1:11" ht="63.75" x14ac:dyDescent="0.25">
      <c r="A1378" s="3" t="s">
        <v>2611</v>
      </c>
      <c r="B1378" s="21" t="s">
        <v>20</v>
      </c>
      <c r="C1378" s="30" t="s">
        <v>2572</v>
      </c>
      <c r="D1378" s="170">
        <v>43823</v>
      </c>
      <c r="E1378" s="14" t="s">
        <v>40</v>
      </c>
      <c r="F1378" s="95">
        <v>17191213</v>
      </c>
      <c r="G1378" s="41">
        <v>43825</v>
      </c>
      <c r="H1378" s="31" t="s">
        <v>2573</v>
      </c>
      <c r="I1378" s="31" t="s">
        <v>2574</v>
      </c>
      <c r="J1378" s="66" t="s">
        <v>977</v>
      </c>
      <c r="K1378" s="80">
        <v>1647912</v>
      </c>
    </row>
    <row r="1379" spans="1:11" ht="51" x14ac:dyDescent="0.25">
      <c r="A1379" s="3" t="s">
        <v>2611</v>
      </c>
      <c r="B1379" s="21" t="s">
        <v>20</v>
      </c>
      <c r="C1379" s="30" t="s">
        <v>2575</v>
      </c>
      <c r="D1379" s="170">
        <v>43797</v>
      </c>
      <c r="E1379" s="14" t="s">
        <v>40</v>
      </c>
      <c r="F1379" s="95">
        <v>17191214</v>
      </c>
      <c r="G1379" s="41">
        <v>43826</v>
      </c>
      <c r="H1379" s="28" t="s">
        <v>2576</v>
      </c>
      <c r="I1379" s="30" t="s">
        <v>2577</v>
      </c>
      <c r="J1379" s="56" t="s">
        <v>2578</v>
      </c>
      <c r="K1379" s="80">
        <v>10149433</v>
      </c>
    </row>
    <row r="1380" spans="1:11" ht="51" x14ac:dyDescent="0.25">
      <c r="A1380" s="3" t="s">
        <v>2611</v>
      </c>
      <c r="B1380" s="1" t="s">
        <v>185</v>
      </c>
      <c r="C1380" s="30" t="s">
        <v>21</v>
      </c>
      <c r="D1380" s="170" t="s">
        <v>21</v>
      </c>
      <c r="E1380" s="1" t="s">
        <v>176</v>
      </c>
      <c r="F1380" s="95">
        <v>17190379</v>
      </c>
      <c r="G1380" s="41">
        <v>43826</v>
      </c>
      <c r="H1380" s="11" t="s">
        <v>2579</v>
      </c>
      <c r="I1380" s="30" t="s">
        <v>2365</v>
      </c>
      <c r="J1380" s="56" t="s">
        <v>2366</v>
      </c>
      <c r="K1380" s="80">
        <v>2630574</v>
      </c>
    </row>
    <row r="1381" spans="1:11" ht="38.25" x14ac:dyDescent="0.25">
      <c r="A1381" s="3" t="s">
        <v>2611</v>
      </c>
      <c r="B1381" s="35" t="s">
        <v>20</v>
      </c>
      <c r="C1381" s="14" t="s">
        <v>1642</v>
      </c>
      <c r="D1381" s="146">
        <v>43473</v>
      </c>
      <c r="E1381" s="14" t="s">
        <v>40</v>
      </c>
      <c r="F1381" s="56">
        <v>17191216</v>
      </c>
      <c r="G1381" s="41">
        <v>43826</v>
      </c>
      <c r="H1381" s="30" t="s">
        <v>2580</v>
      </c>
      <c r="I1381" s="100" t="s">
        <v>1022</v>
      </c>
      <c r="J1381" s="23" t="s">
        <v>938</v>
      </c>
      <c r="K1381" s="80">
        <v>113482</v>
      </c>
    </row>
    <row r="1382" spans="1:11" ht="38.25" x14ac:dyDescent="0.25">
      <c r="A1382" s="3" t="s">
        <v>2611</v>
      </c>
      <c r="B1382" s="35" t="s">
        <v>20</v>
      </c>
      <c r="C1382" s="14" t="s">
        <v>1642</v>
      </c>
      <c r="D1382" s="146">
        <v>43473</v>
      </c>
      <c r="E1382" s="14" t="s">
        <v>40</v>
      </c>
      <c r="F1382" s="56">
        <v>17191217</v>
      </c>
      <c r="G1382" s="41">
        <v>43826</v>
      </c>
      <c r="H1382" s="30" t="s">
        <v>2581</v>
      </c>
      <c r="I1382" s="100" t="s">
        <v>1022</v>
      </c>
      <c r="J1382" s="23" t="s">
        <v>938</v>
      </c>
      <c r="K1382" s="80">
        <v>113482</v>
      </c>
    </row>
    <row r="1383" spans="1:11" ht="38.25" x14ac:dyDescent="0.25">
      <c r="A1383" s="3" t="s">
        <v>2611</v>
      </c>
      <c r="B1383" s="35" t="s">
        <v>20</v>
      </c>
      <c r="C1383" s="14" t="s">
        <v>1642</v>
      </c>
      <c r="D1383" s="146">
        <v>43473</v>
      </c>
      <c r="E1383" s="14" t="s">
        <v>40</v>
      </c>
      <c r="F1383" s="56">
        <v>17191218</v>
      </c>
      <c r="G1383" s="41">
        <v>43826</v>
      </c>
      <c r="H1383" s="30" t="s">
        <v>2582</v>
      </c>
      <c r="I1383" s="100" t="s">
        <v>1022</v>
      </c>
      <c r="J1383" s="23" t="s">
        <v>938</v>
      </c>
      <c r="K1383" s="80">
        <v>113482</v>
      </c>
    </row>
    <row r="1384" spans="1:11" ht="38.25" x14ac:dyDescent="0.25">
      <c r="A1384" s="3" t="s">
        <v>2611</v>
      </c>
      <c r="B1384" s="35" t="s">
        <v>20</v>
      </c>
      <c r="C1384" s="14" t="s">
        <v>1642</v>
      </c>
      <c r="D1384" s="146">
        <v>43473</v>
      </c>
      <c r="E1384" s="14" t="s">
        <v>40</v>
      </c>
      <c r="F1384" s="56">
        <v>17191219</v>
      </c>
      <c r="G1384" s="41">
        <v>43826</v>
      </c>
      <c r="H1384" s="30" t="s">
        <v>2583</v>
      </c>
      <c r="I1384" s="100" t="s">
        <v>1022</v>
      </c>
      <c r="J1384" s="23" t="s">
        <v>938</v>
      </c>
      <c r="K1384" s="80">
        <v>148982</v>
      </c>
    </row>
    <row r="1385" spans="1:11" ht="38.25" x14ac:dyDescent="0.25">
      <c r="A1385" s="3" t="s">
        <v>2611</v>
      </c>
      <c r="B1385" s="35" t="s">
        <v>20</v>
      </c>
      <c r="C1385" s="14" t="s">
        <v>1642</v>
      </c>
      <c r="D1385" s="146">
        <v>43473</v>
      </c>
      <c r="E1385" s="14" t="s">
        <v>40</v>
      </c>
      <c r="F1385" s="56">
        <v>17191220</v>
      </c>
      <c r="G1385" s="41">
        <v>43826</v>
      </c>
      <c r="H1385" s="30" t="s">
        <v>2584</v>
      </c>
      <c r="I1385" s="100" t="s">
        <v>1022</v>
      </c>
      <c r="J1385" s="23" t="s">
        <v>938</v>
      </c>
      <c r="K1385" s="80">
        <v>148982</v>
      </c>
    </row>
    <row r="1386" spans="1:11" ht="38.25" x14ac:dyDescent="0.25">
      <c r="A1386" s="3" t="s">
        <v>2611</v>
      </c>
      <c r="B1386" s="35" t="s">
        <v>20</v>
      </c>
      <c r="C1386" s="14" t="s">
        <v>1642</v>
      </c>
      <c r="D1386" s="146">
        <v>43473</v>
      </c>
      <c r="E1386" s="14" t="s">
        <v>40</v>
      </c>
      <c r="F1386" s="56"/>
      <c r="G1386" s="41">
        <v>43826</v>
      </c>
      <c r="H1386" s="30" t="s">
        <v>2585</v>
      </c>
      <c r="I1386" s="100" t="s">
        <v>1022</v>
      </c>
      <c r="J1386" s="23" t="s">
        <v>938</v>
      </c>
      <c r="K1386" s="80">
        <v>135982</v>
      </c>
    </row>
    <row r="1387" spans="1:11" ht="38.25" x14ac:dyDescent="0.25">
      <c r="A1387" s="3" t="s">
        <v>2611</v>
      </c>
      <c r="B1387" s="35" t="s">
        <v>20</v>
      </c>
      <c r="C1387" s="14" t="s">
        <v>1642</v>
      </c>
      <c r="D1387" s="146">
        <v>43473</v>
      </c>
      <c r="E1387" s="14" t="s">
        <v>40</v>
      </c>
      <c r="F1387" s="56">
        <v>17191222</v>
      </c>
      <c r="G1387" s="41">
        <v>43826</v>
      </c>
      <c r="H1387" s="30" t="s">
        <v>2586</v>
      </c>
      <c r="I1387" s="100" t="s">
        <v>1022</v>
      </c>
      <c r="J1387" s="23" t="s">
        <v>938</v>
      </c>
      <c r="K1387" s="80">
        <v>135982</v>
      </c>
    </row>
    <row r="1388" spans="1:11" ht="38.25" x14ac:dyDescent="0.25">
      <c r="A1388" s="3" t="s">
        <v>2611</v>
      </c>
      <c r="B1388" s="21" t="s">
        <v>20</v>
      </c>
      <c r="C1388" s="30" t="s">
        <v>2587</v>
      </c>
      <c r="D1388" s="170">
        <v>43826</v>
      </c>
      <c r="E1388" s="14" t="s">
        <v>40</v>
      </c>
      <c r="F1388" s="95">
        <v>17191223</v>
      </c>
      <c r="G1388" s="41">
        <v>43829</v>
      </c>
      <c r="H1388" s="28" t="s">
        <v>2588</v>
      </c>
      <c r="I1388" s="30" t="s">
        <v>2461</v>
      </c>
      <c r="J1388" s="56" t="s">
        <v>1530</v>
      </c>
      <c r="K1388" s="80">
        <v>1593494</v>
      </c>
    </row>
    <row r="1389" spans="1:11" ht="38.25" x14ac:dyDescent="0.25">
      <c r="A1389" s="3" t="s">
        <v>2611</v>
      </c>
      <c r="B1389" s="1" t="s">
        <v>185</v>
      </c>
      <c r="C1389" s="30" t="s">
        <v>21</v>
      </c>
      <c r="D1389" s="170" t="s">
        <v>21</v>
      </c>
      <c r="E1389" s="1" t="s">
        <v>176</v>
      </c>
      <c r="F1389" s="95">
        <v>17190380</v>
      </c>
      <c r="G1389" s="41">
        <v>43829</v>
      </c>
      <c r="H1389" s="28" t="s">
        <v>2589</v>
      </c>
      <c r="I1389" s="14" t="s">
        <v>1925</v>
      </c>
      <c r="J1389" s="133" t="s">
        <v>1926</v>
      </c>
      <c r="K1389" s="80">
        <v>2829582</v>
      </c>
    </row>
    <row r="1390" spans="1:11" ht="25.5" x14ac:dyDescent="0.25">
      <c r="A1390" s="3" t="s">
        <v>2611</v>
      </c>
      <c r="B1390" s="1" t="s">
        <v>185</v>
      </c>
      <c r="C1390" s="30" t="s">
        <v>21</v>
      </c>
      <c r="D1390" s="170" t="s">
        <v>21</v>
      </c>
      <c r="E1390" s="1" t="s">
        <v>176</v>
      </c>
      <c r="F1390" s="95">
        <v>17190381</v>
      </c>
      <c r="G1390" s="41">
        <v>43829</v>
      </c>
      <c r="H1390" s="28" t="s">
        <v>2590</v>
      </c>
      <c r="I1390" s="30" t="s">
        <v>2591</v>
      </c>
      <c r="J1390" s="56" t="s">
        <v>2592</v>
      </c>
      <c r="K1390" s="80">
        <v>1413910</v>
      </c>
    </row>
    <row r="1391" spans="1:11" x14ac:dyDescent="0.25">
      <c r="A1391" s="3" t="s">
        <v>2611</v>
      </c>
      <c r="B1391" s="1" t="s">
        <v>19</v>
      </c>
      <c r="C1391" s="30" t="s">
        <v>21</v>
      </c>
      <c r="D1391" s="170" t="s">
        <v>21</v>
      </c>
      <c r="E1391" s="1" t="s">
        <v>176</v>
      </c>
      <c r="F1391" s="95">
        <v>17190382</v>
      </c>
      <c r="G1391" s="41">
        <v>43829</v>
      </c>
      <c r="H1391" s="11" t="s">
        <v>2593</v>
      </c>
      <c r="I1391" s="30" t="s">
        <v>2522</v>
      </c>
      <c r="J1391" s="56" t="s">
        <v>2523</v>
      </c>
      <c r="K1391" s="80">
        <v>39980</v>
      </c>
    </row>
    <row r="1392" spans="1:11" ht="38.25" x14ac:dyDescent="0.25">
      <c r="A1392" s="3" t="s">
        <v>2611</v>
      </c>
      <c r="B1392" s="35" t="s">
        <v>20</v>
      </c>
      <c r="C1392" s="14" t="s">
        <v>1642</v>
      </c>
      <c r="D1392" s="146">
        <v>43473</v>
      </c>
      <c r="E1392" s="14" t="s">
        <v>40</v>
      </c>
      <c r="F1392" s="56">
        <v>17191224</v>
      </c>
      <c r="G1392" s="41">
        <v>43829</v>
      </c>
      <c r="H1392" s="30" t="s">
        <v>2594</v>
      </c>
      <c r="I1392" s="100" t="s">
        <v>1022</v>
      </c>
      <c r="J1392" s="23" t="s">
        <v>938</v>
      </c>
      <c r="K1392" s="80">
        <v>123482</v>
      </c>
    </row>
    <row r="1393" spans="1:11" ht="63.75" x14ac:dyDescent="0.25">
      <c r="A1393" s="3" t="s">
        <v>2611</v>
      </c>
      <c r="B1393" s="35" t="s">
        <v>20</v>
      </c>
      <c r="C1393" s="14" t="s">
        <v>1642</v>
      </c>
      <c r="D1393" s="146">
        <v>43473</v>
      </c>
      <c r="E1393" s="14" t="s">
        <v>40</v>
      </c>
      <c r="F1393" s="56">
        <v>17191225</v>
      </c>
      <c r="G1393" s="41">
        <v>43829</v>
      </c>
      <c r="H1393" s="30" t="s">
        <v>2595</v>
      </c>
      <c r="I1393" s="100" t="s">
        <v>1022</v>
      </c>
      <c r="J1393" s="23" t="s">
        <v>938</v>
      </c>
      <c r="K1393" s="80">
        <v>147982</v>
      </c>
    </row>
    <row r="1394" spans="1:11" ht="38.25" x14ac:dyDescent="0.25">
      <c r="A1394" s="3" t="s">
        <v>2611</v>
      </c>
      <c r="B1394" s="21" t="s">
        <v>20</v>
      </c>
      <c r="C1394" s="30" t="s">
        <v>2596</v>
      </c>
      <c r="D1394" s="170">
        <v>43825</v>
      </c>
      <c r="E1394" s="14" t="s">
        <v>40</v>
      </c>
      <c r="F1394" s="95">
        <v>17191226</v>
      </c>
      <c r="G1394" s="41">
        <v>43829</v>
      </c>
      <c r="H1394" s="28" t="s">
        <v>2597</v>
      </c>
      <c r="I1394" s="30" t="s">
        <v>2598</v>
      </c>
      <c r="J1394" s="56" t="s">
        <v>2599</v>
      </c>
      <c r="K1394" s="80">
        <v>2638412</v>
      </c>
    </row>
    <row r="1395" spans="1:11" ht="63.75" x14ac:dyDescent="0.25">
      <c r="A1395" s="3" t="s">
        <v>2611</v>
      </c>
      <c r="B1395" s="21" t="s">
        <v>20</v>
      </c>
      <c r="C1395" s="30" t="s">
        <v>2600</v>
      </c>
      <c r="D1395" s="170">
        <v>43829</v>
      </c>
      <c r="E1395" s="14" t="s">
        <v>40</v>
      </c>
      <c r="F1395" s="95">
        <v>17191229</v>
      </c>
      <c r="G1395" s="41">
        <v>43829</v>
      </c>
      <c r="H1395" s="28" t="s">
        <v>2601</v>
      </c>
      <c r="I1395" s="30" t="s">
        <v>2307</v>
      </c>
      <c r="J1395" s="56" t="s">
        <v>2308</v>
      </c>
      <c r="K1395" s="80">
        <v>486306</v>
      </c>
    </row>
    <row r="1396" spans="1:11" ht="25.5" x14ac:dyDescent="0.25">
      <c r="A1396" s="3" t="s">
        <v>2611</v>
      </c>
      <c r="B1396" s="35" t="s">
        <v>55</v>
      </c>
      <c r="C1396" s="30" t="s">
        <v>21</v>
      </c>
      <c r="D1396" s="170" t="s">
        <v>21</v>
      </c>
      <c r="E1396" s="14" t="s">
        <v>40</v>
      </c>
      <c r="F1396" s="85">
        <v>17191227</v>
      </c>
      <c r="G1396" s="41">
        <v>43830</v>
      </c>
      <c r="H1396" s="14" t="s">
        <v>2602</v>
      </c>
      <c r="I1396" s="14" t="s">
        <v>2383</v>
      </c>
      <c r="J1396" s="65" t="s">
        <v>2384</v>
      </c>
      <c r="K1396" s="81">
        <v>12480</v>
      </c>
    </row>
    <row r="1397" spans="1:11" ht="25.5" x14ac:dyDescent="0.25">
      <c r="A1397" s="3" t="s">
        <v>2611</v>
      </c>
      <c r="B1397" s="35" t="s">
        <v>55</v>
      </c>
      <c r="C1397" s="30" t="s">
        <v>21</v>
      </c>
      <c r="D1397" s="170" t="s">
        <v>21</v>
      </c>
      <c r="E1397" s="14" t="s">
        <v>40</v>
      </c>
      <c r="F1397" s="85">
        <v>17191228</v>
      </c>
      <c r="G1397" s="41">
        <v>43830</v>
      </c>
      <c r="H1397" s="14" t="s">
        <v>2674</v>
      </c>
      <c r="I1397" s="14" t="s">
        <v>2603</v>
      </c>
      <c r="J1397" s="65" t="s">
        <v>2604</v>
      </c>
      <c r="K1397" s="81">
        <v>185667</v>
      </c>
    </row>
    <row r="1398" spans="1:11" ht="38.25" x14ac:dyDescent="0.25">
      <c r="A1398" s="3" t="s">
        <v>2611</v>
      </c>
      <c r="B1398" s="21" t="s">
        <v>20</v>
      </c>
      <c r="C1398" s="171" t="s">
        <v>2605</v>
      </c>
      <c r="D1398" s="172">
        <v>43823</v>
      </c>
      <c r="E1398" s="1" t="s">
        <v>176</v>
      </c>
      <c r="F1398" s="99">
        <v>17190383</v>
      </c>
      <c r="G1398" s="50">
        <v>43830</v>
      </c>
      <c r="H1398" s="28" t="s">
        <v>2606</v>
      </c>
      <c r="I1398" s="30" t="s">
        <v>2330</v>
      </c>
      <c r="J1398" s="56" t="s">
        <v>2331</v>
      </c>
      <c r="K1398" s="80">
        <v>467994</v>
      </c>
    </row>
    <row r="1399" spans="1:11" ht="38.25" x14ac:dyDescent="0.25">
      <c r="A1399" s="3" t="s">
        <v>2611</v>
      </c>
      <c r="B1399" s="35" t="s">
        <v>20</v>
      </c>
      <c r="C1399" s="14" t="s">
        <v>1642</v>
      </c>
      <c r="D1399" s="146">
        <v>43473</v>
      </c>
      <c r="E1399" s="14" t="s">
        <v>40</v>
      </c>
      <c r="F1399" s="56">
        <v>17191230</v>
      </c>
      <c r="G1399" s="41">
        <v>43830</v>
      </c>
      <c r="H1399" s="30" t="s">
        <v>2607</v>
      </c>
      <c r="I1399" s="100" t="s">
        <v>1022</v>
      </c>
      <c r="J1399" s="23" t="s">
        <v>938</v>
      </c>
      <c r="K1399" s="80">
        <v>200482</v>
      </c>
    </row>
    <row r="1400" spans="1:11" ht="51" x14ac:dyDescent="0.25">
      <c r="A1400" s="3" t="s">
        <v>2611</v>
      </c>
      <c r="B1400" s="35" t="s">
        <v>20</v>
      </c>
      <c r="C1400" s="14" t="s">
        <v>1642</v>
      </c>
      <c r="D1400" s="146">
        <v>43473</v>
      </c>
      <c r="E1400" s="14" t="s">
        <v>40</v>
      </c>
      <c r="F1400" s="56">
        <v>17191231</v>
      </c>
      <c r="G1400" s="41">
        <v>43830</v>
      </c>
      <c r="H1400" s="30" t="s">
        <v>2608</v>
      </c>
      <c r="I1400" s="100" t="s">
        <v>1022</v>
      </c>
      <c r="J1400" s="23" t="s">
        <v>938</v>
      </c>
      <c r="K1400" s="80">
        <v>116982</v>
      </c>
    </row>
    <row r="1401" spans="1:11" ht="38.25" x14ac:dyDescent="0.25">
      <c r="A1401" s="3" t="s">
        <v>2611</v>
      </c>
      <c r="B1401" s="1" t="s">
        <v>185</v>
      </c>
      <c r="C1401" s="30" t="s">
        <v>21</v>
      </c>
      <c r="D1401" s="170" t="s">
        <v>21</v>
      </c>
      <c r="E1401" s="1" t="s">
        <v>176</v>
      </c>
      <c r="F1401" s="98">
        <v>17190384</v>
      </c>
      <c r="G1401" s="41">
        <v>43830</v>
      </c>
      <c r="H1401" s="28" t="s">
        <v>2609</v>
      </c>
      <c r="I1401" s="30" t="s">
        <v>2546</v>
      </c>
      <c r="J1401" s="67" t="s">
        <v>2547</v>
      </c>
      <c r="K1401" s="80">
        <v>8901200</v>
      </c>
    </row>
    <row r="1402" spans="1:11" ht="25.5" x14ac:dyDescent="0.25">
      <c r="A1402" s="3" t="s">
        <v>2611</v>
      </c>
      <c r="B1402" s="1" t="s">
        <v>185</v>
      </c>
      <c r="C1402" s="30" t="s">
        <v>21</v>
      </c>
      <c r="D1402" s="170" t="s">
        <v>21</v>
      </c>
      <c r="E1402" s="1" t="s">
        <v>176</v>
      </c>
      <c r="F1402" s="56">
        <v>17190385</v>
      </c>
      <c r="G1402" s="41">
        <v>43830</v>
      </c>
      <c r="H1402" s="30" t="s">
        <v>2610</v>
      </c>
      <c r="I1402" s="30" t="s">
        <v>2365</v>
      </c>
      <c r="J1402" s="56" t="s">
        <v>2366</v>
      </c>
      <c r="K1402" s="80">
        <v>3061275</v>
      </c>
    </row>
    <row r="1403" spans="1:11" ht="51" x14ac:dyDescent="0.25">
      <c r="A1403" s="3" t="s">
        <v>2611</v>
      </c>
      <c r="B1403" s="83" t="s">
        <v>275</v>
      </c>
      <c r="C1403" s="112" t="s">
        <v>54</v>
      </c>
      <c r="D1403" s="166" t="s">
        <v>54</v>
      </c>
      <c r="E1403" s="14" t="s">
        <v>283</v>
      </c>
      <c r="F1403" s="153">
        <v>21717462</v>
      </c>
      <c r="G1403" s="44">
        <v>43811</v>
      </c>
      <c r="H1403" s="112" t="s">
        <v>2631</v>
      </c>
      <c r="I1403" s="112" t="s">
        <v>2632</v>
      </c>
      <c r="J1403" s="136" t="s">
        <v>647</v>
      </c>
      <c r="K1403" s="136">
        <v>5454375</v>
      </c>
    </row>
    <row r="1404" spans="1:11" ht="51" x14ac:dyDescent="0.25">
      <c r="A1404" s="3" t="s">
        <v>2611</v>
      </c>
      <c r="B1404" s="83" t="s">
        <v>275</v>
      </c>
      <c r="C1404" s="112" t="s">
        <v>54</v>
      </c>
      <c r="D1404" s="166" t="s">
        <v>54</v>
      </c>
      <c r="E1404" s="14" t="s">
        <v>283</v>
      </c>
      <c r="F1404" s="153">
        <v>21320222</v>
      </c>
      <c r="G1404" s="44">
        <v>43795</v>
      </c>
      <c r="H1404" s="112" t="s">
        <v>2633</v>
      </c>
      <c r="I1404" s="112" t="s">
        <v>2632</v>
      </c>
      <c r="J1404" s="136" t="s">
        <v>647</v>
      </c>
      <c r="K1404" s="136">
        <v>5077681</v>
      </c>
    </row>
    <row r="1405" spans="1:11" ht="63.75" x14ac:dyDescent="0.25">
      <c r="A1405" s="3" t="s">
        <v>2611</v>
      </c>
      <c r="B1405" s="83" t="s">
        <v>275</v>
      </c>
      <c r="C1405" s="112" t="s">
        <v>54</v>
      </c>
      <c r="D1405" s="166" t="s">
        <v>54</v>
      </c>
      <c r="E1405" s="14" t="s">
        <v>283</v>
      </c>
      <c r="F1405" s="153" t="s">
        <v>2634</v>
      </c>
      <c r="G1405" s="44">
        <v>43804</v>
      </c>
      <c r="H1405" s="112" t="s">
        <v>2635</v>
      </c>
      <c r="I1405" s="112" t="s">
        <v>2632</v>
      </c>
      <c r="J1405" s="136" t="s">
        <v>647</v>
      </c>
      <c r="K1405" s="136">
        <v>544329</v>
      </c>
    </row>
    <row r="1406" spans="1:11" ht="51" x14ac:dyDescent="0.25">
      <c r="A1406" s="3" t="s">
        <v>2611</v>
      </c>
      <c r="B1406" s="83" t="s">
        <v>275</v>
      </c>
      <c r="C1406" s="112" t="s">
        <v>54</v>
      </c>
      <c r="D1406" s="166" t="s">
        <v>54</v>
      </c>
      <c r="E1406" s="14" t="s">
        <v>283</v>
      </c>
      <c r="F1406" s="154">
        <v>223485643</v>
      </c>
      <c r="G1406" s="44">
        <v>43804</v>
      </c>
      <c r="H1406" s="112" t="s">
        <v>2636</v>
      </c>
      <c r="I1406" s="112" t="s">
        <v>2632</v>
      </c>
      <c r="J1406" s="136" t="s">
        <v>647</v>
      </c>
      <c r="K1406" s="136">
        <v>136642</v>
      </c>
    </row>
  </sheetData>
  <autoFilter ref="A3:K1406"/>
  <mergeCells count="1">
    <mergeCell ref="B1:I1"/>
  </mergeCells>
  <dataValidations count="9">
    <dataValidation type="list" allowBlank="1" showInputMessage="1" showErrorMessage="1" sqref="E58:E59 E11 E18 E20:E23 E28 E30:E33 E40 E54:E55 E82:E91 E150:E152 E158 E161 E168 E170 E199:E201 E203:E204 E207:E211 E223:E224 E244 E255:E256 E258 E286:E288 E293:E294 E296 E298 E300 E305 E307:E308 E312 E314:E315 E322:E323 E330:E331 E338:E341 E347 E351 E363 E365 E379 E382 E385:E393 E422:E423 E430:E438 E466 E471 E505:E515 E530:E532 E543 E558 E560:E562 E572 E581 E592:E596 E603 E606:E608 E613 E617 E620 E624:E627 E630 E632:E634 E636:E638 E641:E642 E644:E645 E647 E658 E665 E668 E675 E706:E710 E712:E715 E761:E763 E767:E768 E770:E775 E781:E783 E787:E792 E795:E796 E806:E807 E810:E812 E817:E819 E848:E849 E879 E891 E898 E903:E905 E908 E937:E943 E975:E981 E985:E986 E990 E993:E1018 E1020 E1022 E1026:E1028 E1064:E1076 E1151 E1154:E1164 E1168:E1169 E1176:E1178 E1204:E1216 E1239 E1244:E1247 E1249:E1252 E1254 E1256 E1262 E1272 E1274 E1276 E1280:E1283 E1287:E1289 E1307:E1314 E1316 E1324:E1325 E1327 E1331:E1335 E1337 E1340 E1342 E1344 E1346 E1351 E1353:E1358 E1361 E1364 E1366:E1368 E1370:E1372 E1377 E1380 E1389:E1391 E1398 E1401:E1402">
      <formula1>$T$8:$T$8</formula1>
    </dataValidation>
    <dataValidation type="list" allowBlank="1" showInputMessage="1" showErrorMessage="1" sqref="E139:E140 E1403:E1406 E957:E958 E955 E949 E946 E944 E912:E913 E899:E902 E892:E894 E881 E877 E862:E870 E857 E854:E855 E851:E852 E839:E847 E832 E826 E824 E732 E729 E726:E727 E721 E597:E598 E535 E526 E406 E403 E399:E401 E394:E396 E235 E231:E233 E226 E218:E220 E212:E215 E197 E191 E186:E188 E181:E182 E177:E179 E164:E166 E144:E145 E76:E77 E79:E81 E134:E135">
      <formula1>$HL$64982:$HL$64986</formula1>
    </dataValidation>
    <dataValidation type="list" allowBlank="1" showInputMessage="1" showErrorMessage="1" sqref="E141:E143 B11 B59 E60:E75 E136:E138 B96 B86 B18 B20:B22 B31:B33 B40 B52 B119 B147:B149 B151:B152 B157:B158 B160:B161 B168 B170 B199:B203 B207:B211 B223:B224 B254:B258 B282 B285 B291 B293 B295:B297 B300 B305:B306 B308 B312 B314:B315 B321:B322 B330:B331 B334 B337:B340 B351:B353 B363:B371 B379:B380 B382:B393 B416 B419 B425 B430:B438 B468 B471 B506 B509:B514 B603 B607:B609 B615:B619 B622:B627 B632 B634 B641:B642 B644:B645 B649:B650 B655 B657 B665 B674:B675 B677 B707:B708 B721 B761:B763 B767:B768 B770:B775 B781:B783 B785 B788:B791 B795 B806 B810 B813 B817 B819 B829:B831 B833 B848 B879 B903:B904 B908 B920 B922 B925 B928:B931 B935 B937 B939:B941 B943 B975 B979:B980 B1000:B1028 B1066:B1072 B1074:B1075 B1085 B1101 B1103 B1105 B1107 B1110:B1112 B1151 B1154:B1158 B1160:B1164 B1166:B1169 B1176:B1180 B1204:B1211 B1214:B1216 B1218 B1220 B1229 B1236 B1238:B1239 B1244:B1247 B1252 B1254:B1259 B1270:B1272 B1277 B1280:B1289 B1307:B1314 B1323:B1327 B1329 B1331:B1332 B1335 B1339:B1342 B1344:B1346 B1349:B1350 B1353:B1354 B1357:B1358 B1360:B1362 B1365:B1368 B1371 B1375:B1376 B1380 B1389:B1390 B1401:B1402 E959 B1227 B528 B543:B544 B560:B563 B586 E146:E149 E167 E180 E183:E185 E189:E190 E192:E196 E198 E205:E206 E216:E217 E221:E222 E227:E230 E234 E236:E243 E402 E404:E405 E407:E421 E519:E525 E722:E725 E728 E730:E731 E850 E853 E856 E858:E861 E945 E947:E948 E950:E954 E956 E4:E10 E12:E17 E19 E24:E27 E29 E34:E39 E41:E53 E56:E57 E92:E133 E153:E157 E159:E160 E162:E163 E169 E171:E176 E202 E225 E245:E254 E257 E282:E285 E289:E292 E295 E297 E299 E301:E304 E306 E309:E311 E313 E316:E321 E324:E329 E332:E337 E348:E350 E352:E353 E355:E362 E364 E366:E375 E377:E378 E380:E381 E383:E384 E424:E429 E439:E465 E467:E470 E472 E487:E504 E527:E529 E533:E534 E536:E542 E544:E557 E559 E563:E571 E573:E580 E582:E591 E599:E602 E604:E605 E609:E612 E614:E616 E618:E619 E621:E623 E628:E629 E631 E635 E639:E640 E643 E646 E648:E657 E659:E664 E666:E667 E669:E674 E676:E679 E697:E705 E711 E716:E720 E733:E760 E764:E766 E769 E776:E780 E784:E786 E793:E794 E797:E805 E808:E809 E813:E816 E820:E822 E825 E827:E831 E833:E835 E837 E871:E876 E878 E880 E882:E890 E895:E897 E906:E907 E909:E911 E915:E936 E962:E974 E982:E984 E987:E989 E991:E992 E1019 E1021 E1023:E1025 E1029:E1038 E1077:E1113 E1148:E1150 E1152:E1153 E1165:E1167 E1170:E1175 E1179:E1188 E1217:E1231 E1236:E1238 E1240:E1243 E1248 E1253 E1255 E1257:E1261 E1263:E1271 E1273 E1275 E1277:E1279 E1284:E1286 E1290:E1306 E1315 E1317:E1323 E1326 E1328:E1330 E1336 E1338:E1339 E1341 E1343 E1345 E1347:E1350 E1352 E1359:E1360 E1362:E1363 E1365 E1369 E1373:E1376 E1378:E1379 E1381:E1388 E1392:E1397 E1399:E1400 B276">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1029:C1035 G82:G133 C814:C815 C260:C261 C225:D225 C229:D229 C397:D398 C376:D377 C1217:C1235 C808 C381:D381 C156:D156 C159:D159 C163:D163 C171:D173 C354:D354 C786 C1098:C1100 C1114:C1115 C778:C779 C784 C776 C802:C803"/>
    <dataValidation type="list" allowBlank="1" showInputMessage="1" showErrorMessage="1" sqref="B64:B75 B1232:B1235 B1189:B1203 B1116:B1147 B1039:B1063 B944:B959 B912:B913 B899:B902 B892:B894 B889 B881 B877 B850:B870 B816 B722:B760 B680:B689 B597:B598 B551 B535 B521:B526 B475:B486 B399:B415 B396 B342:B346 B230:B237 B226:B228 B212:B222 B205 B177:B198 B164:B167 B130:B146 B262:B275 B277:B281">
      <formula1>$B$58:$B$65</formula1>
    </dataValidation>
    <dataValidation type="list" allowBlank="1" showInputMessage="1" showErrorMessage="1" sqref="B1351:B1352 B1338 B1333 B1318 B1316 B1274:B1275 B1263:B1265 B1253 B1237 B1230 B1217 B1114:B1115 B1098:B1100 B1034 B1030:B1032 B910 B814:B815 B802:B803 B776 B706 B678 B672 B668:B669 B661:B662 B656 B643 B629 B555 B517:B518 B502 B497 B474 B472 B454 B451:B452 B448:B449 B421 B377 B1372:B1373 B238 B229 B225 B163 B173 B1348 B159 B156 B1370 B1394:B1395 B1398 B44:B45 B310 B240 B1377:B1379 B1388 B19 B1356">
      <formula1>$B$79:$B$86</formula1>
    </dataValidation>
    <dataValidation type="list" allowBlank="1" showInputMessage="1" showErrorMessage="1" sqref="B417">
      <formula1>$B$4:$B$10</formula1>
    </dataValidation>
    <dataValidation showInputMessage="1" showErrorMessage="1" sqref="C678 C661:D662 C668 C669:D669 C599:D602 C604:D604 C611:D611 C621:D621 C629:D629 C639:D640 C643:D643 C656:D656 C659:D659 C671:C672"/>
    <dataValidation type="list" allowBlank="1" showInputMessage="1" showErrorMessage="1" sqref="E1114">
      <formula1>$IP$65136:$IP$65140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Medina Aracena</dc:creator>
  <cp:lastModifiedBy>Sandra Díaz Salazar</cp:lastModifiedBy>
  <cp:lastPrinted>2020-01-28T12:24:02Z</cp:lastPrinted>
  <dcterms:created xsi:type="dcterms:W3CDTF">2019-02-13T21:56:43Z</dcterms:created>
  <dcterms:modified xsi:type="dcterms:W3CDTF">2020-01-29T23:39:42Z</dcterms:modified>
</cp:coreProperties>
</file>