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6" windowWidth="15156" windowHeight="5544"/>
  </bookViews>
  <sheets>
    <sheet name="Hoja1" sheetId="1" r:id="rId1"/>
    <sheet name="Hoja2" sheetId="2" r:id="rId2"/>
    <sheet name="Hoja3" sheetId="3" r:id="rId3"/>
  </sheets>
  <externalReferences>
    <externalReference r:id="rId4"/>
  </externalReferences>
  <definedNames>
    <definedName name="_xlnm._FilterDatabase" localSheetId="0" hidden="1">Hoja1!$A$4:$K$1459</definedName>
    <definedName name="_xlnm.Print_Area" localSheetId="0">Hoja1!#REF!</definedName>
  </definedNames>
  <calcPr calcId="145621"/>
</workbook>
</file>

<file path=xl/calcChain.xml><?xml version="1.0" encoding="utf-8"?>
<calcChain xmlns="http://schemas.openxmlformats.org/spreadsheetml/2006/main">
  <c r="B1034" i="1" l="1"/>
  <c r="B1031" i="1"/>
  <c r="B1028" i="1"/>
  <c r="B1027" i="1"/>
  <c r="B1019" i="1"/>
  <c r="B1002" i="1"/>
  <c r="B1001" i="1"/>
  <c r="B999" i="1"/>
  <c r="B996" i="1"/>
  <c r="B993" i="1"/>
  <c r="B992" i="1"/>
  <c r="B984" i="1"/>
  <c r="B978" i="1"/>
  <c r="K754" i="1"/>
  <c r="K742" i="1"/>
  <c r="K734" i="1"/>
  <c r="K729" i="1"/>
  <c r="D728" i="1"/>
  <c r="D727" i="1"/>
  <c r="K481" i="1"/>
  <c r="K476" i="1"/>
  <c r="K474" i="1"/>
  <c r="K472" i="1"/>
  <c r="K463" i="1"/>
  <c r="D327" i="1"/>
  <c r="D326" i="1"/>
  <c r="D325" i="1"/>
  <c r="D324" i="1"/>
  <c r="D313" i="1"/>
  <c r="D312" i="1"/>
  <c r="D311" i="1"/>
  <c r="D310" i="1"/>
  <c r="D297" i="1"/>
  <c r="D296" i="1"/>
  <c r="D295" i="1"/>
  <c r="D294" i="1"/>
  <c r="D293" i="1"/>
  <c r="D292" i="1"/>
  <c r="D285" i="1"/>
  <c r="D267" i="1"/>
  <c r="D266" i="1"/>
  <c r="D265" i="1"/>
  <c r="D264" i="1"/>
  <c r="D263" i="1"/>
  <c r="D262" i="1"/>
  <c r="D261" i="1"/>
  <c r="D260" i="1"/>
  <c r="D259" i="1"/>
  <c r="D258" i="1"/>
  <c r="D257" i="1"/>
  <c r="D256" i="1"/>
  <c r="D255" i="1"/>
  <c r="D254" i="1"/>
  <c r="D253" i="1"/>
  <c r="D247" i="1"/>
  <c r="D246" i="1"/>
  <c r="D245" i="1"/>
  <c r="D244" i="1"/>
  <c r="D243" i="1"/>
  <c r="D241" i="1"/>
  <c r="K190" i="1" l="1"/>
  <c r="K155" i="1"/>
  <c r="K68" i="1" l="1"/>
  <c r="K61" i="1"/>
  <c r="K45" i="1"/>
  <c r="K42" i="1"/>
</calcChain>
</file>

<file path=xl/sharedStrings.xml><?xml version="1.0" encoding="utf-8"?>
<sst xmlns="http://schemas.openxmlformats.org/spreadsheetml/2006/main" count="11449" uniqueCount="2951">
  <si>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</si>
  <si>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</si>
  <si>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</si>
  <si>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</si>
  <si>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</si>
  <si>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</si>
  <si>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</si>
  <si>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</si>
  <si>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</si>
  <si>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</si>
  <si>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</si>
  <si>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EMPRESA DE CORREOS DE CHILE</t>
  </si>
  <si>
    <t>60.503.000-9</t>
  </si>
  <si>
    <t>Servicio Básico</t>
  </si>
  <si>
    <t>Licitación Privada Menor</t>
  </si>
  <si>
    <t>01 Tarapacá</t>
  </si>
  <si>
    <t>Contratación Directa (Exceptuada Aplicación Regl. Compras)</t>
  </si>
  <si>
    <t>No Hay</t>
  </si>
  <si>
    <t>Orden de Servicio XXX</t>
  </si>
  <si>
    <t>LATAM AIRLINES S.A.</t>
  </si>
  <si>
    <t>89.862.200-2</t>
  </si>
  <si>
    <t>Otro</t>
  </si>
  <si>
    <t>Consumo de agua potable Fiscalía Regional</t>
  </si>
  <si>
    <t>AGUAS DEL ALTIPLANO S.A.</t>
  </si>
  <si>
    <t>99.561.010-8</t>
  </si>
  <si>
    <t>Consumo de agua potable URAVIT</t>
  </si>
  <si>
    <t>Consumo de agua potable Fiscalía Local de Iquique</t>
  </si>
  <si>
    <t>Consumo de agua potable Fiscalía Local de Pozo Almonte</t>
  </si>
  <si>
    <t>Consumo de electricidad Fiscalía Regional</t>
  </si>
  <si>
    <t>ELIQSA</t>
  </si>
  <si>
    <t>96.541.870-9</t>
  </si>
  <si>
    <t xml:space="preserve">Consumo de electricidad Fiscalía Local de Iquique </t>
  </si>
  <si>
    <t>Consumo de electricidad Fiscalía Local de Alto Hospicio</t>
  </si>
  <si>
    <t>Consumo de electricidad Fiscalía Local de Pozo Almonte</t>
  </si>
  <si>
    <t>Orden de Compra XXX</t>
  </si>
  <si>
    <t>Franqueo convenido Fiscalía Regional</t>
  </si>
  <si>
    <t xml:space="preserve">DISTRIBUIDORA NENE LTDA. </t>
  </si>
  <si>
    <t>76.067.436-2</t>
  </si>
  <si>
    <t>Consumo de agua potable Fiscalía Local de Alto Hospicio</t>
  </si>
  <si>
    <t>84.295.700-1</t>
  </si>
  <si>
    <t>78.885.550-8</t>
  </si>
  <si>
    <t>PERSONAL COMPUTER FACTORY S.A.</t>
  </si>
  <si>
    <t>No Aplica</t>
  </si>
  <si>
    <t>Orden de Compra</t>
  </si>
  <si>
    <t>ELISA SOLEDAD HANSHING ANTEQUERA</t>
  </si>
  <si>
    <t>96.556.940-5</t>
  </si>
  <si>
    <t>Pasaje aéreo para funcionarios en comisión de servicio</t>
  </si>
  <si>
    <t>LATAM AIRLINES GROUP S.A</t>
  </si>
  <si>
    <t>Boleta Honorario</t>
  </si>
  <si>
    <t>Servicios Básicos</t>
  </si>
  <si>
    <t>Factura</t>
  </si>
  <si>
    <t>96.541.920-9</t>
  </si>
  <si>
    <t>AGUAS DE ANTOFAGASTA S.A.</t>
  </si>
  <si>
    <t>99.540.870-8</t>
  </si>
  <si>
    <t>02 Antofagasta</t>
  </si>
  <si>
    <t>EMELAT S.A.</t>
  </si>
  <si>
    <t>87.601.500-5</t>
  </si>
  <si>
    <t>TELEFONICA CHILE S.A.</t>
  </si>
  <si>
    <t>90.635.000-9</t>
  </si>
  <si>
    <t>AGUAS CHAÑAR S.A..</t>
  </si>
  <si>
    <t>99.542.570-K</t>
  </si>
  <si>
    <t>ENTEL TELEFONIA LOCAL S.A.</t>
  </si>
  <si>
    <t>96.697.410-9</t>
  </si>
  <si>
    <t>PROVEEDORES INTEGRALES PRISA S.A</t>
  </si>
  <si>
    <t xml:space="preserve">Orden de Servicio </t>
  </si>
  <si>
    <t>ÁNGELA GISELA KUHNOW FAJARDO</t>
  </si>
  <si>
    <t>5.044.709-K</t>
  </si>
  <si>
    <t>Contratación Directa</t>
  </si>
  <si>
    <t>KATIA MARABOLI GALLMEYER</t>
  </si>
  <si>
    <t>15.830.232-2</t>
  </si>
  <si>
    <t>03 Atacama</t>
  </si>
  <si>
    <t>96.792.430-K</t>
  </si>
  <si>
    <t>COMERCIAL RED OFFICE LIMITADA</t>
  </si>
  <si>
    <t>77.012.870-6</t>
  </si>
  <si>
    <t>Licitación Privada Mayor</t>
  </si>
  <si>
    <t>Boleta</t>
  </si>
  <si>
    <t>DIMERC S.A.</t>
  </si>
  <si>
    <t>96.670.840-9</t>
  </si>
  <si>
    <t>99.520.000-7</t>
  </si>
  <si>
    <t>Orden de Servicio</t>
  </si>
  <si>
    <t>JOSE MARIA SILVA SPENCER</t>
  </si>
  <si>
    <t>7.953.592-3</t>
  </si>
  <si>
    <t>SERV. Y MANT. DANIELA ALFARO FIGUEROA E.I.R.L.</t>
  </si>
  <si>
    <t>76.533.483-7</t>
  </si>
  <si>
    <t xml:space="preserve">ANDRO LAFUENTE FERNANDEZ </t>
  </si>
  <si>
    <t>9.454.737-7</t>
  </si>
  <si>
    <t>4.935.752-4</t>
  </si>
  <si>
    <t>76.154.941-3</t>
  </si>
  <si>
    <t>EMPRESA PERIODISTICA EL NORTE S.A</t>
  </si>
  <si>
    <t>ADS CONSULTORES LTDA</t>
  </si>
  <si>
    <t>76.690.120-4</t>
  </si>
  <si>
    <t xml:space="preserve">Pericia psicológica </t>
  </si>
  <si>
    <t>EMPRESA ELÉCTRICA DE ANTOFAGASTA S.A..</t>
  </si>
  <si>
    <t>ALFREDO LOPEZ OYARZO CONSTRUCCIONES E.I.R.L.</t>
  </si>
  <si>
    <t>COMPAÑIA DE PETROLEOS DE CHILE COPEC S.A</t>
  </si>
  <si>
    <t>SODIMAC S. A.</t>
  </si>
  <si>
    <t>ING. Y CONSTR. RICARDO RODRIGUEZ Y CIA.</t>
  </si>
  <si>
    <t xml:space="preserve">Materiales de oficina para Fiscalía Regional </t>
  </si>
  <si>
    <t>Cajas de archivo para Fiscalía Local de Iquique</t>
  </si>
  <si>
    <t>SOC. SANCHEZ LABARCA LTDA. (LASERONE)</t>
  </si>
  <si>
    <t>77.687.190-7</t>
  </si>
  <si>
    <t xml:space="preserve">Papel y cajas de archivo para Fiscalía Regional </t>
  </si>
  <si>
    <t>Consumo de electricidad URAVIT</t>
  </si>
  <si>
    <t>Habilitación de oficina en Fiscalía Local de Pozo Almonte</t>
  </si>
  <si>
    <t>Provisión e instalación de equipo de climatización 9000 BTU en URAVIT</t>
  </si>
  <si>
    <t>4 Scanners Epson Perfection V370</t>
  </si>
  <si>
    <t>5 Notebooks Dell Ins14 3458</t>
  </si>
  <si>
    <t>ANDIGRAF S.A.</t>
  </si>
  <si>
    <t>96.582.200-3</t>
  </si>
  <si>
    <t>6 discos duros externos y 23 parlantes para pc</t>
  </si>
  <si>
    <t>300 tarjetas de navidad con saludo</t>
  </si>
  <si>
    <t xml:space="preserve">PROVIDENCIA S.A. </t>
  </si>
  <si>
    <t>96.665.690-5</t>
  </si>
  <si>
    <t>Impresión de 300 tarjetas de navidad y 400 invitaciones para cuenta pública</t>
  </si>
  <si>
    <t>CARLOS ZEGARRA MARIN</t>
  </si>
  <si>
    <t>13.640.328-1</t>
  </si>
  <si>
    <t>Mantenimiento de 2 equipos de climatización en Fiscalía Regional</t>
  </si>
  <si>
    <t>500 vales de agua purificada</t>
  </si>
  <si>
    <t>CRISTIAN MUJICA OYARZO</t>
  </si>
  <si>
    <t>11.844.506-6</t>
  </si>
  <si>
    <t>8 pasajes aéreos nacionales gestionados durante la 2da quincena de Noviembre de 2015.</t>
  </si>
  <si>
    <t xml:space="preserve">500 cajas de archivo para Fiscalía Local de Iquique </t>
  </si>
  <si>
    <t xml:space="preserve">Materiales de aseo para Fiscalía Regional </t>
  </si>
  <si>
    <t xml:space="preserve">Materiales de oficina para Fiscalía Local de Iquique </t>
  </si>
  <si>
    <t>RENE EVARISTO GONZALEZ CASTILLO</t>
  </si>
  <si>
    <t>6.400.890-0</t>
  </si>
  <si>
    <t>2 pasajes aéreos nacionales y 1 cambio gestionados durante la 1ra quincena de Diciembre de 2015.</t>
  </si>
  <si>
    <t>Gastos notariales por escritura pública por modificación de contrato de arriendo de inmuebles Fiscalía Local de Alto Hospicio</t>
  </si>
  <si>
    <t>NESTOR ARAYA BLAZINA</t>
  </si>
  <si>
    <t>5.329.609-2</t>
  </si>
  <si>
    <t>Materiales de aseo para Fiscalía Local de Pozo Almonte</t>
  </si>
  <si>
    <t>Materiales de oficina para Fiscalía Local de Pozo Almonte</t>
  </si>
  <si>
    <t xml:space="preserve">Entrega de correspondencia del Sr. Fiscal Regional en radio urbano de Iquique </t>
  </si>
  <si>
    <t xml:space="preserve">FERNANDO HUMBERTO MELIS MENESES </t>
  </si>
  <si>
    <t>INFORME MENSUAL DE COMPRAS Y CONTRATACIONES (LEY DE TRANSPARENCIA) MINISTERIO PÚBLICO - DICIEMBRE DE 2015</t>
  </si>
  <si>
    <t>Servicio cafetería."Taller gestión del cambio"</t>
  </si>
  <si>
    <t>8.326.412-8</t>
  </si>
  <si>
    <t>Contratación Directa (exceptuada aplicación Regl.Compra)</t>
  </si>
  <si>
    <t>Adquisición de combustible para vehículos institucionales (d</t>
  </si>
  <si>
    <t>Compra papel oficio</t>
  </si>
  <si>
    <t>COMERCIAL RED OFFICE NORTE LIMITADA</t>
  </si>
  <si>
    <t>77.630.820-k</t>
  </si>
  <si>
    <t>Compra materiales de oficina</t>
  </si>
  <si>
    <t>Compra materiales de oficina y aseo</t>
  </si>
  <si>
    <t>Compra materiales de oficina Fiscalía Regional</t>
  </si>
  <si>
    <t>Compra material oficina Fiscalía Local Antofagasta</t>
  </si>
  <si>
    <t>Compra materiales de aseo Fiscalía Regional</t>
  </si>
  <si>
    <t>Provisión e instalación de proyectores led para FL Calama</t>
  </si>
  <si>
    <t>OBRAS CIVILES DISEÑO EXTRUCTURALES ELECT</t>
  </si>
  <si>
    <t>76.006.537-4</t>
  </si>
  <si>
    <t>2-FR Nº 842</t>
  </si>
  <si>
    <t>Impermeabilización cubierta y evacuación aguas lluvia</t>
  </si>
  <si>
    <t>Provisión e instalación de puertas Fiscalía Regional</t>
  </si>
  <si>
    <t>GYPS SERVICIOS MINEROS LIMITADA</t>
  </si>
  <si>
    <t>76.174.168-3</t>
  </si>
  <si>
    <t>Provisión e instalación de persianas tipo roller Fiscalía Regional</t>
  </si>
  <si>
    <t>CICARELLI S.A</t>
  </si>
  <si>
    <t>79.618.850-2</t>
  </si>
  <si>
    <t>Renovación suscripción anual de Diario Digital Oficinal</t>
  </si>
  <si>
    <t>INFO-UPDATE LIMITADA</t>
  </si>
  <si>
    <t>76.023.530-k</t>
  </si>
  <si>
    <t>Renovación suscripción anual del Mercurio de Antofagasta</t>
  </si>
  <si>
    <t>Taller de capacitación para Fiscales y Funcionarios de Fiscalía Local Antofagasta</t>
  </si>
  <si>
    <t>ADS CAPACITACION LTDA</t>
  </si>
  <si>
    <t xml:space="preserve">Evaluación psicolaboral Fiscal Adjunto </t>
  </si>
  <si>
    <t>Evaluaciones psicolaborales FL Calama</t>
  </si>
  <si>
    <t>MARIA CRISTINA ORELLANA URRA</t>
  </si>
  <si>
    <t>13.644.369-0</t>
  </si>
  <si>
    <t>Traslado de peritos que asistieron a Juicio Oral</t>
  </si>
  <si>
    <t>MIGUEL ANGEL MOLINA EATON</t>
  </si>
  <si>
    <t>14.109.642-7</t>
  </si>
  <si>
    <t>Adquisición de mobiliario para funcionario ampliación de planta</t>
  </si>
  <si>
    <t>WILLIAM EDUARDO SOTO BIGLIA</t>
  </si>
  <si>
    <t>14.129.955-7</t>
  </si>
  <si>
    <t>Compra silla y sillones ejecutivos</t>
  </si>
  <si>
    <t>SOC. COM. Y DIST. LIBERONA S.A.</t>
  </si>
  <si>
    <t>76.007.474-8</t>
  </si>
  <si>
    <t xml:space="preserve">Compra de UPS para sistema cerrado de circuito de TV </t>
  </si>
  <si>
    <t>SOCIEDAD COMERCIAL CFTECH LIMITADA</t>
  </si>
  <si>
    <t>76.440.338-k</t>
  </si>
  <si>
    <t xml:space="preserve">Compra 03 Notebook </t>
  </si>
  <si>
    <t>89.912.300-k</t>
  </si>
  <si>
    <t>Servicio eléctrico periodo Diciembre 2015  - Fiscalía Regional, Antofagasta, Calama, Tocopilla</t>
  </si>
  <si>
    <t>Consumo agua potable Diciembre 2015 - Fiscalía Regional, Locales Antofagasta, Calama, Tocopilla y Taltal.</t>
  </si>
  <si>
    <t>Servicio telefónico fijo ubicado en el Tribunal Oral en lo penal, Nº de teléfono 52-2214789, cliente 739879500, periodo Diciembre 2015.</t>
  </si>
  <si>
    <t xml:space="preserve"> Gasto de Agua Potable periodo 30/10/2015 (lec 1.601) al 30/11/2015 (lec 1.615), Nº de Servicio 609623-9 correspondiente a la Fiscalía Local de Caldera (14 M3)</t>
  </si>
  <si>
    <t xml:space="preserve"> Gasto de Agua Potable periodo 07/11/2015 (970 M3) al 07/12/2015 (988 M3), Nº de Servicio 129472-5 correspondiente a la Fiscalía Local de Vallenar (18 M3)</t>
  </si>
  <si>
    <t>Gasto de Agua Potable periodo 04/11/2015 (2798 M3) al 03/12/2015 (2822 M3), Nº de Servicio 151767-8 correspondiente a la Fiscalía Local de Freirina (24 M3)</t>
  </si>
  <si>
    <t>Gasto de Agua Potable periodo 14/11/2015 (1923 m3) al 14/12/2015 (1934 m3), Nº de Servicio 318353-K correspondiente a la Fiscalía Local de Chañaral (11 M3)</t>
  </si>
  <si>
    <t>Gasto de Agua Potable periodo 14/11/2015 (2090 m3) al 15/12/2015 (2093 m3), Nº de Servicio 321748-5 correspondiente a la Fiscalía Local de Diego de Almagro (3 M3)</t>
  </si>
  <si>
    <t>Gasto de Agua Potable periodo 05/11/2015 (lec 4.219)  al 04/12/2015 (lec. 4.236), Nº de Servicio 182525-9 correspondiente a la Fiscalía Regional de Atacama (17 M3)</t>
  </si>
  <si>
    <t>Gasto de Agua Potable periodo 06/11/2015 (210 M3) al 05/12/2015 (279 M3), Nº de Servicio 58128-3 correspondiente a la Fiscalía Local de Copiapó (69 M3)</t>
  </si>
  <si>
    <t>Trafico No SLM periodo Octubre y Noviembre de 2015 telefonía fija, Contrato plataforma integral de comunicaciones del Ministerio Publico, III Región</t>
  </si>
  <si>
    <t>Renta mensual enlaces y telefonía fija noviembre 2015</t>
  </si>
  <si>
    <t>Renta mensual enlaces y telefonía fija Diciembre 2015</t>
  </si>
  <si>
    <t>Insumos de papelería de aseo para la Fiscalía Local de Freirina, para el primer cuatrimestre 2016.</t>
  </si>
  <si>
    <t>DISTRIBUIDORA MANZANO S.A.</t>
  </si>
  <si>
    <t>96.908.760-K</t>
  </si>
  <si>
    <t xml:space="preserve"> Insumo de papelería de aseo y jabón para la Fiscalía Local de Diego de Almagro, primer cuatrimestre 2016.</t>
  </si>
  <si>
    <t>Insumo de papelería de aseo y jabón para la F.Regional de Atacama para el primer cuatrimestre 2016.</t>
  </si>
  <si>
    <t>Resmas de papel tamaño oficio para la Fiscalía Local de Copiapó, para la gestión del primer cuatrimestre 2016.</t>
  </si>
  <si>
    <t>Resmas de papel tamaño oficio para la Fiscalía Regional de Atacama, para la gestión del primer cuatrimestre 2016.</t>
  </si>
  <si>
    <t>Notebook en reemplazo de equipos que se encuentran en tribunales y en el salón de reunión de la F.R.</t>
  </si>
  <si>
    <t xml:space="preserve">SOC. COMERCIAL FORTEZA Y CIA. </t>
  </si>
  <si>
    <t>76.367.430-4</t>
  </si>
  <si>
    <t>Pistolas lectoras de código de barras para funcionarios y para renovación.</t>
  </si>
  <si>
    <t>DEMARKA S.A.</t>
  </si>
  <si>
    <t>86.132.100-2</t>
  </si>
  <si>
    <t>Materiales de oficina para la F.Local de Copiapó, para el primer cuatrimestre 2016. (Complemento).</t>
  </si>
  <si>
    <t>Insumos de papelería de aseo para la F.Local de Vallenar, para el primer cuatrimestre 2016.</t>
  </si>
  <si>
    <t>Materiales de oficina y aseo para la Fiscalía Local de Copiapó, primer cuatrimestre 2016.</t>
  </si>
  <si>
    <t>SURTI VENTAS S.A.</t>
  </si>
  <si>
    <t>76.462.500-5</t>
  </si>
  <si>
    <t>Materiales de oficina y aseo para el primer cuatrimestre 2016, Fiscalía Regional.</t>
  </si>
  <si>
    <t>GERARDO VALLE ARAYA</t>
  </si>
  <si>
    <t>8.725.087-3</t>
  </si>
  <si>
    <t xml:space="preserve"> Proyecto Sistema de Grabación Salas Gessel de las Fiscalías Locales de Copiapó, Caldera y Vallenar.</t>
  </si>
  <si>
    <t>4K INGENIERIA LIMITADA</t>
  </si>
  <si>
    <t>76.485.374-1</t>
  </si>
  <si>
    <t>Proyecto "Sistema de Comunicación entre Fiscal y Profesional de URAVIT en salas Gessel de las Fiscalías Locales de Copiapó, Caldera y Vallenar".</t>
  </si>
  <si>
    <t>ELECTRONICA UNIVERSAL LTDA.</t>
  </si>
  <si>
    <t>89.862.400-5</t>
  </si>
  <si>
    <t>Insumos de oficina para la Fiscalía Regional de Atacama.</t>
  </si>
  <si>
    <t>Sillones ejecutivos para Fiscal y funcionario de la Fiscalía de Atacama.</t>
  </si>
  <si>
    <t>Equipo de aire acondicionado para la Fiscalía Local de Copiapó.</t>
  </si>
  <si>
    <t>TECNOFILTROS LIMITADA</t>
  </si>
  <si>
    <t>76.374.008-0</t>
  </si>
  <si>
    <t>Presente recordatorio solicitado por el Fiscal Regional para entrega del Fiscal Adjunto Juan Sebastián de la Fuente quien se traslada a la Fiscalía de la V Región.</t>
  </si>
  <si>
    <t xml:space="preserve">PAMELA DEL CARMEN CAMPUSANO </t>
  </si>
  <si>
    <t>11.940.773-7</t>
  </si>
  <si>
    <t>Regalos institucionales del Sr. Fiscal Regional para autoridades.</t>
  </si>
  <si>
    <t>Compra de Petróleo diésel - FISCALIA REGIONAL DE ATACAMA</t>
  </si>
  <si>
    <t>Compra de bencina Gas 95 - FISCALIA REGIONAL DE ATACAMA</t>
  </si>
  <si>
    <t>Retiro e instalación de 11 metros de cerámica en baño de tercer piso (mujeres), con terminación y fraguado.</t>
  </si>
  <si>
    <t>MAMLIO CABRERA VERGARA</t>
  </si>
  <si>
    <t>9.434.982-6</t>
  </si>
  <si>
    <t>3-DER N° 10</t>
  </si>
  <si>
    <t>Adjudica Licitación Privada Mayor para la "Mantención  y reparación del sistema de climatización para las Fiscalías locales de Vallenar, Caldera, Copiapó, Diego de Almagro, Fiscalía Regional de Atacama Y URAVIT"</t>
  </si>
  <si>
    <t>NEANDERTHAL REFRIG. Y SERV. INTEG. LTDA.</t>
  </si>
  <si>
    <t>76.185.128-4</t>
  </si>
  <si>
    <t>Servicio de instalación de equipo de aire acondicionado de 9000 BTU, para la Fiscalía Local de Copiapó.</t>
  </si>
  <si>
    <t>Reparación motoventilador de unidad condensadora, retiro de equipo de 9.000 BTU, F.L. Copiapó. Reparación equipo compacto de 60.000 BTU (reemplazo compresor y filtro) en F. Regional. Instalación equipo 9.000 BTU F.L. D.D.A. Reparación de equipos 48.000 BTU y 9.000 BTU F.L. Vallenar.</t>
  </si>
  <si>
    <t>Servicio de fumigación y desratización para las dependencias de la Fiscalía Local de Freirina.</t>
  </si>
  <si>
    <t>CONTROL DE PLAGAS HIDALGO Y ROD. LTDA</t>
  </si>
  <si>
    <t>76.245.499-8</t>
  </si>
  <si>
    <t xml:space="preserve"> Carlos Juarez, participación en "Taller de actualización y mejoramiento de destrezas didácticas para la enseñanza efectiva en la capacitación de adultos" a realizarse los días 16,17 y 18 de diciembre en la ciudad de Santiago.</t>
  </si>
  <si>
    <t>Néstor Gómez - Eva Rojas, participación "Colaboración en Levantamiento TIC" a desarrollarse los días 16, 17 y 18 de diciembre en la ciudad de Santiago.</t>
  </si>
  <si>
    <t>Fiscal Regional Hector Mella, participación en Ceremonia "Espíritu de Servicio Fiscalía de Chile" 23 de noviembre, Descubrimiento de placa en edificio institucional a realizarse el días 24 de noviembre.</t>
  </si>
  <si>
    <t>Néstor Gómez, participación en "TALLER SOBRE ANALISIS CRIMINAL" a realizarse los días 19 y 20 de noviembre en la ciudad de Santiago.</t>
  </si>
  <si>
    <t>Néstor Gómez, participación en "CURSO DE FORMACIÓN DE FORMADORES" a realizarse los días 26 y 27 de noviembre en la ciudad de Stgo.</t>
  </si>
  <si>
    <t xml:space="preserve"> Sr. Fiscal Regional Hector Mella, participación en CEREMONIA CAMBIO DE MANDO FISCAL NACIONAL y CONSEJO DE FISCALES a realizarse los días 1 y 2 de diciembre en la ciudad de Santiago.</t>
  </si>
  <si>
    <t>Néstor Gómez, Gabriel Meza, Martín Olivares y Lourdes Vallejos, pasantía en Coyhaique "Programa de Gestión de Cambio Tercera Región" a realizarse los días 7 y 8 de Enero 2016.</t>
  </si>
  <si>
    <t xml:space="preserve">ADRIANA ELIZABETH MORALES </t>
  </si>
  <si>
    <t>10.669.027-8</t>
  </si>
  <si>
    <t>Servicio de Coffe Break para ceremonia  "Cuenta Pública de la Fiscalía Local de Caldera"</t>
  </si>
  <si>
    <t>SERVICIOS INTEGRALES COPAYAPU SPA</t>
  </si>
  <si>
    <t>76.540.366-9</t>
  </si>
  <si>
    <t>Servicio Asistencia a juicio oral BH 137. Fiscalía Local de Copiapó.</t>
  </si>
  <si>
    <t>Servicio de peritaje Forense Antropológica BH 16. Fiscalía local de Freirina</t>
  </si>
  <si>
    <t>MARCELA URIZAR VERGARA</t>
  </si>
  <si>
    <t>11.347.428-9</t>
  </si>
  <si>
    <t>Servicio de informe pericial BH 71 , Fiscalía Local de Diego de Almagro.</t>
  </si>
  <si>
    <t>VANESSA MARISEL DIAZ LILLO</t>
  </si>
  <si>
    <t>16.559.243-3</t>
  </si>
  <si>
    <t>Servicio de ratificación de informe pericial BH 72.  Fiscalía Local de Diego de Almagro.</t>
  </si>
  <si>
    <t>Ornamentación para cuentas publicas, Fiscalía Local de Caldera.</t>
  </si>
  <si>
    <t>Materiales de oficina para la F.Local de Chañaral</t>
  </si>
  <si>
    <t>Etiquetas auto adhesivas para carpetas de causa.</t>
  </si>
  <si>
    <t>Armario para guardar equipos de video conferencia y amplificación para la F. Regional de Atacama, y equipos de la F.L. de Copiap</t>
  </si>
  <si>
    <t>Materiales de oficina para el primer cuatrimestre 2016, para la Fiscalía Local de Copiapó.</t>
  </si>
  <si>
    <t>Disco duro externo, para la U. Informática.</t>
  </si>
  <si>
    <t>Energía eléctrica periodo 12/11/2015 al 10/12/2015, Nº de Cliente 9363547 correspondiente a Fiscalía Local de Freirina (638 KWT)</t>
  </si>
  <si>
    <t>Energía eléctrica periodo 20/10/2015 al 18/11/2015, Nº de Cliente 9362742, correspondiente a Fiscalía Local de Diego de Almagro (Oficina Nueva) (668KWh)</t>
  </si>
  <si>
    <t>Electricidad para la Fiscalía Regional de Atacama Nic Nº9397315 periodo del 27/11/2015 al 28/12/2015 (Diciembre 3.483 KW)</t>
  </si>
  <si>
    <t>Electricidad para la Fiscalía Local de Copiapó Nic Nº9395841 periodo del 27/11/2015 al 28/12/2015 (Diciembre 5.040 KW)</t>
  </si>
  <si>
    <t>Energía eléctrica periodo 25/11/2015 al 22/12/2015, Nº de Cliente 9452185, correspondiente a Fiscalía Local de Vallenar (47 KWT )</t>
  </si>
  <si>
    <t>Energía eléctrica periodo 11/11/2015 al 09/12/2015, Nº de Cliente 9348935 correspondiente a Fiscalía Local de Chañaral  (621 KWh)</t>
  </si>
  <si>
    <t>Energía eléctrica periodo 20/10/2015 al 25/11/2015, Nº de Cliente 9446442, Correspondiente a Fiscalía Local de Caldera (1.466 KWT)</t>
  </si>
  <si>
    <t>Energía eléctrica periodo 26/11/2015 al 23/12/2015, Nº de Cliente 9446442, Correspondiente a Fiscalía Local de Caldera (1.114 KWT)</t>
  </si>
  <si>
    <t>Valija Comercial y Franqueo convenido para la Fiscalía, facturas con retraso de la empresa de Correo meses de  enero a mayo 2015.</t>
  </si>
  <si>
    <t>Valija Comercial y Franqueo convenido para la Fiscalía, mes de  Noviembre 2015.</t>
  </si>
  <si>
    <t>Valija Comercial y Franqueo convenido para la Fiscalía, mes de febrero a  Octubre 2015.</t>
  </si>
  <si>
    <t xml:space="preserve">Solicitud N° </t>
  </si>
  <si>
    <t>Gasto en Agua Potable, consumo del 26/10/2015 al 24/11/2015 de FL Coquimbo.</t>
  </si>
  <si>
    <t>AGUAS DEL VALLE S.A.</t>
  </si>
  <si>
    <t>99.541.380-9</t>
  </si>
  <si>
    <t>Gasto en Agua Potable, consumo del 26/10/2015 al 24/11/2015 de FL Andacollo.</t>
  </si>
  <si>
    <t>Gasto en Agua Potable, consumo del 27/10/2015 al 25/11/2015 de FL Vicuña.</t>
  </si>
  <si>
    <t>Gasto en Agua Potable, consumo del 28/10/2015 al 26/11/2015 de Fiscalía Regional.</t>
  </si>
  <si>
    <t>Gasto en Telefonía Fija de Tribunal y Fiscalía Regional, consumo mes de Noviembre 2015.</t>
  </si>
  <si>
    <t>TELEFÓNICA CHILE S.A.</t>
  </si>
  <si>
    <t>Gasto en Telefonía Fija de FL de Andacollo, consumo mes de Noviembre 2015.</t>
  </si>
  <si>
    <t>Gasto en Telefonía Fija de FL de Vicuña, consumo mes de Noviembre 2015.</t>
  </si>
  <si>
    <t>Gasto en Telefonía Fija de FL de Coquimbo, consumo mes de Noviembre 2015.</t>
  </si>
  <si>
    <t>Gasto en Telefonía Fija de FL de Combarbalá, consumo mes de Noviembre 2015.</t>
  </si>
  <si>
    <t>Gasto en Telefonía Fija de FL de Illapel, consumo mes de Noviembre 2015.</t>
  </si>
  <si>
    <t>Gasto en Electricidad, consumo del 29/10/2015 al 27/11/2015 de Fiscalía Regional.</t>
  </si>
  <si>
    <t>CIA.NACIONAL DE FUERZA ELÉCTRICA S.A.</t>
  </si>
  <si>
    <t>91.143.000-2</t>
  </si>
  <si>
    <t>Gasto en Electricidad, consumo del 04/11/2015 al 02/12/2015 de FL de Andacollo.</t>
  </si>
  <si>
    <t>Gasto en Electricidad, consumo del 29/10/2015 al 27/11/2015 de FL de La Serena.</t>
  </si>
  <si>
    <t>Gasto en Electricidad, consumo del 03/11/2015 al 01/12/2015 de FL de Combarbalá.</t>
  </si>
  <si>
    <t>Gasto en Electricidad, consumo del 29/10/2015 al 27/11/2015 de FL de Ovalle.</t>
  </si>
  <si>
    <t>Gasto en Electricidad, consumo del 29/10/2015 al 27/11/2015 de FL de Coquimbo.</t>
  </si>
  <si>
    <t>Gasto en Electricidad, consumo del 27/10/2015 al 25/11/2015 de FL de Los Vilos.</t>
  </si>
  <si>
    <t>Gasto en Electricidad, consumo del 29/10/2015 al 27/11/2015 de FL de Vicuña.</t>
  </si>
  <si>
    <t>Gasto en Electricidad, consumo del 03/11/2015 al 01/12/2015 de FL de Illapel.</t>
  </si>
  <si>
    <t>Gasto en Telefonía Fija de FL de Los Vilos, consumo mes de Noviembre 2015.</t>
  </si>
  <si>
    <t>Gasto en Telefonía Fija de FL de Ovalle y Tribunal, consumo mes de Noviembre 2015.</t>
  </si>
  <si>
    <t>Gasto en Agua Potable, consumo del 29/10/2015 al 27/11/2015 de FL Ovalle.</t>
  </si>
  <si>
    <t>Gasto en Agua Potable, consumo del 02/11/2015 al 03/12/2015 de FL Illapel.</t>
  </si>
  <si>
    <t>Gasto en Agua Potable, consumo del 04/11/2015 al 05/12/2015 de FL Combarbalá.</t>
  </si>
  <si>
    <t>Servicio de Banda Ancha, consumo del mes de Noviembre 2015 Fiscalía Regional.</t>
  </si>
  <si>
    <t>ENTEL PCS TELECOMUNICACIONES S.A.</t>
  </si>
  <si>
    <t>96.806.980-2</t>
  </si>
  <si>
    <t>Gasto en Agua Potable, consumo del 09/11/2015 al 10/12/2015 de FL Los Vilos.</t>
  </si>
  <si>
    <t>Convenio Marco (Chilecompra)</t>
  </si>
  <si>
    <t>O/Compra</t>
  </si>
  <si>
    <t>Compra de cuatro Notebooks  para Fiscalía Regional.</t>
  </si>
  <si>
    <t>ING. Y CONSTRUC. RICARDO RODRIGUEZ Y CIA. LTDA.</t>
  </si>
  <si>
    <t>89.912.300-K</t>
  </si>
  <si>
    <t>Compra de Unidad de Almacenamiento Externo, para Fiscalía Regional.</t>
  </si>
  <si>
    <t>JEAN MENAGER ORG. INTERNATIONAL LTDA.</t>
  </si>
  <si>
    <t>79.778.630-6</t>
  </si>
  <si>
    <t>Compra de Lectores de Códigos de Barra  para Fiscalía Regional.</t>
  </si>
  <si>
    <t>Compra de nueve cámaras WEB, para Fiscalía Regional.</t>
  </si>
  <si>
    <t>MAGENS S.A.</t>
  </si>
  <si>
    <t>76.271.597-K</t>
  </si>
  <si>
    <t>Compra de dos Cámaras Fotográficas  para Unidad de Victimas y Testigo.-</t>
  </si>
  <si>
    <t>COMERCIALIZADORA TELENET LTDA.</t>
  </si>
  <si>
    <t>77.700.780-7</t>
  </si>
  <si>
    <t>Licitación Pública</t>
  </si>
  <si>
    <t>04-FR Nº 660</t>
  </si>
  <si>
    <t>O/Servicio</t>
  </si>
  <si>
    <t>Ratificación de Informe en Juicio Oral, Fiscalía Local de La Serena.</t>
  </si>
  <si>
    <t>RITA CARPANCHAI COLQUILLO</t>
  </si>
  <si>
    <t>10.289.645-9</t>
  </si>
  <si>
    <t>Contratación directa</t>
  </si>
  <si>
    <t>04-FR Nº 594</t>
  </si>
  <si>
    <t>MARÍA ALEJANDRA MENARES</t>
  </si>
  <si>
    <t>12.487.072-0</t>
  </si>
  <si>
    <t>Reembolso de Gastos a perito por asistencia a Juicio Oral, Fiscalía Local de La Serena.</t>
  </si>
  <si>
    <t>04-FR Nº 841</t>
  </si>
  <si>
    <t>Reembolso de Gastos por entrevista de Informe Pericial Psiquiátrico.</t>
  </si>
  <si>
    <t>MARIO BUSTOS PALMA</t>
  </si>
  <si>
    <t>7.393.002-2</t>
  </si>
  <si>
    <t>Informe Pericial Psicológico, Fiscalía Local de Coquimbo.</t>
  </si>
  <si>
    <t>Compra de Artículos de Aseo, para las Fiscalías de la IV Región.</t>
  </si>
  <si>
    <t>PROVEEDORES INTEGRALES PRISA S.A.</t>
  </si>
  <si>
    <t>COMERCIAL RED OFFICE LTDA.</t>
  </si>
  <si>
    <t>Compra de Artículos de Oficina, para las Fiscalías de la IV Región.</t>
  </si>
  <si>
    <t>Conexión de equipos de climatización de sala de comunicación, para Fiscalías Locales de Coquimbo y La Serena.</t>
  </si>
  <si>
    <t>ALFONSO GAYOSO ANACONA</t>
  </si>
  <si>
    <t>8.257.644-4</t>
  </si>
  <si>
    <t>04-FR Nº 032</t>
  </si>
  <si>
    <t>Mantención de Extintores, Fiscalía Local de La Serena.</t>
  </si>
  <si>
    <t>ARTICULOS DE SEGURIDAD WILUG LTDA.</t>
  </si>
  <si>
    <t>79.984.400-2</t>
  </si>
  <si>
    <t>Recarga de cien minutos para teléfono satelital, Fiscalía Regional.</t>
  </si>
  <si>
    <t>TESAM CHILE S.A.</t>
  </si>
  <si>
    <t>96.880.440-5</t>
  </si>
  <si>
    <t>Provisión e Instalación de puertas metálicas, para bodega de custodia de Fiscalía Regional y Local de La Serena.</t>
  </si>
  <si>
    <t>JAVIER ROJAS LEYTON</t>
  </si>
  <si>
    <t>6.959.294-5</t>
  </si>
  <si>
    <t>04-FR Nº 940</t>
  </si>
  <si>
    <t>Trabajos de conexión eléctrica de CCTV y portón vehícular a circuitos eléctricos de grupo electrógeno, en Fiscalía Regional y Local de La Serena.</t>
  </si>
  <si>
    <t>ASISTEL LTDA.</t>
  </si>
  <si>
    <t>76.071.269-8</t>
  </si>
  <si>
    <t>17-FN N° 2.295</t>
  </si>
  <si>
    <t>Mantención de Grupo Electrógeno, Fiscalía Regional.</t>
  </si>
  <si>
    <t>FINNING CHILE S.A.</t>
  </si>
  <si>
    <t>91.489.000-4</t>
  </si>
  <si>
    <t>04 Coquimbo</t>
  </si>
  <si>
    <t>Servicio de Encomiendas del mes de Noviembre de 2015.</t>
  </si>
  <si>
    <t>CHILEXPRESS S.A.</t>
  </si>
  <si>
    <t>96.756.430-3</t>
  </si>
  <si>
    <t>Contratación Directa (Exceptuada del Regl. Compras)</t>
  </si>
  <si>
    <t>Compra de Pasajes La Serena - Santiago - La Serena, para Director Ejecutivo Regional y Jefe UGI, quienes asisten a Colaboración Levantamiento TIC.</t>
  </si>
  <si>
    <t>LATAM AIRLINES GROUP S.A.</t>
  </si>
  <si>
    <t>Mantención de Pinturas en elementos metálicos de la Fiscalía Regional y Local de La Serena.</t>
  </si>
  <si>
    <t>JUAN CARLOS FLORES HENRIQUEZ</t>
  </si>
  <si>
    <t>6.604.167-0</t>
  </si>
  <si>
    <t>Provisión e Instalación de Mamparas de acceso, para Fiscalía Local de Coquimbo.</t>
  </si>
  <si>
    <t>ALUMINIOS Y VIDRIOS LTDA.</t>
  </si>
  <si>
    <t>79.692.470-5</t>
  </si>
  <si>
    <t>17-FN Nº 2358</t>
  </si>
  <si>
    <t>4150000579 - 4150000585</t>
  </si>
  <si>
    <t>Pinturas interiores para Fiscalía Local de Ovalle.</t>
  </si>
  <si>
    <t>HUGO MIRANDA GARRIDO</t>
  </si>
  <si>
    <t>7.502.370-7</t>
  </si>
  <si>
    <t>04-FR Nº 947</t>
  </si>
  <si>
    <t>Mantención gabinetes de comunicación de la Fiscalía Regional y Local de La Serena.</t>
  </si>
  <si>
    <t>JUAN ROBLEDO CASTILLO</t>
  </si>
  <si>
    <t>10.535.616-1</t>
  </si>
  <si>
    <t>Compra de resmas para stock las Fiscalías de la IV Región.</t>
  </si>
  <si>
    <t>Compra de tacos calendarios año 2016, para las Fiscalías de la IV Región.</t>
  </si>
  <si>
    <t>Carga de combustibles, gasolina 97 octanos y Petróleo Diésel.</t>
  </si>
  <si>
    <t>COMPAÑÍA DE PETROLEOS DE CHILE COPEC S.A.</t>
  </si>
  <si>
    <t>Servicio de Interpretación de lenguaje de señas en Ceremonia de Conmemoración Inicio RPP, en ciudad de Vicuña.</t>
  </si>
  <si>
    <t>KAREN DANIELA MADARIAGA CABRERA</t>
  </si>
  <si>
    <t>13.223.655-0</t>
  </si>
  <si>
    <t>Compra de insumos para dispensadores,  stock de las Fiscalías de la IV Región.</t>
  </si>
  <si>
    <t>Pintura áreas interiores de Fiscalía Local de La Serena y  de la Fiscalía Regional.</t>
  </si>
  <si>
    <t>Pendrives grabados para Cuenta Pública  2016 del Fiscal Regional.</t>
  </si>
  <si>
    <t>KYCHENTHAL INDUSTRIAL Y COMERCIAL S.A.</t>
  </si>
  <si>
    <t>80.526.300-8</t>
  </si>
  <si>
    <t>Compra de Carpetas de color  para stock de las Fiscalías de la IV Región.</t>
  </si>
  <si>
    <t>Compra de cojines lumbares, para las Fiscalías de la IV Región.</t>
  </si>
  <si>
    <t>Compra de hervidores eléctricos para stock de las Fiscalías de la IV Región.</t>
  </si>
  <si>
    <t>Compra de Videoproyector Epson Powerlite, para Fiscalía Regional.</t>
  </si>
  <si>
    <t>COMERCIAL 2050 SPA</t>
  </si>
  <si>
    <t>76.324.469-5</t>
  </si>
  <si>
    <t>Compra de CD - DVD , para stock de las Fiscalías de la IV Región.</t>
  </si>
  <si>
    <t>Compra de hervidor y mantenedor de 20 litros de agua, para Fiscalía Regional.</t>
  </si>
  <si>
    <t>ELIZABETH DE LAS NIEVES LUNA PEREIRA</t>
  </si>
  <si>
    <t>8.241.417-7</t>
  </si>
  <si>
    <t>04-FR Nº 768</t>
  </si>
  <si>
    <t>Informe Pericial Psicológico, Fiscalía Local de Ovalle</t>
  </si>
  <si>
    <t>PABLO OBREGÓN MONTOYA</t>
  </si>
  <si>
    <t>12.263.186-9</t>
  </si>
  <si>
    <t>Informe Pericial Psicológico, Fiscalía Local de Vicuña</t>
  </si>
  <si>
    <t>Informe Pericial Psicológico, Fiscalía Local de La Serena</t>
  </si>
  <si>
    <t>17-FN Nº 1506</t>
  </si>
  <si>
    <t>Ratificación de Informe Pericial en Juicio Oral, Fiscalía Local de Coquimbo.</t>
  </si>
  <si>
    <t>04-FR Nº 984</t>
  </si>
  <si>
    <t>Automatización de puerta de acceso para discapacitados en Fiscalía Local de Coquimbo.</t>
  </si>
  <si>
    <t>04-FR Nº 981</t>
  </si>
  <si>
    <t>Conexión de puerta de acceso peatonal al Sistema de Control de Acceso de Fiscalía Local de Coquimbo.</t>
  </si>
  <si>
    <t>Compra de Pasajes La Serena - Santiago - La Serena, para Administrador de la FL de Coquimbo, quien asiste a Jornada de Perfeccionamiento para Relatores.</t>
  </si>
  <si>
    <t>Compra de resmas carta y oficio para stock de las Fiscalías de la IV Región.</t>
  </si>
  <si>
    <t>Compra de Insumos para Dispensadores, stock de las Fiscalías de la IV Región.</t>
  </si>
  <si>
    <t>AGROPLASTIC LIMITADA</t>
  </si>
  <si>
    <t>76.958.430-7</t>
  </si>
  <si>
    <t>04-DER Nº 250</t>
  </si>
  <si>
    <t>Servicio de radiotaxi hasta el 18/12/2015, para la Fiscalía Local de Ovalle.</t>
  </si>
  <si>
    <t>OSCAR ALFREDO OLATE OLATE</t>
  </si>
  <si>
    <t>7.922.238-0</t>
  </si>
  <si>
    <t>Compra directa</t>
  </si>
  <si>
    <t>04-FR Nº 850</t>
  </si>
  <si>
    <t>Compra de Equipos Celulares para Fiscalía Regional.</t>
  </si>
  <si>
    <t>Compra de Resmas oficio para stock de las Fiscalías de la IV Región.</t>
  </si>
  <si>
    <t>Reembolso de gastos por Entrevistas de Informe Pericial y Asistencia a Juicio Oral, Fiscalía Local de La Serena.</t>
  </si>
  <si>
    <t>04-FR Nº 769</t>
  </si>
  <si>
    <t>Suministro e instalación de batería en sistema de vigilancia, para Fiscalía Local de Andacollo.</t>
  </si>
  <si>
    <t>VIGIL LIMITADA</t>
  </si>
  <si>
    <t>78.188.340-9</t>
  </si>
  <si>
    <t>Compra de materiales de Oficina, para stock de las Fiscalías de la IV Región.</t>
  </si>
  <si>
    <t>Mantención de Extintores para Fiscalía Local de La Serena.</t>
  </si>
  <si>
    <t>79.894.400-2</t>
  </si>
  <si>
    <t>Carga de combustible Petróleo Diésel.</t>
  </si>
  <si>
    <t>Convenio Marco ( Chilecompras)</t>
  </si>
  <si>
    <t>FN/MP N° 410</t>
  </si>
  <si>
    <t>Orden de compra</t>
  </si>
  <si>
    <t xml:space="preserve">Adquisición de materiales de oficina para las Fiscalías Locales y Fiscalía Regional: Compra de resmas de papel </t>
  </si>
  <si>
    <t>Adquisición de materiales de aseo para las Fiscalías Locales y Fiscalía Regional: Compra de 36 papeleros metálicos</t>
  </si>
  <si>
    <t>COMERCIALIZADORA PATRICIA VERONICA MATUS</t>
  </si>
  <si>
    <t>76.020.446-3</t>
  </si>
  <si>
    <t>Adquisición de maletas para equipos audiovisuales asignados a la Fiscalia Local de Viña del Mar</t>
  </si>
  <si>
    <t>GEOEQUIPOS S.A.</t>
  </si>
  <si>
    <t>88.901.300-1</t>
  </si>
  <si>
    <t>Compra de insumos computacionales : Toner para Impresora asignada a la Fiscalía Local de Viña del Mar</t>
  </si>
  <si>
    <t>Adquisición de monitor samsung 24" - Plan de Inversiones FAE</t>
  </si>
  <si>
    <t>05- DER N° 27</t>
  </si>
  <si>
    <t>Contrato</t>
  </si>
  <si>
    <t>Habilitación de recintos para bodegas en las Fiscalías Locales de San Felipe y Quillota</t>
  </si>
  <si>
    <t>INGENIERIA, OBRAS CIVILES, ESTRUCTURAS DANILO RAMIREZ GARRIDO E.I.R.L</t>
  </si>
  <si>
    <t>76.192.592-K</t>
  </si>
  <si>
    <t>Orden de servicios</t>
  </si>
  <si>
    <t>Contratación de servicio de mantención de inmueble: mantención de sector cocina 2do piso de la Fiscalía Local de Valparaíso</t>
  </si>
  <si>
    <t>MIRIAM PAOLA LOYOLA WILLIAMSON</t>
  </si>
  <si>
    <t>13.368.076-4</t>
  </si>
  <si>
    <t>Adquisición de materiales para mantención del edificioi que alberga a la Fiscalía Local de Valparaíso : planchas de terciado estructural</t>
  </si>
  <si>
    <t>COOPERATIVA SOCOMADE LTDA.</t>
  </si>
  <si>
    <t>81.482.800-K</t>
  </si>
  <si>
    <t>No aplica</t>
  </si>
  <si>
    <t>Consumo de electricidad de Fiscalía Local de Limache, periodo 16/10/2015 al 13/11/2015</t>
  </si>
  <si>
    <t>CHILQUINTA ENERGIA S.A.</t>
  </si>
  <si>
    <t>96.813.520-1</t>
  </si>
  <si>
    <t>05- DER N° 28</t>
  </si>
  <si>
    <t>Provisión e instalación de piso flotante en pasillos de segundo piso de la Fiscalía Local de Valparaíso</t>
  </si>
  <si>
    <t>LOS PINOS COMERCIALIZADORA LIMITADA</t>
  </si>
  <si>
    <t>76.060.682-0</t>
  </si>
  <si>
    <t xml:space="preserve">Consumo de electricidad de Fiscalía Local de La Calera, periodo 16/10/2015 al 12/11/2015. </t>
  </si>
  <si>
    <t xml:space="preserve">Consumo de luz Fiscalia Local de Casablanca, periodo de facturación del 26/10/2015 al 25/11/2015 </t>
  </si>
  <si>
    <t>ENERGIA DE CASABLANCA S.A</t>
  </si>
  <si>
    <t>96.766.110-4</t>
  </si>
  <si>
    <t xml:space="preserve">Consumo de electricidad de Fiscalía Local de Los Andes, periodo 15/10/2015 al 11/11/2015. </t>
  </si>
  <si>
    <t xml:space="preserve">Consumo de Agua de Fiscalía Local de Los Andes, periodo desde 15/10/2015 al 13/11/2015 </t>
  </si>
  <si>
    <t>ESVAL S.A.</t>
  </si>
  <si>
    <t>76.000.739-0</t>
  </si>
  <si>
    <t>Consumo de agua de Fiscalía Local de Viña del Mar,  periodo 16/10/2015 al 17/11/2015.</t>
  </si>
  <si>
    <t xml:space="preserve">Contratación de servicio de evaluaciones psicolaborales - Unidad de Recusrsos Humanos </t>
  </si>
  <si>
    <t>SOC. DE CAPACITACION LABORAL LTDA</t>
  </si>
  <si>
    <t>78.397.130-</t>
  </si>
  <si>
    <t>Adquisición de materiales de oficina para las Fiscalías Locales y Fiscalía Regional</t>
  </si>
  <si>
    <t>Adquisición de equipos computaciones : compra de 4 discos duros solicitados por la Unidad de Gestión e Informática</t>
  </si>
  <si>
    <t>REPARACIONES BBCC LIMITADA</t>
  </si>
  <si>
    <t>76.376.530-K</t>
  </si>
  <si>
    <t>Adquisición de equipos : compra de lector de códigos de barra solicitado por la Unidad de Gestión e Informática</t>
  </si>
  <si>
    <t>BUSINESS INFORMATION PROCESSING S.A.</t>
  </si>
  <si>
    <t>78.371.600-3</t>
  </si>
  <si>
    <t>Evaluación Pericial psicológica</t>
  </si>
  <si>
    <t>GIOVANNA CAROLINA ARANCIBIA PARRA</t>
  </si>
  <si>
    <t>9.639.027-0</t>
  </si>
  <si>
    <t>Consumo de electricidad de Fiscalía Local de Villa Alemana, periodo desde 23/10/2015 al 19/11/2015</t>
  </si>
  <si>
    <t>Consumo de electricidad de Fiscalía Local de Quintero, periodo 22/10/2015 al 23/11/2015 .</t>
  </si>
  <si>
    <t>Consumo de electricidad de Fiscalía Local de Isla de Pascua, periodo 02/11/2015 al 28/11/2015</t>
  </si>
  <si>
    <t>AGRICOLA Y SERVICIOS ISLA DE PASCUA LTDA</t>
  </si>
  <si>
    <t>87.634.600-1</t>
  </si>
  <si>
    <t xml:space="preserve">Consumo de Agua de Fiscalía Local de Quintero, periodo 26/10/2015 al 24/11/2015 </t>
  </si>
  <si>
    <t xml:space="preserve">Consumo de agua potable Fiscalia Local de La Ligua, periodo de facturación del 26/10/2015 al 24/11/2015 </t>
  </si>
  <si>
    <t xml:space="preserve">Consumo de agua potable Fiscalia Local de La Calera, periodo de facturación del 30/10/2015 al 30/11/2015 </t>
  </si>
  <si>
    <t xml:space="preserve">Consumo de agua potable Fiscalia Local de Limache, periodo de facturación del 22/10/2015 al 20/11/2015 </t>
  </si>
  <si>
    <t xml:space="preserve">Consumo de Agua de Fiscalía Local de Quillota, periodo 26/10/2015 al 24/11/2015 </t>
  </si>
  <si>
    <t>Consumo de electricidad de Fiscalía Local La Ligua, periodo desde 04/11/2015 al 02/12/2015</t>
  </si>
  <si>
    <t>COMPAÑÍA NACIONAL DE FUERZA ELECTRICA S.A.</t>
  </si>
  <si>
    <t>Consumo de agua de Fiscalía Local de San Felipe, periodo desde 30/10/2015 al 30/11/2015</t>
  </si>
  <si>
    <t xml:space="preserve">Consumo de electricidad Fiscalia Local de Quilpue.entre el periodo del 28/10/2015 al 27/11/2015, </t>
  </si>
  <si>
    <t>Consumo electricidad  de Fiscalia Regional y Fiscalía Local de Valparaíso, periodo desde el 28/10/2015 al 30/11/2015</t>
  </si>
  <si>
    <t>Servicio telefonía red fija, Fiscalías Locales  y Fiscalía Regional período 01/11/2015 al 30/11/2015</t>
  </si>
  <si>
    <t>CIA. DE TELECOMUNICACIONES DE CHILE S.A.</t>
  </si>
  <si>
    <t>Servicio de telefonía utilizado por Fiscalía Local de Los Andes, 01/10/2015 al 30/11/2015</t>
  </si>
  <si>
    <t>90.635.000-10</t>
  </si>
  <si>
    <t>Adquisición de equipos para habilitar nuevo inmueble de la Fiscalía Regional: compra de 2 Televisores Led</t>
  </si>
  <si>
    <t>CHANNELS MEDIA S.A.</t>
  </si>
  <si>
    <t>76.424.440-0</t>
  </si>
  <si>
    <t>Compra de UPS solicitada por la Unidad de Gestión e Informática</t>
  </si>
  <si>
    <t>IGESTEC COMERCIALIZADORA LTDA.</t>
  </si>
  <si>
    <t>76.241.351-5</t>
  </si>
  <si>
    <t xml:space="preserve">Contratación de servicio de mantención del inmueble que alberga a la Fiscalía Local de Valparaíso: Diagnóstico sistema eléctrico y cambio de lámparas </t>
  </si>
  <si>
    <t>ING.ELECT. ANTONIO SALINAS CORREA EIRL</t>
  </si>
  <si>
    <t>76.083.726-1</t>
  </si>
  <si>
    <t>Contratación de servicio de mantención del inmueble que alberga a la Fiscalía Regional: Pintura interior Salón de Reuniones</t>
  </si>
  <si>
    <t>LUIS ABRAHAM SILVA FLORES</t>
  </si>
  <si>
    <t>11.832.981-3</t>
  </si>
  <si>
    <t xml:space="preserve">Contratación de servicio de mantención del inmueble que alberga a la Fiscalía Local Limachje: Fabricación e instalación de cobertizo vehicular </t>
  </si>
  <si>
    <t>CONSTRUCTORA ALEKO SPA</t>
  </si>
  <si>
    <t>76.252.421-K</t>
  </si>
  <si>
    <t>Adquisición de materiales de oficina: compra de timbres automáticos para gabinete de la Fiscalía Regional</t>
  </si>
  <si>
    <t>GLORIA PAOLA SANCHEZ UBILLO</t>
  </si>
  <si>
    <t>10.327.459-1</t>
  </si>
  <si>
    <t>Adquisición de combustible para vehículos asignados a la Fiscalía Regional y Fiscalías Locales</t>
  </si>
  <si>
    <t>Adquisición de equipos para habilitar nuevo inmueble de la Fiscalía Regional: compra de accesorios para video proyector para sala de reuniones</t>
  </si>
  <si>
    <t>VIDEOCORP ING. Y TELECOMUNIC. S.A.</t>
  </si>
  <si>
    <t>89.629.300-1</t>
  </si>
  <si>
    <t>Evaluación Pericial  : Estudio de ADN</t>
  </si>
  <si>
    <t>BIOGENETICS LTDA</t>
  </si>
  <si>
    <t>76.052.659-2</t>
  </si>
  <si>
    <t>05- DER N° 31</t>
  </si>
  <si>
    <t>Habilitación de recintos para bodegas en La Fiscalía Local de La Calera</t>
  </si>
  <si>
    <t>Adquisición de equipos computacionales : compra de 3 notebook solicitados por la Unidad de Gestión e Informática</t>
  </si>
  <si>
    <t>FULL COMPUTER COMERCIAL LIMITADA</t>
  </si>
  <si>
    <t>78.577.530-9</t>
  </si>
  <si>
    <t>Adquisición de insumos computacionales: cCompra de 33 pendrive de 32GB solicitados por la Unidad de Gestión e Informática</t>
  </si>
  <si>
    <t>Adquisición de materiales de aseo para las Fiscalías Locales y Fiscalía Regional: compra de toallas de papel</t>
  </si>
  <si>
    <t>DISTRIBUIDORA Y COMERCIAL MEIK LIMITADA</t>
  </si>
  <si>
    <t>76.287.661-2</t>
  </si>
  <si>
    <t>Adquisición de maletas para traslado de causas - Fiscalia Local de Valparaíso</t>
  </si>
  <si>
    <t>SAMSONITE CHILE S.A.</t>
  </si>
  <si>
    <t>76.811.980-5</t>
  </si>
  <si>
    <t>Adquisición de materiales de oficina para las Fiscalías Locales y Fiscalía Regional: compra de  sobres interoficina</t>
  </si>
  <si>
    <t xml:space="preserve">Adquisición de equipos para habilitar nuevo inmueble de la Fiscalía Regional: compra de DVR Samsung </t>
  </si>
  <si>
    <t>BASH SEGURIDAD S.A.</t>
  </si>
  <si>
    <t>96.828.300-6</t>
  </si>
  <si>
    <t>Contratación de serviico de arriendo de salón y coffe break para reunión de normalización de metas 2016</t>
  </si>
  <si>
    <t>HOTELERA DIEGO DE ALMAGRO LTDA.</t>
  </si>
  <si>
    <t>77.663.150-7</t>
  </si>
  <si>
    <t>Consumo de electricidad de Fiscalía Local de Quillota, periodo desde 26/10/2015 al 24/11/2015</t>
  </si>
  <si>
    <t>Adquisición de equipos de oficina: compra de 2 trituradoras de papel</t>
  </si>
  <si>
    <t>COMERCIAL E IMPORTADORA VIEYOR LIMITADA</t>
  </si>
  <si>
    <t>77.180.230-3</t>
  </si>
  <si>
    <t>Adquisición de calzado para auxiliares de la Fiscalía Regional y Fiscalías Locales</t>
  </si>
  <si>
    <t>FORUS S.A.</t>
  </si>
  <si>
    <t>86.963.200-7</t>
  </si>
  <si>
    <t>Adquisición  de chalecos reflectantes para vehículos asignados a la Fiscalía Regional y Fiscalías locales</t>
  </si>
  <si>
    <t>AUTOFRAM SOCIEDAD ANONIMA</t>
  </si>
  <si>
    <t>88.937.800-K</t>
  </si>
  <si>
    <t>Adquisición de materiales : compra de hervidores eléctricos para las Fiscalías Locales y Fiscalía Regional</t>
  </si>
  <si>
    <t>SOCIEDAD COMERCIAL MEGASTORE LIMITADA</t>
  </si>
  <si>
    <t>76.935.880-3</t>
  </si>
  <si>
    <t>Adquisición de equipos computacionales : compra de notebook mac para Fiscalía Regional</t>
  </si>
  <si>
    <t>SOC. COMERCIAL FORTEZA Y CIA. LTDA.</t>
  </si>
  <si>
    <t>LORETO SOLANGE STAPLEFIELD SEPULVEDA</t>
  </si>
  <si>
    <t>11.722.103-2</t>
  </si>
  <si>
    <t xml:space="preserve">Consumo de agua Oficina de Atención Petorca,periodo desde 09/10/2015 al 10/11/2015. </t>
  </si>
  <si>
    <t>Consumo de electricidad de Fiscalía Local Viña del Mar, periodo desde 17/11/2015 al 16/12/2015</t>
  </si>
  <si>
    <t>175+8716</t>
  </si>
  <si>
    <t>Consumo de electricidad de Fiscalía Local Petorca, periodo desde 14/11/2015 al 15/12/2015</t>
  </si>
  <si>
    <t>Consumo de agua de Fiscalía Local de Villa Alemana,  periodo desde 09/10/2015 al 10/11/2015.</t>
  </si>
  <si>
    <t>Consumo de Agua de Fiscalía Local de San Antonio, periodo desde 09/10/2015 al 10/11/2015.</t>
  </si>
  <si>
    <t>Consumo de Agua de Fiscalía Local de Valparaiso y Fiscalía Regional, periodo desde 09/10/2014 al 10/11/2015.</t>
  </si>
  <si>
    <t>Adquisición de equipos para habilitar nuevo inmueble de la Fiscalía Regional: compra de proyector multimedia</t>
  </si>
  <si>
    <t>Contratación de servicio de instalación de cámaras CCTV en la Fiscalia Local de Limache</t>
  </si>
  <si>
    <t>Adquisición de insumos computacionales : compra de 250 DVD solicitados por la Unidad de gestión e Informática</t>
  </si>
  <si>
    <t>Adquisición de insumos computacionales : compra de pack  50 unidades de  CDs solicitados por la Unidad de Gestión e Informática</t>
  </si>
  <si>
    <t>ECOFFICE COMPUTACIÓN LIMITADA</t>
  </si>
  <si>
    <t>76.293.503-1</t>
  </si>
  <si>
    <t>Adquisición de equipos para habilitar nuevo inmueble de la Fiscalía Regional: compra de 10 camaras Domo Samsung</t>
  </si>
  <si>
    <t>Adquisición de materiales de oficina para la Fiscalía Regional y Fiscalías Locales : compra de 860 resmas de papel oficio</t>
  </si>
  <si>
    <t>EMPRESA DISTRIBUIDORA DE PAPELES Y CARTONES S.A.</t>
  </si>
  <si>
    <t>88.566.900-K</t>
  </si>
  <si>
    <t>Adquisición de materiales de oficina para la Fiscalía Regional y Fiscalías Locales : compra de 350 Set de etiquetas 106*70</t>
  </si>
  <si>
    <t>Adquisición de andamios - apoyo para efectuar mantención de inmuebles en las Fiscalías Locales y Fiscalía Regional</t>
  </si>
  <si>
    <t>MAQTEC LTDA</t>
  </si>
  <si>
    <t>76.132.446-2</t>
  </si>
  <si>
    <t xml:space="preserve">Adquisición de materiales de aseo para las Fiscalías Locales y Fiscalía Regional : compra de insecticidas </t>
  </si>
  <si>
    <t>Compara de repuestos : compra de 4 neumáticos para vehículo asignado al Fiscal Regional</t>
  </si>
  <si>
    <t>ABRAHAM ZEDAN E HIJOS LIMITADA</t>
  </si>
  <si>
    <t>81.605.600-4</t>
  </si>
  <si>
    <t>Adquisición de textos : compra de 4 Libros DSM-5 solciitados por la Unidad de Atención a Víctimas y Testigos</t>
  </si>
  <si>
    <t>PUBLICACIONES TECNICAS MEDITERRANEO LTDA</t>
  </si>
  <si>
    <t>88.248.800-4</t>
  </si>
  <si>
    <t>Servicio de correos de Fiscalía Regional y Fiscalías Locales, mes de Noviembre 2015</t>
  </si>
  <si>
    <t>Consumo de electricidad de Fiscalía Local de San Felipe, periodo desde 13/10/2015 al 13/11/2015.</t>
  </si>
  <si>
    <t>Consumo de Agua de Fiscalía Local de Quilpué, periodo desde 12/11/2015 al 14/12/2015.</t>
  </si>
  <si>
    <t>Servicio envío de correspondencia, Fiscalía Local de Los Andes y Fiscalía Regional, Noviembre 2015.</t>
  </si>
  <si>
    <t>Adquisición de equipos: compra de 26 lectores de códigos de barras para las Fiscalías Locales</t>
  </si>
  <si>
    <t>IMPORTADORA MEDIALOGISTICS LTDA</t>
  </si>
  <si>
    <t>76.308.923-1</t>
  </si>
  <si>
    <t xml:space="preserve">Adquisición de materiales de oficina para la Fiscalía Regional y Fiscalías Locales </t>
  </si>
  <si>
    <t>Adquisición de textos: compra de libros jurídicos solicitados por abogados asesores ( gabinete Fiscal Regional)</t>
  </si>
  <si>
    <t>CARLOS ALEJANDRO RAMOS DIAZ</t>
  </si>
  <si>
    <t>8.812.480-4</t>
  </si>
  <si>
    <t>Adquisición de materiales de oficina solicitados por la Unidad de Recursos Humanos</t>
  </si>
  <si>
    <t>Adquisición de equipos para habilitar nuevo inmueble de la Fiscalía Regional: compra de equipos de audio</t>
  </si>
  <si>
    <t>Compra de  Libros para obsequio de Fiscal Regional a autoridades</t>
  </si>
  <si>
    <t>SOC IMP EXP Y COM CAJON DE SASTRE LTDA</t>
  </si>
  <si>
    <t>78.826.710-K</t>
  </si>
  <si>
    <t>Compra de cupones de gas licuado para Fiscalías Locales</t>
  </si>
  <si>
    <t>EMPRESAS LIPIGAS S.A.</t>
  </si>
  <si>
    <t>96.928.510-K</t>
  </si>
  <si>
    <t>Adquisición de equipos para habilitar nuevo inmueble de la Fiscalía Regional: compra de telón eléctrico con control remoto</t>
  </si>
  <si>
    <t>Adquisición de materiales para mantención de inmuebles: Compra de pintura para Fiscalías Locales y Fiscalía regional</t>
  </si>
  <si>
    <t>SHERWIN WILLIAMS CHILE S.A.</t>
  </si>
  <si>
    <t>96.803.460-K</t>
  </si>
  <si>
    <t>Contratación de servicio de flete: Traslado de especies a vertedero, solicitado por la Fiscalía Local de San Felipe</t>
  </si>
  <si>
    <t>PATRICIO MALDINI ECHEVERRIA</t>
  </si>
  <si>
    <t>8.228.354-4</t>
  </si>
  <si>
    <t>Consumo de electricidad de Fiscalía Local de San Antonio, periodo 19/10/2015 al 18/11/2015</t>
  </si>
  <si>
    <t>Servicio telefonía red fija, Fiscalías Locales  y Fiscalía Regional período 01/12/2015 al 31/12/2015</t>
  </si>
  <si>
    <t>Servicio de telefonía utilizado por Fiscalía Local de Los Andes, 01/12/2015 al 30/12/2015</t>
  </si>
  <si>
    <t>90.635.000-11</t>
  </si>
  <si>
    <t>Adquisición de test psicológicos  BFQ solicitados por la Unidad de Recursos Humanos</t>
  </si>
  <si>
    <t>SELCAP S.A.</t>
  </si>
  <si>
    <t>76.056.004-9</t>
  </si>
  <si>
    <t>Adquisición de equipos para habilitar nuevo inmueble de la Fiscalía Regional: compra de parlantes marca Edifier</t>
  </si>
  <si>
    <t xml:space="preserve">Compra de articulos de cafeteria para atención de autoridades </t>
  </si>
  <si>
    <t>SOC. COOP. PORTEÑA DE CONS. Y SERV. LTDA</t>
  </si>
  <si>
    <t>82.706.600-1</t>
  </si>
  <si>
    <t>Compra de lector de código de barra - Unidad de Gestión e Informática</t>
  </si>
  <si>
    <t>Adquisición de Insumos computacionales: compra de DVD solicitados por la Unidad de Gestión e Informática</t>
  </si>
  <si>
    <t>Adquisición de equipos computacionales: compra disco externo de  1TB solicitado por la Unidad de Gestión e Informática</t>
  </si>
  <si>
    <t>OASIS TECNOLOGIA APLICADA LTDA.</t>
  </si>
  <si>
    <t>77.040.260-3</t>
  </si>
  <si>
    <t>05 Valparaíso</t>
  </si>
  <si>
    <t>Contratación Directa (Exceptuado Aplicación Regl. Compras)</t>
  </si>
  <si>
    <t>Mantención de equipo de aire acondicionado FL Graneros.</t>
  </si>
  <si>
    <t>ALEJANDRO PINTO GALAZ ACONDIC EDIF EIRL</t>
  </si>
  <si>
    <t>76.332.262-9</t>
  </si>
  <si>
    <t>Servicio de traslado, carga y descarga de 46 cajas, según itinerario (Litueche, Santa Cruz, San Fernando, Rengo, San Vicente, Graneros).</t>
  </si>
  <si>
    <t>ARTURO GUILLERMO AEDO PALOMINOS</t>
  </si>
  <si>
    <t>10.520.517-1</t>
  </si>
  <si>
    <t>Servicio de flete. Traslado, carga y descarga de 36 m3 de cajas de cigarrillos incautados, según itinerario Retén Carabineros de Placilla a San Antonio.</t>
  </si>
  <si>
    <t>Servicio de mejoramiento integral de caja escala de la FL Rengo.</t>
  </si>
  <si>
    <t>Adquisición de servidor HP. Compra realizada a través del portal Chilecompra OC 697057-65-CM15.</t>
  </si>
  <si>
    <t>ASESOR, DESARR E IMP. DE SOLUCIONES LTDA</t>
  </si>
  <si>
    <t>76.492.780-k</t>
  </si>
  <si>
    <t>Adquisición de discos duro para servidor. Compra realizada a través del portal Chilecompra OC  697057-64-CM15.</t>
  </si>
  <si>
    <t>Servicio de confección de tarima para mesón de atención de la FL San Fernando.</t>
  </si>
  <si>
    <t>CAROCA Y SANCHEZ LTDA.</t>
  </si>
  <si>
    <t>78.833.650-0</t>
  </si>
  <si>
    <t>06-DER N° 160</t>
  </si>
  <si>
    <t>Confección estanterías metálicas para la Fiscalía Regional.</t>
  </si>
  <si>
    <t>Nº Servicio 3207778</t>
  </si>
  <si>
    <t>Servicio Eléctrico Oficina Auxiliar Peralillo consumo mes de  DICIEMBRE</t>
  </si>
  <si>
    <t>CGE DISTRIBUCIÓN S.A.</t>
  </si>
  <si>
    <t>99.513.400-4</t>
  </si>
  <si>
    <t>Nº Servicio 4251999</t>
  </si>
  <si>
    <t>Servicio Eléctrico Oficina Auxiliar Litueche consumo mes de DICIEMBRE</t>
  </si>
  <si>
    <t>Nº Servicio 2784519</t>
  </si>
  <si>
    <t>Servicio Eléctrico Fiscalía Local  Graneros consumo mes de NOVIEMBRE</t>
  </si>
  <si>
    <t>Nº Servicio 2784989, 2785018, 2785024, 2785030, 2785000, 2785006, 2784994, 2785012,
2784983</t>
  </si>
  <si>
    <t>Servicio Eléctrico Fiscalía Local Rengo consumo mes de  NOVIEMBRE</t>
  </si>
  <si>
    <t>Nº Servicio 1565957, 2787257</t>
  </si>
  <si>
    <t>Servicio Eléctrico Edificio Fiscalía Local San Vicente consumo mes de  NOVIEMBRE</t>
  </si>
  <si>
    <t>Nº Servicio 2787429</t>
  </si>
  <si>
    <t>Servicio Eléctrico Edificio Fiscalía Local San Fernando consumo mes de  NOVIEMBRE</t>
  </si>
  <si>
    <t>Nº Servicio 7394812</t>
  </si>
  <si>
    <t>Servicio Eléctrico Edificio Fiscalía Local Santa Cruz consumo mes de  NOVIEMBRE</t>
  </si>
  <si>
    <t>Nº Servicio 5841369</t>
  </si>
  <si>
    <t>Servicio Eléctrico Edificio Fiscalía Local Pichilemu consumo mes de  NOVIEMBRE</t>
  </si>
  <si>
    <t>Nº Servicio  1508102, 2786411, 1508114, 2769232, 1508079, 2767337.</t>
  </si>
  <si>
    <t>Servicio Eléctrico Edificio Fiscalía Regional y Local Rancagua consumo mes de NOVIEMBRE Y DICIEMBRE</t>
  </si>
  <si>
    <t>Compra de pizarras papelógrafo. Compra realizada a través del portal Chilecompra OC 697057-72-CM15.</t>
  </si>
  <si>
    <t>COMERCIAL 3 ARIES LIMITADA</t>
  </si>
  <si>
    <t>76.061.008-9</t>
  </si>
  <si>
    <t>06-FR N° 156</t>
  </si>
  <si>
    <t>COMERCIAL DECOSTORE LTDA.</t>
  </si>
  <si>
    <t>78.569.940-8</t>
  </si>
  <si>
    <t>Servicio de coffe break jornada de trabajo jefatura 22-12-15.</t>
  </si>
  <si>
    <t>COMERCIAL DOLCENUS LTDA.</t>
  </si>
  <si>
    <t>76.356.772-9</t>
  </si>
  <si>
    <t>Adquisición de calzado.</t>
  </si>
  <si>
    <t>COMERCIAL MONTE BIANCO LIMITADA</t>
  </si>
  <si>
    <t>78.558.400-7</t>
  </si>
  <si>
    <t>Flete por compra de discos duros OC 6150000154.</t>
  </si>
  <si>
    <t>COMERCIALIZADORA SP DIGITAL LTDA.</t>
  </si>
  <si>
    <t>76.799.430-3</t>
  </si>
  <si>
    <t>Adquisición de dos discos duros.</t>
  </si>
  <si>
    <t>Adquisición de tarjetas de proximidad.</t>
  </si>
  <si>
    <t>CYNERSIS CHILE LIMITADA</t>
  </si>
  <si>
    <t>77.005.150-9</t>
  </si>
  <si>
    <t>Adquisición de lectores código de barras.  Compra realizada a través del portal Chilecompra OC 697057-69-CM15.</t>
  </si>
  <si>
    <t>Adquisición de materiales de oficina. Compra realizada a través del portal Chilecompra OC  697057-66-CM15.</t>
  </si>
  <si>
    <t xml:space="preserve">Adquisición de resmas. Compra realizada a través del portal Chilecompra OC 697057-78-CM15 </t>
  </si>
  <si>
    <t>DIST. DE PAPELES INDUSTRIALES  S.A.</t>
  </si>
  <si>
    <t>93.558.000-5</t>
  </si>
  <si>
    <t>Adquisición de materiales de oficina. Compra realizada a través del portal Chilecompra OC 697057-67-CM15.</t>
  </si>
  <si>
    <t>DISTRIBUIDORA VERGIO S.A.</t>
  </si>
  <si>
    <t>96.972.190-2</t>
  </si>
  <si>
    <t>FN N° 2282</t>
  </si>
  <si>
    <t>Servicio de pintura interior edificio Alzácar 121 Rancagua.</t>
  </si>
  <si>
    <t>EDGARDO BENJAMIN ESCRICH DIAZ</t>
  </si>
  <si>
    <t>15.126.696-7</t>
  </si>
  <si>
    <t>Servicio de instalación de seis cámaras de seguridad en CCTV.</t>
  </si>
  <si>
    <t>ELECTRODOMOTICA ING. Y TELECOM. LTDA.</t>
  </si>
  <si>
    <t>76.154.039-4</t>
  </si>
  <si>
    <t>Adquisición de chalecos reflectantes para vehículos institucionales. Compra realizada a través del portal Chilecompra OC 697057-73-CM15.</t>
  </si>
  <si>
    <t>EMPRESA COMERCIAL LUIS VALDES LYON E.I.R.L</t>
  </si>
  <si>
    <t>76.231.391-k</t>
  </si>
  <si>
    <t>Publicación aviso licitación pública habilitación de oficinas en las FL de Santa Cruz, San Fernando y Rengo. Compra realizada a través del portal Chilecompra OC 697057-71-CM15.</t>
  </si>
  <si>
    <t>EMPRESA EL MERCURIO S.A.P.</t>
  </si>
  <si>
    <t>90.193.000-7</t>
  </si>
  <si>
    <t>Nº Servicio 2136766-4</t>
  </si>
  <si>
    <t>Servicio de Agua Potable  Fiscalía Local de Graneros Consumo mes de  NOVIEMBRE</t>
  </si>
  <si>
    <t>EMPRESA SERVICIOS SANITARIOS ESSBIO S.A</t>
  </si>
  <si>
    <t>76.833.300-9</t>
  </si>
  <si>
    <t>Nº Servicio 1942551-7</t>
  </si>
  <si>
    <t>Servicio de Agua Potable Fiscalía Local de Peralillo Consumo mes de  DICIEMBRE</t>
  </si>
  <si>
    <t>Nº Servicio 60112765-2</t>
  </si>
  <si>
    <t>Servicio de Agua Potable Fiscalía Local de Pichilemu Consumo mes de  NOVIEMBRE</t>
  </si>
  <si>
    <t>Nº Servicio 4264495-1 
4264502-8 1160294-0</t>
  </si>
  <si>
    <t>Servicio de Agua Potable Fiscalía Local de San Vicente Consumo mes de NOVIEMBRE</t>
  </si>
  <si>
    <t>Nº Servicio 1500452-5</t>
  </si>
  <si>
    <t>Servicio de Agua Potable Fiscalía Local de Santa Cruz Consumo mes de  NOVIEMBRE</t>
  </si>
  <si>
    <t>Nº Servicio 2000392-8</t>
  </si>
  <si>
    <t>Servicio de Agua Potable Fiscalía Local de Rengo Consumo mes de  NOVIEMBRE Y DICIEMBRE</t>
  </si>
  <si>
    <t xml:space="preserve">Nº Servicio 1492514-7 </t>
  </si>
  <si>
    <t>Servicio de Agua Potable Fiscalía Local de San Fernando Consumo mes de  NOVIEMBRE</t>
  </si>
  <si>
    <t xml:space="preserve">Nº Servicio 1367613-5; 1367620-8; 1367627-5; 1367655-0; 1367662-3; 1367669-0; 1367676-3; 1367606-2; 1367634-8; 1367641-0; 1367648-8; </t>
  </si>
  <si>
    <t>Servicio de Agua Potable Fiscalía Regional y Fiscalía Local de Rancagua Consumo mes de  NOVIEMBRE</t>
  </si>
  <si>
    <t>06-DER N° 155</t>
  </si>
  <si>
    <t>Adquisición e instalación de cortinas tipo roller para las Fiscalías locales de Santa Cruz y Rengo.</t>
  </si>
  <si>
    <t>EMPRESAS INDENOR S.A</t>
  </si>
  <si>
    <t>84.588.900-7</t>
  </si>
  <si>
    <t>Adquisición de portacredencial con cordón. Compra realizada a través del portal Chilecompra OC 697057-74-CM15.</t>
  </si>
  <si>
    <t>IDENTICARD S.A.</t>
  </si>
  <si>
    <t>96.750.760-1</t>
  </si>
  <si>
    <t>Adquisición de porta credenciales y colgantes.  Compra realizada a través del portal Chilecompra OC 697057-70-CM15.</t>
  </si>
  <si>
    <t>Servicio de reposición del piso de la oficina del Técnico Jurídico de la FL Santa Cruz.</t>
  </si>
  <si>
    <t>JAIME LUIS FARIAS VALENZUELA</t>
  </si>
  <si>
    <t>17.716.210-8</t>
  </si>
  <si>
    <t>Servicio de desintalación de persianas en FL Santa Cruz.</t>
  </si>
  <si>
    <t>JOSE LUIS DONOSO VERGARA</t>
  </si>
  <si>
    <t>11.555.860-9</t>
  </si>
  <si>
    <t>Reubicación de puerta de madera desde bodega de gestión a oficina DER.</t>
  </si>
  <si>
    <t>JUAN EDUARDO TORRES VILCHES</t>
  </si>
  <si>
    <t>8.126.950-5</t>
  </si>
  <si>
    <t>Servicio de desinstalación de persianas en FL Rengo.</t>
  </si>
  <si>
    <t>Adquisición de sillas ergonométricas. Compra realizada a través del portal Chilecompra OC 697057-75-CM15.</t>
  </si>
  <si>
    <t>LUIGI ENZO STEFANO BRUZZO DIAZ</t>
  </si>
  <si>
    <t>12.466.049-1</t>
  </si>
  <si>
    <t>Construcción estanterías metálicas FL Rengo.</t>
  </si>
  <si>
    <t>MAURICIO VALDENEGRO POLANCO E.I.R.L.</t>
  </si>
  <si>
    <t>76.105.587-9</t>
  </si>
  <si>
    <t>Construcción estanterías metálicas FL Graneros.</t>
  </si>
  <si>
    <t>Servicio de mejoramiento iluminación oficina centralizado de carpetas FL Rengo.</t>
  </si>
  <si>
    <t>OBRAS Y SERV YASNA CAROLINE CABEZAS EIRL</t>
  </si>
  <si>
    <t>76.408.058-0</t>
  </si>
  <si>
    <t>Reparación y nivelación de cielo falso, retiro de pegamento en piso cerámico del primer piso,  en Edificio Alcázar 121 Rancagua.</t>
  </si>
  <si>
    <t>Mejoramiento iluminación posterior FL Santa Cruz.</t>
  </si>
  <si>
    <t>Servicio de flete San Vicente a Rancagua 23-12-15. Traslado de cajas, documentación y especies varias.</t>
  </si>
  <si>
    <t>OCTAVIO SEGUNDO MARTINEZ GALAZ</t>
  </si>
  <si>
    <t>15.102.664-8</t>
  </si>
  <si>
    <t>Servicio de desinstalación de equipo existente e instalación de nuevo equipo de aire acondicionado FL San Fernando, OC 6150000139.</t>
  </si>
  <si>
    <t>PATRICIO GUILLERMO MIRANDA SOTO</t>
  </si>
  <si>
    <t>7.888.403-7</t>
  </si>
  <si>
    <t>Adquisición de equipo de aire acondicionado 24000 BTU FL San Fernando</t>
  </si>
  <si>
    <t>Adquisición de dos discos duros externos.</t>
  </si>
  <si>
    <t>PC FACTORY S.A.</t>
  </si>
  <si>
    <t>06-DER N°159</t>
  </si>
  <si>
    <t>Confección de cubierta para el área de estacionamientos de la FL de Pichilemu.</t>
  </si>
  <si>
    <t>PEDRO HERNAN CARRENO PINO</t>
  </si>
  <si>
    <t>11.555.059-4</t>
  </si>
  <si>
    <t>Compra de sobres americanos.</t>
  </si>
  <si>
    <t>Adquisición de recarga de desodorante ambiental.</t>
  </si>
  <si>
    <t>Adquisición de tarjetero y caja chica.</t>
  </si>
  <si>
    <t>Adquisición de materiales de oficina.  Compra realizada a través del portal Chilecompra OC 697057-68-CM15.</t>
  </si>
  <si>
    <t>06-FR N° 162</t>
  </si>
  <si>
    <t>Servicio de confección de adhesivos para 105 tarjetas magnéticas de control de acceso.</t>
  </si>
  <si>
    <t>R3 SOCIEDAD ANONIMA</t>
  </si>
  <si>
    <t>76.046.966-1</t>
  </si>
  <si>
    <t>FN N° 1715</t>
  </si>
  <si>
    <t>Pericia psicológica ruc 1501040xxx-x Fiscalía Rancagua.</t>
  </si>
  <si>
    <t>SANDRA GENOVEVA FUENZALIDA LIZANA</t>
  </si>
  <si>
    <t>14.050.129-8</t>
  </si>
  <si>
    <t>UF 6</t>
  </si>
  <si>
    <t>FN N° 2283</t>
  </si>
  <si>
    <t>Adquisición de mobiliario para Unidad de Análisis Criminal.</t>
  </si>
  <si>
    <t>Servicio de instalación de telones en sala de reuniones del 1er, 2do y 5to piso.</t>
  </si>
  <si>
    <t>SOCIEDAD ELECTRYMOTICA LTDA.</t>
  </si>
  <si>
    <t>76.236.788-2</t>
  </si>
  <si>
    <t>Provisión e instalación de soportes de Data's para sala de reuniones del 1er, 2do y 5to piso edificio de la Fiscalía Regional y Local de Rancagua.</t>
  </si>
  <si>
    <t>SOCIEDAD REPROSER LTDA.</t>
  </si>
  <si>
    <t>76.294.728-5</t>
  </si>
  <si>
    <t>Adquisición de 4 videoproyector Epson X24+. Compra realizada a través del portal Chilecompra OC 697057-77-CM15.</t>
  </si>
  <si>
    <t>TECNODISK SERVICIO DE COMPUTACION LTDA.</t>
  </si>
  <si>
    <t>78.605.550-4</t>
  </si>
  <si>
    <t>Pasajes aéreos Ida y Regreso Santiago - La Serena.</t>
  </si>
  <si>
    <t>TURISMO COCHA S.A.</t>
  </si>
  <si>
    <t>81.821.100-7</t>
  </si>
  <si>
    <t>Revalidación pasajes aéreos.</t>
  </si>
  <si>
    <t>Pasaje aéreos URAVIT Antofagasta - Stgo - Antofagasta.</t>
  </si>
  <si>
    <t>Adquisición de pasajes aéreos Santiago - Arica - Santiago  y pasajes Santiago - La Serena.</t>
  </si>
  <si>
    <t xml:space="preserve">Pericia psicológica ruc 1501129xxx-x. Fiscalía Rancagua. </t>
  </si>
  <si>
    <t>VERONICA LILIANA ALIAGA LATORRE</t>
  </si>
  <si>
    <t>15.806.999-7</t>
  </si>
  <si>
    <t>Servicio de despacho de carros de correspondencia OC 6150000140.</t>
  </si>
  <si>
    <t>WALDO IVAN SANTIBANEZ VISCAYA</t>
  </si>
  <si>
    <t>13.663.524-7</t>
  </si>
  <si>
    <t>Adquisición de carros de correspondencia.</t>
  </si>
  <si>
    <t>06-DER N° 158</t>
  </si>
  <si>
    <t>Mantención correctiva y preventiva del sistema de climatización del edificio de la Fiscalía de Rancagua, por un año a partir del 22 de diciembre de 2015.</t>
  </si>
  <si>
    <t>ECOTÉRMICA LTDA.</t>
  </si>
  <si>
    <t>77.580.220-0</t>
  </si>
  <si>
    <t>06-FR N° 164</t>
  </si>
  <si>
    <t>Habilitación de oficinas en edificio de la Fiscalía Regional de O'Higgins.</t>
  </si>
  <si>
    <t>SOCIEDAD DE INGENIERÍA Y CONSTRUCCIÓN ICD LIMITADA</t>
  </si>
  <si>
    <t>76.081.913-1</t>
  </si>
  <si>
    <t>06 Libertador Bernardo O'Higgins</t>
  </si>
  <si>
    <t>Alfombra 200x290 para gabinete.</t>
  </si>
  <si>
    <t>Convenio Marco (ChileCompra)</t>
  </si>
  <si>
    <t>FN Nº 1485/2010</t>
  </si>
  <si>
    <t>COMPARECENCIA A JUICIO ORAL</t>
  </si>
  <si>
    <t>SONIA GUTIERREZ CID</t>
  </si>
  <si>
    <t>10.703.707-1</t>
  </si>
  <si>
    <t>DANIEL MUÑOZ COSTA</t>
  </si>
  <si>
    <t>13.905.519-5</t>
  </si>
  <si>
    <t>Habilitacion patio interior como estacionamiento, F.L. San Javier</t>
  </si>
  <si>
    <t>CARLOS GARRIDO JAUREGUI</t>
  </si>
  <si>
    <t>11676329-K</t>
  </si>
  <si>
    <t>Instalacion de puntos de red, F.L. Linares</t>
  </si>
  <si>
    <t>REDYTEL LTDA.</t>
  </si>
  <si>
    <t>77786370-3</t>
  </si>
  <si>
    <t>Obras menores, F.L. Linares</t>
  </si>
  <si>
    <t>SERGIO MEJIAS CERDA</t>
  </si>
  <si>
    <t>9012772-1</t>
  </si>
  <si>
    <t>Pasaje aereo Santiago - Punta Arenas - Santiago, F. Regional</t>
  </si>
  <si>
    <t>81821100-7</t>
  </si>
  <si>
    <t>MARCO MUÑOZ REYES</t>
  </si>
  <si>
    <t>10499584-5</t>
  </si>
  <si>
    <t>Proyector multimedia, F. Regional</t>
  </si>
  <si>
    <t>COMERCIAL INFOLAND LTDA.</t>
  </si>
  <si>
    <t>76632910-1</t>
  </si>
  <si>
    <t>Disco duro externo, F. Regional</t>
  </si>
  <si>
    <t>SOC. COM. COMPUSERVICE LTDA.</t>
  </si>
  <si>
    <t>76039328-2</t>
  </si>
  <si>
    <t>Traslado de equipos electronicos y perifericos, F.L. Linares</t>
  </si>
  <si>
    <t>JOSE DIAZ POBLETE</t>
  </si>
  <si>
    <t>9272169-8</t>
  </si>
  <si>
    <t>Suministro e instalacion de cerradura electrica, F. Regional</t>
  </si>
  <si>
    <t>CONST. CRISTIAN CARREÑO E.I.R.L.</t>
  </si>
  <si>
    <t>76373561-3</t>
  </si>
  <si>
    <t>Evaluaciones sicolaborales, F. Regional</t>
  </si>
  <si>
    <t>INVERSIONES EN LINEA LTDA.</t>
  </si>
  <si>
    <t>76015173-4</t>
  </si>
  <si>
    <t>Materiales de oficina, F.L. Talca</t>
  </si>
  <si>
    <t>PRISA S.A.</t>
  </si>
  <si>
    <t>96556940-5</t>
  </si>
  <si>
    <t>Carga cupon electronico diesel y bencina 95 Oct., F. Regional y Locales</t>
  </si>
  <si>
    <t>COPEC S.A.</t>
  </si>
  <si>
    <t>99520000-7</t>
  </si>
  <si>
    <t>FN Nº 1506/2012</t>
  </si>
  <si>
    <t xml:space="preserve">Pericia Privada Veracidad de Relato y Daño Emocional Delito Abuso Sexual RUC 1400002661-2, Fiscalia </t>
  </si>
  <si>
    <t>ALEJANDRA CACERES ESCALONA</t>
  </si>
  <si>
    <t>12486112-8</t>
  </si>
  <si>
    <t>Vales por carga de gas catalitico de 15 Kgs, F. Regional y locales</t>
  </si>
  <si>
    <t>GASCO GLP S.A.</t>
  </si>
  <si>
    <t>96568740-8</t>
  </si>
  <si>
    <t>Materiales de oficina F.L. Talca</t>
  </si>
  <si>
    <t>96670840-9</t>
  </si>
  <si>
    <t>Servicio de desratizacion, F.L. Cauquenes</t>
  </si>
  <si>
    <t>CRISTINA HENRIQUEZ MELLADO</t>
  </si>
  <si>
    <t>14056959-3</t>
  </si>
  <si>
    <t>Servicio arriendo de salon y coffe break, F. Regional</t>
  </si>
  <si>
    <t>INMOB. HISPANO CHILENA S.A.</t>
  </si>
  <si>
    <t>96964760-5</t>
  </si>
  <si>
    <t>Señaleticas, F.L. Linares</t>
  </si>
  <si>
    <t>PEDRO BERTONI E.I.R.L.</t>
  </si>
  <si>
    <t>76515394-8</t>
  </si>
  <si>
    <t>MARK SERVICE LTDA.</t>
  </si>
  <si>
    <t>76093980-3</t>
  </si>
  <si>
    <t>Servicio de coffe break, F.L. San Javier</t>
  </si>
  <si>
    <t>JOSE MARTINEZ AVENDAÑO E.I.R.L.</t>
  </si>
  <si>
    <t>76400753-0</t>
  </si>
  <si>
    <t>Materiales de oficna, F. Regional</t>
  </si>
  <si>
    <t>Mantencion y reparación equipos de aire acondicionado, F.L. Talca</t>
  </si>
  <si>
    <t>ORLANDO CONTRERAS VIERA</t>
  </si>
  <si>
    <t>17185202-1</t>
  </si>
  <si>
    <t>Suministro e instalacion de patch electrico, F.L. Linares</t>
  </si>
  <si>
    <t>Cables de poder, F.L. Linares</t>
  </si>
  <si>
    <t>Cables user y patch, F.L. Linares</t>
  </si>
  <si>
    <t>Mueble de cocina, F.L. Parral</t>
  </si>
  <si>
    <t>COMERCIAL MULTICENTRO LTDA.</t>
  </si>
  <si>
    <t>79982490-6</t>
  </si>
  <si>
    <t>Mantencion vehiculo institucional 30.000 kms, F. Regional</t>
  </si>
  <si>
    <t>CURIFOR S.A.</t>
  </si>
  <si>
    <t>92909000-4</t>
  </si>
  <si>
    <t>Mobiliario, F. Regional, Cauquenes, Licanten</t>
  </si>
  <si>
    <t>FAYMO S.A.</t>
  </si>
  <si>
    <t>76837310-8</t>
  </si>
  <si>
    <t>Trituradora de papel, F.L. Licanten</t>
  </si>
  <si>
    <t>COMERCIAL E IMPORTADORA VIEYOR LTDA.</t>
  </si>
  <si>
    <t>77180230-3</t>
  </si>
  <si>
    <t>Honos, F.L. Parral, Licanten</t>
  </si>
  <si>
    <t>CENCOSUD RETAIL S.A.</t>
  </si>
  <si>
    <t>81201000-K</t>
  </si>
  <si>
    <t>Refrifgerador y calefactores, F.L. Licanten</t>
  </si>
  <si>
    <t>ESTABLECIMIENTOS GERMANI S.A.</t>
  </si>
  <si>
    <t>89258600-4</t>
  </si>
  <si>
    <t>Servicio de coffe break y arriendo de salon, F. Regional</t>
  </si>
  <si>
    <t>JUAN LUIS CONSTENLA VELOSO</t>
  </si>
  <si>
    <t>5165733-0</t>
  </si>
  <si>
    <t>Peritaje Psicologico RUC 1400718714-k Delito Abuso Sexual, Fiscalia Local San Javier Fiscal Oscar Sa</t>
  </si>
  <si>
    <t>IVANNA BATTAGLIA ALJARO</t>
  </si>
  <si>
    <t>10676258-9</t>
  </si>
  <si>
    <t>Peritaje Social RUC 1400718714-k Delito Abuso Sexual, Fiscalia Local San Javier Fiscal Oscar Sagado</t>
  </si>
  <si>
    <t>VICTOR PALACIOS GONZALEZ</t>
  </si>
  <si>
    <t>15596367-0</t>
  </si>
  <si>
    <t>Peritaje Social RUC 1401169539-7 Delito Abuso Sexual, Fiscalia Local Linares Fiscal Monica Canepa</t>
  </si>
  <si>
    <t>Peritaje Psicologico RUC 1401169539-7 Delito Abuso Sexual, Fiscalia Local Linares Fiscal Monica Cane</t>
  </si>
  <si>
    <t>Peritaje Psicologico RUC 1501015611-1 Delito Abuso Sexual, Fiscalia Local Talca Fiscal Ivan Vidal</t>
  </si>
  <si>
    <t>Peritaje Social RUC 1501015611-1 Delito Abuso Sexual, Fiscalia Local Talca Fiscal Ivan Vidal</t>
  </si>
  <si>
    <t>MARIA OYARZUN FARIAS</t>
  </si>
  <si>
    <t>13077929-8</t>
  </si>
  <si>
    <t>Trabajos de pintura exterior, F.L. Licanten</t>
  </si>
  <si>
    <t>EMP. CONST. HERMANOS FV LTDA.</t>
  </si>
  <si>
    <t>76501589-8</t>
  </si>
  <si>
    <t>Implementacion de Sala de Audio y Video, Equipamiento Fiscalia Local Linares</t>
  </si>
  <si>
    <t>SOC. COM COMPUSERVICE LTDA.</t>
  </si>
  <si>
    <t>Compra de 3 Notebook DELL LATITUDE I5-5200U</t>
  </si>
  <si>
    <t>INTERSOF LTDA.</t>
  </si>
  <si>
    <t>76058142-9</t>
  </si>
  <si>
    <t>Materiales de oficina para capacitación, F. Regional</t>
  </si>
  <si>
    <t>LIBRERÍA TUCAN S.A.</t>
  </si>
  <si>
    <t>76926330-6</t>
  </si>
  <si>
    <t>Lectores de codigo de barra, F. Regional</t>
  </si>
  <si>
    <t>86132100-2</t>
  </si>
  <si>
    <t>Disco duro externo 1 TB, F. Regional</t>
  </si>
  <si>
    <t>Consumo de energia electrica Noviembre 2015, F. L. Linares</t>
  </si>
  <si>
    <t>CGE DISTRIBUCION S.A.</t>
  </si>
  <si>
    <t>Consumo agua Potable Noviembre 2015, F. L. Curico</t>
  </si>
  <si>
    <t>AGUAS NUEVO SUR MAULE</t>
  </si>
  <si>
    <t>96.963.440-6</t>
  </si>
  <si>
    <t>Consumo agua Potable Noviembre 2015, F. L. Constitucion</t>
  </si>
  <si>
    <t>Consumo agua Potable Noviembre 2015, F. L. Molina</t>
  </si>
  <si>
    <t>Consumo de energia electrica Noviembre 2015, F.L. Constitucion</t>
  </si>
  <si>
    <t>Consumo de energia electrica Noviembre 2015, F. L. Molina</t>
  </si>
  <si>
    <t>Consumo de energia electrica Noviembre 2015, F.L. Cauquenes</t>
  </si>
  <si>
    <t>Consumo de energia electrica Noviembre 2015, F.L. Licanten</t>
  </si>
  <si>
    <t>Consumo agua Potable Noviembre 2015, F. L. Licanten</t>
  </si>
  <si>
    <t>Consumo agua Potable Noviembre 2015, F. L. Linares</t>
  </si>
  <si>
    <t>Consumo de energia electrica Noviembre 2015, F. Regional</t>
  </si>
  <si>
    <t>Consumo de energia electrica Noviembre 2015, F. L. Talca</t>
  </si>
  <si>
    <t>Consumo de energia electrica Noviembre 2015, F. L. Curico</t>
  </si>
  <si>
    <t>Consumo agua Potable Noviembre 2015, F. L. Talca</t>
  </si>
  <si>
    <t>Consumo agua Potable Noviembre 2015, F. L. Parral</t>
  </si>
  <si>
    <t>Consumo agua Potable Noviembre 2015, F. Regional</t>
  </si>
  <si>
    <t>Consumo agua Potable Noviembre 2015, F. L. Cauquenes</t>
  </si>
  <si>
    <t>Consumo agua Potable Noviembre 2015, F. L. San Javier</t>
  </si>
  <si>
    <t>Consumo de energia electrica Noviembre 2015, F.L. Parral</t>
  </si>
  <si>
    <t>Recepción de especies para destrucción, F. Regional</t>
  </si>
  <si>
    <t>RESAM S.A.</t>
  </si>
  <si>
    <t>99.537.670-9</t>
  </si>
  <si>
    <t>07 Maule</t>
  </si>
  <si>
    <t>Orden Servicio</t>
  </si>
  <si>
    <t>Confección de Talonarios de Locomoción para Fiscalías Locales.</t>
  </si>
  <si>
    <t>DANIEL CHAVEZ SAN MARTIN</t>
  </si>
  <si>
    <t>4.791.522-8</t>
  </si>
  <si>
    <t>Orden Compra</t>
  </si>
  <si>
    <t>Compra de 100 cajas cartón 310*230*310 para bodega custodia Fiscalías Locales.</t>
  </si>
  <si>
    <t>SOLEDAD PEREZ GALLARDO</t>
  </si>
  <si>
    <t>5.183.564-6</t>
  </si>
  <si>
    <t>Compra de insumos para atención autoridades Fiscalía Regional.</t>
  </si>
  <si>
    <t>RICARDO LIZANDRO FIERRO AYALA</t>
  </si>
  <si>
    <t>5.614.694-6</t>
  </si>
  <si>
    <t>Compra de artículos de oficina para funcionamiento Fiscalías Locales.</t>
  </si>
  <si>
    <t>JUAN AGUSTIN LARRAGUIBEL BORQUEZ</t>
  </si>
  <si>
    <t>7.695.706-1</t>
  </si>
  <si>
    <t>Compra de 8 Pendrive con logo Fiscalía Regional.</t>
  </si>
  <si>
    <t>HECTOR SALGADO AILLON</t>
  </si>
  <si>
    <t>9.415.117-1</t>
  </si>
  <si>
    <t>Compra de 300 cajas ordenadoras de cartón  medidas  590*380*200, para bodega custodia Fiscalía de Concepción y Coronel.</t>
  </si>
  <si>
    <t>PABLO OSVALDO GUTIERREZ LIZAMA</t>
  </si>
  <si>
    <t>10.688.960-0</t>
  </si>
  <si>
    <t xml:space="preserve">Reparación e instalaciones varias en Oficina Santa Barbara. </t>
  </si>
  <si>
    <t>LORENA ROLACK ROMERO</t>
  </si>
  <si>
    <t>10.703.966-K</t>
  </si>
  <si>
    <t>Provisión e instalación de equipo de corredera para portón principal acceso Fiscalía Los Ángeles.</t>
  </si>
  <si>
    <t>JOSE BERNARDO CASTANEDA FERRADA</t>
  </si>
  <si>
    <t>11.216.239-9</t>
  </si>
  <si>
    <t xml:space="preserve">Contratación Directa </t>
  </si>
  <si>
    <t>Servicio envíos de Franqueos normales y certificados  mes de  Noviembre Fiscalía Regional y Fiscalías Locales Región del Bío Bío.</t>
  </si>
  <si>
    <t>Servicio de Courier , Valija mes de  Noviembre Fiscalías Locales y Fiscalía Regional</t>
  </si>
  <si>
    <t>25055068,25109371,25166150,25182279,25183569,25305972,3049852,3052882,3054865,3058849,3061663,3065298</t>
  </si>
  <si>
    <t>Servicio de consumo energía mes de Noviembre Fiscalías Locales y Oficinas Atención Ministerio Público - Región del Bío Bío.</t>
  </si>
  <si>
    <t>EMPRESA ELECTRICA DE LA FRONTERA S.A.</t>
  </si>
  <si>
    <t>76.073.164-1</t>
  </si>
  <si>
    <t xml:space="preserve">Habilitación de Bodega externa para bicicletas y confección de malla protección Fiscalía Los Ángeles. </t>
  </si>
  <si>
    <t>CASTRO Y SAAVEDRA LIMITADA</t>
  </si>
  <si>
    <t>76.128.578-5</t>
  </si>
  <si>
    <t>Compra de un Notebook para Fiscalía Regional. HP-17 . Plan inversión .</t>
  </si>
  <si>
    <t>DISTRIBUIDORA PRISA STORE S.A.</t>
  </si>
  <si>
    <t>76.165.935-9</t>
  </si>
  <si>
    <t>Servicio de reparación de fugas de dos equipos de aire acondicionado Fiscalía Yumbel.</t>
  </si>
  <si>
    <t>SOC.INST.EQ. Y AIRE ACOND.PUELCHE LTDA</t>
  </si>
  <si>
    <t>76.171.221-7</t>
  </si>
  <si>
    <t>Compra de artículos de oficina para funcionamiento Fiscalías Locales .</t>
  </si>
  <si>
    <t>COMERCIAL DARIO FABBRI LIMITADA</t>
  </si>
  <si>
    <t>76.176.425-K</t>
  </si>
  <si>
    <t>Compra de  Cajas Menfis  para funcionamiento Fiscalías Locales.</t>
  </si>
  <si>
    <t>Compra de 1000 sobres cuarto oficio para uso Fiscalía Regional.</t>
  </si>
  <si>
    <t>Compra de  Pendrive y Puntero para capacitación URH, Fiscalía Regional.</t>
  </si>
  <si>
    <t>ESPACIO BIPOLAR COMUNICACIONES LIMITADA</t>
  </si>
  <si>
    <t>76.201.267-7</t>
  </si>
  <si>
    <t>Compra de Chalecos Reflectantes color amarillo talla L. Vehículos Fiscalía Región Bío Bío.</t>
  </si>
  <si>
    <t>EMPRESA COMERCIAL LUIS VALDES LYON E.I.R</t>
  </si>
  <si>
    <t>76.231.391-K</t>
  </si>
  <si>
    <t>Res.FN.N° 2291</t>
  </si>
  <si>
    <t>Compra de un Contenedor de 20" nuevo modular tipo bodega para carpetas y Archivos Fiscalía Los Ángeles.</t>
  </si>
  <si>
    <t>CONSTRUCCIONES ALEJANDRO OYOLA LEPE EIRL</t>
  </si>
  <si>
    <t>76.235.341-5</t>
  </si>
  <si>
    <t>Compra de Tarjetas de Navidad 2015 Fiscalías Locales.</t>
  </si>
  <si>
    <t>VALVERDE HERMANOS LIMITADA</t>
  </si>
  <si>
    <t>76.242.970-5</t>
  </si>
  <si>
    <t>Compra de 8 sillas para comedor Fiscalía Quirihue.</t>
  </si>
  <si>
    <t>ANUK MOBILIARIOS COMUNICACIONES LTDA</t>
  </si>
  <si>
    <t>76.308.840-5</t>
  </si>
  <si>
    <t>Compra de artículos periféricos Unidad de Gestión e Informática.</t>
  </si>
  <si>
    <t>Mantención y Revisión de Salas de Bomba de Agua Fiscalía Regional y Fiscalía Concepción.</t>
  </si>
  <si>
    <t>COM ROSA MARIA GALLEGOS RAMIREZ EIRL</t>
  </si>
  <si>
    <t>76.467.023-K</t>
  </si>
  <si>
    <t>Compra de materiales para la confección  y reparación de muebles Fiscalía Quirihue.</t>
  </si>
  <si>
    <t>IMPERIAL S.A.</t>
  </si>
  <si>
    <t>76.821.330-5</t>
  </si>
  <si>
    <t>Compra de dos Discos Duro internos Sata 3-4tb, para Unidad de Gestión e Informática.</t>
  </si>
  <si>
    <t>PC EXPRESS COMPUTACION LIMITADA</t>
  </si>
  <si>
    <t>76.828.940-9</t>
  </si>
  <si>
    <t>1503125,115074212,15094115,15137561,15137593,15147363,15164685,15164686,15208290,15208291,15368530,15403772,15404031,15454625,15465589,15559334,551867,15528842,552532,563778</t>
  </si>
  <si>
    <t>Servicio de consumo agua mes de  Noviembre Fiscalías Locales y Oficinas Atención Ministerio Público -Región del Bío Bío.</t>
  </si>
  <si>
    <t>Compra de CD y DVD para funcionamiento Fiscalías Locales .</t>
  </si>
  <si>
    <t>Compra de Lectores Código de Barra Motorola modelo LS1203  para Fiscalías Locales.</t>
  </si>
  <si>
    <t>HELPNET ING.Y SERVICIOS DE REC.HUMANOS</t>
  </si>
  <si>
    <t>77.781.980-1</t>
  </si>
  <si>
    <t>Compra de insumos atención autoridades Fiscalía Regional.</t>
  </si>
  <si>
    <t>DISTRIBUIDORA MIRANDA</t>
  </si>
  <si>
    <t>78.994.890-9</t>
  </si>
  <si>
    <t>Compra de 188 vales cupones de gas normal 15 kilos.</t>
  </si>
  <si>
    <t>ABASTIBLE S.A.</t>
  </si>
  <si>
    <t>91.806.000-6</t>
  </si>
  <si>
    <t>Compra de insumos para atención de autoridades Fiscalía Regional.</t>
  </si>
  <si>
    <t>Compra de insumos para Capacitación Unidad Recursos Humanos.</t>
  </si>
  <si>
    <t>Servicio de Correos y Courier mes de Noviembre Fiscalía Regional y Fiscalía Concepción.</t>
  </si>
  <si>
    <t>Compra de soporte 42" para LED, Fiscalía Chillán.(31)</t>
  </si>
  <si>
    <t>Res.FN.N° 2226</t>
  </si>
  <si>
    <t xml:space="preserve">Compra por Convenio Marco de Chile Compra Mobiliario para 9 puestos nuevos  por aumento de funcionarios  para el año  2016. </t>
  </si>
  <si>
    <t>TAZ S.A.</t>
  </si>
  <si>
    <t>96.891.420-0</t>
  </si>
  <si>
    <t>117315837,117733262,122072962,122072968,134039200,134148522,134941910,7479853,7483978,7484993,7532520</t>
  </si>
  <si>
    <t>Servicio de consumo energía mes de  Noviembre Fiscalías Locales y Oficinas Atención Ministerio Público - Región del Bío Bío.</t>
  </si>
  <si>
    <t>Compra de artículos periféricos Unidad de Gestión e Informática Fiscalía Regional.</t>
  </si>
  <si>
    <t>CIBERGROUP COMERCIAL S.A.</t>
  </si>
  <si>
    <t>99.523.840-3</t>
  </si>
  <si>
    <t>Compra de 1 mesa comedor 180*75*75 , para casino /comedor  Fiscalía Quirihue.</t>
  </si>
  <si>
    <t>DOM S.A.</t>
  </si>
  <si>
    <t>99.572.480-4</t>
  </si>
  <si>
    <t>08 Bío Bío</t>
  </si>
  <si>
    <t>Pasaje aéreo para funcionario en comisión de servicio, trayecto Temuco-Stgo.-Temuco</t>
  </si>
  <si>
    <t>Latam Airlines Group S.A.</t>
  </si>
  <si>
    <t>Pasaje aéreo para fiscal en comisión de servicio, trayecto Temuco-Stgo.-Temuco</t>
  </si>
  <si>
    <t>Mantención de jardines de la Fiscalía Local de Villarrica</t>
  </si>
  <si>
    <t>Ramón Puchi Muñoz</t>
  </si>
  <si>
    <t>4.385.584-0</t>
  </si>
  <si>
    <t>Servicio de gasfiteria para la Fiscalía Regional</t>
  </si>
  <si>
    <t>Samuel Molina Mejias</t>
  </si>
  <si>
    <t>8.571.109-1</t>
  </si>
  <si>
    <t>Provisión e instalación de motor para portón de acceso vehicular a la Fiscalía Local de Angol</t>
  </si>
  <si>
    <t>Gustavo Fernández Huichapan</t>
  </si>
  <si>
    <t>12.191.877-3</t>
  </si>
  <si>
    <t>Arriendo de salon y servicio de coffe break para asistentes al taller de equipos de trabajo</t>
  </si>
  <si>
    <t>Vilma Echaiz Echaiz</t>
  </si>
  <si>
    <t>8.897.532-4</t>
  </si>
  <si>
    <t>Traslado de funcionarios a jornada de trabajo</t>
  </si>
  <si>
    <t>Alexander Berg Kroll</t>
  </si>
  <si>
    <t>8.148.859-2</t>
  </si>
  <si>
    <t>Impresión digital y enmarcado de fotografias</t>
  </si>
  <si>
    <t>Comercial Pinto Ltda.</t>
  </si>
  <si>
    <t>77.413.110-8</t>
  </si>
  <si>
    <t>Publicación de avisos de licitaciones públicas</t>
  </si>
  <si>
    <t>Empresa El Mercurio S.A.P.</t>
  </si>
  <si>
    <t>Sociedad Periodística Araucanía S.A.</t>
  </si>
  <si>
    <t>87.778.800-8</t>
  </si>
  <si>
    <t>Provisión e instalación de alfombra en la Fiscalía Local de Carahue</t>
  </si>
  <si>
    <t>Ivan Maury Díaz</t>
  </si>
  <si>
    <t>9.826.456-6</t>
  </si>
  <si>
    <t>Provisión e instalación de lamina de seguridad para vehículo institucional</t>
  </si>
  <si>
    <t>Eduardo Pastene Lagos</t>
  </si>
  <si>
    <t>8.159.283-7</t>
  </si>
  <si>
    <t>Grabación y edición de video institucional para la cuenta pública de la Fiscalía Regional</t>
  </si>
  <si>
    <t>Santiago Pantoja Arevalo</t>
  </si>
  <si>
    <t>16.996.264-2</t>
  </si>
  <si>
    <t>Diseño de presentación multimedia para la cuenta pública de la Fiscalía Regional</t>
  </si>
  <si>
    <t>Sociedad Arias Elgueta Ltda.</t>
  </si>
  <si>
    <t>76.319.086-2</t>
  </si>
  <si>
    <t>Reparación de cerco perimetral de la Fiscalía Local de Lautaro</t>
  </si>
  <si>
    <t>Philipps Hauri Madariaga</t>
  </si>
  <si>
    <t>13.961.056-3</t>
  </si>
  <si>
    <t>FR N° 405</t>
  </si>
  <si>
    <t>Provisión e instalación de piso vinílico en la Fiscalía Regional</t>
  </si>
  <si>
    <t>Traslado de paneles para habilitación de oficinas de la Fiscalía Regional</t>
  </si>
  <si>
    <t>E.G.T. Servicios Ltda.</t>
  </si>
  <si>
    <t>76.211.240-k</t>
  </si>
  <si>
    <t>Publicación de aviso de concurso público para cargo de la Fiscalía Regional</t>
  </si>
  <si>
    <t>FR Nº 420</t>
  </si>
  <si>
    <t>Provisión e instalación de equipo de aire acondicionado para la Fiscalía Regional</t>
  </si>
  <si>
    <t>Duillio Tassistro Ratti</t>
  </si>
  <si>
    <t>9.240.433-1</t>
  </si>
  <si>
    <t>Paneles separadores de ambiente para habilitación de oficinas de la Fiscalía Regional</t>
  </si>
  <si>
    <t>Meyer - Scholle SPA</t>
  </si>
  <si>
    <t>76.169.832-k</t>
  </si>
  <si>
    <t>Materiales de aseo para las Fiscalías Locales de la región</t>
  </si>
  <si>
    <t>Distribuidora y Comercial Dimak Ltda.</t>
  </si>
  <si>
    <t>78.809.560-0</t>
  </si>
  <si>
    <t>Papel oficio para las Fiscalías Locales de la región</t>
  </si>
  <si>
    <t>Comercial Redoffice Sur Ltda.</t>
  </si>
  <si>
    <t>77.806.000-0</t>
  </si>
  <si>
    <t>Bolsas resellables para las Fiscalías Locales de la región</t>
  </si>
  <si>
    <t>Comercial María Riquelme E.I.R.L.</t>
  </si>
  <si>
    <t>76.211.968-4</t>
  </si>
  <si>
    <t>Combustible para calefacción de la Fiscalía Regional</t>
  </si>
  <si>
    <t>Compañía de Petroleos de Chile Copec S.A.</t>
  </si>
  <si>
    <t>FR N° 379</t>
  </si>
  <si>
    <t>Adquisición de cheques para pagos de la Fiscalía Regional</t>
  </si>
  <si>
    <t>Banco del Estado de Chile</t>
  </si>
  <si>
    <t>97.030.000-7</t>
  </si>
  <si>
    <t>Mobiliario para habilitación de oficinas de la Fiscalía Regional</t>
  </si>
  <si>
    <t>Enilda Figueroa Mellado</t>
  </si>
  <si>
    <t>6.189.318-0</t>
  </si>
  <si>
    <t>Refrigerador para la Fiscalía Regional</t>
  </si>
  <si>
    <t>Cencosud Retail S.A.</t>
  </si>
  <si>
    <t>81.201.000-k</t>
  </si>
  <si>
    <t>DER N° 60</t>
  </si>
  <si>
    <t>Mobiliario para habilitación de oficinas de la Fiscalía Regional y Fiscalía Local de Angol</t>
  </si>
  <si>
    <t>Grabador para la unidad de Gestión e Informática de la Fiscalía Regional</t>
  </si>
  <si>
    <t>Business Informatión Processing S.A.</t>
  </si>
  <si>
    <t>Lectores de códigos de barra para la Unidad de Gestión e Informática de la Fiscalía Regional</t>
  </si>
  <si>
    <t>Importadora y Exportadora de Productos Tecnológicos S.A.</t>
  </si>
  <si>
    <t>99.539.070-1</t>
  </si>
  <si>
    <t>Materiales de oficina para la Fiscalía Regional</t>
  </si>
  <si>
    <t>Luis Berton Arias</t>
  </si>
  <si>
    <t>5.896.985-0</t>
  </si>
  <si>
    <t>Notebook para la Fiscalía Regional</t>
  </si>
  <si>
    <t>Roland Vorwerk y Compañía Ltda.</t>
  </si>
  <si>
    <t>78.178.530-k</t>
  </si>
  <si>
    <t>Sillones para habilitación de oficinas de la Fiscalía Regional</t>
  </si>
  <si>
    <t>Sociedad Muebles Santa Ana Ltda.</t>
  </si>
  <si>
    <t>77.624.270-5</t>
  </si>
  <si>
    <t>Discos duros para uso de la Unidad de Gestión e Informática de la Fiscalía Regional</t>
  </si>
  <si>
    <t>Comercializadora SP Digital Ltda.</t>
  </si>
  <si>
    <t>Chalecos reflectantes para los vehículos institucionales</t>
  </si>
  <si>
    <t>Segurycel S.A.</t>
  </si>
  <si>
    <t>99.510.910-7</t>
  </si>
  <si>
    <t>Tarjetas de invitación para la cuenta pública</t>
  </si>
  <si>
    <t>Combustible para las camionetas institucionales de la región</t>
  </si>
  <si>
    <t>Insumos de cafeteria para atención de autoridades</t>
  </si>
  <si>
    <t>Dimerc S.A.</t>
  </si>
  <si>
    <t>Combustible para calefacción de Fiscalía Locales</t>
  </si>
  <si>
    <t>Proveedores Integrales Prisa S.A.</t>
  </si>
  <si>
    <t>Cartridge de tinta para impresora</t>
  </si>
  <si>
    <t>Magens S.A.</t>
  </si>
  <si>
    <t>76.271.597-k</t>
  </si>
  <si>
    <t>Talonarios de peaje para uso de los vehículos institucionales</t>
  </si>
  <si>
    <t>Ruta de La Araucanía Sociedad Consecionaria</t>
  </si>
  <si>
    <t>96.869.650-5</t>
  </si>
  <si>
    <t>Materiales de oficina para las Fiscalías Locales</t>
  </si>
  <si>
    <t>Prisur Ltda.</t>
  </si>
  <si>
    <t>76.041.579-0</t>
  </si>
  <si>
    <t>Carros metálicos de transporte para la Fiscalía Regional</t>
  </si>
  <si>
    <t>Comercial Techno Plus Ltda.</t>
  </si>
  <si>
    <t>52.002.072-1</t>
  </si>
  <si>
    <t>Ampolletas para el edificio de la Fiscalía Regional</t>
  </si>
  <si>
    <t>Sociedad Comercial Seri Ltda.</t>
  </si>
  <si>
    <t>76.148.628-4</t>
  </si>
  <si>
    <t>Tubos fluorescentes para el edificio de la Fiscalía Regional</t>
  </si>
  <si>
    <t>Chilemat S.P.A.</t>
  </si>
  <si>
    <t>96.726.970-0</t>
  </si>
  <si>
    <t>FR N° 406</t>
  </si>
  <si>
    <t>Mobiliario para la Fiscalía Regional</t>
  </si>
  <si>
    <t>Comercializadora Naviera Rio Cruces Ltda.</t>
  </si>
  <si>
    <t>76.172.375-8</t>
  </si>
  <si>
    <t>Equipo de aire acondicionado para sala de reuniones de la Fiscalía Regional</t>
  </si>
  <si>
    <t>Servicios de Climatización HVACR Chile</t>
  </si>
  <si>
    <t>76.360.567-1</t>
  </si>
  <si>
    <t>Comercial Muñoz y Compañía Ltda.</t>
  </si>
  <si>
    <t>78.906.980-8</t>
  </si>
  <si>
    <t>Resmas de papel oficio para la Fiscalía Regional</t>
  </si>
  <si>
    <t>Toallas de papel para la Fiscalía Regional</t>
  </si>
  <si>
    <t>Limpiapes nomad para la Fiscalía Regional</t>
  </si>
  <si>
    <t>Margarita Aguilera Galaz</t>
  </si>
  <si>
    <t>7.060.634-8</t>
  </si>
  <si>
    <t>Materiales de oficina para Fiscalías Locales de la región</t>
  </si>
  <si>
    <t>Televisor para la Fiscalía Local de Temuco</t>
  </si>
  <si>
    <t>Pilas recargables y cargadores</t>
  </si>
  <si>
    <t>Sociedad Maritza Gonzalez Hernández</t>
  </si>
  <si>
    <t>76.217.465-0</t>
  </si>
  <si>
    <t>Cajas de archivo para la Fiscalía Regional</t>
  </si>
  <si>
    <t>Javier Solervicens Sepúlveda</t>
  </si>
  <si>
    <t>11.501.274-6</t>
  </si>
  <si>
    <t>Insumos de aseo para la Fiscalía Regional</t>
  </si>
  <si>
    <t>Guillermo González Ltda.</t>
  </si>
  <si>
    <t>76.740.200-7</t>
  </si>
  <si>
    <t>Controles remoto para el porton de acceso vehícular de la Fiscalía Regional</t>
  </si>
  <si>
    <t>Materiales para mantenimiento de la Fiscalía Regional</t>
  </si>
  <si>
    <t>Sodimac S.A.</t>
  </si>
  <si>
    <t>96.792.430-k</t>
  </si>
  <si>
    <t>Adquisición de terreno para la construcción del inmueble de la Fiscalía Local de Carahue</t>
  </si>
  <si>
    <t>Agricola, Ganadera y Forestal Alto Hualpin Ltda.</t>
  </si>
  <si>
    <t>76.253.531-9</t>
  </si>
  <si>
    <t>Insumos para vehículos institucionales</t>
  </si>
  <si>
    <t>Casa del Accesorio Ltda.</t>
  </si>
  <si>
    <t>76.006.768-7</t>
  </si>
  <si>
    <t>Bandera para uso protocolar</t>
  </si>
  <si>
    <t>E. Hasson y Compañía Ltda.</t>
  </si>
  <si>
    <t>80.448.900-2</t>
  </si>
  <si>
    <t>Orden de Compra Manual</t>
  </si>
  <si>
    <t>Pendones institucionales</t>
  </si>
  <si>
    <t>Asociados Undurraga Impresores Ltda.</t>
  </si>
  <si>
    <t>96.508.130-5</t>
  </si>
  <si>
    <t>Galvanos para reconocimiento institucional</t>
  </si>
  <si>
    <t>Rodrigo Osorio Kettler</t>
  </si>
  <si>
    <t>6.813.964-3</t>
  </si>
  <si>
    <t xml:space="preserve">Diseño de tarjetas digitales </t>
  </si>
  <si>
    <t>Felipe Cifuentes Epul</t>
  </si>
  <si>
    <t>17.260.020-4</t>
  </si>
  <si>
    <t>Coffe break para jornada de trabajo</t>
  </si>
  <si>
    <t>Marlen Vidal Venegas</t>
  </si>
  <si>
    <t>10.909.311-4</t>
  </si>
  <si>
    <t>Carpetas de causas para las Fiscalías Locales</t>
  </si>
  <si>
    <t>Sociedad Comercial Inversiones Hermanos Collao Ltda.</t>
  </si>
  <si>
    <t>76.173.602-7</t>
  </si>
  <si>
    <t>otro</t>
  </si>
  <si>
    <t>Servicio de franqueo convenido para las Fiscalías Locales de la región, mes de noviembre 2015</t>
  </si>
  <si>
    <t>Empresa de Correos de Chile</t>
  </si>
  <si>
    <t>Servicio de courier para las Fiscalías Locales de la región, mes de noviembre 2015</t>
  </si>
  <si>
    <t>Servicio de franqueo convenido para la Fiscalía Local de Temuco, mes de noviembre 2015</t>
  </si>
  <si>
    <t>Consumo energía eléctrica Fiscalía Local de Villarrica, periodo del 31/10/2015 al 30/11/2015</t>
  </si>
  <si>
    <t>CGE Distribución S.A.</t>
  </si>
  <si>
    <t>Consumo energía eléctrica Fiscalía Local de Temuco y Fiscalía Regional, periodo 30/10/2015 al  27/11/2015</t>
  </si>
  <si>
    <t>Consumo agua potable Fiscalía Local de Villarrica, periodo del 26/10/2015 al 25/11/2015</t>
  </si>
  <si>
    <t>Aguas Araucanía S.A.</t>
  </si>
  <si>
    <t>76.215.637-7</t>
  </si>
  <si>
    <t>Consumo agua potable Fiscalía Local de Victoria, periodo del 29/10/2015 al 27/11/2015</t>
  </si>
  <si>
    <t>Consumo agua potable Fiscalía Local de Carahue, periodo del 03/11/2015 al 02/12/2015</t>
  </si>
  <si>
    <t>Consumo energía eléctrica Fiscalía Local de Lautaro, periodo 02/11/2015 al 01/12/2015</t>
  </si>
  <si>
    <t>Empresa Eléctrica de la Frontera S.A.</t>
  </si>
  <si>
    <t>Consumo agua potable Fiscalía Local de Angol, periodo del 28/10/2015 al 26/11/2015</t>
  </si>
  <si>
    <t>Consumo agua potable oficina de atención de Purén, periodo del 04/11/2015 al 03/12/2015</t>
  </si>
  <si>
    <t>Consumo agua potable Fiscalía Local de Temuco y Fiscalía Regional, periodo del 05/11/2015 al 04/12/2015</t>
  </si>
  <si>
    <t>Consumo agua potable Fiscalía Local de Collipulli, periodo del 29/10/2015 al 27/11/2015</t>
  </si>
  <si>
    <t>Consumo agua potable Fiscalía Local de Loncoche, periodo del 04/11/2015 al 03/12/2015</t>
  </si>
  <si>
    <t>Consumo energía eléctrica Fiscalía Local de Angol, periodo 02/11/2015 al 01/12/2015</t>
  </si>
  <si>
    <t>Consumo energía eléctrica Fiscalía Local de Nueva Imperial, periodo 05/11/2015 al 04/12/2015</t>
  </si>
  <si>
    <t>Consumo energía eléctrica Fiscalía Local de Collipulli, periodo 03/11/2015 al 02/12/2015</t>
  </si>
  <si>
    <t>Consumo energía eléctrica Fiscalía Local de Pitrufquén, periodo del 03/11/2015 al 01/12/2015</t>
  </si>
  <si>
    <t>Servicio de courier para la Fiscalía Local de Angol, mes de noviembre 2015</t>
  </si>
  <si>
    <t>Consumo energía eléctrica Fiscalía Local de Curacautín, periodo 05/11/2015 al 04/12/2015</t>
  </si>
  <si>
    <t>Servicio de courier para la Fiscalía Local de Collipulli, mes de noviembre 2015</t>
  </si>
  <si>
    <t>Consumo energía eléctrica Fiscalía Local de Angol, periodo 09/11/2015 al 09/12/2015</t>
  </si>
  <si>
    <t>Consumo agua potable Fiscalía Local de Nueva Imperial, periodo del 09/11/2015 al 09/12/2015</t>
  </si>
  <si>
    <t>Servicio telefónico línea correspondiente a la Fiscalía Local de Temuco, mes de noviembre 2015</t>
  </si>
  <si>
    <t>Telefónica Chile S.A.</t>
  </si>
  <si>
    <t>Servicio telefónico línea correspondiente a la Fiscalía Local de Villarrica, mes de noviembre 2015</t>
  </si>
  <si>
    <t>Servicio telefónico línea correspondiente a la Fiscalía Regional, mes de noviembre 2015</t>
  </si>
  <si>
    <t>Consumo energía eléctrica Fiscalía Local de Traiguén, periodo 12/11/2015 al 14/12/2015</t>
  </si>
  <si>
    <t>Consumo agua potable Fiscalía Local de Traiguén, periodo del 05/11/2015 al 04/12/2015</t>
  </si>
  <si>
    <t>Consumo energía eléctrica Fiscalía Local de Victoria, periodo 16/11/2015 al 16/12/2015</t>
  </si>
  <si>
    <t>Consumo agua potable Fiscalía Local de Curacautín, periodo del 10/11/2015 al 10/12/2015</t>
  </si>
  <si>
    <t>Servicio telefónico correspondiente a líneas de las alarmas de las Fiscalías de la Región, mes de noviembre  2015</t>
  </si>
  <si>
    <t>Servicio de courier para la Fiscalía Local de Pucón, mes de septiembre 2015</t>
  </si>
  <si>
    <t>Recarga de gas para calefacción de la Fiscalía Local de Villarrica</t>
  </si>
  <si>
    <t>Empresas Lipigas S.A.</t>
  </si>
  <si>
    <t>96.928.510-k</t>
  </si>
  <si>
    <t>Consumo agua potable Fiscalía Local de Loncoche, periodo del 16/11/2015 al 16/12/2015</t>
  </si>
  <si>
    <t>Consumo energía eléctrica Fiscalía Local de Carahue, periodo 19/11/2015 al 21/12/2015</t>
  </si>
  <si>
    <t>Consumo energía eléctrica Fiscalía Local de Loncoche, periodo 19/11/2015 al 21/12/2015</t>
  </si>
  <si>
    <t>Sociedad Austral de Electricidad S.A.</t>
  </si>
  <si>
    <t>76.073.162-5</t>
  </si>
  <si>
    <t>Consumo agua potable Fiscalía Local de Pitrufquén, periodo del 11/11/2015 al 11/12/2015</t>
  </si>
  <si>
    <t>Consumo energía eléctrica Fiscalía Local de Pitrufquén, periodo del 02/12/2015 al 16/12/2015</t>
  </si>
  <si>
    <t>Servicio de courier para las Fiscalías Locales de la región, mes de octubre 2015</t>
  </si>
  <si>
    <t>09 Araucanía</t>
  </si>
  <si>
    <t>Materiales de aseo para la Fiscalía Regional</t>
  </si>
  <si>
    <t>10 Los Lagos</t>
  </si>
  <si>
    <t>no aplica</t>
  </si>
  <si>
    <t xml:space="preserve">3 Notebook Lenovo </t>
  </si>
  <si>
    <t>Comercial Eccsa S.A.</t>
  </si>
  <si>
    <t>83.382.700-6</t>
  </si>
  <si>
    <t>10-DER N° 28</t>
  </si>
  <si>
    <t>35000 Carpetas para causas</t>
  </si>
  <si>
    <t>Talleres Gráficos Smirnow S.A.</t>
  </si>
  <si>
    <t>93.002.000-1</t>
  </si>
  <si>
    <t>Compra de papel oficio y carta Equalit</t>
  </si>
  <si>
    <t>Compra papel higiénico y toalla de papel</t>
  </si>
  <si>
    <t>4 sillón ejecutivo</t>
  </si>
  <si>
    <t>Gunter Meyer Muebles SPA</t>
  </si>
  <si>
    <t>76.132.543-4</t>
  </si>
  <si>
    <t>1 sillón ejecutivo</t>
  </si>
  <si>
    <t>Compra 4 cajonera , 3 kárdex, 1 gabinete y 2 sillas de visitas</t>
  </si>
  <si>
    <t>Comercial Ebano Muebles Ltda.</t>
  </si>
  <si>
    <t>76.103.446-4</t>
  </si>
  <si>
    <t>Compra 1 cajonera, 2 kárdex, 2 gabinete con biblioteca</t>
  </si>
  <si>
    <t>Compra 1 neumático</t>
  </si>
  <si>
    <t>Cía.de Leasing Tattersal S.A.</t>
  </si>
  <si>
    <t>96.565.580-8</t>
  </si>
  <si>
    <t>Compra desinfectante, desodorante ambiental y jabón liquido</t>
  </si>
  <si>
    <t>Compra de cafetera</t>
  </si>
  <si>
    <t>Compra de materiales de oficina</t>
  </si>
  <si>
    <t>Compra 200 cd, 200 dvd</t>
  </si>
  <si>
    <t>Compra 3 perforador industrial</t>
  </si>
  <si>
    <t>Compra 9 léctor código de barras</t>
  </si>
  <si>
    <t>Helpnet Ing.y Servicios de Rec.Humanos</t>
  </si>
  <si>
    <t>2 Notebook HP</t>
  </si>
  <si>
    <t>Carlos Palma Rivera y Otros Ltda.</t>
  </si>
  <si>
    <t>76.596.570-5</t>
  </si>
  <si>
    <t>15 disco duro externo 1TB</t>
  </si>
  <si>
    <t>Ing.y Const.Ricardo Rodríguez y Cía Ltda.</t>
  </si>
  <si>
    <t>Compra de menaje para oficina</t>
  </si>
  <si>
    <t>Ferreterías Weitzler S.A.</t>
  </si>
  <si>
    <t>92.874.000-5</t>
  </si>
  <si>
    <t>Distribuidora Absa Ltda.</t>
  </si>
  <si>
    <t>79.668.170-5</t>
  </si>
  <si>
    <t>Compra de pellets F.Regional</t>
  </si>
  <si>
    <t>Comercial S Y T Ltda.</t>
  </si>
  <si>
    <t>76.222.439-9</t>
  </si>
  <si>
    <t>Videograbador Epson</t>
  </si>
  <si>
    <t>Compra de muebles infantiles</t>
  </si>
  <si>
    <t>Compra de timbres automático</t>
  </si>
  <si>
    <t>Samuel Brito Jorquera</t>
  </si>
  <si>
    <t>6.919.934-8</t>
  </si>
  <si>
    <t>9 UPS APC</t>
  </si>
  <si>
    <t>Compra 19 percheros con pedestal de madera</t>
  </si>
  <si>
    <t>Compra papel carta y oficio</t>
  </si>
  <si>
    <t>20 máquinas dispensador de agua</t>
  </si>
  <si>
    <t>Comercial Sodamontt Ltda.</t>
  </si>
  <si>
    <t>78.906.300-1</t>
  </si>
  <si>
    <t>1 timbre automático</t>
  </si>
  <si>
    <t>Compra de pellets para calefacción FL Osorno</t>
  </si>
  <si>
    <t>Eq.De Cal.Fernando Retamal E.I.R.L.</t>
  </si>
  <si>
    <t>76.301.066-K</t>
  </si>
  <si>
    <t xml:space="preserve">Compra 3 banderas chilena </t>
  </si>
  <si>
    <t>Empresa Rigoberto Ampuero E.I.R.L.</t>
  </si>
  <si>
    <t>76.373.407-2</t>
  </si>
  <si>
    <t>Compra 1 termo para agua caliente</t>
  </si>
  <si>
    <t>Compra de textos jurídicos</t>
  </si>
  <si>
    <t>Nicolás Contreras Rojas</t>
  </si>
  <si>
    <t>17.671.577-4</t>
  </si>
  <si>
    <t>Compra de papel carta y oficio</t>
  </si>
  <si>
    <t>3 frigobar Daewoo</t>
  </si>
  <si>
    <t>1 televisor Samsung 24"</t>
  </si>
  <si>
    <t>Dimarsa Ltda</t>
  </si>
  <si>
    <t>93.224.000-9</t>
  </si>
  <si>
    <t>Publicación concurso público 06-12-15 en los diarios Austral de Osorno, El Llanquihue de P.Montt y La Estrella de Chiloé. Cargo auxiliar FL Maullín</t>
  </si>
  <si>
    <t>Soc.Periodística Araucanía S.A.</t>
  </si>
  <si>
    <t>Letrero "Aquí se construirá FL Hualaihué"</t>
  </si>
  <si>
    <t>Daniel Mora Sepúlveda</t>
  </si>
  <si>
    <t>9.854.322-8</t>
  </si>
  <si>
    <t>Servicio coffe break Reunión F.Regional, Fiscales Jefes y Carabineros</t>
  </si>
  <si>
    <t>Jaime Bahamonde Oyarzo</t>
  </si>
  <si>
    <t>9.869.717-9</t>
  </si>
  <si>
    <t>Modificar y reparar 2 kardex</t>
  </si>
  <si>
    <t>Comercial El Alamo Ltda.</t>
  </si>
  <si>
    <t>77.566.140-2</t>
  </si>
  <si>
    <t>Pasaje aéreo Santiago-P.Montt-Santiago del 21-12 al 22-12-15</t>
  </si>
  <si>
    <t>Turismo Cocha S.A.</t>
  </si>
  <si>
    <t>Pasaje aéreo P.Montt-Santiago-P.Montt del 04-12 al 04-12-2015</t>
  </si>
  <si>
    <t>Pasaje aéreo P.Montt-Santiago-P.Montt del 02-12 al 04-12-2015</t>
  </si>
  <si>
    <t>Pasaje aéreo P.Montt-Santiago-P.Montt del 02-12 al 05-12-2015</t>
  </si>
  <si>
    <t>Pasaje aéreo P.Montt-Santiago-P.Montt del 09-12 al 11-12-15</t>
  </si>
  <si>
    <t>Pasaje aéreo P.Montt-Santiago-Temuco 09-12 al 11-12-15</t>
  </si>
  <si>
    <t>Servicio coffe break Reunión FL Osorno</t>
  </si>
  <si>
    <t>Buena Ventura SPA</t>
  </si>
  <si>
    <t>76.561.498-8</t>
  </si>
  <si>
    <t>Compra de petróleo para camionetas</t>
  </si>
  <si>
    <t>Empresa Copec S.A.</t>
  </si>
  <si>
    <t>90.690.000-9</t>
  </si>
  <si>
    <t>Provisión e instalación de banqueta de hormigón y granito FL Osorno</t>
  </si>
  <si>
    <t>Andrés Salazar Rauque</t>
  </si>
  <si>
    <t>12.996.440-5</t>
  </si>
  <si>
    <t>Traslado equipo generador a FL Chaitén</t>
  </si>
  <si>
    <t>Soc.Comercial Americanos Ltda.</t>
  </si>
  <si>
    <t>76.002.980-7</t>
  </si>
  <si>
    <t>Traslado de funcionarios de P.Montt a Tribunal de P.Varas</t>
  </si>
  <si>
    <t>Julio Rivas Gutiérrez</t>
  </si>
  <si>
    <t>6.151.757-k</t>
  </si>
  <si>
    <t>Curso de trabajo en equipo FL P.Montt funcionarios y fiscales</t>
  </si>
  <si>
    <t>Turismo Aventura Patagonia Vertical Ltda.</t>
  </si>
  <si>
    <t>76.178.028-k</t>
  </si>
  <si>
    <t>Servicio de tranfer para funcionarios y fiscales  FL P.Montt</t>
  </si>
  <si>
    <t>Transportes Panitao S.A.</t>
  </si>
  <si>
    <t>76.458.544-5</t>
  </si>
  <si>
    <t>Reparación y pintura cerco FL P.Varas</t>
  </si>
  <si>
    <t>Luis Soto Levill</t>
  </si>
  <si>
    <t>10.200.160-5</t>
  </si>
  <si>
    <t xml:space="preserve">Servicio coffe break reunión UAJ F.Regional </t>
  </si>
  <si>
    <t>Pasaje aéreo P.Montt-Santiago-P.Montt del 15-12 al 19-12-2015</t>
  </si>
  <si>
    <t>Servicio coffe break reunión F.Regional con funcionarios</t>
  </si>
  <si>
    <t>Servicio coffe break Reunión Protocolo Hidrobiológicos</t>
  </si>
  <si>
    <t>Pago de multa por cambio de horario de pasaje</t>
  </si>
  <si>
    <t>Pago de multa por cambio de fecha de pasaje</t>
  </si>
  <si>
    <t>Servicio coffe break Capacitación Incendios Forestales</t>
  </si>
  <si>
    <t>Instalación punto de red FL P.Varas</t>
  </si>
  <si>
    <t>Celmira Aburto Hidalgo</t>
  </si>
  <si>
    <t>8.767.277-8</t>
  </si>
  <si>
    <t>Pasaj eaéreo P.Montt-Santiago-P.Montt del 16-12 al 19-12-15</t>
  </si>
  <si>
    <t>Publicación Licitación Pública de Aseo 20-12-2015</t>
  </si>
  <si>
    <t>Instalación cerco perimetral y letrero FL Hualaihué</t>
  </si>
  <si>
    <t>Hugo Zarabia Henríquez</t>
  </si>
  <si>
    <t>7.854.794-4</t>
  </si>
  <si>
    <t>Cierre bodega sexto piso F.Regional</t>
  </si>
  <si>
    <t>Mantención jardines FL Futaleufú</t>
  </si>
  <si>
    <t>Gustavo Santana Uribe E.I.R.L</t>
  </si>
  <si>
    <t>76.194.518-1</t>
  </si>
  <si>
    <t>Mantención vehículo institucional</t>
  </si>
  <si>
    <t>Difor Chile S.A.</t>
  </si>
  <si>
    <t>96.918.300-5</t>
  </si>
  <si>
    <t>Reparación cubierta y otros FL P.Varas</t>
  </si>
  <si>
    <t>Compra de combustible para vehículos</t>
  </si>
  <si>
    <t>Empresas Copec S.A.</t>
  </si>
  <si>
    <t>10-FR N°96</t>
  </si>
  <si>
    <t>Autoriza renovación contrato porn servicio de custodia de 2 contenedores F.Regional</t>
  </si>
  <si>
    <t>Servicios Integrados de Transportes</t>
  </si>
  <si>
    <t>96.500.950-7</t>
  </si>
  <si>
    <t>10-FR N°99</t>
  </si>
  <si>
    <t>Autoriza renovación de contrato arrendamiento de inmueble FL Quellón por 1 año a contar del 01-07-2016</t>
  </si>
  <si>
    <t>Alfredo Cárcamo Galindo</t>
  </si>
  <si>
    <t>2.029.488-4</t>
  </si>
  <si>
    <t>Consumo de electricidad FL Chaitén</t>
  </si>
  <si>
    <t>Edelaysen S.A.</t>
  </si>
  <si>
    <t>88.272.600-2</t>
  </si>
  <si>
    <t>Consumo de electricidad FL Maullín</t>
  </si>
  <si>
    <t>Consumo de electricidad FL Quellón</t>
  </si>
  <si>
    <t>Consumo de electricidad FL Futaleufú</t>
  </si>
  <si>
    <t>Consumo de electricidad FL P.Varas</t>
  </si>
  <si>
    <t>Consumo de electricidad F.Regional</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</si>
  <si>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</si>
  <si>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</si>
  <si>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</si>
  <si>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</si>
  <si>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</si>
  <si>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</si>
  <si>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Hualaihué</t>
  </si>
  <si>
    <t>Consumo de electricidad FL Castro</t>
  </si>
  <si>
    <t>Consumo de electricidad FL Los Muermos</t>
  </si>
  <si>
    <t>Consumo de agua FL Hualaihué</t>
  </si>
  <si>
    <t>Comité Agua Potable Rural Río Negro</t>
  </si>
  <si>
    <t>71.385.700-9</t>
  </si>
  <si>
    <t>Consumo de agua FL Castro</t>
  </si>
  <si>
    <t>Empresa de Servicios Sanitarios de Los Lagos S.A.</t>
  </si>
  <si>
    <t>96.579.800-5</t>
  </si>
  <si>
    <t>Consumo de agua FL Osorno</t>
  </si>
  <si>
    <t>Consumo de agua FL Ancud</t>
  </si>
  <si>
    <t>Consumo de agua FL P.Montt</t>
  </si>
  <si>
    <t>Consumo de agua FL R.Negro</t>
  </si>
  <si>
    <t>Consumo de agua FL Futalefú</t>
  </si>
  <si>
    <t>Consumo de agua FL Maullín</t>
  </si>
  <si>
    <t>Consumo de agua FL Calbuco</t>
  </si>
  <si>
    <t>Consumo de agua FL Quellón</t>
  </si>
  <si>
    <t>Consumo de agua FL Quinchao</t>
  </si>
  <si>
    <t>Consumo de agua FL Chaitén</t>
  </si>
  <si>
    <t>Consumo de agua FL P.Varas</t>
  </si>
  <si>
    <t>Consumo de agua F.Regional</t>
  </si>
  <si>
    <t>Consumo de agua FL Los Muermos</t>
  </si>
  <si>
    <t>Consumo de gas FL Hualaihué</t>
  </si>
  <si>
    <t>Abastible S.A.</t>
  </si>
  <si>
    <t>Consumo de gas FL Futaleufú</t>
  </si>
  <si>
    <t>Consumo de gas FL Castro</t>
  </si>
  <si>
    <t>Consumo de gas FL Ancud</t>
  </si>
  <si>
    <t>Consumo de gas FL Maullín</t>
  </si>
  <si>
    <t>Consumo de gas FL Chaitén</t>
  </si>
  <si>
    <t>Corte de pasto y mantención jardín Fiscalía Regional de Aysén y Fiscalía Local de Coyhaique.</t>
  </si>
  <si>
    <t>Arnaldo Fabián Tobar Ramírez</t>
  </si>
  <si>
    <t>13.504.547-0</t>
  </si>
  <si>
    <t>Combustible para vehículo asignado a la Fiscalía Regional de Aysén</t>
  </si>
  <si>
    <t>Jaime René Carrillo Vera</t>
  </si>
  <si>
    <t>5.084.436-6</t>
  </si>
  <si>
    <t>Consumo energía eléctrica Fiscalía  Local de Chile Chico (cargo fijo), periodo 17/09/15 al 17/11/15.</t>
  </si>
  <si>
    <t>Empresa Eléctrica de Aysén S.A.</t>
  </si>
  <si>
    <t>Consumo energía eléctrica Fiscalía  Local de Chile Chico, periodo 17/09/15 al 17/11/15.</t>
  </si>
  <si>
    <t>Agua potable y alcantarillado Fiscalía Región de Aysén y Fiscalía Local  Coyhaique, periodo 21.10.15 al 19.11.15</t>
  </si>
  <si>
    <t>Aguas Patagonia de Aysén S.A.</t>
  </si>
  <si>
    <t>99.501.280-4</t>
  </si>
  <si>
    <t>Consumo energía eléctrica Fiscalía  Local de Aysén, periodo 22/10/15 al 19/11/15.</t>
  </si>
  <si>
    <t>Franqueo convenido,  consumo mes de noviembre 2015</t>
  </si>
  <si>
    <t>Empresa de Correos de Chile S.A.</t>
  </si>
  <si>
    <t>Agua potable y alcantarillado Fiscalía Local  de Cisnes, periodo 22.10.15 al 23.11.15</t>
  </si>
  <si>
    <t>Por cambio de fecha pasaje Director Ejecutivo Regional, tramo  Balmaceda - Santiago.</t>
  </si>
  <si>
    <t>Por cambio de fecha pasaje Sr. Jefe URAVIT , tramo  Balmaceda-Santiago.</t>
  </si>
  <si>
    <t>DER N° 24/2015</t>
  </si>
  <si>
    <t>Adquisición e instalación de luces led para los edificios que sirve de asiento  a la Fiscalía Regional Aysén y Fiscalía Local de Coyhaique.</t>
  </si>
  <si>
    <t>Soc. Austral Telecom Ltda.</t>
  </si>
  <si>
    <t>76.363.705-0</t>
  </si>
  <si>
    <t>DER N° 23/2015</t>
  </si>
  <si>
    <t>Adquisición e instalación de sistema de alarmas para las Fiscalías Locales de Cisnes, Chile Chico y Cochrane.</t>
  </si>
  <si>
    <t>DER N° 26/2015</t>
  </si>
  <si>
    <t xml:space="preserve">Orden de Compra </t>
  </si>
  <si>
    <t>Servicio de confección de carpetas colgantes institucionales para investigaciones del Ministerio Público, Fiscalía Regional Aysén.</t>
  </si>
  <si>
    <t>Imprenta Barahona Ltda.</t>
  </si>
  <si>
    <t>78.511.790-5</t>
  </si>
  <si>
    <t>Agua potable y alcantarillado Fiscalía Local  de Chile Chico, periodo 24.10.15 al 24.11.15</t>
  </si>
  <si>
    <t>Agua potable (cargo fijo) Fiscalía Local  de Chile Chico, periodo 24.10.15 al 24.11.15</t>
  </si>
  <si>
    <t>Agua potable y alcantarillado Fiscalía Local  de Cochrane, periodo 23.10.15 al 23.11.15</t>
  </si>
  <si>
    <t>Consumo energía eléctrica Fiscalía Regional y Fiscalía Local de Coyhaique, periodo 04/11/15 al 03/12/15.</t>
  </si>
  <si>
    <t>Por servicio telefonía fija, renta mensual, período noviembre 2015.</t>
  </si>
  <si>
    <t>Entel Telefonía Local S.A.</t>
  </si>
  <si>
    <t>Servicio de limpieza de vidrios exteriores edificio de Fiscalía Regional Aysén y Fiscalía Local de Coyhaique.</t>
  </si>
  <si>
    <t>Grupoclean Ltda.</t>
  </si>
  <si>
    <t>76.346.984-0</t>
  </si>
  <si>
    <t>Publicación llamado a concurso cargo Administrativo Operativo de Causas, Grado XIX, Estamento Auxiliar para Fiscalía Local de Coyhaique.</t>
  </si>
  <si>
    <t>Empresa Periodística de Aysén S.A.</t>
  </si>
  <si>
    <t>96.843.890-5</t>
  </si>
  <si>
    <t>Compañía Tamango S.A.</t>
  </si>
  <si>
    <t>96.695.300-4</t>
  </si>
  <si>
    <t>Petróleo para calefacción de Fiscalía Regional Aysén y Fiscalía Local del Coyhaique.</t>
  </si>
  <si>
    <t>Agua potable y alcantarillado Fiscalía Local  de Aysén, periodo 03.11.15 al 02.12.15</t>
  </si>
  <si>
    <t>Limpiador piso flotante para Fiscalía Regional de Aysén.</t>
  </si>
  <si>
    <t>Carlos Leonel Soto Soto</t>
  </si>
  <si>
    <t>6.157.887-0</t>
  </si>
  <si>
    <t>Reordenamiento rack informático de Fiscalía Local de Aysén.</t>
  </si>
  <si>
    <t>Por servicio telefonía fija, renta mensual, período diciembre 2015.</t>
  </si>
  <si>
    <t>Servicio a honorarios de evaluación pericial médica.</t>
  </si>
  <si>
    <t>Lionel Grez Labbé</t>
  </si>
  <si>
    <t>5.191.293-4</t>
  </si>
  <si>
    <t>Servicio de traslado perito Aeropuerto Balmaceda - Coyhaique ida y vuelta.</t>
  </si>
  <si>
    <t>Juan Fernando García Mansilla</t>
  </si>
  <si>
    <t>7.927.278-7</t>
  </si>
  <si>
    <t>Servicio de reparación de persianas en Fiscalía Local de Coyhaique</t>
  </si>
  <si>
    <t>Víctor Antonio Barrios Poblete</t>
  </si>
  <si>
    <t>12.060.977-7</t>
  </si>
  <si>
    <t>Firma finiquito por suplencia en Fiscalía Local de Coyhaique</t>
  </si>
  <si>
    <t>Juan Carlos San Martín Molina</t>
  </si>
  <si>
    <t>8.498.330-6</t>
  </si>
  <si>
    <t>Servicio de alimentación para perito. O/C N° 697209-24-CM15 de fecha 11/12/2015 de Chilecompra.</t>
  </si>
  <si>
    <t>Comercial Successo Ltda.</t>
  </si>
  <si>
    <t>79.605.490-5</t>
  </si>
  <si>
    <t>Petróleo para caldera Fiscalía Regional de Aysén y Fiscalía Local de Coyhaique. Aprovisionamiento 2016.</t>
  </si>
  <si>
    <t>Petróleo para caldera Fiscalía Local de Cisnes. Aprovisionamiento 2016.</t>
  </si>
  <si>
    <t>Carlos Biere Morales</t>
  </si>
  <si>
    <t>6.070.261-6</t>
  </si>
  <si>
    <t>Petróleo para caldera Fiscalía Local de Chile Chico. Aprovisionamiento 2016.</t>
  </si>
  <si>
    <t>Washington Omar Fica Burgos</t>
  </si>
  <si>
    <t>2.483.720-3</t>
  </si>
  <si>
    <t>Petróleo para caldera Fiscalía Local de Cochrane. Aprovisionamiento 2016.</t>
  </si>
  <si>
    <t>Inversiones J y M Ltda.</t>
  </si>
  <si>
    <t>76.061.563-3</t>
  </si>
  <si>
    <t>Petróleo para caldera de Fiscalía Local de Aysén. Aprovisionamiento 2016.</t>
  </si>
  <si>
    <t>Servicentro Aysén Patagonia Ltda.</t>
  </si>
  <si>
    <t>76.295.154-1</t>
  </si>
  <si>
    <t>Lápices Touch Screen Stylus para Programa de Capacitación Autónoma.</t>
  </si>
  <si>
    <t>Artículos Publicitarios LW Ltda.</t>
  </si>
  <si>
    <t>77.415.130-3</t>
  </si>
  <si>
    <t>Adquisición de Notebook para Fiscalía Regional de Aysén. O/C N° 697209-26-CM15 de fecha 18/12/2015 de Chilecompra.</t>
  </si>
  <si>
    <t>Chilena de Computación Limitada</t>
  </si>
  <si>
    <t>78.359.230-4</t>
  </si>
  <si>
    <t>Servicio taxi para Fiscalía Regional y Fiscalía Local de Coyhaique.</t>
  </si>
  <si>
    <t>Servicio de aseo para la Fiscalía Local de Chile Chico.  Contrato  a/c  01/12/15,  monto máximo anual total $ 2.112.000.-</t>
  </si>
  <si>
    <t>Angélica María Ojeda Varela</t>
  </si>
  <si>
    <t>13.526.790-2</t>
  </si>
  <si>
    <t>Cámara de documentos para proyección  Lumens, para Fiscalía Regional de Aysén. O/C N° 697209-32-CM15 del 21/12/15 de Chilecompra.</t>
  </si>
  <si>
    <t>Videocorp Ing. y Telecomunic. S.A.</t>
  </si>
  <si>
    <t>Consumo energía eléctrica Fiscalía  Local de Aysén, periodo 19/11/15 al 21/12/15.</t>
  </si>
  <si>
    <t>Agua potable y alcantarillado Fiscalía Región de Aysén y Fiscalía Local  Coyhaique, periodo 19.11.15 al 18.12.15</t>
  </si>
  <si>
    <t>Servicios de televisión cable, período diciembre 2015, Fiscalía Regional Aysén y Fiscalía Local de Coyhaique.</t>
  </si>
  <si>
    <t>VTR Comunicaciones SPA</t>
  </si>
  <si>
    <t>76.114.143-0</t>
  </si>
  <si>
    <t>Por servicio telefonía fija, renta mensual, período octubre y noviembre 2015.</t>
  </si>
  <si>
    <t>Impresora Láser Brother, para Fiscalía Regional de Aysén, de acuerdo a O/C N° 697209-28-CM15 del 21/12/2015 de Chilecompra.</t>
  </si>
  <si>
    <t>Ing. y Construc. Ricardo Rodríguez y Cía.</t>
  </si>
  <si>
    <t>Laptop Apple Macbook pro retina display, para Fiscalía Regional de Aysén, de acuerdo a O/C N° 697209-29-CM15 del 21/12/2015 de Chilecompra.</t>
  </si>
  <si>
    <t>Muebles de oficina (02 mueble computador, 3 kardex, 2 cajoneras, 1 Biblioteca y 2 escritorios), para Fiscalía Regional de Aysén. O/C N° 697209-30-CM15 del 21/12/15 de Chilecompra.</t>
  </si>
  <si>
    <t>Muebles de oficina (02 Repisas colgantes y Biblioteca), para Fiscalía Regional de Aysén. O/C N° 697209-31-CM15 de fecha 21/12/15 de Chilecompra.</t>
  </si>
  <si>
    <t>Scanner HP 7000s2 para Fiscalía Regional de Aysén, de acuerdo a O/C N° 697209-33-CM15 de fecha 21/12/15 de Chilecompra</t>
  </si>
  <si>
    <t>Héctor J. Oakley Bañares</t>
  </si>
  <si>
    <t>10.198.101-0</t>
  </si>
  <si>
    <t>Impresora multifunción HP officejet pro 6830 para Fiscalía Regional de Aysén.  O/C N° 697209-34-CM15 del 28/12/15 de Chilecompra.</t>
  </si>
  <si>
    <t>UPS American Power UPS Back RS 550 VA LCD (230v), para Fiscalía Regional y Fiscalías Locales de la Región de Aysén. O/C N° 697209-35-CM15 del 28/12/15 de Chilecompra.</t>
  </si>
  <si>
    <t>Impresión suplementos Cuenta Pública Fiscalía Regional de Aysén 2015, El Diario de Aysén.</t>
  </si>
  <si>
    <t>Impresión suplementos Cuenta Pública Fiscalía Regional de Aysén 2015, diario El Divisadero.</t>
  </si>
  <si>
    <t>FR N° 2338/2015</t>
  </si>
  <si>
    <t>Servicio de limpieza de carpa institucional Fiscalía Regional de Aysén</t>
  </si>
  <si>
    <t>Aerotec SPA</t>
  </si>
  <si>
    <t>76.023.545-8</t>
  </si>
  <si>
    <t>Consumo energía eléctrica Fiscalía  Local de Cochrane, periodo 27/10/15 al 24/12/15.</t>
  </si>
  <si>
    <t>Consumo energía eléctrica Fiscalía  Local de Cisnes, periodo 27/10/15 al 24/12/15.</t>
  </si>
  <si>
    <t>Renovación suscripción anual 2016  El Diario de Aysén para la Fiscalía Regional de Aysén y Fiscalías</t>
  </si>
  <si>
    <t>450 block tamaño 21x13 cm., para Capacitación Autónoma Fiscalía Regional de Aysén. O/C N° 697209-36-CM15 del 30/12/15 de Chilecompra.</t>
  </si>
  <si>
    <t>Graffo Dienst Ltda.</t>
  </si>
  <si>
    <t>78.938.760-5</t>
  </si>
  <si>
    <t>Compra combustible (petróleo y gasolina 95 oct.) para vehículos asignados a la Fiscalía Regional y Fiscalías Locales de la Región de Aysén. O/C N° 697209-38-CM15 del 30/12/15 de Chilecompra.</t>
  </si>
  <si>
    <t>Compañía de Petróleos de Chile COPEC S.A.</t>
  </si>
  <si>
    <t>Adquisicion de 38 Baterias UPS para Fiscalía Regional y Fiscalías Locales de la Región de Aysén.  O/C N° 697209-39-CM15 del 30/12/15 de Chilecompra.</t>
  </si>
  <si>
    <t>Security and Protection Group S.A.</t>
  </si>
  <si>
    <t>76.205.409-4</t>
  </si>
  <si>
    <t>Servicio de aplicación de pintura para Fiscalía Local de Aysén, incluye pintura.</t>
  </si>
  <si>
    <t>Juan Ernesto Millao Cayún</t>
  </si>
  <si>
    <t>13.526.648-5</t>
  </si>
  <si>
    <t>Renovación suscripción anual 2016 diario El Divisadero para la Fiscalías Regional de Aysén y Fiscalí</t>
  </si>
  <si>
    <t>Adquisición resmas papel carta (160), oficio (560) para Fiscalía Regional de Aysén. O/C N° 697209-41-CM15 del 31/12/15 de Chilecompra.</t>
  </si>
  <si>
    <t>Abastecedora del Comercio Ltda.</t>
  </si>
  <si>
    <t>84.348.700-9</t>
  </si>
  <si>
    <t>Aplicación de pintura para Fiscalía Regional de Aysén y Fiscalía Local de Coyhaique, 500 m2, incluye pintura y mano de obra.</t>
  </si>
  <si>
    <t>Víctor Claudio Opitz Vargas</t>
  </si>
  <si>
    <t>11.910.740-7</t>
  </si>
  <si>
    <t>Petróleo para caldera Fiscalía Regional de Aysén y Fiscalía Local de Coyhaique.</t>
  </si>
  <si>
    <t>11 Aysén</t>
  </si>
  <si>
    <t>Reubicación de equipos de aire acondicionado de la Fiscalía Regional de Aysén.</t>
  </si>
  <si>
    <t>200 block apunte tamaño 24*17 cms.</t>
  </si>
  <si>
    <t>Impresos Vanic Ltda.</t>
  </si>
  <si>
    <t>89.202.400-6</t>
  </si>
  <si>
    <t>Hervidor de agua 10 lts.</t>
  </si>
  <si>
    <t>Comercial Villa Verde Ltda.</t>
  </si>
  <si>
    <t>76.221.469-5</t>
  </si>
  <si>
    <t>10 resmas oficio para URAVIT</t>
  </si>
  <si>
    <t>Com.Redoffice Magallanes Ltda.</t>
  </si>
  <si>
    <t>78.307.990-9</t>
  </si>
  <si>
    <t>Anilladora para fiscalía regional</t>
  </si>
  <si>
    <t>Ingeniería del Estrecho y Cia.Ltda.</t>
  </si>
  <si>
    <t>84.626.200-8</t>
  </si>
  <si>
    <t>02 notebooks HP para Unidad de Informática</t>
  </si>
  <si>
    <t>Prem Mayani Dayanani</t>
  </si>
  <si>
    <t>7.134.185-2</t>
  </si>
  <si>
    <t>1 sistema video camaras de seguridad de 32 canales para FLPA</t>
  </si>
  <si>
    <t>Importadora y Comercializadora TEVICOMP Ltda.</t>
  </si>
  <si>
    <t>76.819.340-1</t>
  </si>
  <si>
    <t>Confección e impresión 500 tarjetas navidad para FR,DER y Fiscalea Jefes</t>
  </si>
  <si>
    <t>La Prensa Austral Ltda.</t>
  </si>
  <si>
    <t>85.732.200-2</t>
  </si>
  <si>
    <t>500 tarjetas saludo para fiscal regional</t>
  </si>
  <si>
    <t>200 tarjetas presentación para fiscal regional</t>
  </si>
  <si>
    <t>Marangunic Hnos. Ltda.</t>
  </si>
  <si>
    <t>80.586.800-7</t>
  </si>
  <si>
    <t>6 protectores piso laminado para F.L.Pta.Arenas</t>
  </si>
  <si>
    <t>3 termos acero 2,5 lts.para F.L.Pta.Arenas</t>
  </si>
  <si>
    <t>Sánchez y Sánchez Ltda.</t>
  </si>
  <si>
    <t>96.620.660-8</t>
  </si>
  <si>
    <t>4 termos acero 1,9  lts.para F.L.Pta.Arenas</t>
  </si>
  <si>
    <t>Abu Gosch y Cia.Ltda.</t>
  </si>
  <si>
    <t>85.641.200-8</t>
  </si>
  <si>
    <t>Desinfectantes para F.L.Pta.Arenas</t>
  </si>
  <si>
    <t>Paños de cocina  para F.L.Pta.Arenas</t>
  </si>
  <si>
    <t>2 proyectores Viewsonic para Und.Informática</t>
  </si>
  <si>
    <t>Soc.Sistemas Informáticos Ltda.</t>
  </si>
  <si>
    <t>77.259.720-7</t>
  </si>
  <si>
    <t>3 sillones para Fiscalía Regional  y  F.L.Pta.Arenas</t>
  </si>
  <si>
    <t>Com.Bharatmal Bassarmal Mayaramani SAC</t>
  </si>
  <si>
    <t>76.293.270-9</t>
  </si>
  <si>
    <t>5 sillones respaldo alto para F.L.Pta.Arenas</t>
  </si>
  <si>
    <t>Com.Punta Arenas Ltda.</t>
  </si>
  <si>
    <t>78.428.730-0</t>
  </si>
  <si>
    <t>2 cajoneras móvil</t>
  </si>
  <si>
    <t>2 estaciones de trabajo con lateral para F.L.Pta.Arenas</t>
  </si>
  <si>
    <t>Tintas HP para Unidad Informática</t>
  </si>
  <si>
    <t>Materiales de oficina para F.L.Pta.Arenas</t>
  </si>
  <si>
    <t>Soc.Com.Nocera y Cia.Ltda.</t>
  </si>
  <si>
    <t>82.120.700-2</t>
  </si>
  <si>
    <t>Manteles blancos par F.L.Pta.Arenas</t>
  </si>
  <si>
    <t>Silvia Peña Ampuero</t>
  </si>
  <si>
    <t>6.017.733-3</t>
  </si>
  <si>
    <t>Textos para Gabinete</t>
  </si>
  <si>
    <t>Legalium Chile SPA</t>
  </si>
  <si>
    <t>76.508.867-4</t>
  </si>
  <si>
    <t>Legal Publishing Chile Ltda.</t>
  </si>
  <si>
    <t>77.532..650-6</t>
  </si>
  <si>
    <t>Aromatizadores para Fiscalía Regional</t>
  </si>
  <si>
    <t>Rosa Jimena Barría López</t>
  </si>
  <si>
    <t>7.341.606-k</t>
  </si>
  <si>
    <t>Materiales de oficina para FR</t>
  </si>
  <si>
    <t>100 alarmas personales con bateía para URAVIT</t>
  </si>
  <si>
    <t>Electrónica Todo Espía Ltda.</t>
  </si>
  <si>
    <t>76.150.735-4</t>
  </si>
  <si>
    <t>Carga cupones electrónicos gas93 y gas95</t>
  </si>
  <si>
    <t>Copec S.A.</t>
  </si>
  <si>
    <t>01 notebook HP para Unidad de Informática</t>
  </si>
  <si>
    <t>Pasaje Porvenir/Pta.Arenas/Porvenir días  10 y 12/12/15  y pasaje Porvenir/Pta.Arenas/Porvenir  días 10 y 14/12/15  por comisión de servicio 2 funcionarios</t>
  </si>
  <si>
    <t>Aerovías DAP S.A.</t>
  </si>
  <si>
    <t>89.428.000-k</t>
  </si>
  <si>
    <t>Pasaje Santiago/Pta.Arenas/Santiago días 09 y 12/12/15</t>
  </si>
  <si>
    <t>Cambio fecha retorno comisión de servicio para día 19/12/2015</t>
  </si>
  <si>
    <t>Suscripción anual diario El Mercurio 02/12/2015 a 02/12/2016</t>
  </si>
  <si>
    <t>Empresa El Mercurio SAP</t>
  </si>
  <si>
    <t>Arrdo.salón, arrdo.amplificación y 100 coffee break para reunión fiscal regional con autoridades comunidad</t>
  </si>
  <si>
    <t>Eventos y Convenciones turísticas S.A.</t>
  </si>
  <si>
    <t>76.008.643-6</t>
  </si>
  <si>
    <t>Lavado manteles fiscalía local Punta Arenas</t>
  </si>
  <si>
    <t>Juana de Lourdes Cabero Huinao</t>
  </si>
  <si>
    <t>9.874.389-8</t>
  </si>
  <si>
    <t>Pasaje Pta.Arenas/Pto.Natales día 09/12/2015 por comisión de servicio</t>
  </si>
  <si>
    <t>Buses Fernandez Ltda.</t>
  </si>
  <si>
    <t>77.492.710-7</t>
  </si>
  <si>
    <t xml:space="preserve">Pasaje Porvenir/Pta.Arenas día11/12/15 por comisión de servicio </t>
  </si>
  <si>
    <t>Transbordadora Austral Broom S.A.</t>
  </si>
  <si>
    <t>82.074.900-6</t>
  </si>
  <si>
    <t xml:space="preserve">Pasaje Pta.Arenas/Porvenir día 13/12/15 por comisión de servicio </t>
  </si>
  <si>
    <t xml:space="preserve">Pasaje Porvenir/Pta.Arenas día 15/12/15 por comisión de servicio </t>
  </si>
  <si>
    <t xml:space="preserve">Pasaje Pta.Arenas/Porvenir día 15/12/15 por comisión de servicio </t>
  </si>
  <si>
    <t xml:space="preserve">Pasaje Porvenir/Pta.Arenas día 12/12/15 por comisión de servicio </t>
  </si>
  <si>
    <t>Pasaje Pta.Arenas/Santiago/Pta.Arenas días 15 al 18/12/15  por comisión de servicio</t>
  </si>
  <si>
    <t>Cambio horario viaje por comisión de servicio día 15/12/15</t>
  </si>
  <si>
    <t>Pasaje Pta.Arenas/Pto.Montt/Pta.Arenas día 21/12/15  por comisión de servicio</t>
  </si>
  <si>
    <t xml:space="preserve">Pasaje Porvenir/Pta.Arenas día17/12/15 por comisión de servicio </t>
  </si>
  <si>
    <t xml:space="preserve">Pasaje Pta.Arenas/Porvenir día 19/12/15 por comisión de servicio </t>
  </si>
  <si>
    <t>Pasaje Pta.Arenas/Santiago/Pta.Arenas días 08 al 12/01/2016 por comisión de servicio</t>
  </si>
  <si>
    <t>Mantención 02 calderas F.L.Pto.Natales</t>
  </si>
  <si>
    <t>Cristian Delgado H.</t>
  </si>
  <si>
    <t>10.663.865-9</t>
  </si>
  <si>
    <t>Impresión 150 tarjetas navidad para jefes de unidad</t>
  </si>
  <si>
    <t>Recarga extintores F.L.Pto.Natales</t>
  </si>
  <si>
    <t>Miguel Gómez Vandel Stell</t>
  </si>
  <si>
    <t>5.373.363-8</t>
  </si>
  <si>
    <t>17-FN° 2279</t>
  </si>
  <si>
    <t>Pintura exterior edificio Fiscalía Regional.</t>
  </si>
  <si>
    <t>Freddy Omar Galindo Toledo</t>
  </si>
  <si>
    <t>9.531.760-k</t>
  </si>
  <si>
    <t>Pasaje Pta.Arenas/Pto.Montt/Pta.Arenas días 20 y 21/12/15  por comisión de servicio</t>
  </si>
  <si>
    <t>Flete por compra  100 alarmas personales con bateía para URAVIT</t>
  </si>
  <si>
    <t>Pasajes aéreos para comisiones año 2016</t>
  </si>
  <si>
    <t>Consumo electricidad Fiscalía Regional desde el   29/10/2015 al 27/11/15</t>
  </si>
  <si>
    <t>Edelmag S.A.</t>
  </si>
  <si>
    <t>88.221.200-9</t>
  </si>
  <si>
    <t>Consumo electricidad Fiscalía Local Pta.Arenas y URAVIT desde el   30/10/2015 al 27/11/15</t>
  </si>
  <si>
    <t>Consumo electricidad Fiscalía Local Puerto Natales  desde el    04/11/15 al 02/12/15</t>
  </si>
  <si>
    <t>Consumo electricidad Fiscalía Local Porvenir  desde el    09/11/15 al 09/12/15</t>
  </si>
  <si>
    <t>Servicio franqueo convenido Fiscalía Regional y Fiscalías LocalesNoviembre  2015</t>
  </si>
  <si>
    <t>Servicio franqueo convenido  Fiscalía  Local Pta.Arenas Noviembre   2015</t>
  </si>
  <si>
    <t>Consumo agua potable  Fiscalía Regional desde el 05/11/15 al 04/12/15</t>
  </si>
  <si>
    <t>Aguas Magallanes S.A.</t>
  </si>
  <si>
    <t>76.215.628-8</t>
  </si>
  <si>
    <t>Consumo agua potable  Fiscalía Local Punta Arenas  desde el  10/11/15 al 10/12/15</t>
  </si>
  <si>
    <t>Consumo agua potable  Fiscalía Local Puerto Natales   desde el  15/10/15 al 16/11/15</t>
  </si>
  <si>
    <t>Consumo agua potable  Fiscalía Local Puerto Natales   desde el 16/11/15 al 16/12/15</t>
  </si>
  <si>
    <t>Consumo agua potable  Fiscalía Local Porvenir   desde el   10/11/15 al 10/12/15</t>
  </si>
  <si>
    <t>Servicio telefónico Fiscalía Regional, fono 2245679</t>
  </si>
  <si>
    <t>Telefonica Chile S.A.</t>
  </si>
  <si>
    <t>Servicio telefónico Fiscalía Local Punta Arenas, fono 2224852</t>
  </si>
  <si>
    <t>Servicio telefónico Fiscalía Local Punta Arenas, fono 2235926</t>
  </si>
  <si>
    <t>Servicio telefónico Fiscalía Local Porvenir, fono 2581563</t>
  </si>
  <si>
    <t>Consumo gas Fiscalía Local Porvenir  desde el  03/11/15 al 02/12/15</t>
  </si>
  <si>
    <t>Gasco S.A.</t>
  </si>
  <si>
    <t>90.310.000-1</t>
  </si>
  <si>
    <t>Consumo gas Fiscalía Local Pto.Natales  desde el  04/11/15 al 03/12/15</t>
  </si>
  <si>
    <t>Consumo gas Fiscalía Local Pta.Arenas</t>
  </si>
  <si>
    <t>Consumo gas Fiscalía Regional desde 21/1015 al 19/11/15</t>
  </si>
  <si>
    <t>Consumo gas Fiscalía Regional desde 19/11/15 al 19/12/15</t>
  </si>
  <si>
    <t>17-FN° 2326</t>
  </si>
  <si>
    <t>Arriendo vehículos para Fiscalía Regional y Fiscalías Locales por 36 meses a contar del 07/02/2016</t>
  </si>
  <si>
    <t>Autorentas del Pacífico S.A.</t>
  </si>
  <si>
    <t>83.547.100-4</t>
  </si>
  <si>
    <t>17-FN ° 2237</t>
  </si>
  <si>
    <t>Contrataciín directa por 2 meses para proveer servicio de arrendamiento vehículos para Fiscalía Regional y Fiscalías Locales</t>
  </si>
  <si>
    <t>Empresa Arrendadora de Vehículos S.A.</t>
  </si>
  <si>
    <t>77.225.200-5</t>
  </si>
  <si>
    <t>12 Magallanes</t>
  </si>
  <si>
    <t>$2.371.146.- mensuales</t>
  </si>
  <si>
    <t>$2.074.908.- mensuales</t>
  </si>
  <si>
    <t>13 Metropolitana Centro Norte</t>
  </si>
  <si>
    <t>Adquisición de Etiquetas para impresora Brother</t>
  </si>
  <si>
    <t>Servicio de Flete por traslado de Elementos para Fiesta de Navidad de la FRMCN</t>
  </si>
  <si>
    <t>MIGUEL CÓRDOVA CERDA</t>
  </si>
  <si>
    <t>6.490.540-6</t>
  </si>
  <si>
    <t>FR N° 132</t>
  </si>
  <si>
    <t>Servicio de Montaje para Coffee Break</t>
  </si>
  <si>
    <t>IVENTO PRODUCCIONES SPA</t>
  </si>
  <si>
    <t>76.212.483-1</t>
  </si>
  <si>
    <t>FR N° 134</t>
  </si>
  <si>
    <t>Adquisición de CCTV para piso 9 del edificio de la Fiscalía Centro Norte en el CJS</t>
  </si>
  <si>
    <t>SOC. DE SERVICIOS Y CAPACITACIÓN EN SEGURIDAD INTEGRAL LIMITADA</t>
  </si>
  <si>
    <t>77.165.540-8</t>
  </si>
  <si>
    <t>Adquisición de (19) Discos Duros Externos de 1 TB</t>
  </si>
  <si>
    <t>COMERCIALIZACIÓN Y DISTRIBUCIÓN COMPUTACIONAL S.A.</t>
  </si>
  <si>
    <t>78.611.770-4</t>
  </si>
  <si>
    <t>FN N° 2284</t>
  </si>
  <si>
    <t>Adquisición de Máquina de Inspección de RX</t>
  </si>
  <si>
    <t>PROYECTOS Y PRODUCTOS PROFESIONALES LIMITADA</t>
  </si>
  <si>
    <t>77.392.990-4</t>
  </si>
  <si>
    <t>Mantención Preventiva de Máquina de Inspección de RX, considera tres visitas durante periodo de garantía</t>
  </si>
  <si>
    <t>Adquisición de (5.000) Cds para stock</t>
  </si>
  <si>
    <t>Adquisición de (4.500) Dvds para stock</t>
  </si>
  <si>
    <t>Curso "Gestión de riesgos en los servicios públicos" para cinco personas</t>
  </si>
  <si>
    <t>UNIVERSIDAD DE CHILE</t>
  </si>
  <si>
    <t>60.910.000-1</t>
  </si>
  <si>
    <t>Adquisición de (500) Cuadernos Institucionales para Capacitación de Funcionarios.</t>
  </si>
  <si>
    <t>IMPRESOS MARIO DE LUCA MIRANDA E.I.R.L.</t>
  </si>
  <si>
    <t>76.059.223-4</t>
  </si>
  <si>
    <t>Adquisición de (20) Lectores de Códigos de Barra</t>
  </si>
  <si>
    <t>IMP Y EXP DE PRODUCTOS TECNOLÓGICOS S.A.</t>
  </si>
  <si>
    <t>Adquisición de (500) Lápices Institucionales para Capacitación de Funcionarios.</t>
  </si>
  <si>
    <t>COMERCIALIZADORA E IMPORTADORA PRO-GIFT LIMITADA</t>
  </si>
  <si>
    <t>76.029.873-5</t>
  </si>
  <si>
    <t>Adquisición de (2) Máquinas Contadora de Monedas</t>
  </si>
  <si>
    <t>GARETTO LUCERO Y COMPAÑÍA LIMITADA</t>
  </si>
  <si>
    <t>83.163.900-8</t>
  </si>
  <si>
    <t>Contratación Directa Fruto de un Contrato</t>
  </si>
  <si>
    <t>Carga de Combustible en tarjetas de la Fiscalía Regional Centro Norte</t>
  </si>
  <si>
    <t>COMPAÑÍA DE PETRÓLEOS DE CHILE COPEC S.A.</t>
  </si>
  <si>
    <t>Adquisición de (3) Proyectores Marca NEC</t>
  </si>
  <si>
    <t>VIDEOCORP INGENIERÍA Y TELECOMUNICACIONES S.A.</t>
  </si>
  <si>
    <t>APRONTA SOLUCIONES TECNOLÓGICAS LIMITADA</t>
  </si>
  <si>
    <t>76.007.620-1</t>
  </si>
  <si>
    <t>Adquisición de (5) Sillones Ejecutivos</t>
  </si>
  <si>
    <t>GUNTER MEYER MUEBLES SPA</t>
  </si>
  <si>
    <t xml:space="preserve">Adquisición de (5) Escritorios, (5) Libreros y (2) Bibliolockers. </t>
  </si>
  <si>
    <t>JESUS GRACIA Y COMPAÑÍA LIMNITADA</t>
  </si>
  <si>
    <t>76.270.519-2</t>
  </si>
  <si>
    <t>Adquisición de (8) Sillones Ergonómicos para Funcionarios de ATI</t>
  </si>
  <si>
    <t>IMP. Y COMERCIALIZADORA SITUP CHAIR LIMITADA.</t>
  </si>
  <si>
    <t>76.280.416-6</t>
  </si>
  <si>
    <t>FR N° 138</t>
  </si>
  <si>
    <t>Adquisición de Textos Jurídicos para Biblioteca de la Fiscalía Regional</t>
  </si>
  <si>
    <t>CARLOS RAMOS DÍAZ</t>
  </si>
  <si>
    <t>FRANCISCO JOSÉ OLEJNIK ALBA</t>
  </si>
  <si>
    <t>7.432.556-4</t>
  </si>
  <si>
    <t>LEGAL PUBLISHING CHILE LIMITADA</t>
  </si>
  <si>
    <t>77.532.650-6</t>
  </si>
  <si>
    <t>Adquisición de (9.680) Carpetas de Causas para Stock</t>
  </si>
  <si>
    <t>BARRA ZAMBRA IMPRESORES LIMITADA</t>
  </si>
  <si>
    <t>76.216.845-6</t>
  </si>
  <si>
    <t>Adquisición de Materiales de Aseo para stock</t>
  </si>
  <si>
    <t>Adquisición de (4) Notebook HP</t>
  </si>
  <si>
    <t>FALABELLA RETAIL S.A.</t>
  </si>
  <si>
    <t>77.261.280-K</t>
  </si>
  <si>
    <t>Flete por Adquisición de Notebook HP</t>
  </si>
  <si>
    <t>Contratación Directa (exceptuado Aplic. Regl. Compras)</t>
  </si>
  <si>
    <t>Modificación de Aviso por llamado a concurso</t>
  </si>
  <si>
    <t>Traslado de (28) Vehículos a CMVRC</t>
  </si>
  <si>
    <t>MOVILIDAD URBANA SPA.</t>
  </si>
  <si>
    <t>76.414.319-1</t>
  </si>
  <si>
    <t>FR N° 142</t>
  </si>
  <si>
    <t>Servicio de Interpretación Inglés-Español para causa RUC 1500319826-7</t>
  </si>
  <si>
    <t xml:space="preserve">ISABEL MORENO SILVA </t>
  </si>
  <si>
    <t>10.034.612-5</t>
  </si>
  <si>
    <t>DER N° 14</t>
  </si>
  <si>
    <t>Adquisición de DVR, Monitor y Cámaras para renovación de CCTV de la FL de Chacabuco</t>
  </si>
  <si>
    <t>SERCATEL SPA</t>
  </si>
  <si>
    <t>76.515.131-7</t>
  </si>
  <si>
    <t>Servicio de Instalación de DVR, Monitor y Cámaras para renovación de CCTV de la FL de Chacabuco</t>
  </si>
  <si>
    <t>Adquisición de (3) Impresora Brother QL700</t>
  </si>
  <si>
    <t>COMERCIALIZADORA DE PRODUCTOS COMPUTACIONALES CLIE LIMITADA</t>
  </si>
  <si>
    <t>76.056.414-1</t>
  </si>
  <si>
    <t>Servicio de Interpretación Chino-Español para causa RUC 1501231715-5</t>
  </si>
  <si>
    <t>REPRESENTACIONES TURÍSTICAS Y COMERCIALES ASIA REPS LIMITADA</t>
  </si>
  <si>
    <t>77.600.970-9</t>
  </si>
  <si>
    <t>Adquisición de (4) Mesas de Centro para Uravit</t>
  </si>
  <si>
    <t>SOLEDAD MENGOYA FONSECA</t>
  </si>
  <si>
    <t>12.499.571-K</t>
  </si>
  <si>
    <t>Adquisición de Cámara Fotográfica para Asesoría Comunicacional de la FR</t>
  </si>
  <si>
    <t>IMPORTADORA RM S.A.</t>
  </si>
  <si>
    <t>76.817.360-5</t>
  </si>
  <si>
    <t>Servicio de Flete por Destrucción de Especies desde FL de Chacabuco a KDM Til Til.</t>
  </si>
  <si>
    <t>PEDRO VEGA LARA</t>
  </si>
  <si>
    <t>8.636.391-7</t>
  </si>
  <si>
    <t>Adquisición de (3) Lectores Biométricos</t>
  </si>
  <si>
    <t>BCR TECNOLOGIA E INNOVACIÓN S.A.</t>
  </si>
  <si>
    <t>76.102.607-0</t>
  </si>
  <si>
    <t>Adquisición de Materiales de Oficina para Capacitación</t>
  </si>
  <si>
    <t>Adquisición de (4) Proyectores Marca Viewsonic</t>
  </si>
  <si>
    <t>Adquisición de (4) CPU, Teclados y Mouse Ópticos</t>
  </si>
  <si>
    <t>Adquisición de (5) Lectores de Códigos de Barra</t>
  </si>
  <si>
    <t>Adquisición de (4) Notebook Toshiba</t>
  </si>
  <si>
    <t xml:space="preserve">Adquisición de (5) Libreros. </t>
  </si>
  <si>
    <t>FR N° 136</t>
  </si>
  <si>
    <t xml:space="preserve">Adjudica Adquisición de Artículos de Oficina y Materiales de Aseo para la FRMCN </t>
  </si>
  <si>
    <t>FR N° 137</t>
  </si>
  <si>
    <t>Renovación de arriendo de bodegas por seis meses</t>
  </si>
  <si>
    <t>ATB BODEGAJES Y SERVICIOS LIMITADA</t>
  </si>
  <si>
    <t>77.810.090-8</t>
  </si>
  <si>
    <t>DER N° 13</t>
  </si>
  <si>
    <t>Adjudica Servicio de Mantención bimestral de Sistema de Climatización para la FL de Chacabuco por periodo de 36 meses</t>
  </si>
  <si>
    <t>CLIMAFRÍO LIMITADA</t>
  </si>
  <si>
    <t>77.773.290-0</t>
  </si>
  <si>
    <t>Servicio de Electricidad Fiscalía Local de Chacabuco periodo 27/11/2015 al 30/12/2015</t>
  </si>
  <si>
    <t>EMPRESA ELÉCTRICA COLINA LTDA.</t>
  </si>
  <si>
    <t>96.783.910-8</t>
  </si>
  <si>
    <t>Servicio de Electricidad Centro de Justicia de Santiago del 25/11/2015 al 28/12/2015</t>
  </si>
  <si>
    <t>CHILECTRA S.A.</t>
  </si>
  <si>
    <t>96.800.570-7</t>
  </si>
  <si>
    <t>Servicio de agua potable Fiscalía Local de Chacabuco Periodo 14/10/2015 al 13/11/2015</t>
  </si>
  <si>
    <t>SEMBCORP AGUAS CHACABUCO S.A.</t>
  </si>
  <si>
    <t>86.915.400-8</t>
  </si>
  <si>
    <t>Servicio de agua potable Fiscalía Local de Chacabuco Periodo 13/11/2015 al 15/12/2015</t>
  </si>
  <si>
    <t>263/2015</t>
  </si>
  <si>
    <t>Pago del consumo agua potable y electricidad en zona de seguridad y tránsito del CJS por el período Marzo-Noviembre 2015</t>
  </si>
  <si>
    <t>CORPORACIÓN ADMINISTRATIVA DEL PODER JUDICIAL</t>
  </si>
  <si>
    <t>60.301.001-9</t>
  </si>
  <si>
    <t>143828 - 148620  144571 - 140852</t>
  </si>
  <si>
    <t>Servicio de correspondencia período Noviembre 2015</t>
  </si>
  <si>
    <t>Servicio de Renta Mensual por Telefonía Fija Período Octubre 2015</t>
  </si>
  <si>
    <t>ENTEL TELEFONÍA LOCAL S.A.</t>
  </si>
  <si>
    <t>Servicio de Renta Mensual por Telefonía Fija Período Noviembre 2015</t>
  </si>
  <si>
    <t>Servicio de Renta Mensual por Telefonía Fija Período Diciembre 2015</t>
  </si>
  <si>
    <t>Servicio de Tráfico NO SLM Período Octubre - Noviembre 2015</t>
  </si>
  <si>
    <t>FN/MP N° 1992</t>
  </si>
  <si>
    <t>Servicio de interprete Español - Frances  para ACD realizada el día 21/11/2015.</t>
  </si>
  <si>
    <t>MICHELLE MENARD POUPIN</t>
  </si>
  <si>
    <t>9702316-6</t>
  </si>
  <si>
    <t xml:space="preserve">Licitación Privada Mayor </t>
  </si>
  <si>
    <t>Res DER OR N° 037/2015</t>
  </si>
  <si>
    <t xml:space="preserve"> Fabricación de  Carpetas y Carátulas  </t>
  </si>
  <si>
    <t>76216845-6</t>
  </si>
  <si>
    <t>Servicio de coffe break  para Talleres  "Ley  de Control de Armas" y "Ley de Transito"</t>
  </si>
  <si>
    <t>ALEJANDRA PATRICIA FUENTES VALENZUELA</t>
  </si>
  <si>
    <t>10.312.301-1</t>
  </si>
  <si>
    <t>Adquisición de 3 kárdex, 1 para Fiscalía de Peñalolen-Macul y 2 para stock)</t>
  </si>
  <si>
    <t>IMPORTADORA OFISILLAS LTDA.</t>
  </si>
  <si>
    <t>76374069-2</t>
  </si>
  <si>
    <t>Res FR/OR N° 72</t>
  </si>
  <si>
    <t xml:space="preserve">Servicio de relatoria  para talleres de "Ley de Control de Armas" y "Ley de Tránsito" </t>
  </si>
  <si>
    <t>OSVALDO ANDRES ARTAZA VARELA</t>
  </si>
  <si>
    <t>13.658.020-5</t>
  </si>
  <si>
    <t>Adquisición de una Licencia IBM SPSS Statistics Bse + SW Subscription</t>
  </si>
  <si>
    <t>AMSS SOLUCIONES ANALITICAS LIMITADA</t>
  </si>
  <si>
    <t>78950270-6</t>
  </si>
  <si>
    <t>Servicio de limpieza y lavado de piletas de 13 baños sector ascensores en Fiscalía Local de Las Condes</t>
  </si>
  <si>
    <t>CESAR ENRIQUE AMBROCIO ROSALES</t>
  </si>
  <si>
    <t>21.276.952-5</t>
  </si>
  <si>
    <t>Adquisición de 406 pendrives para funcionarios y fiscales de Fiscalía Regional Oriente.</t>
  </si>
  <si>
    <t>AZ PUBLICIDAD LIMITADA</t>
  </si>
  <si>
    <t>76.189.226-6</t>
  </si>
  <si>
    <t xml:space="preserve">Adquisición de mobiliario (11 sillones ejecutivos y 22 sillas de visita) </t>
  </si>
  <si>
    <t>COMERCIALIZADORA PUPITRE SPA</t>
  </si>
  <si>
    <t>76256383-5</t>
  </si>
  <si>
    <t>Suministro e instalación de sistema de seguridad en escaleras de acceso a azoteas en los 3 inmuebles de la FRMO</t>
  </si>
  <si>
    <t>RAUL LUIS MENARES VIEYRA</t>
  </si>
  <si>
    <t>8408120-5</t>
  </si>
  <si>
    <t xml:space="preserve">Publicación de Aviso de concurso para cargos de la FRMO  y FR O'higgins </t>
  </si>
  <si>
    <t>Compra de dos equipos de aire acondicionado portátil  para dependencias de la FRMO</t>
  </si>
  <si>
    <t>COMERCIAL FBT LIMITADA</t>
  </si>
  <si>
    <t>76.094.327-4</t>
  </si>
  <si>
    <t>Mantención de pintura de escalera exterior acceso Edificio Las Condes</t>
  </si>
  <si>
    <t>REMODELACIONES INTEGRALES LIMITADA</t>
  </si>
  <si>
    <t>78043400-7</t>
  </si>
  <si>
    <t xml:space="preserve">Compra de etiquetas autoadhesivas para activos fijos </t>
  </si>
  <si>
    <t>Reconexión de circuitos eléctricos Magic de edificio las Condes al Grupo electrógeno</t>
  </si>
  <si>
    <t>MACRONET, CONEC., REDES Y TELECOM. LTDA.</t>
  </si>
  <si>
    <t>76.135.572-4</t>
  </si>
  <si>
    <t>Res FR-OR Nº 74 /2015</t>
  </si>
  <si>
    <t xml:space="preserve">Suministro e Instalación de Contenedores de Aceites para rieles de contrapeso y rieles de cabina </t>
  </si>
  <si>
    <t>FABRIMETAL S. A.</t>
  </si>
  <si>
    <t>85233500-9</t>
  </si>
  <si>
    <t>Adquisición de 7 maletas para traslado de carpetas</t>
  </si>
  <si>
    <t>SOC. COMERCIAL MALETAS CHILE LTDA.</t>
  </si>
  <si>
    <t>79.531.550-0</t>
  </si>
  <si>
    <t xml:space="preserve">Suministro y recambio de 4 Quicios Hidráulicos </t>
  </si>
  <si>
    <t>ELVIRA CONTRERAS GONZÁLEZ</t>
  </si>
  <si>
    <t>76406318-K</t>
  </si>
  <si>
    <t>2 Renovaciones diario La Segunda  en papel  y 1 renovacion a la  diario La Segunda on line</t>
  </si>
  <si>
    <t>Renovacion  de 10  de suscripcion Diario El mercurio para el año 2016</t>
  </si>
  <si>
    <t xml:space="preserve">Renovacion de 2 suscripcion al diario La Tercera  y 1 renovacion  para el Diario La Cuarta </t>
  </si>
  <si>
    <t>PROMOSERVICE S. A.</t>
  </si>
  <si>
    <t>96669790-3</t>
  </si>
  <si>
    <t>Compra de dispensadores de jabón, toalla y papel</t>
  </si>
  <si>
    <t>COMERCIAL MUÑOZ Y COMPAÑÍA LTDA.</t>
  </si>
  <si>
    <t>78906980-8</t>
  </si>
  <si>
    <t xml:space="preserve"> Res FR OR N° 016</t>
  </si>
  <si>
    <t>Pedido de Materiales de Oficina N° 18 correspondiente al mes de diciembre de 2015</t>
  </si>
  <si>
    <t>INGEN S.A.</t>
  </si>
  <si>
    <t>89.807.500-1</t>
  </si>
  <si>
    <t xml:space="preserve">Compra de dos secadores de manos eléctricos para ser instalados en los baños de atención de Publico </t>
  </si>
  <si>
    <t>AD QUIMICAL PROD. INDUST. LTDA.</t>
  </si>
  <si>
    <t>76.113.420-5</t>
  </si>
  <si>
    <t>Compra de tarjetas de presentacion de Directiva y Fiscales Jefes  de la FRMO</t>
  </si>
  <si>
    <t>IMPRENTA BARAHONA LTDA</t>
  </si>
  <si>
    <t>Pedido de Materiales N° 19 de fecha 10 de diciembre de 2015 correspondiente a Resmas de Papel</t>
  </si>
  <si>
    <t>Adquisición de dos valijas para trasporte de documentación para stock</t>
  </si>
  <si>
    <t>IND. Y COM. YARUR LTDA</t>
  </si>
  <si>
    <t>78322160-8</t>
  </si>
  <si>
    <t>Pedido de Materiales de Oficina N° 20 correspondiente a artículos para abastecer los primeros 4 meses del año 2016</t>
  </si>
  <si>
    <t>Renovacion 2016 de 9 suscripciones al Diario El Mercurio</t>
  </si>
  <si>
    <t>Adquisición de 14 pares de zapatos de vestir para auxiliares de la Fiscalía Regional y Fiscalías Locales</t>
  </si>
  <si>
    <t>COMERCIAL MILAN LTDA.</t>
  </si>
  <si>
    <t>83160600-2</t>
  </si>
  <si>
    <t>Reparación y Configuración de sistema control de acceso edificio La Florida</t>
  </si>
  <si>
    <t>Servicio de interpretación en Lenguaje de Señas para toma de declaración</t>
  </si>
  <si>
    <t>ANDREA FABIANA GONZALEZ VERGARA</t>
  </si>
  <si>
    <t>9.829.233-0</t>
  </si>
  <si>
    <t xml:space="preserve">Adquisicion de 5 Scanner Kodac i1150 </t>
  </si>
  <si>
    <t>BLUE PEAKS SPA</t>
  </si>
  <si>
    <t>52.002.100-0</t>
  </si>
  <si>
    <t xml:space="preserve">Adquisicion de 19  lector de barra HONEYWELL 1250G </t>
  </si>
  <si>
    <t>SERV. Y ASESORÍAS COMP. LTDA.</t>
  </si>
  <si>
    <t>78133350-6</t>
  </si>
  <si>
    <t>Reposición de dos cristales de frontis lateral en altura edificio La Florida</t>
  </si>
  <si>
    <t>PABLO ROJAS GARCÍA SPA</t>
  </si>
  <si>
    <t>76.244.108-K</t>
  </si>
  <si>
    <t>Compra de 5 valijas de seguridad</t>
  </si>
  <si>
    <t>Provisión e Instalación de Cristal más lamina de seguridad en acceso edificio La Florida</t>
  </si>
  <si>
    <t>VIDRIERIA ALUSTYL SPA</t>
  </si>
  <si>
    <t>76327918-9</t>
  </si>
  <si>
    <t xml:space="preserve">Compra de 15 maletas HEAD modelo Praga L </t>
  </si>
  <si>
    <t>Revisión e informe  de estado actual de los 3 ascensores de edificio La Florida</t>
  </si>
  <si>
    <t>ATM ASCENSORES LTDA.</t>
  </si>
  <si>
    <t>76268861-1</t>
  </si>
  <si>
    <t>Compra de 10 separadores de fila para Fiscalias Locales</t>
  </si>
  <si>
    <t>SOC. COM. MOBER LTDA.</t>
  </si>
  <si>
    <t>76368743-0</t>
  </si>
  <si>
    <t>Compra de ballast para recambio y stock de bodega Fiscalias Locales y Fiscalia Regional</t>
  </si>
  <si>
    <t>Compra de articulos para recambio y stock de bodega en Fiscalias Locales y Fiscalia Regional</t>
  </si>
  <si>
    <t>CHILEMAT S.P.A.</t>
  </si>
  <si>
    <t>Compra de basureros de baño para recambio en Fiscalia Las Condes y stock de bodega</t>
  </si>
  <si>
    <t xml:space="preserve">IND. METALMECANICA CROMADOS S. A. </t>
  </si>
  <si>
    <t>84364300-0</t>
  </si>
  <si>
    <t xml:space="preserve">Suministro y recambio de 2 Quicios Hidráulicos </t>
  </si>
  <si>
    <t>Compra de dispensadores de jabón, toalla y papel para stock de bodega</t>
  </si>
  <si>
    <t>Res. DER 015-2015</t>
  </si>
  <si>
    <t>Suministro e instalación de piso flotante en pasillo segundo piso de la Fiscalia Local de Las Condes</t>
  </si>
  <si>
    <t>LUIS RUBIO QUINTANILLA</t>
  </si>
  <si>
    <t>10.265.615-6</t>
  </si>
  <si>
    <t>Servicio de reparación de mobiliario de Fiscalía Regional, FLLC y edificio La Florida</t>
  </si>
  <si>
    <t>ACOMODA MUEBLES LIMITADA</t>
  </si>
  <si>
    <t>76.480.738-3</t>
  </si>
  <si>
    <t xml:space="preserve">Compra de 10 "CABLE-CONECTOR PLANTRONICS 27190" para cintillos </t>
  </si>
  <si>
    <t>COMERC. Y DISTRIB. COMPUTACIONAL S. A.</t>
  </si>
  <si>
    <t>78611770-4</t>
  </si>
  <si>
    <t xml:space="preserve">Compra de "15 UNIDADES  AUDIFONO PLANTRONICS HW261N0"  para stock </t>
  </si>
  <si>
    <t>COMERCIAL ADAPTOR CHILE LTDA.</t>
  </si>
  <si>
    <t>77954140-1</t>
  </si>
  <si>
    <t>Compra de extencsiones 6 und. simples y 6 multiples</t>
  </si>
  <si>
    <t xml:space="preserve">Adquisición de Notas Post It de 3 M (tamaños 653 y 654) </t>
  </si>
  <si>
    <t>Adquisición de Banderitas Adhesivas para distirbuir entre las Fiscalías Locales y Unidades de la Fiscalía Regional</t>
  </si>
  <si>
    <t>Adquisición de insumos de coffee break para atención de reuniones del Fiscal Regional</t>
  </si>
  <si>
    <t>Aviso de Concurso   para publicarse el día domingo 20/12/2015</t>
  </si>
  <si>
    <t>Renovacion 2016 , 2 suscripcion al Diario la Segunda papel y 1 renovacion al Diario La Segunda  On Line</t>
  </si>
  <si>
    <t>Compra de vajillas varias  para FRMO</t>
  </si>
  <si>
    <t>RODRIGO ALDAY RODRIGUEZ</t>
  </si>
  <si>
    <t>16.558.483-K</t>
  </si>
  <si>
    <t>Adquisición de 300 botellones de agua para abastecer la Fiscalía Regional y Fiscalías Locales</t>
  </si>
  <si>
    <t>MANANTIAL S.A.</t>
  </si>
  <si>
    <t>96.711.590-8</t>
  </si>
  <si>
    <t xml:space="preserve">Servicio de interpretación Español / Portugués para Audiencia Control de Detención </t>
  </si>
  <si>
    <t>CRISTIAN BARROS MUÑOZ</t>
  </si>
  <si>
    <t>13.785.060-5</t>
  </si>
  <si>
    <t>Compra de un lector  de codigos de barra Honeywell</t>
  </si>
  <si>
    <t xml:space="preserve">Provisión e impresión con logo institucional de hojas carta y oficio para Gabinete Fiscal Regional. </t>
  </si>
  <si>
    <t>RODRIGO SEPULVEDA LARA</t>
  </si>
  <si>
    <t>9052248-5</t>
  </si>
  <si>
    <t>Servicio de interpretación en Lenguaje de Señas para Audiencia procedimiento simplificado</t>
  </si>
  <si>
    <t>JUANITA VERONICA GONZALEZ VERGARA</t>
  </si>
  <si>
    <t>9.617.206-0</t>
  </si>
  <si>
    <t>Res FN/MP N° 1992</t>
  </si>
  <si>
    <t>Traslado de 10 vehículos incautados desde locales municipales y otros dentro de la Regional Metropolitana</t>
  </si>
  <si>
    <t>MOVILIDAD URBANA SPA</t>
  </si>
  <si>
    <t>76414319-1</t>
  </si>
  <si>
    <t xml:space="preserve">Compra de mangas Plásticas  para FLs  </t>
  </si>
  <si>
    <t>HALES HERMANOS . Y CIA. LTDA-</t>
  </si>
  <si>
    <t>83535000-2</t>
  </si>
  <si>
    <t>Suministro e instalacion de citofono en acceso principal edificio Los Militares.</t>
  </si>
  <si>
    <t>DANIEL FELIPE LEAL RIFO EIRL</t>
  </si>
  <si>
    <t>76385437-K</t>
  </si>
  <si>
    <t xml:space="preserve">Servicio de destruccion de especies de Fiscalia La Florida y Peñalolen Macul  en KDM Til Til  </t>
  </si>
  <si>
    <t>K D M S.A.</t>
  </si>
  <si>
    <t>96.754.450-7</t>
  </si>
  <si>
    <t>Adquisición de 400 Pad Mouse para Funcionarios FRMO</t>
  </si>
  <si>
    <t>ROLAND VORWERK Y CIA. LTDA</t>
  </si>
  <si>
    <t>78178530-K</t>
  </si>
  <si>
    <t>Adquisición de 85 cojines lumbares, para funcionarios Frmo</t>
  </si>
  <si>
    <r>
      <t>78178530-</t>
    </r>
    <r>
      <rPr>
        <i/>
        <sz val="8"/>
        <rFont val="Arial"/>
        <family val="2"/>
      </rPr>
      <t>K</t>
    </r>
  </si>
  <si>
    <t>Adquisición de 7 carros de carga, para traslado de carpetas Fiscalías Locales</t>
  </si>
  <si>
    <t>VICTOR MORALES ACEVEDO EIRL</t>
  </si>
  <si>
    <t>76597170-5</t>
  </si>
  <si>
    <t xml:space="preserve">Compra de 30 cables  Macrotel para pc </t>
  </si>
  <si>
    <t>R Y C LTDA</t>
  </si>
  <si>
    <t>76475540-5</t>
  </si>
  <si>
    <t xml:space="preserve">Compra de 6 Contenedores de 240 litros , para Fiscalias Locales </t>
  </si>
  <si>
    <t>MARGOT ARTETA GUERRERO</t>
  </si>
  <si>
    <r>
      <t>6.887.775-</t>
    </r>
    <r>
      <rPr>
        <i/>
        <sz val="8"/>
        <rFont val="Arial"/>
        <family val="2"/>
      </rPr>
      <t>K</t>
    </r>
  </si>
  <si>
    <t>Adquisición de 500 resmas de papel carta y 300 resmas de papel oficio para abastecer los primeros meses del año 2016</t>
  </si>
  <si>
    <t>Convenio</t>
  </si>
  <si>
    <t>Res FR/OR N° 25</t>
  </si>
  <si>
    <t>Servicio de traslado de mobiliario desde edificio Los Militares a edificio San Jorge</t>
  </si>
  <si>
    <t>SOC. TRANSPORTE EXPRESO SUR LTDA.</t>
  </si>
  <si>
    <t>76839250-1</t>
  </si>
  <si>
    <t>Adquisición de artículos de protección para asistir a destrucción de especies en vertederos.</t>
  </si>
  <si>
    <t>COM. ART. DE PROTECCIÓN MANQUEHUE</t>
  </si>
  <si>
    <t>86887200-4</t>
  </si>
  <si>
    <t xml:space="preserve">Compra de 10 alargadores de 3 y 5 metros </t>
  </si>
  <si>
    <t>DESIDERIO APABLAZA E HIJOS LTDA.</t>
  </si>
  <si>
    <t>89203200-9</t>
  </si>
  <si>
    <t>FR-OR Nº 077 /2015</t>
  </si>
  <si>
    <t>Suministro y reparación de circuito en tablero eléctrico de la Fiscalía Regional Metropolitana Oriente</t>
  </si>
  <si>
    <t>Agua Potable Edificio Vespucio,09/11 al 09/12</t>
  </si>
  <si>
    <t>AGUAS ANDINA S.A.</t>
  </si>
  <si>
    <t>61.808.000-5</t>
  </si>
  <si>
    <t>Agua Potable Edificio Irarrázabal, 28/10 al 26/11</t>
  </si>
  <si>
    <t>Energía eléctrica Edificio San Jorge   20/11 al 22/12</t>
  </si>
  <si>
    <t>Energía eléctrica Edificio Los Militares 16/11 al 16/12</t>
  </si>
  <si>
    <t>Energía eléctrica Edificio Vespucio del 16/11 al 16/12</t>
  </si>
  <si>
    <t>Servicio de Correos Noviembre Fiscalía Regional</t>
  </si>
  <si>
    <t>Servicio de Correos Noviembre FL Las Condes</t>
  </si>
  <si>
    <t>Servicio de Correos Noviembre FL Peñalolen Macul</t>
  </si>
  <si>
    <t>Servicio de Correos Noviembre FL La Floridal</t>
  </si>
  <si>
    <t>Servicio de Correos Noviembre (courier) FL La Floridal</t>
  </si>
  <si>
    <t>Servicio de Correos Noviembre Ñuñoa</t>
  </si>
  <si>
    <t>Servicio de Correo Privado Noviembre FL Las Condes</t>
  </si>
  <si>
    <t>CHILEPOST S.A.</t>
  </si>
  <si>
    <t>96.950.080-9</t>
  </si>
  <si>
    <t>Servicio de Correo Privado Noviembre  FL Ñuñoa</t>
  </si>
  <si>
    <t>Servicio de Correo Privado Noviembre  FL Peñalolen Macul</t>
  </si>
  <si>
    <t>Servicio de Correo Privado Noviembre  FL La Florida</t>
  </si>
  <si>
    <t>Servicio de Correo Privado Noviembre FL Flagrancia</t>
  </si>
  <si>
    <t>Servicio de Correo Privado Noviembre Fiscalía Alta Complejidad</t>
  </si>
  <si>
    <t>Res FN/MP N°1506/2012</t>
  </si>
  <si>
    <t xml:space="preserve">1 Informe Pericial </t>
  </si>
  <si>
    <t>ANDREA DEL CARMEN RUIZ HERRERA</t>
  </si>
  <si>
    <t>11730167-2</t>
  </si>
  <si>
    <t>Res DER OR N° 032/2015</t>
  </si>
  <si>
    <t>PATRICIA EUGENIA PEREIRA AVILA</t>
  </si>
  <si>
    <t>7988068-K</t>
  </si>
  <si>
    <t>14 Metropolitana Oriente</t>
  </si>
  <si>
    <t>17-FN N° 2257</t>
  </si>
  <si>
    <t>Servicio de reparación de ascensores de inmueble Gran Avenida. Contratación Directa mediante Resolución FN N° 2257 de fecha 09/12/2015.</t>
  </si>
  <si>
    <t>ASCENSORES CHILE S.A.</t>
  </si>
  <si>
    <t>78.595.640-0</t>
  </si>
  <si>
    <t>17/FN N° 2260</t>
  </si>
  <si>
    <t>Servicio de habilitación y reparación de sistemas de climatización en Fiscalías de San Miguel y Puente Alto.</t>
  </si>
  <si>
    <t>SISTEMAS DE ENERGIA SA</t>
  </si>
  <si>
    <t>99.588.050-4</t>
  </si>
  <si>
    <t>17- FN N° 2261</t>
  </si>
  <si>
    <t>Servicio de enlace de comunicaciones. Contratación Directa mediante Resolución FN N° 2261 de fecha 09/12/2015.</t>
  </si>
  <si>
    <t>15- FR N° 146</t>
  </si>
  <si>
    <t>Servicio de reparación de sala de bombas de agua en inmueble Gran Avenida. Contratación Directa mediante Resolución FR N° 146 de fecha 11/12/2015.</t>
  </si>
  <si>
    <t>HIDRO AUTOMATIZACION LTDA.</t>
  </si>
  <si>
    <t>76.034.708-6</t>
  </si>
  <si>
    <t>17- FN N° 2351</t>
  </si>
  <si>
    <t>Servicio de regularización de circuitos eléctricos de climatización en inmueble Gran Avenida. Contratación Directa mediante Resolución FN N° 2351 de fecha 18/12/2015.</t>
  </si>
  <si>
    <t>LUIS PATRICIO ORELLANA VELASQUEZ</t>
  </si>
  <si>
    <t>10.339.134-2</t>
  </si>
  <si>
    <t>Compra de combustibles para vehículos de uso de la FRMS. Proyección para seis meses, diciembre 2015 a mayo 2016.</t>
  </si>
  <si>
    <t>Servicio de renovación de suscripción anual a Diario La Tercera. Folio 1439201.</t>
  </si>
  <si>
    <t>PROMOSERVICE S.A.</t>
  </si>
  <si>
    <t>96.669.790-3</t>
  </si>
  <si>
    <t>17-FN Nº 748</t>
  </si>
  <si>
    <t>Compra de impresora Epson L120 a solicitud de RRHH. Chilecompra 696212-231-CM15.-</t>
  </si>
  <si>
    <t>Compra de impresora de credenciales FARGO DTC1250. Chilecompra 696212-232-CM15_x000D_.-</t>
  </si>
  <si>
    <t>COMERCIAL CHICAUMA LTDA.</t>
  </si>
  <si>
    <t>76.428.328-7</t>
  </si>
  <si>
    <t>Compra de insumos para impresora de credenciales FARGO DTC1250. Chilecompra 696212-233-CM15_x000D_.-</t>
  </si>
  <si>
    <t>INVERSIONES TECNOLOGICAS S.A.</t>
  </si>
  <si>
    <t>76.020.963-5</t>
  </si>
  <si>
    <t>Compra de 19 Pendrive 4GB con logo institucional, solicitados por RRHH. Chilecompra 696212-236-CM15.</t>
  </si>
  <si>
    <t>CRISTIAN TALA MANRIQUEZ</t>
  </si>
  <si>
    <t>7.515.289-2</t>
  </si>
  <si>
    <t>Compra de materiales de oficina para FL Puente Alto. Chilecompra 696212-234-CM15.</t>
  </si>
  <si>
    <t>Compra de resmas de papel para fiscalías y unidades de San Miguel. Chilecompra 696212-235-CM15.</t>
  </si>
  <si>
    <t>Compra de Scanner Epson WF GT-1500 solicitado por Unidad de Gestión e Informática. Chilecompra 696212-237-CM15.</t>
  </si>
  <si>
    <t>CHILENA DE COMPUTACION LIMITADA</t>
  </si>
  <si>
    <t>Compra de cinco discos duros externos de 1TB solicitados por Unidad de Gestión e Informática. Chilecompra 696212-238-CM15.</t>
  </si>
  <si>
    <t>Compra de lectores de códigos de barra solicitados por Unidad de Gestión e Informática. Chilecompra 696212-239-CM15.</t>
  </si>
  <si>
    <t>CAROLINA DEL PILAR CASTRO FIGUEROA</t>
  </si>
  <si>
    <t>13.565.560-0</t>
  </si>
  <si>
    <t>Compra de luminaria de emergencia portátil. Chilecompra 696212-240-CM15.</t>
  </si>
  <si>
    <t>CARRASCO E HIJOS LTDA.</t>
  </si>
  <si>
    <t>76.293.470-1</t>
  </si>
  <si>
    <t>Compra de materiales de oficina para FL VIF. Chilecompra 696212-241-CM15.</t>
  </si>
  <si>
    <t>Compra de materiales de oficina para FL Puente Alto. Chilecompra 696212-242-CM15.</t>
  </si>
  <si>
    <t>Compra de materiales de oficina para FL Puente Alto. Chilecompra 696212-243-CM15.</t>
  </si>
  <si>
    <t>COMERCIAL OFFICHILE SPA</t>
  </si>
  <si>
    <t>76.019.175-2</t>
  </si>
  <si>
    <t>Compra de materiales de oficina para Unidad de Servicios de San Miguel. Chilecompra 696212-244-CM15.</t>
  </si>
  <si>
    <t>Compra de materiales de oficina para FL TCMC. Chilecompra 696212-245-CM15.</t>
  </si>
  <si>
    <t>Compra de materiales de oficina para FL Antinarcóticos. Chilecompra 696212-246-CM15.</t>
  </si>
  <si>
    <t>Compra de materiales de oficina para FL Robos. Chilecompra 696212-247-CM15.</t>
  </si>
  <si>
    <t>Compra de materiales de oficina para URAVIT. Chilecompra 696212-248-CM15.</t>
  </si>
  <si>
    <t>Compra de materiales de oficina y cafetería para Bodega Gran Avenida. Chilecompra 696212-249-CM15.</t>
  </si>
  <si>
    <t>Compra de cintas de embalaje resistentes para bodegas de custodia de especies en San Miguel y Puente Alto. Chilecompra: 696212-250-CM15.</t>
  </si>
  <si>
    <t>Compra de cajas de cartón para embalaje, solicitadas por Unidad de Custodia de San Miguel. Chilecompra 696212-251-CM15.</t>
  </si>
  <si>
    <t>Compra de cajas eurobox N°21 para Fiscalías de San Miguel y Puente Alto. Resolución FN N° 1957 de fecha 09/11/2015. Chilecompra 696212-252-CM15.</t>
  </si>
  <si>
    <t>COMERCIAL HUMBERTO W. INOSTROZA FUENTES</t>
  </si>
  <si>
    <t>76.358.082-2</t>
  </si>
  <si>
    <t>Compra de etiquetas 106*35mm para Fiscalias de San Miguel y Puente Alto. Resolución FN N° 1957 de fecha 09/11/2015. Chilecompra 696212-253-CM15.</t>
  </si>
  <si>
    <t>Compra de Materiales de Oficina para Fiscalias de San Miguel y Puente Alto. Resolución FN N° 1957 de fecha 09/11/2015. Chilecompra 696212-254-CM15.</t>
  </si>
  <si>
    <t>Compra de Materiales de Oficina para Fiscalias de San Miguel y Puente Alto. Resolución FN N° 1957 de fecha 09/11/2015. Chilecompra 696212-255-CM15.</t>
  </si>
  <si>
    <t>Compra de Materiales de Oficina para Fiscalias de San Miguel y Puente Alto. Resolución FN N° 1957 de fecha 09/11/2015. Chilecompra 696212-256-CM15.</t>
  </si>
  <si>
    <t>ROLAND VORWERK Y COMPAÑIA LIMITADA</t>
  </si>
  <si>
    <t>78.178.530-K</t>
  </si>
  <si>
    <t>Compra de sillones ejecutivos para nuevos puestos de trabajo (Plan de Fortalecimiento). Chilecompra 696212-257-CM15.</t>
  </si>
  <si>
    <t>JESUS GRACIA Y COMPAÑIA LIMITADA</t>
  </si>
  <si>
    <t>Compra de cajas plásticas solicitadas por Unidad de Custodia de FL Puente Alto. Chilecompra 696212-258-CM15.</t>
  </si>
  <si>
    <t>COMERCIALIZADORA RUIZ &amp; BASTIDAS LTDA.</t>
  </si>
  <si>
    <t>76.017.552-8</t>
  </si>
  <si>
    <t>Compra de vasos plásticos para dispensadores de agua purificada en San Miguel y Puente Alto. Chilecompra 696212-259-CM15.</t>
  </si>
  <si>
    <t>Compra de partidor/cargador de baterías para vehículo institucional. Chilecompra 696212-260-CM15.</t>
  </si>
  <si>
    <t>VICTOR MORALES ACEVEDO IMPORTACIONES Y H</t>
  </si>
  <si>
    <t>76.597.170-5</t>
  </si>
  <si>
    <t>Compra de accesorios para reparación de baños. Chilecompra 696212-261-CM15.</t>
  </si>
  <si>
    <t>Compra de loza para Gabinete Fiscal Regional para atención de autoridades. Chilecompra 696212-262-CM15.</t>
  </si>
  <si>
    <t>RODRIGO ANDRES ALDAY RODRIGUEZ</t>
  </si>
  <si>
    <t>Compra de menaje para Gabinete Regional para atención de autoridades. Chilecompra 696212-263-CM15.</t>
  </si>
  <si>
    <t>Compra de cucharas plásticas para bodega de inmueble Gran Avenida. Chilecompra 696212-264-CM15.</t>
  </si>
  <si>
    <t>COMERCIAL MUÑOZ Y COMPAÑIA LIMITADA</t>
  </si>
  <si>
    <t>Compra de guantes de latex para Custodios de San Miguel y Puente Alto. Chilecompra 696212-266-CM15.</t>
  </si>
  <si>
    <t>Compra de bolsas de almacenaje herméticas para Unidades de Custodia de San Miguel y Puente Alto. Chilecompra 696212-269-CM15.</t>
  </si>
  <si>
    <t>Compra de maleta para custodia de herramientas UAF. Chilecompra 696212-265-CM15.</t>
  </si>
  <si>
    <t>Compra de bolsas herméticas para Bodega Inmueble Gran Avenida. Chilecompra N° 696212-267-CM15.</t>
  </si>
  <si>
    <t>Compra de 12 cajas plásticas organizadoras para Bodega Gran Avenida. Chilecompra 696212-272-CM15.</t>
  </si>
  <si>
    <t>INGRID DEL CARMEN RIQUELME TOBAR</t>
  </si>
  <si>
    <t>8.758.031-8</t>
  </si>
  <si>
    <t>Compra de scanner HP solicitado por UGI. Reemplaza OC 1515000315. Chilecompra 696212-273-CM15.</t>
  </si>
  <si>
    <t>ADVANTAGE COMPUTACION LTDA</t>
  </si>
  <si>
    <t>77.879.090-4</t>
  </si>
  <si>
    <t>Compra de cinta adhesiva y etiquetas 106*70mm con quiebre de stock en PRISA, a quien se solicitaron inicialmente en OC N°1515000342 de fecha 17/12/2015.</t>
  </si>
  <si>
    <t>15-DER N° 140</t>
  </si>
  <si>
    <t>Servicio de demarcación de estacionamientos. Lisitación Privada adjudicada mediante Resolución DER N° 140 de fecha 09/12/2015.</t>
  </si>
  <si>
    <t>LEONEL APARICIO  SALIT</t>
  </si>
  <si>
    <t>9.765.193-0</t>
  </si>
  <si>
    <t>15- DER N° 145</t>
  </si>
  <si>
    <t>Servicio de habilitación de oficina para atención de público en inmueble Gran Avenida. Licitación Privada adjudicada mediante Resolución DER N° 145 de fecha 15/12/2015.</t>
  </si>
  <si>
    <t>Servicio de mantención anual de equipos electrógenos de San Miguel y Puente Alto. Reemplaza OS 1515000274 de fecha 30/11/2015, por cambio de razón social.</t>
  </si>
  <si>
    <t>INGENIERIA EN GRUPOS ELECTROGENOS LTDA.</t>
  </si>
  <si>
    <t>76.272.814-1</t>
  </si>
  <si>
    <t>Licitación Privada MENOR</t>
  </si>
  <si>
    <t>Compra de circuito cerrado de televisión para nueva sala Gesell.</t>
  </si>
  <si>
    <t>INGENIERIA EN INFORMATICA Y SEG SCS LTDA</t>
  </si>
  <si>
    <t>76.202.888-3</t>
  </si>
  <si>
    <t>Cambio de brazo hidráulico para portón de inmueble Gran Avenida.</t>
  </si>
  <si>
    <t>INSTALACIONES REX LIMITADA</t>
  </si>
  <si>
    <t>76.420.291-0</t>
  </si>
  <si>
    <t>Servicio de arriendo mensual de 21 dispensadores de agua. Desde el 01/01/2016 hasta 31/12/2016.</t>
  </si>
  <si>
    <t>ZEAL CHILE S.A.</t>
  </si>
  <si>
    <t>96.841.390-2</t>
  </si>
  <si>
    <t>Cambio de motor para portón de inmueble Puente Alto.</t>
  </si>
  <si>
    <t>CARLOS ALBERTO HERNANDEZ JOFRE</t>
  </si>
  <si>
    <t>16.413.095-9</t>
  </si>
  <si>
    <t>MI BODEGA SPA</t>
  </si>
  <si>
    <t>76.156.598-2</t>
  </si>
  <si>
    <t>Servicio de coffee break para 20 personas en actividad de Fiscal Regional del día 09/12/2015.</t>
  </si>
  <si>
    <t>ELIZABETH DEL CARMEN INOSTROZA DAVILA</t>
  </si>
  <si>
    <t>9.153.241-7</t>
  </si>
  <si>
    <t>Compra de rollos de papel térmico para Equipos de Atención SIAU arrendados a la empresa Proyexion Servicios S.A. Estos serán distribuidos en los inmuebles de Gran Avenida, Pirámide, y Puente Alto.</t>
  </si>
  <si>
    <t>PROYEXION SERVICIOS S.A.</t>
  </si>
  <si>
    <t>96.928.760-9</t>
  </si>
  <si>
    <t>Compra de carros para traslado de correspondencia, para las Fiscalías de Puente Alto, VIF, Violentos, y las Unidades de Custodia y Gabinete Regional.</t>
  </si>
  <si>
    <t>Servicio de limpieza, corte, poda, habilitación, y recuperación de áreas verdes en inmueble Pirámide.</t>
  </si>
  <si>
    <t>ALVARO GERMAN IBARRA GALLARDO</t>
  </si>
  <si>
    <t>8.636.148-5</t>
  </si>
  <si>
    <t>Compra de tarjeta virtual de navidad para Fiscales Jefes y Jefes de Unidades.</t>
  </si>
  <si>
    <t>CHRISTIAN IGNACIO ABASCAL SILVA</t>
  </si>
  <si>
    <t>14.326.130-1</t>
  </si>
  <si>
    <t>Compra de uniforme para nuevo custodio de San Miguel.</t>
  </si>
  <si>
    <t>COMERCIAL PALPUBLICIDAD LIMITADA</t>
  </si>
  <si>
    <t>76.242.011-2</t>
  </si>
  <si>
    <t>Compra de dos notebook convertibles HP 11-k172LA a solicitud de Unidad de Gestión e Informática.</t>
  </si>
  <si>
    <t>Compra de zapatos de vestir para funcionarios con labores de auxiliar.</t>
  </si>
  <si>
    <t>Compra de elementos de protección para funcionarios.</t>
  </si>
  <si>
    <t>COMERCIAL E INDUSTRIAL NOVA SEGURIDAD LT</t>
  </si>
  <si>
    <t>78.610.360-6</t>
  </si>
  <si>
    <t>Compra de bolsas para monedas solicitadas por Unidad de Custodia de San Miguel.</t>
  </si>
  <si>
    <t xml:space="preserve">Compra de tarjetones de invitación a Cuenta Pública 2016. Papel Cambric 216 grs., color gris claro. </t>
  </si>
  <si>
    <t>IMPRENTA BARAHONA LTDA.</t>
  </si>
  <si>
    <t>Servicio de gasfitería para reparación de baño en inmueble Gran Avenida.</t>
  </si>
  <si>
    <t>HUMBERTO LEONARDO PALAVECINO GAMBOA</t>
  </si>
  <si>
    <t>8.862.438-6</t>
  </si>
  <si>
    <t>Compra intercomunicades de seguridad para modulos de atención a público en inmuebles de San Miguel y Puente Alto.</t>
  </si>
  <si>
    <t>SOCIEDAD COMERCIALIZADORA PGL LIMITADA</t>
  </si>
  <si>
    <t>76.224.477-2</t>
  </si>
  <si>
    <t>Compra de maletas para traslado de carpetas de causa a tribunales.</t>
  </si>
  <si>
    <t>Servicio de escalamiento y eliminación de frutos de Araucaria ubicada en Inmueble Pirámide. Contratación Directa mediante Resolución FR N° 152 de fecha 23/12/2015.</t>
  </si>
  <si>
    <t>Compra de diplóma acrílico cod8510.</t>
  </si>
  <si>
    <t>ARTESANIA DESMADRYL LIMITADA</t>
  </si>
  <si>
    <t>79.757.890-8</t>
  </si>
  <si>
    <t>Compra de contenedores de basura para inmueble Gran Avenida.</t>
  </si>
  <si>
    <t>PLASTIC OMNIUM S.A.</t>
  </si>
  <si>
    <t>96.753.590-7</t>
  </si>
  <si>
    <t>Compra de 8 rollos de manga plástica para Unidades de Custidia de Especies de San Miguel y Puente Alto. Cada rollo tiene un peso aproximado de 50 kilos. Reemplaza OC 1515000331 del 14/12/2015 por cambio en razón social.</t>
  </si>
  <si>
    <t>DIPLAS SPA</t>
  </si>
  <si>
    <t>76.311.447-3</t>
  </si>
  <si>
    <t>17-FN Nº 1885</t>
  </si>
  <si>
    <t>Servicio de evaluación psicolaboral para estamento PROFESIONAL (x2).</t>
  </si>
  <si>
    <t>BGM CONSULTORES ASOCIADOS LTDA</t>
  </si>
  <si>
    <t>77.277.220-3</t>
  </si>
  <si>
    <t>Compra de cajas storbox para fiscalias y unidades de San Miguel, adicionando peticiones puntuales de FL Robos (300 unidades) y FL VIF (50 unidades).</t>
  </si>
  <si>
    <t>STORBOX S.A.</t>
  </si>
  <si>
    <t>96.700.620-3</t>
  </si>
  <si>
    <t>Servicio de evaluación psicológica para estamento FISCAL (x2).</t>
  </si>
  <si>
    <t>EVALUACIONES &amp; DESARROLLO ORGANIZACIONAL</t>
  </si>
  <si>
    <t>76.588.490-K</t>
  </si>
  <si>
    <t>Compra de cajas Storbox solicitadas por Unidad de Custodia de San Miguel.</t>
  </si>
  <si>
    <t>Compra de cajas Storbox para Unidades y Fiscalias de San Miguel y Puente Alto. Resolución FN N° 1957 de fecha 09/11/2015.</t>
  </si>
  <si>
    <t>Servicio de validación de carpetas de causas en bodegaje.</t>
  </si>
  <si>
    <t>Servicio de evaluación psicolaboral para estamento PROFESIONAL (x8).</t>
  </si>
  <si>
    <t>Pago de Servicios Básicos</t>
  </si>
  <si>
    <t>Electricidad Gran Avenida 3814 - Mes de Diciembre</t>
  </si>
  <si>
    <t>Electricidad Gran Avenida 3840 - Mes de Diciembre</t>
  </si>
  <si>
    <t>Electricidad Pirámide - Mes de Diciembre</t>
  </si>
  <si>
    <t>Electricidad Puente Alto - Mes de Diciembre</t>
  </si>
  <si>
    <t>EMPRESA ELECTRICA PUENTE ALTO LIMITADA</t>
  </si>
  <si>
    <t>80.313.300-K</t>
  </si>
  <si>
    <t>Agua Gran Avenida 3814 - Mes de Diciembre</t>
  </si>
  <si>
    <t>AGUAS ANDINAS S.A.</t>
  </si>
  <si>
    <t>Agua Gran Avenida 3840 - Mes de Diciembre</t>
  </si>
  <si>
    <t>Agua Pirámide - Mes de Diciembre</t>
  </si>
  <si>
    <t>Agua Puente Alto - Mes de Diciembre</t>
  </si>
  <si>
    <t>15 Metropolitana Sur</t>
  </si>
  <si>
    <t>Arriendo de bodega externa para almacenamiento de materiales de oficina,</t>
  </si>
  <si>
    <t>16 Metropolitana Occidente</t>
  </si>
  <si>
    <t>Res. FN N°748/2012</t>
  </si>
  <si>
    <t>25.05.2012</t>
  </si>
  <si>
    <t xml:space="preserve">Insumos Informáticos para la F.L. de San Bernardo, según compra autorizada por Res. FN Nº 748 de 25.05.2012. Convenio Marco del sistema Chilecompra. </t>
  </si>
  <si>
    <t>CARLOS ALBERTO PALMA RIVERA</t>
  </si>
  <si>
    <t>12.125.928-1</t>
  </si>
  <si>
    <t xml:space="preserve">Insumos Informáticos para el Edificio Bandera, según compra autorizada por Res. FN Nº 748 de 25.05.2012. Convenio Marco del sistema Chilecompra. </t>
  </si>
  <si>
    <t>6 Monitores Viewsonic 24".</t>
  </si>
  <si>
    <t>CARLOS ANDRES NUÑEZ NUÑEZ</t>
  </si>
  <si>
    <t>15.454.800-9</t>
  </si>
  <si>
    <t>Compra de 2 carros de transporte con cajones, Mercado Público.</t>
  </si>
  <si>
    <t>GLOBAL HEALTHCARE CHILE L P</t>
  </si>
  <si>
    <t>59.106.780-K</t>
  </si>
  <si>
    <t>4 Proyectores Viewsonic 3200 Lumenes (PJD5555W).</t>
  </si>
  <si>
    <t>ONAK SYSTEMS LTDA.</t>
  </si>
  <si>
    <t>76.096.477-8</t>
  </si>
  <si>
    <t>Compra Telones Tripode 1.52 x1.52mts, FL Pudahuel. (LPM).</t>
  </si>
  <si>
    <t>NORTH SUPPLY CHILE S.P.A</t>
  </si>
  <si>
    <t>76.297.211-5</t>
  </si>
  <si>
    <t>Compra Videoproyector Epson Powerlite 1930, Mercado Público.</t>
  </si>
  <si>
    <t>Muebles; 5 Escritorios Rectos 180x75x74; 5 escritorios laterales rectos 120x60x74; 5 cajoneras móviles de 1 cajón + 1 cardex.</t>
  </si>
  <si>
    <t>MOLINA MUEBLES SPA</t>
  </si>
  <si>
    <t>76.429.428-9</t>
  </si>
  <si>
    <t>Res. FN/MP N°1956/2015</t>
  </si>
  <si>
    <t>09.11.2015</t>
  </si>
  <si>
    <t>Mueble para sala de reuniones del 6° piso del edificio de Bandera 655, autorizado mediante Resolución FN/MP N° 1956 del 09.11.2015 y Resolución Modidicatoría FN/MP N° 2384 del 23.12.2015.</t>
  </si>
  <si>
    <t xml:space="preserve">Material de Oficina para la F.L. de Talagante, según compra autorizada por Res. FN Nº 748 de 25.05.2012. Convenio Marco del sistema Chilecompra. </t>
  </si>
  <si>
    <t>Res. FN/MP N°1988/2015</t>
  </si>
  <si>
    <t>11.11.2015</t>
  </si>
  <si>
    <t xml:space="preserve">Compra 2 Contenedores para la Fiscalia Local de Melipilla, Res. FN/MP N°1988/2015, del 11.11.2015. </t>
  </si>
  <si>
    <t>CONTENEDORES PATAGONIA E.I.R.L.</t>
  </si>
  <si>
    <t>76.603.240-0</t>
  </si>
  <si>
    <t>12 Discos 1 TB 2,5".</t>
  </si>
  <si>
    <t>Maletas para traslado de carpetas.</t>
  </si>
  <si>
    <t>Compra de Mobililario 5 Sillones Ejecutivos, Mercado Público.</t>
  </si>
  <si>
    <t>76.837.310-8</t>
  </si>
  <si>
    <t>Compra 1 sillón ejecutivo alto, Mercado Público.</t>
  </si>
  <si>
    <t>Compra Mobiliario, 3 Kardex, Mercado Público.</t>
  </si>
  <si>
    <t>AGM Y DIMAD S.A.</t>
  </si>
  <si>
    <t>76.909.170-K</t>
  </si>
  <si>
    <t>Res. FN/MP N°2198/2015</t>
  </si>
  <si>
    <t>01.12.2015</t>
  </si>
  <si>
    <t xml:space="preserve">Contratacion directa Res. FN/MP N°2198/2015, del 01.12.2015. Adquisicion de carpetas de causa para Fiscalia Metropolitana Occidente. </t>
  </si>
  <si>
    <t>2 Notebook HP Intel Core i7.</t>
  </si>
  <si>
    <t>Compra Mobiliario, 2 Bibliotecas, Mercado Público.</t>
  </si>
  <si>
    <t>DONOSO Y COMPAÑIA LIMITADA</t>
  </si>
  <si>
    <t>83.067.300-8</t>
  </si>
  <si>
    <t>Compra Videoproyector Epson powerlite x24, Mercado Público.</t>
  </si>
  <si>
    <t>EDAPI S.A.</t>
  </si>
  <si>
    <t>85.541.900-9</t>
  </si>
  <si>
    <t>Material de Oficina para la F.L. de Talagante, según compra autorizada por Res. FN Nº 748 de 25.05.2012. Convenio Marco del sistema Chilecompra.</t>
  </si>
  <si>
    <t>Material de Aseo para la F.L. de Talagante, según compra autorizada por Res. FN Nº 748 de 25.05.2012. Convenio Marco del sistema Chilecompra.</t>
  </si>
  <si>
    <t>Material de Oficina para la F.L. de San Bernardo, según compra autorizada por Res. FN Nº 748 de 25.05.2012. Convenio Marco del sistema Chilecompra.</t>
  </si>
  <si>
    <t>Material de Oficina para la F.L. de Melipilla, según compra autorizada por Res. FN Nº 748 de 25.05.2012. Convenio Marco del sistema Chilecompra.</t>
  </si>
  <si>
    <t>Material de Oficina para el Edificio Bandera, según compra autorizada por Res. FN Nº 748 de 25.05.2012. Convenio Marco del sistema Chilecompra.</t>
  </si>
  <si>
    <t xml:space="preserve">Material de Oficina para el Edificio Bandera, según compra autorizada por Res. FN Nº 748 de 25.05.2012. Convenio Marco del sistema Chilecompra. </t>
  </si>
  <si>
    <t>Taco Calendario 2016, según compra autorizada por Res. FN Nº 748 de 25.05.2012. Convenio Marco del sistema Chilecompra.</t>
  </si>
  <si>
    <t>Tarjetas de navidad virtuales.</t>
  </si>
  <si>
    <t>PROVIDENCIA S.A</t>
  </si>
  <si>
    <t xml:space="preserve">Material de Oficina para la F.L. de San Bernardo, según compra autorizada por Res. FN Nº 748 de 25.05.2012. Convenio Marco del sistema Chilecompra. </t>
  </si>
  <si>
    <t xml:space="preserve">Material de Oficina para la F.L. de Melipilla, según compra autorizada por Res. FN Nº 748 de 25.05.2012. Convenio Marco del sistema Chilecompra. </t>
  </si>
  <si>
    <t xml:space="preserve">Traslado de especies para destrucción de la Fiscalia Local de Maipú y Fiscalia de Flagrancia. </t>
  </si>
  <si>
    <t>NORMA OLIVARES MICHEA</t>
  </si>
  <si>
    <t>5.517.193-9</t>
  </si>
  <si>
    <t>Arriendo de camión grande mas 2 peononetas carga y descarga de especies para su destrucción.</t>
  </si>
  <si>
    <t>Asistencia a juicio, FL San Bernardo.</t>
  </si>
  <si>
    <t>GIOVANNA PATRICIA CALATAYUD VILLARREAL</t>
  </si>
  <si>
    <t>10.673.007-5</t>
  </si>
  <si>
    <t>Asistencia a juicio oral, FL San Bernardo.</t>
  </si>
  <si>
    <t>Taller de  Decoupage Cristal . "Comité Prevención de Drogas y Alcohol".</t>
  </si>
  <si>
    <t>IVONNE DEL CARMEN GALAN FAUNDEZ</t>
  </si>
  <si>
    <t>10.794.789-2</t>
  </si>
  <si>
    <t>Res. FN/MP N°1715/2015</t>
  </si>
  <si>
    <t>02.10.2015</t>
  </si>
  <si>
    <t>Peritaje, de la F.L. de Pudahuel.</t>
  </si>
  <si>
    <t>SANDRA SANDOVAL PASTEN</t>
  </si>
  <si>
    <t>11.376.468-6</t>
  </si>
  <si>
    <t>Asistencia juicio, de la F.L. de San Bernardo.</t>
  </si>
  <si>
    <t>11.730.167-2</t>
  </si>
  <si>
    <t>Suministro de cielo americano y reposición de palmetas Oficina Fiscal Regional (LPM).</t>
  </si>
  <si>
    <t>IMPORTADORA Y DISTRIBUIDORA C &amp; K LTDA.</t>
  </si>
  <si>
    <t>76.134.023-9</t>
  </si>
  <si>
    <t>Res. FR(4) N°604/2015</t>
  </si>
  <si>
    <t>11.12.2015</t>
  </si>
  <si>
    <t>Contratación directa Resolución FR(4)N°604/2015 de fecha 11.12.2015, por el servicio de suministro e instalación de presostato de baja para sistema de climatización de la Fiscalía Local de Talagante.</t>
  </si>
  <si>
    <t>COMERCIAL SERV. TEC. DE AIRES LTDA.</t>
  </si>
  <si>
    <t>76.148.249-1</t>
  </si>
  <si>
    <t>Res. FR(4) N°615/2015</t>
  </si>
  <si>
    <t>17.12.2015</t>
  </si>
  <si>
    <t xml:space="preserve">Contratación directa Resolución FR(4)N°615 de fecha 17.12.2015 por el servicio de cambio de ventilador del sistema de climatización de la Fiscalía Local de Talagante. </t>
  </si>
  <si>
    <t>Res. FN/MP N°2341/2015</t>
  </si>
  <si>
    <t xml:space="preserve">Contratación directa, Res. FN/MP N°2341/2015 del 17.12.2015. Detección y reparación de fuga en la red de agua potable del edificio que alberga F.L. de Talagante. </t>
  </si>
  <si>
    <t>AMESTICA LIMITADA</t>
  </si>
  <si>
    <t>76.508.960-3</t>
  </si>
  <si>
    <t>Servicio de traslado de Container para la FL Melipilla (Orden de Compra N°1615000319 para la compra de container), según Res. FN/MP N°1988/2015, del 11.11.2015.</t>
  </si>
  <si>
    <t>Mantención vehiculo Fiscal Regional 45 kml.</t>
  </si>
  <si>
    <t>AUTOMOTORES GILDEMEISTER S.A.</t>
  </si>
  <si>
    <t>79.649.140-K</t>
  </si>
  <si>
    <t>Renovación de códigos de la República.</t>
  </si>
  <si>
    <t>EDITORIAL JURIDICA DE CHILE ANDRES BELLO</t>
  </si>
  <si>
    <t>82.273.200-3</t>
  </si>
  <si>
    <t>Res. FR(4) N°638/2015</t>
  </si>
  <si>
    <t>29.12.2015</t>
  </si>
  <si>
    <t xml:space="preserve"> Contratación Directa para traslado de punto red en sala de reunión del sexto piso del eficio Bandera. Res. FR(4) N°638/2015, del 29.12.2015. Valor total U.F. 7,735 (U.F. AL 29.12.2015 $25.629).</t>
  </si>
  <si>
    <t xml:space="preserve">NCR CHILE INDUST. Y COMERC. LTDA._x000D_
</t>
  </si>
  <si>
    <t>91.452.000-2</t>
  </si>
  <si>
    <t xml:space="preserve">Reparación de 3 puntos de Datos y Voz - Certificación. </t>
  </si>
  <si>
    <t>Res. FR(4) N°609/2015</t>
  </si>
  <si>
    <t>14.12.2015</t>
  </si>
  <si>
    <t>Documento de Compra y N°</t>
  </si>
  <si>
    <t>Suministro y cambio de una llave de bola de 1" en la F.L. de Talagante.</t>
  </si>
  <si>
    <t>JORGE HUMBERTO QUINTANILLA AREVALO, EQ.</t>
  </si>
  <si>
    <t>76.093.265-5</t>
  </si>
  <si>
    <t>Licitación Privada</t>
  </si>
  <si>
    <t>Res. FN/MP N°1877/2015</t>
  </si>
  <si>
    <t>27.10.2015</t>
  </si>
  <si>
    <t>Cierre de terreno Fiscal y habilitacion menor en edificio de la F.L. de Melipilla.</t>
  </si>
  <si>
    <t>SOCIEDAD VICHUQUEN SERVICIOS S A</t>
  </si>
  <si>
    <t>76.101.264-9</t>
  </si>
  <si>
    <t>Res. FR(4) N°603/2015</t>
  </si>
  <si>
    <t>Contratación Directa Res. FR (4) N°603 /2015, 11.12.2015 para la reparación rotura en matriz de agua potable del Edificio de F.L.Curacaví.</t>
  </si>
  <si>
    <t>Res. FN/MP N°1185/2015</t>
  </si>
  <si>
    <t>20.07.2015</t>
  </si>
  <si>
    <t>Evaluaciones Psicolaborales cuatro Profesionales (Total UF 12), UF de referencia del 29.12.2015 a $ 25.629,09.</t>
  </si>
  <si>
    <t>Servicio de TV Cable correspondiente al periodo 10.12.2015 al 09.01.2016 de Edificio Bandera 655.</t>
  </si>
  <si>
    <t>DIRECTV CHILE TELEVISION LTDA</t>
  </si>
  <si>
    <t>87.161.100-9</t>
  </si>
  <si>
    <t>Consumo de electricidad de edificio Bandera 655 periodo del 16.11.2015 al 15.12.2015, N° cliente 2940337-6.</t>
  </si>
  <si>
    <t>Res. DER(4) N°209/2015</t>
  </si>
  <si>
    <t>23.09.2015</t>
  </si>
  <si>
    <t>Mueble de recepcion de la F.L. de San Bernardo.</t>
  </si>
  <si>
    <t>Consumo de electricidad de la F.L. de San Bernardo periodo del 31.10.2015 al 30.11.2015.</t>
  </si>
  <si>
    <t>Consumo de electricidad de la F.L. de Curacavi periodo del 31.10.2015 al 30.11.2015.</t>
  </si>
  <si>
    <t>Consumo de electricidad de la F.L. de Talagante periodo del 30.10.2015 al 27.11.2015.</t>
  </si>
  <si>
    <t>Consumo de agua potable de edificio Bandera 655 periodo del 23.10.2015 al 23.11.2015.</t>
  </si>
  <si>
    <t>Consumo de agua potable de la F.L. de San Bernardo periodo del 09.11.2015 al 09.12.2015.</t>
  </si>
  <si>
    <t>Consumo de agua potable de la F.L. de Melipilla periodo del 13.11.2015 al 14.12.2015.</t>
  </si>
  <si>
    <t>Consumo de agua potable de edificio Tte. Cruz 770 periodo del 13.11.2015 al 14.12.2015.</t>
  </si>
  <si>
    <t>Consumo de electricidad de la F.L. de Melipilla periodo del 03.11.2015 al 01.12.2015, N° Cliente 3003443.</t>
  </si>
  <si>
    <t>FN/MP N°111</t>
  </si>
  <si>
    <t xml:space="preserve">Pasaje aéreo nacional Sr. Danilo Bastías, día 16 de diciembre de 2015, con destino a La Serena, acompañando al DEN en Ceremonia de Conmemoración de los 15 años del nuevo Sistema de Justicia Criminal. </t>
  </si>
  <si>
    <t xml:space="preserve">Pasaje aéreo nacional Sr. Jorge Abbott, día 16 de diciembre de 2015, con destino a La Serena, asiste a Ceremonia de Conmemoración de los 15 años del nuevo Sistema de Justicia Criminal. </t>
  </si>
  <si>
    <t>FN/MP N°2123</t>
  </si>
  <si>
    <t xml:space="preserve">Compra de 141 dispositivos de almacenamiento en red. </t>
  </si>
  <si>
    <t>Espex Ingeniería Ltda.</t>
  </si>
  <si>
    <t>77.683.370-3</t>
  </si>
  <si>
    <t>Pasaje aéreo nacional Sr. Christian Fuenzalida Tapia, día 16 de diciembre de 2015, con destino a La Serena. Acompaña a Fiscal Nacional.</t>
  </si>
  <si>
    <t>FN/MP N°2122</t>
  </si>
  <si>
    <t>FN/MP N°410</t>
  </si>
  <si>
    <t>Compra de 3 Discos Duros externos marca Seagate de 1 TB USB 3.0.</t>
  </si>
  <si>
    <t>Vivanet Ltda.</t>
  </si>
  <si>
    <t>76.018.259-1</t>
  </si>
  <si>
    <t xml:space="preserve">Servicios Hoteleros para capacitación de relatores internos de Fiscalía Nacional. Arriendo por dos días de salón, notebook, amplificación y datashow, más 40 servicios de coffee break am, y 40 servicios de coffee break pm. </t>
  </si>
  <si>
    <t>Hotel TorreMayor S.A.</t>
  </si>
  <si>
    <t>99.502.730-5</t>
  </si>
  <si>
    <t>Contratación Directa Exceptuada Reglamento de Compras</t>
  </si>
  <si>
    <t xml:space="preserve">Suscripción anual a Diario El Mercurio. De lunes a domingo en General Mackenna N°1369 para uso de Fiscal Nacional. </t>
  </si>
  <si>
    <t xml:space="preserve">Suscripción anual a Diario La Tercera. De lunes a domingo en General Mackenna N°1369 para uso de Fiscal Nacional. </t>
  </si>
  <si>
    <t>Promoservice S.A.</t>
  </si>
  <si>
    <t>FN/MP Nº 93</t>
  </si>
  <si>
    <t>Visita Técnica para revisión de Operatividad de Cámaras de Vigilancia de los accesos correspondiente a niveles 3 y 4 sector oriente en dependencias de la Fiscalía Nacional.</t>
  </si>
  <si>
    <t>Electrónica GM Ltda.</t>
  </si>
  <si>
    <t>76.033.679-3</t>
  </si>
  <si>
    <t>FN/MP Nº 2146</t>
  </si>
  <si>
    <t>Compra de 6 galvanos diploma 15M inglés, en madera mañío, con placa metallex color cobre, grabado en láser. Corresponde a Premio Ministerio Público 2015.</t>
  </si>
  <si>
    <t>Artesanía Desmadryl Limitada</t>
  </si>
  <si>
    <t>FN/MP N°410 - FN/MP N° 2146</t>
  </si>
  <si>
    <t>23/03/2011 - 27/11/2015</t>
  </si>
  <si>
    <t>Compra de 2 cámaras fotográficas CANON Powershot SX-410 Black. Corresponde a Premio Ministerio Público 2015, para 2 mejores alumnos de la Escuela de Investigaciones Policiales "Arturo Alessandri Palma".</t>
  </si>
  <si>
    <t>Tecnodisk Servicio de Computación Limitada</t>
  </si>
  <si>
    <t>Compra de 4 iPad Mini 2. Corresponde a Premio Ministerio Público 2015, para 4 mejores alumnos de las Escuelas de Carabineros.</t>
  </si>
  <si>
    <t>Reifschneider S.A.</t>
  </si>
  <si>
    <t>96.999.950-1</t>
  </si>
  <si>
    <t>Pasaje aéreo nacional Sr. Antonio Segovia Arancibia con destino a la ciudad de Temuco, día 30 de diciembre de 2015. Por Jornada de Trabajo en apoyo en investigación a casos.</t>
  </si>
  <si>
    <t>Pasaje aéreo nacional Sr. Samuel Malamud Herrera con destino a la ciudad de Temuco, día 30 de diciembre de 2015. Por Jornada de Trabajo en apoyo en investigación a casos.</t>
  </si>
  <si>
    <t>Pasaje aéreo nacional Sr. Cristian Darville Álvarez con destino a la ciudad de Temuco, día 30 de diciembre de 2015. Por Jornada de Trabajo en apoyo en investigación a casos.</t>
  </si>
  <si>
    <t>Visita Técnica para revisión por falla de Operatividad de Cámaras de Vigilancia del nivel 4 sector Poniente en dependencias de la Fiscalía Nacional.</t>
  </si>
  <si>
    <t>Curso de capacitación en Aplicación de Herramientas SPSS para análisis de datos estadísticos- Nivel Básico. Participante Viviana Quiróz Ortega en mes de Diciembre.</t>
  </si>
  <si>
    <t>Segic USACH Ltda.</t>
  </si>
  <si>
    <t>77.045.700-9</t>
  </si>
  <si>
    <t xml:space="preserve">Complementa Resolución                               Rectifica Resolución </t>
  </si>
  <si>
    <t>FN/MP N°2210                                    FN/MP N°2294</t>
  </si>
  <si>
    <t>30/11/2015                               01/12/2015</t>
  </si>
  <si>
    <t>Costo adicional por Transmisión en vivo vía streaming de ceremonia de cambio de mando de Fiscal Nacional, día 01 de diciembre de 2015.</t>
  </si>
  <si>
    <t>Doseme Comunicaciones Ltda.</t>
  </si>
  <si>
    <t>76.201.828-4</t>
  </si>
  <si>
    <t>Pasaje aéreo nacional Sr. Eduardo Picand Albónico con destino a la ciudad de Temuco, del 08 al 09 de diciembre de 2015.</t>
  </si>
  <si>
    <t xml:space="preserve">Autoriza pago </t>
  </si>
  <si>
    <t>FN/MP N° 2286</t>
  </si>
  <si>
    <t xml:space="preserve">Compra de Tela de PVC de 5,0 x 3,0 mts. Impresión full color adosado en bastidor forrado de madera. Para uso de cambio de mando institucional de FN. </t>
  </si>
  <si>
    <t>Inversiones Efusión SPA</t>
  </si>
  <si>
    <t>76.111.039-K</t>
  </si>
  <si>
    <t>Pasaje aéreo nacional Sr. Ricardo Constanzo Romero con destino a la ciudad de La Serena, del 15 al 17 de diciembre de 2015. Por Instalación de muestra fotográfica.</t>
  </si>
  <si>
    <t>FN/MP N°2234</t>
  </si>
  <si>
    <t>Soporte por 12 meses de 06 Licencias de Oracle Diagnostics Pack - Processor Perpetual, más Soporte por 12 meses de 06 Licencias de Oracle Tuning Pack Processor Perpetual.</t>
  </si>
  <si>
    <t>Sistemas Oracle de Chile S.A.</t>
  </si>
  <si>
    <t>96.557.720-3</t>
  </si>
  <si>
    <t>FN/MP N°2232</t>
  </si>
  <si>
    <t>Servicio de Soporte y mantención de nueve licencias de software AutoAudit más Servicio de soporte y mantención de dos licencias de software ACL.</t>
  </si>
  <si>
    <t>Interop Chile Consultores de Negocios Ltda.</t>
  </si>
  <si>
    <t>77.770.860-0</t>
  </si>
  <si>
    <t>FN/MP N°2233</t>
  </si>
  <si>
    <t>Soporte por 12 meses de 4 Licencias de Oracle Database Standard Edition - Processor Perpetual.</t>
  </si>
  <si>
    <t>Servicio de mantención de CCTV, piso nivel 4to, y servicio de mantención de pulsadores de pánico.</t>
  </si>
  <si>
    <t>Servicios Hoteleros para ronda de Reuniones en el marco del Proyecto de Modelamiento de Procesos Institucionales, arriendo por 3 días de Salín Jorge Teillier, 2 arriendos de sistema de amplificación medio, 120 coffee break alternativa C am, y 123 Coffee Break, alternativa A pm. Días 16, 17 y 18 de diciembre.</t>
  </si>
  <si>
    <t>Hotelera e Inmobiliaria Nueva Ltda.                               (Hotel Neruda)</t>
  </si>
  <si>
    <t>76.153.144-1</t>
  </si>
  <si>
    <t>FN/MP N°2275</t>
  </si>
  <si>
    <t>Servicio de Coffee Break para 35 personas, jornada am. y jornada pm. días 10 y 11 de diciembre de 2015 por Jornadas de Procesos TIC de División de Estudios. En Instalaciones de Círculo 120, Angel Pino 120, Ñuñoa.</t>
  </si>
  <si>
    <t xml:space="preserve">AKY Foodservice Ltda. </t>
  </si>
  <si>
    <t>76.342.213-5</t>
  </si>
  <si>
    <t>Compra de 1200 cuadernos de 80 hojas tamaño 14,5 x 20 cms. Tapa impresa a 2 colores en Papel couché de 170 grs. Emplacada en cartón Piedra. Aplicación de polipropileno mate en tapas. Anillo doble. Cuadernos Institucionales para capacitaciones año 2016.</t>
  </si>
  <si>
    <t xml:space="preserve">CVS Marketing Impreso y Regalos Publicitarios </t>
  </si>
  <si>
    <t>76.434.227-5</t>
  </si>
  <si>
    <t>Publicación aviso llamado a Concurso Público por cargos funcionarios, regiones XV, I, II, III, VI, VII, VIII, IX, XIV, X, XI, XII, y FRM Centro Norte, Oriente, Sur, y Occidente. El lunes 14/12/2015 en Generales 7x4 COL.</t>
  </si>
  <si>
    <t>Empresa Periodística El Diario de Aysén S.A.</t>
  </si>
  <si>
    <t>FN/MP N°2288</t>
  </si>
  <si>
    <t>Publicación aviso llamado a Concurso Público por cargos funcionarios, regiones XV, I, II, III, VI, VII, VIII, IX, XIV, X, XI, XII, y FRM Centro Norte, Oriente, Sur, y Occidente. El domingo 13/12/2015 en Cuerpo E, Página Par MOD 18x3. En Diario El Mercurio.</t>
  </si>
  <si>
    <t>90.193.00-7</t>
  </si>
  <si>
    <t>Publicación aviso llamado a Concurso Público por cargos funcionarios, regiones XV, I, II, III, VI, VII, VIII, IX, XIV, X, XI, XII, y FRM Centro Norte, Oriente, Sur, y Occidente. El domingo 13/12/2015 MOD 5x3. En Diario La Estrella de Arica.</t>
  </si>
  <si>
    <t>Empresa Periodística El Norte S. A.</t>
  </si>
  <si>
    <t>Publicación aviso llamado a Concurso Público por cargos funcionarios, regiones XV, I, II, III, VI, VII, VIII, IX, XIV, X, XI, XII, y FRM Centro Norte, Oriente, Sur, y Occidente. El domingo 13/12/2015 en MOD 5 x 3. En diario La Estrella de Iquique.</t>
  </si>
  <si>
    <t>Publicación aviso llamado a Concurso Público por cargos funcionarios, regiones XV, I, II, III, VI, VII, VIII, IX, XIV, X, XI, XII, y FRM Centro Norte, Oriente, Sur, y Occidente. El domingo 13/12/2015 en MOD 5 X 3. En diario El Mercurio de Antofagasta.</t>
  </si>
  <si>
    <t>Publicación aviso llamado a Concurso Público por cargos funcionarios, regiones XV, I, II, III, VI, VII, VIII, IX, XIV, X, XI, XII, y FRM Centro Norte, Oriente, Sur, y Occidente. El domingo 13/12/2015. En MOD 5 x 3. En diario de Atacama de Copiapó.</t>
  </si>
  <si>
    <t>Empresa Periodística El Norte S.A.</t>
  </si>
  <si>
    <t>Publicación aviso llamado a Concurso Público por cargos funcionarios, regiones XV, I, II, III, VI, VII, VIII, IX, XIV, X, XI, XII, y FRM Centro Norte, Oriente, Sur, y Occidente. El domingo 13/12/2015. MOD 9x3. En Diario El Día de La Serena.</t>
  </si>
  <si>
    <t>Antonio Puga y Cía. Ltda.                                     (El Día de La Serena)</t>
  </si>
  <si>
    <t>80.764.900-0</t>
  </si>
  <si>
    <t>Publicación aviso llamado a Concurso Público por cargos funcionarios, regiones XV, I, II, III, VI, VII, VIII, IX, XIV, X, XI, XII, y FRM Centro Norte, Oriente, Sur, y Occidente. El domingo 13/12/2015. En MOD 5 x 3. En diario El Mercurio de Valparaíso.</t>
  </si>
  <si>
    <t>Empresa El Mercurio de Valparaíso S.A.P.</t>
  </si>
  <si>
    <t>96.705.640-5</t>
  </si>
  <si>
    <t>Publicación aviso llamado a Concurso Público por cargos funcionarios, regiones XV, I, II, III, VI, VII, VIII, IX, XIV, X, XI, XII, y FRM Centro Norte, Oriente, Sur, y Occidente. El domingo 13/12/2015. En MOD 9 x 3. En Diario El Rancagüino.</t>
  </si>
  <si>
    <t>Sociedad Informativa Regional S.A.</t>
  </si>
  <si>
    <t>96.852.720-7</t>
  </si>
  <si>
    <t>Publicación aviso llamado a Concurso Público por cargos funcionarios, regiones XV, I, II, III, VI, VII, VIII, IX, XIV, X, XI, XII, y FRM Centro Norte, Oriente, Sur, y Occidente. El domingo 13/12/2015. En MOD 10 x 3. En diario El Centro de Talca.</t>
  </si>
  <si>
    <t>Editora El Centro Empresa Periodística S.A.</t>
  </si>
  <si>
    <t>76.923.040-8</t>
  </si>
  <si>
    <t>Publicación aviso llamado a Concurso Público por cargos funcionarios, regiones XV, I, II, III, VI, VII, VIII, IX, XIV, X, XI, XII, y FRM Centro Norte, Oriente, Sur, y Occidente. El domingo 13/12/2015. En MOD 5 x 3. En diario El Sur de Concepción.</t>
  </si>
  <si>
    <t>Diario El Sur S.A.</t>
  </si>
  <si>
    <t>76.564.940-4</t>
  </si>
  <si>
    <t>Publicación aviso llamado a Concurso Público por cargos funcionarios, regiones XV, I, II, III, VI, VII, VIII, IX, XIV, X, XI, XII, y FRM Centro Norte, Oriente, Sur, y Occidente. El domingo 13/12/2015. MOD 5 x 3. En diario El Austral de La Araucanía.</t>
  </si>
  <si>
    <t>Publicación aviso llamado a Concurso Público por cargos funcionarios, regiones XV, I, II, III, VI, VII, VIII, IX, XIV, X, XI, XII, y FRM Centro Norte, Oriente, Sur, y Occidente. El domingo 13/12/2015. MOD 5 x 3. En el diario Austral de Los Ríos.</t>
  </si>
  <si>
    <t>Publicación aviso llamado a Concurso Público por cargos funcionarios, regiones XV, I, II, III, VI, VII, VIII, IX, XIV, X, XI, XII, y FRM Centro Norte, Oriente, Sur, y Occidente. El domingo 13/12/2015. En MOD 5 x 3. En diario El Llanquihue de Puerto Montt.</t>
  </si>
  <si>
    <t>Publicación aviso llamado a Concurso Público por cargos funcionarios, regiones XV, I, II, III, VI, VII, VIII, IX, XIV, X, XI, XII, y FRM Centro Norte, Oriente, Sur, y Occidente. El domingo 13/12/2015. MOD 5 x 3. En diario La Prensa Austral.</t>
  </si>
  <si>
    <t>Empresa de Publicaciones La Prensa Austral</t>
  </si>
  <si>
    <t>Pasaje aéreo nacional Sra. Francesca Fazzi Gómez, con destino a la ciudad de Iquique, del 28 al 29 de diciembre de 2015. Por reunión en DA-MOP I Región FL Poco Almonte y visita de Obra Iquique.</t>
  </si>
  <si>
    <t>Pasaje aéreo nacional Sr. Pedro Alarcón Vidal, con destino a la ciudad de Concepción, del 16 al 18 de diciembre de 2015. Por Proyecto Plataforma Usuaria 2015.</t>
  </si>
  <si>
    <t>30 Servicios de Coffee Break para jornada de Capacitación de relatores internos de la Fiscalía, a realizarse el 18 de diciembre de 2015.</t>
  </si>
  <si>
    <t>Lisette Álvarez Alquinta (Delicias Lis)</t>
  </si>
  <si>
    <t>9.343.496-K</t>
  </si>
  <si>
    <t>Compra de Croqueras tapas: impresas a 4 x 1 en cartulina duplex reverso blanco 250 grs. Con 40 hojas impresas en papel bond 80 grs. Encuadernación de anillo doble de acero. Para uso en capacitaciones año 2016.</t>
  </si>
  <si>
    <t>Sociedad Gráfica Donoso Insunza y Compañía Limitada</t>
  </si>
  <si>
    <t>77.533.720-6</t>
  </si>
  <si>
    <t>FN/MP N°2171</t>
  </si>
  <si>
    <t>Compra de 1 libro de Corrupción y delitos contra la administración pública. Autores Gustavo Balmaceda y Carlos Castro, de Editorial Librotecnia año 2015. Y un libro de tratamiento jurídico penal de la Eutanasia. Autor Gonzalo Mardones. Para biblioteca de Unidad de Recursos Procesales.</t>
  </si>
  <si>
    <t>Carlos Ramos Díaz</t>
  </si>
  <si>
    <t>Compra de 1 libro denominado Prisión Preventiva y otras medidas cautelares personales, de Marcelo Hadwa, Editorial Jurídica año 2015. Para uso de Recursos Procesales.</t>
  </si>
  <si>
    <t>Editorial Jurídica de Chile - Editorial Andrés Bello</t>
  </si>
  <si>
    <t>Compra de 1 Código Penal Sistematizado con Jurisprudencia, de Jean Pierre Matus, Edición año 2015. Compra de 1 Libro de Lecciones de Derecho Administrativo, de Luis Cordero, edición año 2015. Compra de 1 libro ¿Hacia un nuevo Código Penal? Evolución Histórica de la legislación penal chilena desde 1810 hasta nuestros días, de Jean Pierre Matus, edición año 2015. Compra de 2 libros Lecciones de Derecho penal chileno Parte General fundamentos y límites constitucionales del derecho penal positivo, de Jean Pierre Matus y María Cecilia Ramírez, edición año 2015. Compra de 1 libro Lecciones de Derecho Penal chileno parte Especial Tomo II, de Jean Pierre Matos y María Cecilia Ramírez, edición año 2015. Compra de 1 Código Procesal Penal sistematizado con jurisprudencia, de Rafael Blanco Suárez, edición año 2015. Compra de 1 libro de Lecciones de Derecho Penal chileno parte Especial Tomo I, de Jean Pierre Matus y María Cecilia Ramírez. Todos para Biblioteca de Fiscalía Nacional.</t>
  </si>
  <si>
    <t>Legal Publishing Chile Limitada</t>
  </si>
  <si>
    <t>Compra de 1 libro Nulum Crimen. Nulla poena sine lege, homenaje a grandes penalistas chilenos, de Miguel Schweitzwe Waiters. Ediciones Universidad Finis Terrae, año 2010.</t>
  </si>
  <si>
    <t>Universidad Finis Terrae</t>
  </si>
  <si>
    <t>70.884.700-3</t>
  </si>
  <si>
    <t>Compra de 1 libro de Marihuana. Consensos y evidencias sobre su impacto en la salud. Sociedad y Psiquiatría y Neurología de la infancia. Editorial SOPNIA, edición año 2015.</t>
  </si>
  <si>
    <t>Librería Antártica Limitada</t>
  </si>
  <si>
    <t>88.679.500-9</t>
  </si>
  <si>
    <t>Compra de 400 pendrive de 8 GB con impresión a un color. Para capacitaciones año 2016.</t>
  </si>
  <si>
    <t>Importadora Lakshmin Limitada</t>
  </si>
  <si>
    <t>76.286.319-7</t>
  </si>
  <si>
    <t>Pasaje aéreo nacional Sr. Claudio Ramírez Nuñez, con destino a la ciudad de Balmaceda, días 08 al 09/01/2016. Por cuenta pública regional y cierre piloto.</t>
  </si>
  <si>
    <t>Orden de Compra              Orden de Servicio</t>
  </si>
  <si>
    <t>1715000283    1715000895</t>
  </si>
  <si>
    <t>Compra de 15 cajas organizadoras con bisagra de 56 litros, para guardar material de capacitación.                                                                                          Transporte de cajas a Fiscalía Nacional.</t>
  </si>
  <si>
    <t>Fitalia Repuestos Ltda.</t>
  </si>
  <si>
    <t>84.726.100-5</t>
  </si>
  <si>
    <t>Servicio de Mantención Anual Preventiva a los Extintores de Incendio de la Fiscalía Nacional Edificio General Mackenna y Edificio Agustinas, correspondiente a la Unidad de Recursos Procesales.</t>
  </si>
  <si>
    <t>Extintores Alston ABC</t>
  </si>
  <si>
    <t>10.719.025-2</t>
  </si>
  <si>
    <t xml:space="preserve">Pasaje aéreo nacional Sr. Sergio Quintana con destino a la ciudad de Balmaceda, del 08 al 09/01/2016, acompaña de escolta al FN, que asiste a Cuenta Pública en la Fiscalía Regional de Aysén. </t>
  </si>
  <si>
    <t>Pasaje aéreo nacional Sr. Danilo Bastías con destino a la ciudad de Punta Arenas, del 15 al 16/01/2016. Acompaña al FN que asiste a cuenta pública Fiscalía Regional de Magallanes y la Antártica Chilena.</t>
  </si>
  <si>
    <t xml:space="preserve">Contratación Directa                               Rectifica Resolución </t>
  </si>
  <si>
    <t>FN/MP N°2185                                    FN/MP N°2294</t>
  </si>
  <si>
    <t>30/11/2015                               14/12/2015</t>
  </si>
  <si>
    <t>Servicio de producción audiovisual para ceremonia de cambio de mando día 01 de diciembre de 2015 en Fiscalía Nacional, arriendo de 2 cámaras, trípodes, intercom, cables, distribuidores, personal técnico, tricaster, sistema de amplificaciones, iluminación y monito de TV de 42 pulgadas más pedestales.</t>
  </si>
  <si>
    <t>Pasaje aéreo nacional Sr. Jorge Abbott Charme con destino a la ciudad Punta Arenas, día 15 al 16/01/2016, por asistencia a la cuenta pública de Fiscalía Regional de Magallanes y la Antártica Chilena.</t>
  </si>
  <si>
    <t xml:space="preserve">Pasaje aéreo nacional Sr. Jorge Abbott Charme con destino a la ciudad de Balmaceda, día 08 al 09/01/2016, por asistencia a la cuenta pública de Fiscalía Regional de Aysén. </t>
  </si>
  <si>
    <t xml:space="preserve">Pasaje aéreo nacional Sr. Danilo Bastías Henríquez, con destino a la ciudad de La Serena, día 20 de enero de 2016, como escolta de Fiscal Nacional que asiste a cuenta pública de Fiscalía Regional de Coquimbo. </t>
  </si>
  <si>
    <t>Pasaje aéreo nacional Sr. Sergio Quintana Guzmán, con destino a la ciudad de Arica, del 18 al 19 de enero de 2016, como escolta de Fiscal Nacional que asiste a cuenta pública de Fiscalía Regional de Arica y Parinacota.</t>
  </si>
  <si>
    <t>Pasaje aéreo nacional de Sr. Eduardo Picand Albónico, con destino a la ciudad de Temuco, 21 al 24 de diciembre de 2015. Por participación como testigo en juicio oral.</t>
  </si>
  <si>
    <t>Pasaje aéreo nacional de Sr. Jorge Abbott Charme con destino a la ciudad de Arica, del 18 al 19/01/2016, por asistencia a Cuenta pública de Fiscalía Regional de Arica y Parinacota.</t>
  </si>
  <si>
    <t xml:space="preserve">Pasaje aéreo nacional de Sr. Jorge Abbott Charme con destino a la ciudad de La Serena día 20/01/2016, por asistencia a Cuenta Pública de Fiscalía Regional de Coquimbo. </t>
  </si>
  <si>
    <t>Pasaje aéreo nacional de Sr. Jorge Abbott Charme, con destino a la ciudad de Copiapó, día 21/01/2016, por asistencia a Cuenta Pública de Fiscalía Regional de Atacama.</t>
  </si>
  <si>
    <t>Pasaje aéreo nacional de Sr. Manuel Espinoza, con destino a la ciudad de Copiapó, día 21/01/2016, como escolta de Fiscal Nacional que asiste a Cuenta Pública de Fiscalía Regional de Atacama.</t>
  </si>
  <si>
    <t>Compra de Toalla de Papel Elite Jumbo 1 hoja blanca de 300 mts. 2 rollos. Para dispensador.</t>
  </si>
  <si>
    <t>Compra de 6 papeleros de madera.</t>
  </si>
  <si>
    <t>Melman S.A.</t>
  </si>
  <si>
    <t>96.882.140-7</t>
  </si>
  <si>
    <t>Compra de 60 Paquetes de Papel Higiénico de 4 rollos cada uno de 600 mts. Más 40 pares de guantes Virurtex de Látex talla L.</t>
  </si>
  <si>
    <t>Compra de Bidón de Lavalozas Quix de 10 litros y de 20 bidones de jabón de glicerina de 5 litros cada uno.</t>
  </si>
  <si>
    <t>Roland Vorwerk y Cía. Ltda.</t>
  </si>
  <si>
    <t>Compra de 1000 vasos térmicos de 180 CC.</t>
  </si>
  <si>
    <t>Comercial Muñoz y Cía. Ltda.</t>
  </si>
  <si>
    <t xml:space="preserve">Compra de 800 resmas tamaño Carta Equalit para stock. </t>
  </si>
  <si>
    <t>Compra de 200 unidades de almacenamiento DVD - R marca Verbatin.</t>
  </si>
  <si>
    <t>Compra de 10 porta tarjeta de visita marca Rhein, 3,000 sobre americano vigamil blanco, 60 destacador stabilo celesta, 60 destacador stabilo verde, 200 gomas de borrar standler, 100 carpetas data zone oficio con 20 fundas, 3 guillotina básica, 75 etiqueta autoadhesiva para cd blancas.</t>
  </si>
  <si>
    <t>Comercial 3-Aries Ltda.</t>
  </si>
  <si>
    <t>Compra de 500 cintas adhesivas scotch, 200 cintas de embalaje tesa color café, y 60 correctos bic roller.</t>
  </si>
  <si>
    <t>Surti Ventas S.A.</t>
  </si>
  <si>
    <t xml:space="preserve">Compra de 3500 sobre estándar saco tamaño carta, y 24 tijeras marca fulltons para oficina. </t>
  </si>
  <si>
    <t>Comercializadora Lorna Cecilia Adriazola Sandoval E.I.R.L.</t>
  </si>
  <si>
    <t>76.426.447-9</t>
  </si>
  <si>
    <t xml:space="preserve">Compra de 200 tacos calendario año 2016, compra de 24 marcadores permanentes negros, compra de 60 marcadores permanente de CD punta fina, 240 archivadores lomo ancho rhein, 300 separador rhein carta vinil, 300 separador dimerc oficio, 500 carpeta rhein cartulina pigmentada azul, 300 carpeta rhein oficio azul fast. </t>
  </si>
  <si>
    <t>Compra de 100 cuaderno torre universitario 100 hojas, 200 cinta de embalaje tesa transparente, 300 lápiz pasta azul paper mate kilométrico, 300 carpeta rhein vinil carta fast azul.</t>
  </si>
  <si>
    <t>Compra de 10 calculadoras básicas casio y 3000 sobres tecnofast saco tamaño oficio.</t>
  </si>
  <si>
    <t>Contratación de 40 horas hábiles de soporte DBA - ORACLE Experto. (UF 2,00 exentas x $ 25.629,09 valor fijo UF diciembre)</t>
  </si>
  <si>
    <t>Pragma Informática S.A.</t>
  </si>
  <si>
    <t>77.063.770-8</t>
  </si>
  <si>
    <t>FN/MP N°2327</t>
  </si>
  <si>
    <t>Contratación directa del servicio de reconfiguración de caja de seguridad de uso del Fiscal Nacional.</t>
  </si>
  <si>
    <t>Comercial Blue Sky Limitada</t>
  </si>
  <si>
    <t>77.547.210-3</t>
  </si>
  <si>
    <t>FN/MP N°2264    +    FN/MP N° 2297</t>
  </si>
  <si>
    <t>07/12/2015 + 14/12/2015</t>
  </si>
  <si>
    <t>Compra de 11 mudadores murales horizontales, modelo SS ABC300H, para instalar en Fiscalías Locales de la Región de Valparaíso.</t>
  </si>
  <si>
    <t>Comercial Hispano Chilena Limitada</t>
  </si>
  <si>
    <t>79.903.920-6</t>
  </si>
  <si>
    <t>Compra de 3 access Points UBIQUITI, para Gabinete FN (US$ 117 + IVA C/U x $715 valor referencial)</t>
  </si>
  <si>
    <t>Comercial 2050 SPA</t>
  </si>
  <si>
    <t>Compra de router Linksys EA6500 Dual-Band Wireless AC1750, para Gabinete. (US$172,00 + IVA c/u x $715 valor referencial)</t>
  </si>
  <si>
    <t>Comercial Sixtec Limitada</t>
  </si>
  <si>
    <t>76.473.232-4</t>
  </si>
  <si>
    <t>Compra de 36 sillas operativas RUDY Alta pivotante, con brazos fijos, para distribución nacional.</t>
  </si>
  <si>
    <t>Compra de 6 kárdex verticales, con 4 cajones, cubierta enchapada en fórmica MOGNO PP 2190, costados en melamina negra de 18mm. Con cantos en PVC, rieles telescópicos, cerradura  trampa y tiradores, medidas 48 x 60 x 135 cms.</t>
  </si>
  <si>
    <t>EMUZA Comercial Juan Manuel Zapata Arias EIRL</t>
  </si>
  <si>
    <t>76.569.4252-3</t>
  </si>
  <si>
    <t>FN/MP N°410 - FN/MP N° 2339</t>
  </si>
  <si>
    <t>23/03/2011 - 17/12/2015</t>
  </si>
  <si>
    <t>Compra de 69 notebooks marca TOSHIBA, para distribución nacional. (US$ 684 + IVA c/u x $ 715 Valor referencial).</t>
  </si>
  <si>
    <t>Comercializadora Telenet Limitada</t>
  </si>
  <si>
    <t>FN/MP N°410 - FN/MP N° 2340</t>
  </si>
  <si>
    <t xml:space="preserve">Compra de 100 sillones ejecutivos de respaldo alto, para distribución nacional. </t>
  </si>
  <si>
    <t>Jesús Gracia y Compañía Limitada</t>
  </si>
  <si>
    <t>FN/MP N° 2251</t>
  </si>
  <si>
    <t>Compra de 28 licencias software windows server 2012.</t>
  </si>
  <si>
    <t>MSLI Latam Inc.</t>
  </si>
  <si>
    <t>88.044.324-9</t>
  </si>
  <si>
    <t>Pasaje aéreo nacional Sra. Francesca Fazzi Gómez con destino a la ciudad de Iquique, del 04 al 05/01/2015. Por reunión DA-MOP I Región FL Pozo Almonte y Visita Obra FL Iquique.</t>
  </si>
  <si>
    <t>Compra de 5 Galvanos con fondo de terciopelo con logo en relieve y placa para grabar dedicatoria en caja individual. Para entrega de reconocimiento conmemoración día Nacional Anti Lavado de Activos.</t>
  </si>
  <si>
    <t>Juan Enrique Dastres Zeleda</t>
  </si>
  <si>
    <t>5.163.399-7</t>
  </si>
  <si>
    <t>Pasaje aéreo nacional Sr. Eduardo Picand Albónico con destino a la ciudad de Santiago (regreso desde Temuco), día 21/12/2015, por comparecer como testigo en causa penal de tribunal de juicio oral en lo penal de Temuco.</t>
  </si>
  <si>
    <t xml:space="preserve">Pasaje aéreo nacional Sra. Carla Gallegos, con destino a la ciudad de Copiapó, día 21 de enero de 2016, acompañando a Cuenta Pública a Fiscal Nacional. </t>
  </si>
  <si>
    <t xml:space="preserve">Pasaje aéreo nacional Sra. Carla Gallegos, con destino a la ciudad de Punta Arenas, del 15 al 16/01/2016, acompañando a Cuenta Pública a Fiscal Nacional. </t>
  </si>
  <si>
    <t>Pasaje aéreo nacional Sra. Leslie Trollund, con destino a la ciudad de La Serena, día 20 de enero de 2016, acompañando a Cuenta Pública a Fiscal Nacional.</t>
  </si>
  <si>
    <t xml:space="preserve">Pasaje aéreo nacional Sra. Leslie Trollund, con destino a la ciudad de Arica, del 18 al 19/01/2016, acompañando a Cuenta Pública a Fiscal Nacional. </t>
  </si>
  <si>
    <t xml:space="preserve">Pasaje aéreo nacional Sra. Claudia Milla, con destino a la ciudad de Balmaceda, del 08 al 09/01/2016, acompañando a Fiscal Nacional a Cuenta Pública. </t>
  </si>
  <si>
    <t>FN/MP N°2328</t>
  </si>
  <si>
    <t>Servicio de Mantención Adaptativa del Sistema Informático SIAU - Portal Web.</t>
  </si>
  <si>
    <t>Integración e Innovación Tecnológica Xintec Ltda.</t>
  </si>
  <si>
    <t>76.017.995-7</t>
  </si>
  <si>
    <t>Compra de Notebook Toshiba S55T-C5216S 15,6" Touch i7-5500U, 12 GB Win 10 PRO. Para ser adquirido con software ARGIS.</t>
  </si>
  <si>
    <t>Full Computer Comercial Ltda.</t>
  </si>
  <si>
    <t>Publicación TR N°5 (Nombra a Manuel Guerra como FR de la FRM Oriente y TR N°6 (Nombra a Eugenio Campos como FR de la FR XLL).</t>
  </si>
  <si>
    <t>Subsecretaria del Interior                                       (Diario Oficial)</t>
  </si>
  <si>
    <t>60.501.000-8</t>
  </si>
  <si>
    <t>Publicación TR N°7 (Nombra a José Luis Pérez Calaf como FR de la FRM Occidente.</t>
  </si>
  <si>
    <t>Adquisición de Licencia REDHAT ENTERPRISE LINUX SERVER, standard (1-2 sockets) (Up to a guests) (US$ 1169 + IVA x $ 715 valor referencial)</t>
  </si>
  <si>
    <t>Manríquez y Compañía Limitada</t>
  </si>
  <si>
    <t>77.077.350-4</t>
  </si>
  <si>
    <t>Compra de 1 ventilador de pedestal Airolite V16P6 - A1, para uso en DAF.</t>
  </si>
  <si>
    <t>FN/MP N°2324</t>
  </si>
  <si>
    <t>Servicio de Diseño e impresión de material de difusión del Ministerio Público año 2016.</t>
  </si>
  <si>
    <t>Sociedad Publicitaria El Alcázar Limitada</t>
  </si>
  <si>
    <t>77.691.300-6</t>
  </si>
  <si>
    <t>FN/MP N°2331</t>
  </si>
  <si>
    <t>Soporte por 12 meses de 10 Licencias del software Enterprise Architec.</t>
  </si>
  <si>
    <t>Craftware Consultores Limitada</t>
  </si>
  <si>
    <t>77.811.460-7</t>
  </si>
  <si>
    <t>10 Cajas de 125 Opalinas Ivory tamaño carta de 200 grs. Para certificados de cursos de capacitación año 2016.</t>
  </si>
  <si>
    <t>Distribuidora Diazol S.A.</t>
  </si>
  <si>
    <t>96.800.440-9</t>
  </si>
  <si>
    <t xml:space="preserve">Pasaje aéreo nacional Sra. Francisca Werth Wainer, con destino a la ciudad de Balmaceda, del 08 al 09/01/2016. Por asistencia a la Cuenta Pública de Fiscalía Regional de Aysén del General Carlos Ibáñez del Campo. </t>
  </si>
  <si>
    <t>Servicio de café por reunión de Fiscal Nacional y Directora Ejecutiva Nacional con funcionarios, día 28 de diciembre de 2015, en Sala de Consejo.</t>
  </si>
  <si>
    <t>María del Carmen País Aravena</t>
  </si>
  <si>
    <t>4.010.476-3</t>
  </si>
  <si>
    <t>Publicación llamado al 6° Concurso público 2015 para Fiscales Adjuntos de la XV, I, III, IV, V, VI, VII, VIII, IX, XIV Y XII Regiones y FRM Centro Norte, Oriente, Sur y Occidente de la Región Metropolitana. Domingo 27/12/2015, Cuerpo E, página Par MOD 7x3.</t>
  </si>
  <si>
    <t>Publicación llamado al 6° Concurso público 2015 para Fiscales Adjuntos de la XV, I, III, IV, V, VI, VII, VIII, IX, XIV Y XII Regiones y FRM Centro Norte, Oriente, Sur y Occidente de la Región Metropolitana. Lunes 28/12/2015, Generales MOD 5x4.</t>
  </si>
  <si>
    <t>Copesa S.A.                             (La Tercera)</t>
  </si>
  <si>
    <t>76.170.725-6</t>
  </si>
  <si>
    <t>Publicación llamado al 6° Concurso público 2015 para Fiscales Adjuntos de la XV, I, III, IV, V, VI, VII, VIII, IX, XIV Y XII Regiones y FRM Centro Norte, Oriente, Sur y Occidente de la Región Metropolitana. Domingo 27/12/2015 MOD 10x4 y Lunes 28/12/2015 MOD 10x4. Diario La Estrella de Arica</t>
  </si>
  <si>
    <t>Empresa Periodística El Norte Sociedad Anónima</t>
  </si>
  <si>
    <t>Publicación llamado al 6° Concurso público 2015 para Fiscales Adjuntos de la XV, I, III, IV, V, VI, VII, VIII, IX, XIV Y XII Regiones y FRM Centro Norte, Oriente, Sur y Occidente de la Región Metropolitana. Domingo 27/12/2015 MOD 10x4 y Lunes 28/12/2015 MOD 10x4. Diario La Estrella de Iquique</t>
  </si>
  <si>
    <t>Publicación llamado al 6° Concurso público 2015 para Fiscales Adjuntos de la XV, I, III, IV, V, VI, VII, VIII, IX, XIV Y XII Regiones y FRM Centro Norte, Oriente, Sur y Occidente de la Región Metropolitana. Domingo 27/12/2015 MOD 10x4 y Lunes 28/12/2015 MOD 10x4. Diario de Atacama de Copiapó</t>
  </si>
  <si>
    <t>Publicación llamado al 6° Concurso público 2015 para Fiscales Adjuntos de la XV, I, III, IV, V, VI, VII, VIII, IX, XIV Y XII Regiones y FRM Centro Norte, Oriente, Sur y Occidente de la Región Metropolitana. Domingo 27/12/2015 MOD 19x4 y Lunes 28/12/2015 MOD 19x4. Diario El Día de la Serena.</t>
  </si>
  <si>
    <t>Publicación llamado al 6° Concurso público 2015 para Fiscales Adjuntos de la XV, I, III, IV, V, VI, VII, VIII, IX, XIV Y XII Regiones y FRM Centro Norte, Oriente, Sur y Occidente de la Región Metropolitana. Domingo 27/12/2015 MOD 10x4 y Lunes 28/12/2015 MOD 10x4. Diario El Mercurio de Valparaíso.</t>
  </si>
  <si>
    <t>Empresa El Mercurio Valparaíso SAP</t>
  </si>
  <si>
    <t xml:space="preserve">Publicación llamado al 6° Concurso público 2015 para Fiscales Adjuntos de la XV, I, III, IV, V, VI, VII, VIII, IX, XIV Y XII Regiones y FRM Centro Norte, Oriente, Sur y Occidente de la Región Metropolitana. Domingo 27/12/2015 MOD 19x4 y Lunes 28/12/2015 MOD 19x4. Diario El Rancagüino </t>
  </si>
  <si>
    <t>Publicación llamado al 6° Concurso público 2015 para Fiscales Adjuntos de la XV, I, III, IV, V, VI, VII, VIII, IX, XIV Y XII Regiones y FRM Centro Norte, Oriente, Sur y Occidente de la Región Metropolitana. Domingo 27/12/2015 MOD 19x4 y Lunes 28/12/2015 MOD 19x4. Diario El Centro.</t>
  </si>
  <si>
    <t>Publicación llamado al 6° Concurso público 2015 para Fiscales Adjuntos de la XV, I, III, IV, V, VI, VII, VIII, IX, XIV Y XII Regiones y FRM Centro Norte, Oriente, Sur y Occidente de la Región Metropolitana. Domingo 27/12/2015 MOD 7x3 y Lunes 28/12/2015 MOD 7x3. Diario El Sur de Concepción.</t>
  </si>
  <si>
    <t>Publicación llamado al 6° Concurso público 2015 para Fiscales Adjuntos de la XV, I, III, IV, V, VI, VII, VIII, IX, XIV Y XII Regiones y FRM Centro Norte, Oriente, Sur y Occidente de la Región Metropolitana. Domingo 27/12/2015 MOD 10x4 y Lunes 28/12/2015 MOD 10x4. Diario El Austral de la Araucanía.</t>
  </si>
  <si>
    <t>Publicación llamado al 6° Concurso público 2015 para Fiscales Adjuntos de la XV, I, III, IV, V, VI, VII, VIII, IX, XIV Y XII Regiones y FRM Centro Norte, Oriente, Sur y Occidente de la Región Metropolitana. Domingo 27/12/2015 MOD 10x4 y Lunes 28/12/2015 MOD 10x4. Diario El Austral de los Ríos.</t>
  </si>
  <si>
    <t>Publicación llamado al 6° Concurso público 2015 para Fiscales Adjuntos de la XV, I, III, IV, V, VI, VII, VIII, IX, XIV Y XII Regiones y FRM Centro Norte, Oriente, Sur y Occidente de la Región Metropolitana. Domingo 27/12/2015 MOD 10x4 y Lunes 28/12/2015 MOD 10x4. Diario La Prensa Austral.</t>
  </si>
  <si>
    <t>Pasaje aéreo nacional Sr. Mauricio Fernández Montalbán, con destino a la ciudad  de Temuco, del 12 al 13 de enero de 2016, por participación en Cuenta Pública de Fiscalía Regional de la Araucanía.</t>
  </si>
  <si>
    <t xml:space="preserve">Compra de PC Desktop DELL OPTILEX 9020 SFF I5-4590/8GB RAM/1TB Disco/DVDRW/Monitor P2014H. </t>
  </si>
  <si>
    <t>DELL Computer de Chile Limitada</t>
  </si>
  <si>
    <t>77.099.980-4</t>
  </si>
  <si>
    <t>Llamado a Concurso Público 2015 para Discales Adjuntos de la XV, I, III, IV, V, VI, VII, VIII, IX, XIV, Y XII Regiones y FRM Centro Norte, Oriente, Sur y Occidente. Publicación en Diario Oficial.</t>
  </si>
  <si>
    <t xml:space="preserve">Pasaje aéreo nacional Sr. Pablo Rodríguez Ormazabal con destino a la ciudad de Temuco, día 29 de diciembre de 2015, por apoyo técnico a proyecto carpeta investigativa digital. </t>
  </si>
  <si>
    <t xml:space="preserve">Compra de 60 sillones ejecutivos de respaldo alto, para distribución nacional. </t>
  </si>
  <si>
    <t xml:space="preserve">Licitación Pública                           </t>
  </si>
  <si>
    <t>FN/MP N° 1950</t>
  </si>
  <si>
    <t>7 Sistemas de videoconferencia, compuestos por 2 equipos de video conferencia. Cada uno con 1 micrófono ambiental, 2 parlantes, cables, conectores, adaptadores, 1 maleta rígida de transporte con ruedas y 1 control remoto.</t>
  </si>
  <si>
    <t>VIGATEC S.A.</t>
  </si>
  <si>
    <t>96.587.380-5</t>
  </si>
  <si>
    <t>FN/MP N° 2383</t>
  </si>
  <si>
    <t>6 Sistemas de videoconferencia, compuestos por 2 equipos de video conferencia. Cada uno con 1 micrófono ambiental, 2 parlantes, cables, conectores, adaptadores, 1 maleta rígida de transporte con ruedas y 1 control remoto.</t>
  </si>
  <si>
    <t>Telefónica Empresas Chile S.A.</t>
  </si>
  <si>
    <t>78.703.410-1</t>
  </si>
  <si>
    <t>FN/MP N°2396</t>
  </si>
  <si>
    <t>Compra de 160 lectores de códigos de barra Honeywell, para distribución nacional.</t>
  </si>
  <si>
    <t>99.551.740-K</t>
  </si>
  <si>
    <t>Charla relativa a "Determinación de Pena" y "Ne Bis In Idem", para ULDDECO, realizada el 10 de diciembre de 2015.</t>
  </si>
  <si>
    <t>Juan Pablo Mañalich Raffo</t>
  </si>
  <si>
    <t>13.551.347-4</t>
  </si>
  <si>
    <t>Contratación Directa (Exceptuada del Reglamento de Compras)</t>
  </si>
  <si>
    <t>Compra de Gasolina 95 Octanos, carga "Cupón Electrónico COPEC", para uso en vehículos institucionales, placas patentes únicas YK-7108 Y CKCY-96, recarga mensual de diciembre.</t>
  </si>
  <si>
    <t>Compra de Diesel, carga "Cupón Electrónico COPEC", para uso en vehículo institucional placa patente única DBXP-48, recarga mensual diciembre.</t>
  </si>
  <si>
    <t>Compra de 2000 unidades de Lápiz Intensity gel color naranjo impreso a un color. Para cursos de capacitación año 2016.</t>
  </si>
  <si>
    <t>Asesorías y comercial Analia Marta del Roscio EIRL</t>
  </si>
  <si>
    <t>76.345.349-9</t>
  </si>
  <si>
    <t>Pasaje aéreo nacional Sr. Rodrigo Capelli Mora, con destino a la ciudad de Balmaceda del 08 al 09 de enero de 2016. Asiste a cuenta pública de la XI Región.</t>
  </si>
  <si>
    <t>FN/MP N°2332</t>
  </si>
  <si>
    <t>Renovación de Suscripción de Base de Datos Jurídica VLEX-U. Recursos Procesales. Correspondiente a 37 claves de acceso, período año 2016.</t>
  </si>
  <si>
    <t>V Database SPA</t>
  </si>
  <si>
    <t>76.301.551-3</t>
  </si>
  <si>
    <t>FN/MP N°2333</t>
  </si>
  <si>
    <t>Servicio de soporte y mantención de Licencia del Software Suite Access Data FTK Pro, por 12 meses para uso de ULDECCO.</t>
  </si>
  <si>
    <t>Complexbiz Gestión de Negocios Limitada</t>
  </si>
  <si>
    <t>76.235.780-1</t>
  </si>
  <si>
    <t>FN/MP N°2398</t>
  </si>
  <si>
    <t>Compra de 10 licencias IBM SPSS Statistics Base Authorized User Licence + SW subscription - Support 12 months. + Compra de 2 licencias IBM SPSS Custom Tables Authorized User Licence + SW subscription - Support 12 months.</t>
  </si>
  <si>
    <t>AMSS Soluciones Analíticas Limitadas.</t>
  </si>
  <si>
    <t>78.950.270-6</t>
  </si>
  <si>
    <t>Compra de 4 kárdex verticales, con 4 cajones, cubierta enchapada en fórmica MOGNO PP 2190, costados en melamina negra de 18mm. Con cantos en PVC, rieles telescópicos, cerradura  trampa y tiradores, medidas 48 x 60 x 135 cms. Para RR.HH.</t>
  </si>
  <si>
    <t>76.569.452-3</t>
  </si>
  <si>
    <t>Compra de 1 caja de seguridad BASH, modelo FL-1601E con cerradura digital, contra fuego. Para DAF.</t>
  </si>
  <si>
    <t>Sociedad Comercial A M W LTDA.</t>
  </si>
  <si>
    <t>77.714.930-K</t>
  </si>
  <si>
    <t>Pasaje aéreo nacional Sra. Maruzzella Pavan con destino a la ciudad de Concepción del 12 al 13 de enero de 2015 por visita a FL Concepción por habilitación, reunión DA-MOP VIII Región y asiste a cuenta pública.</t>
  </si>
  <si>
    <t>Publicación decreto exento N° 4131 (Autoriza circulación de vehículos en los términos que indica). Publicado el 04/12/2015. CM 58, pág. 2, cuerpo II.</t>
  </si>
  <si>
    <t>FN/MP N°2259</t>
  </si>
  <si>
    <t>-</t>
  </si>
  <si>
    <t>Servicio de mantención del Sistema de reclutamiento y Selección, por un año.</t>
  </si>
  <si>
    <t>Trabajando Com Chile S.A.</t>
  </si>
  <si>
    <t>77.009.730-4</t>
  </si>
  <si>
    <t>FN/MP N°2263</t>
  </si>
  <si>
    <t>Servicio de asesoría consistente en el desarrollo de un ejercicio de simulación de la evaluación externa de los Compromisos de Gestión Institucional (CGI) 2015 del Ministerio Público.</t>
  </si>
  <si>
    <t>Universidad de Chile</t>
  </si>
  <si>
    <t>FN/MP N°2318</t>
  </si>
  <si>
    <t>Ampliación del contrato suscrito con fecha 28 de octubre de 2015 y asociado al diseño e implementación de la carpeta investigativa digital, para que realice el servicio de desarrollo de una funcionalidad en la herramienta informática ya adquirida, que permita comunicar instrucciones diversas entre fiscales y/o funcionarios de manera automatizada.</t>
  </si>
  <si>
    <t>Everis Chile S.A.</t>
  </si>
  <si>
    <t>96.886.110-7</t>
  </si>
  <si>
    <t>FN/MP N°2330</t>
  </si>
  <si>
    <t>Prórroga por seis meses, a contar del 1 de febrero de 2016 del contrato de prestación de servicios audiovisuales, para la provisión del servicio de Diseño, Producción y Edición de Material Audiovisual para la entrega de orientación e información en las salas de espera de la Fiscalías Locales y Oficinas de Atención del Ministerio Público.</t>
  </si>
  <si>
    <t>La Marraqueta S.A.</t>
  </si>
  <si>
    <t>76.397.090-6</t>
  </si>
  <si>
    <t>FN/MP N°2369</t>
  </si>
  <si>
    <t>Provisión de 213 nuevas estaciones de trabajo informáticas, licencias de software y servicios básicos de mantención y administración asociados.(valor mensual)</t>
  </si>
  <si>
    <t>FN/MP N°2383</t>
  </si>
  <si>
    <t>Adquisición de 6 sistemas de videoconferencia para la atención de víctimas y testigos del Ministerio Público.</t>
  </si>
  <si>
    <t xml:space="preserve">Varias facturas </t>
  </si>
  <si>
    <t>14886131-6148-6147-6145-6144-6143-6142-6141-6141-6139-6138-6149-6146</t>
  </si>
  <si>
    <t>Gasto en electricidad para la Fiscalía Nacional, correspondiente a las dependencias de General Mackenna 1369, Pisos 2, 3 y 4, Santiago, para el período comprendido entre el 21 de Diciembre 2015 AL 21 de Enero de 2016.</t>
  </si>
  <si>
    <t>Chilectra S.A.</t>
  </si>
  <si>
    <t>14722583-563-568-569-564-570-571-572-573-574-581 y 582</t>
  </si>
  <si>
    <t>Gasto en electricidad para la Fiscalía Nacional, correspondiente a las dependencias Agustinas 1.070, Piso 5, Santiago, para el período comprendido entre el 16 de Noviembre al 15 de Diciembre de 2015.</t>
  </si>
  <si>
    <t>1979553-9551-9549-9547-9545-9543-9541-9540-9538-9536-9535-9532-1980227</t>
  </si>
  <si>
    <t>Gasto en agua potable y alcantarillado para la Fiscalía Nacional, correspondiente a las dependencias de General Mackenna 1369, Pisos 2, 3 y 4, Santiago, para el período comprendido entre el  23 de Noviembre al 22 de Diciembre de 2015.</t>
  </si>
  <si>
    <t>Aguas Andinas S.A.</t>
  </si>
  <si>
    <t xml:space="preserve">Facturas </t>
  </si>
  <si>
    <t>36838189-36832172</t>
  </si>
  <si>
    <t>Servicio telefónico correspondiente a tráfico de larga distancia nacional, internacional, líneas de respaldo y líneas RDSI para la Fiscalía Nacional, instaladas en General Mackenna 1369, para el período de Diciembre de 2015.</t>
  </si>
  <si>
    <t>17 Fiscalía Nacional</t>
  </si>
  <si>
    <t>Arriendo de 200 teléfonos Alcatel Lucent modelo IP Touch 4018 para uso de fiscales y funcionarios que se incorporan en el marco de la Ley que fortalece el Ministerio Público.</t>
  </si>
  <si>
    <t>Compra de artículos varios para stock material de cafetería.</t>
  </si>
  <si>
    <t>18 Arica y Parinacota</t>
  </si>
  <si>
    <t xml:space="preserve">Adquisición de textos juridicos para la FR </t>
  </si>
  <si>
    <t>Editorial Libromar SPA</t>
  </si>
  <si>
    <t>76240638-1</t>
  </si>
  <si>
    <t xml:space="preserve">Adquisición de materiales de oficina </t>
  </si>
  <si>
    <t>Yanulaque y Cia Ltda.</t>
  </si>
  <si>
    <t>81056900-K</t>
  </si>
  <si>
    <t>Adquisición de CD's</t>
  </si>
  <si>
    <t xml:space="preserve">Ing. Y Const. Ricardo Rodriguez </t>
  </si>
  <si>
    <t>89912300-K</t>
  </si>
  <si>
    <t>Adquisición de tonner 12A</t>
  </si>
  <si>
    <t xml:space="preserve">Adquisición de desinfectante en aerosol </t>
  </si>
  <si>
    <t>ADELCO S.A</t>
  </si>
  <si>
    <t>84348700-9</t>
  </si>
  <si>
    <t>Adquisición para RRHH</t>
  </si>
  <si>
    <t>Rodrigo Valenzuela Heresi</t>
  </si>
  <si>
    <t>15006979-3</t>
  </si>
  <si>
    <t>Adquisición de mobiliario nuevos puestos de trabajo FL Arica</t>
  </si>
  <si>
    <t>Ana Celia Novero</t>
  </si>
  <si>
    <t>3294724-7</t>
  </si>
  <si>
    <t>Se adq. a Latam Airlines Group, compra de pasajes aereos para DER con motivo de ceremonia FN</t>
  </si>
  <si>
    <t>Latam Airlines Group</t>
  </si>
  <si>
    <t>89862200-2</t>
  </si>
  <si>
    <t>Se adjudica servicio de evaluacion pericial psicologica RUC 1500563287-8</t>
  </si>
  <si>
    <t>Felipe De Sarratea Serrano</t>
  </si>
  <si>
    <t>13995014-3</t>
  </si>
  <si>
    <t>Se adjudica servicio de evaluacion pericial psicologica RUC 1510027846-1</t>
  </si>
  <si>
    <t>Se adjudica servicio de instalacion de puntos de red y electrico para NPT FLA</t>
  </si>
  <si>
    <t xml:space="preserve">Innova System Chile Ltda. </t>
  </si>
  <si>
    <t>76117815-6</t>
  </si>
  <si>
    <t>Se adq. a Latam Airlines Group, compra de pasajes aereos para CNS con motivo de reunion planificacion FN</t>
  </si>
  <si>
    <t>Se adq. a Latam Airlines Group, compra de pasajes aereos para JLO con motivo de reunion planificacion FN</t>
  </si>
  <si>
    <t>Se adq. a Latam Airlines Group, compra de pasajes aereos para DER</t>
  </si>
  <si>
    <t>Se adq. a Latam Airlines Group, compra de pasajes aereos para FR XV</t>
  </si>
  <si>
    <t>Se adq. a Latam Airlines Group, compra de pasajes aereos para JLO con motivo de Cuenta Pública I Región.</t>
  </si>
  <si>
    <t>18-FR N°95</t>
  </si>
  <si>
    <t>Se adjudica la habilitación de nuevos puestos de trabajo en la FLA</t>
  </si>
  <si>
    <t>Hector Cea Fonseca</t>
  </si>
  <si>
    <t>6567485-8</t>
  </si>
  <si>
    <t>Se adq. a Latam Airlines Group, compra de pasajes aereos para YVL victima causa RUC 1501134227-k</t>
  </si>
  <si>
    <t>Se adq. a Latam Airlines Group, compra de pasajes aereos para LNV victima causa RUC 1501134227-k</t>
  </si>
  <si>
    <t>Se adjudica el servicio de pintado de muro, frontis FL Arica</t>
  </si>
  <si>
    <t>COFA SS Integrales EIRL</t>
  </si>
  <si>
    <t>76178044-1</t>
  </si>
  <si>
    <t>Se adjudica remodelacion de mobiliario para NPT FLA</t>
  </si>
  <si>
    <t>Se adjudica el servicio de pintado de contenedores de la FL Arica</t>
  </si>
  <si>
    <t>Se adjudica el servicio de cambio de alfombra oficiba AJ FR XV</t>
  </si>
  <si>
    <t>Se adjudica la mantencion de jardin seco meses de Octubra a Diciembre para la FLA</t>
  </si>
  <si>
    <t>Pedro Lopez Fritz</t>
  </si>
  <si>
    <t>13637073-1</t>
  </si>
  <si>
    <t xml:space="preserve">Se adjudica el servicio de arriendo de salon y ss de coffe para jornada de planificacion regional </t>
  </si>
  <si>
    <t>Hotel Arica S.A</t>
  </si>
  <si>
    <t>77251070-5</t>
  </si>
  <si>
    <t>Se adjudica el servicio de suministro e instalacion de mampara de aluminio para la FL Arica</t>
  </si>
  <si>
    <t>Consumo de electricidad de la Fiscalía Local de Río Bueno</t>
  </si>
  <si>
    <t>SOCIEDAD AUSTRAL DE ELECTRICIDAD</t>
  </si>
  <si>
    <t>Consumo de gas de la Fiscalia  Local de San José de Paillaco</t>
  </si>
  <si>
    <t>3914542,3935179,3947543,3951058,3935176</t>
  </si>
  <si>
    <t>Consumo de electricidad de la Fiscalía Local de Valdivia, Regional y Rio Bueno</t>
  </si>
  <si>
    <t>Franqueo convenido mes de Noviembre  2015 Fiscalía Region de los Ríos.</t>
  </si>
  <si>
    <t>Servicio de courrier del mes de Noviembre de 2015 de la Fiscalia Reginal de los Rios</t>
  </si>
  <si>
    <t>3930759,3934646,3934648,3934647</t>
  </si>
  <si>
    <t>Consumo de electricidad de la Fiscalia Local de San José, Paillaco y Panguipulli</t>
  </si>
  <si>
    <t>76,073,162-5</t>
  </si>
  <si>
    <t>Consumo telefónico de banda ancha y telefonia fija del mes de Noviembre de la Fiscalía Regional</t>
  </si>
  <si>
    <t>TELEFONICA DEL SUR S.A.</t>
  </si>
  <si>
    <t>90.299.000-3</t>
  </si>
  <si>
    <t>Servicio de agua de la Fiscalia Regional de los Rios</t>
  </si>
  <si>
    <t>AGUAS DECIMAS</t>
  </si>
  <si>
    <t>96.703.230-1</t>
  </si>
  <si>
    <t>Adquisición de pasaje aéreo para comisión de servicio de funcionario XIV Región</t>
  </si>
  <si>
    <t>Cambio de pasaje aéreo para comisión de servicio de fiscal de la XIV Región.</t>
  </si>
  <si>
    <t>Adquisición de coctel para cuenta publica de la  Fiscalia Local de Los Lagos</t>
  </si>
  <si>
    <t>YOLANDA FLOR MUÑOZ MUÑOZ</t>
  </si>
  <si>
    <t>7.981.091-6</t>
  </si>
  <si>
    <t xml:space="preserve">Adquisición de tarjetas de Navidad con sobre para la Fiscalia Regional y Locales </t>
  </si>
  <si>
    <t>EDICIONES INFANTILES LTDA.</t>
  </si>
  <si>
    <t>77.446.620-7</t>
  </si>
  <si>
    <t>Servicio de agua de la Fiscalia Local de Valdivia</t>
  </si>
  <si>
    <t>Adquisición de toallas para dispensador para la Fiscalia XIV Region</t>
  </si>
  <si>
    <t>DAVID ROBERTO GONZALEZ GALDAMEZ</t>
  </si>
  <si>
    <t>6.732.507-9</t>
  </si>
  <si>
    <t>Adquisición de pasajes aéreos para comisión de servicio de funcionario y fiscal de la XIV Región</t>
  </si>
  <si>
    <t>Adquisición de calendarios para la Fiscalia XIV Region (posteriormente revocada).</t>
  </si>
  <si>
    <t>IMPRENTA AMERICA LTDA.</t>
  </si>
  <si>
    <t>87.726.400-9</t>
  </si>
  <si>
    <t>Cambio de pasajes aéreos para comisión de servicio de funcionario de la XIV Región</t>
  </si>
  <si>
    <t>Cambio de pasajes aéreos para comisión de servicio de fiscal de la XIV Región</t>
  </si>
  <si>
    <t>FN/MP Nº 748/12</t>
  </si>
  <si>
    <t>Adquisición de mobiliario para nuevos funcionarios de la Fiscalia XIV Región</t>
  </si>
  <si>
    <t>JAVIER VALDEVELLANO SOTOMAYOR</t>
  </si>
  <si>
    <t>13.609.311-8</t>
  </si>
  <si>
    <t>Adquisición notebook HP, memoria Ram y disco duro para la Fiscalia Regional XIV Region</t>
  </si>
  <si>
    <t>Adquisición de tacos calendarios para oficinas de la Fiscalias de la Región de Los Rios.</t>
  </si>
  <si>
    <t>COMERCIAL LORENA ORIEHA CARCAMO LANDA</t>
  </si>
  <si>
    <t>76.304.555-2</t>
  </si>
  <si>
    <t>Adquisición de 02 scanner y 07 lectores de  codigo de barra para la Fiscalia XIV Región</t>
  </si>
  <si>
    <t>Adquisición de 1  lector de  codigo de barra para la Fiscalia XIV Región</t>
  </si>
  <si>
    <t>Adquisiicón de galvanos de maderas para gastos del Fiscal Regional .</t>
  </si>
  <si>
    <t>HECTOR HUGO SEPULVEDA BRAVO</t>
  </si>
  <si>
    <t>7.389.035-7</t>
  </si>
  <si>
    <t>Consumo de electricidad de la Fiscalía Local de La Union</t>
  </si>
  <si>
    <t>Servicio de peritaje privado para causa de la Fiscalía Local de Los Lagos</t>
  </si>
  <si>
    <t>ELIANA MACARENA FERRADA  HERNANDEZ</t>
  </si>
  <si>
    <t>12.854.672-3</t>
  </si>
  <si>
    <t>Consumo de agua de la Fiscalia Local de Los Lagos</t>
  </si>
  <si>
    <t>EMPRESA DE SERVICIOS SANITARIOS DE LOS LAGOS</t>
  </si>
  <si>
    <t>Consumo de agua de la Fiscalia Local de Los Panguipulli</t>
  </si>
  <si>
    <t>Servicio de limpieza y lavado de camara (alcantarillado) de la Fiscalia XIV Region</t>
  </si>
  <si>
    <t>TRASPORTE ORUGA LTDA.</t>
  </si>
  <si>
    <t>Servicio de arriendo de salón más coffe break para reunión de metas de la Fiscalía XIV Región</t>
  </si>
  <si>
    <t>SOC. CIAL INDUS. Y DE TURISMO NAGUILAN LTDA.</t>
  </si>
  <si>
    <t>86.137.400-9</t>
  </si>
  <si>
    <t xml:space="preserve">Adquisición de bandera institucional para la Fiscalía XIV Región </t>
  </si>
  <si>
    <t>ELSA INES PONCE LEYTON</t>
  </si>
  <si>
    <t>8.330.347-6</t>
  </si>
  <si>
    <t>Servicio de recarga de extintores para la Fiscalía Local de Valdivia,</t>
  </si>
  <si>
    <t>JOHNNY MIGUEL ANGEL GOMEZ KEHSLER</t>
  </si>
  <si>
    <t>13.850.181-7</t>
  </si>
  <si>
    <t>Adquisición de 02 discos duros externos  para Unidad de Informática de Fiscalia XIV Región</t>
  </si>
  <si>
    <t>Adquisición de mobiliario para los nuevos funcionarios de la Fiscalia XIV Región</t>
  </si>
  <si>
    <t>Adquisición de calendarios para la Fiscalía XIV Región (Reemplaza Orden de Compra 1915000084).</t>
  </si>
  <si>
    <t>IMPRENTA MONTARIS LTDA.</t>
  </si>
  <si>
    <t>76.098.470-1</t>
  </si>
  <si>
    <t>Adquisición de Combustible para Vehiculos y Camionetas de la Fiscalia XIV Región.</t>
  </si>
  <si>
    <t>COMPAÑÍA DE PETROLEOS DE CHILE COPEC S.A</t>
  </si>
  <si>
    <t>Servicio de arriendo de salón y cocktail de atención de autoridades para cuenta publica de la Fiscalia Regional XIV Region. Gastos de Representación y Protocólo,</t>
  </si>
  <si>
    <t>TURISMO VILLA DEL RIO S.A.</t>
  </si>
  <si>
    <t>85.499.400-K</t>
  </si>
  <si>
    <t>Servicio de amplificación de la cuenta publica de la Fiscalia XIV Region</t>
  </si>
  <si>
    <t>Adquisición de pasaje aéreo para comisión de servicio de fiscal XIV Región</t>
  </si>
  <si>
    <t>Adquisición de Refrigerador (pequeño) para el Fiscalía Regional de Los Ríos.</t>
  </si>
  <si>
    <t>Servicio de courrier del mes de Diciembre de 2015 de la Fiscalia Reginal de los Rios</t>
  </si>
  <si>
    <t>Franqueo convenido mes de Diciembre  2015 Fiscalía Region de los Ríos.</t>
  </si>
  <si>
    <t xml:space="preserve">Adquisición de petroleo para caldera de la Fiscalia Local de Valdivia </t>
  </si>
  <si>
    <t>JUSTO SCHULER Y CIA LTDA.</t>
  </si>
  <si>
    <t>88.218.100-6</t>
  </si>
  <si>
    <t>Adquisición de resmas de ofiicio  para la Fiscalias de la Región de Los Rios.</t>
  </si>
  <si>
    <t>30/2/2015</t>
  </si>
  <si>
    <t>Adquisición de 01 microondas para la Fiscalia Local de la XIV Region de los Rios</t>
  </si>
  <si>
    <t>3916968,3916969,3916970,3916963,3916967,3916966,3916965,3916964</t>
  </si>
  <si>
    <t>31/11/2015</t>
  </si>
  <si>
    <t>Consumo de electricidad de la Fiscalía Local de Los Lagos-</t>
  </si>
  <si>
    <t>19 Los Ríos</t>
  </si>
  <si>
    <t>E-SIGN S.A.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</si>
</sst>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dd/mm/yy;@"/>
    <numFmt numFmtId="165" formatCode="dd\-mm\-yy;@"/>
    <numFmt numFmtId="166" formatCode="[$$-340A]\ #,##0"/>
    <numFmt numFmtId="167" formatCode="[$$-340A]\ #,##0;\-[$$-340A]\ #,##0"/>
    <numFmt numFmtId="168" formatCode="&quot;$&quot;\ #,##0"/>
    <numFmt numFmtId="169" formatCode="dd/mm/yy"/>
    <numFmt numFmtId="170" formatCode="_-* #,##0.00\ &quot;€&quot;_-;\-* #,##0.00\ &quot;€&quot;_-;_-* &quot;-&quot;??\ &quot;€&quot;_-;_-@_-"/>
    <numFmt numFmtId="171" formatCode="_-[$€]\ * #,##0.00_-;\-[$€]\ * #,##0.00_-;_-[$€]\ * &quot;-&quot;??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8"/>
      <name val="Trebuchet MS"/>
      <family val="2"/>
    </font>
    <font>
      <sz val="8"/>
      <name val="Trebuchet MS"/>
      <family val="2"/>
    </font>
    <font>
      <sz val="8"/>
      <name val="Arial"/>
      <family val="2"/>
    </font>
    <font>
      <b/>
      <sz val="10"/>
      <name val="Trebuchet MS"/>
      <family val="2"/>
    </font>
    <font>
      <sz val="10"/>
      <name val="Trebuchet MS"/>
      <family val="2"/>
    </font>
    <font>
      <sz val="8"/>
      <color indexed="30"/>
      <name val="Trebuchet MS"/>
      <family val="2"/>
    </font>
    <font>
      <b/>
      <sz val="12"/>
      <name val="Trebuchet MS"/>
      <family val="2"/>
    </font>
    <font>
      <sz val="10"/>
      <name val="Arial"/>
      <family val="2"/>
    </font>
    <font>
      <sz val="10"/>
      <name val="Arial"/>
      <family val="2"/>
    </font>
    <font>
      <sz val="11"/>
      <name val="Arial"/>
      <family val="2"/>
    </font>
    <font>
      <sz val="11"/>
      <color rgb="FF006100"/>
      <name val="Calibri"/>
      <family val="2"/>
      <scheme val="minor"/>
    </font>
    <font>
      <sz val="11"/>
      <name val="Calibri"/>
      <family val="2"/>
      <scheme val="minor"/>
    </font>
    <font>
      <i/>
      <sz val="8"/>
      <name val="Arial"/>
      <family val="2"/>
    </font>
  </fonts>
  <fills count="4">
    <fill>
      <patternFill patternType="none"/>
    </fill>
    <fill>
      <patternFill patternType="gray125"/>
    </fill>
    <fill>
      <patternFill patternType="solid">
        <fgColor indexed="9"/>
        <bgColor indexed="64"/>
      </patternFill>
    </fill>
    <fill>
      <patternFill patternType="solid">
        <fgColor rgb="FFC6EFCE"/>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3">
    <xf numFmtId="0" fontId="0" fillId="0" borderId="0"/>
    <xf numFmtId="0" fontId="11" fillId="0" borderId="0"/>
    <xf numFmtId="168" fontId="11" fillId="0" borderId="0" applyFont="0" applyFill="0" applyBorder="0" applyAlignment="0" applyProtection="0"/>
    <xf numFmtId="0" fontId="11" fillId="0" borderId="0"/>
    <xf numFmtId="169" fontId="12" fillId="0" borderId="0" applyFont="0" applyFill="0" applyBorder="0" applyAlignment="0" applyProtection="0"/>
    <xf numFmtId="43" fontId="3" fillId="0" borderId="0" applyFont="0" applyFill="0" applyBorder="0" applyAlignment="0" applyProtection="0"/>
    <xf numFmtId="0" fontId="3" fillId="0" borderId="0"/>
    <xf numFmtId="170" fontId="12" fillId="0" borderId="0" applyFont="0" applyFill="0" applyBorder="0" applyAlignment="0" applyProtection="0"/>
    <xf numFmtId="171"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70" fontId="11" fillId="0" borderId="0" applyFont="0" applyFill="0" applyBorder="0" applyAlignment="0" applyProtection="0"/>
    <xf numFmtId="170" fontId="11" fillId="0" borderId="0" applyFont="0" applyFill="0" applyBorder="0" applyAlignment="0" applyProtection="0"/>
    <xf numFmtId="0" fontId="2" fillId="0" borderId="0"/>
    <xf numFmtId="0" fontId="11" fillId="0" borderId="0"/>
    <xf numFmtId="170" fontId="11" fillId="0" borderId="0" applyFont="0" applyFill="0" applyBorder="0" applyAlignment="0" applyProtection="0"/>
    <xf numFmtId="0" fontId="2" fillId="0" borderId="0"/>
    <xf numFmtId="0" fontId="2" fillId="0" borderId="0"/>
    <xf numFmtId="0" fontId="14" fillId="3" borderId="0" applyNumberFormat="0" applyBorder="0" applyAlignment="0" applyProtection="0"/>
    <xf numFmtId="0" fontId="1" fillId="0" borderId="0"/>
  </cellStyleXfs>
  <cellXfs count="48">
    <xf numFmtId="0" fontId="0" fillId="0" borderId="0" xfId="0"/>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center" vertical="top" wrapText="1"/>
    </xf>
    <xf numFmtId="165" fontId="4" fillId="0" borderId="2" xfId="0" applyNumberFormat="1" applyFont="1" applyBorder="1" applyAlignment="1">
      <alignment horizontal="center" vertical="top" wrapText="1"/>
    </xf>
    <xf numFmtId="0" fontId="5" fillId="0" borderId="0" xfId="0" applyFont="1"/>
    <xf numFmtId="0" fontId="4" fillId="0" borderId="0" xfId="0" applyFont="1" applyBorder="1" applyAlignment="1">
      <alignment horizontal="center"/>
    </xf>
    <xf numFmtId="0" fontId="4" fillId="0" borderId="0" xfId="0" applyFont="1" applyBorder="1" applyAlignment="1">
      <alignment horizontal="left"/>
    </xf>
    <xf numFmtId="0" fontId="5" fillId="0" borderId="0" xfId="0" applyFont="1" applyAlignment="1">
      <alignment horizontal="left"/>
    </xf>
    <xf numFmtId="0" fontId="4" fillId="0" borderId="1" xfId="0" applyFont="1" applyBorder="1" applyAlignment="1">
      <alignment horizontal="left" vertical="top" wrapText="1"/>
    </xf>
    <xf numFmtId="2" fontId="4" fillId="0" borderId="0" xfId="0" applyNumberFormat="1" applyFont="1" applyBorder="1" applyAlignment="1">
      <alignment horizontal="left" vertical="top" wrapText="1"/>
    </xf>
    <xf numFmtId="2" fontId="5" fillId="0" borderId="0" xfId="0" applyNumberFormat="1" applyFont="1" applyAlignment="1">
      <alignment horizontal="left" vertical="top" wrapText="1"/>
    </xf>
    <xf numFmtId="2" fontId="7" fillId="0" borderId="2" xfId="0" applyNumberFormat="1" applyFont="1" applyBorder="1" applyAlignment="1">
      <alignment horizontal="left" vertical="top" wrapText="1"/>
    </xf>
    <xf numFmtId="0" fontId="5" fillId="0" borderId="0" xfId="0" applyFont="1" applyAlignment="1"/>
    <xf numFmtId="0" fontId="4" fillId="2" borderId="2"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applyAlignment="1">
      <alignment horizontal="center"/>
    </xf>
    <xf numFmtId="167" fontId="5" fillId="0" borderId="4" xfId="0" applyNumberFormat="1" applyFont="1" applyBorder="1" applyAlignment="1"/>
    <xf numFmtId="167" fontId="5" fillId="0" borderId="0" xfId="0" applyNumberFormat="1" applyFont="1" applyAlignment="1"/>
    <xf numFmtId="167" fontId="4" fillId="0" borderId="5" xfId="0" applyNumberFormat="1" applyFont="1" applyBorder="1" applyAlignment="1">
      <alignment vertical="top" wrapText="1"/>
    </xf>
    <xf numFmtId="164" fontId="5" fillId="0" borderId="0" xfId="0" applyNumberFormat="1" applyFont="1" applyAlignment="1">
      <alignment horizontal="center"/>
    </xf>
    <xf numFmtId="164" fontId="4" fillId="0" borderId="1" xfId="0" applyNumberFormat="1" applyFont="1" applyBorder="1" applyAlignment="1">
      <alignment horizontal="center" vertical="top" wrapText="1"/>
    </xf>
    <xf numFmtId="0" fontId="8" fillId="0" borderId="6" xfId="0" applyFont="1" applyFill="1" applyBorder="1" applyAlignment="1">
      <alignment horizontal="justify" vertical="top" wrapText="1"/>
    </xf>
    <xf numFmtId="0" fontId="8" fillId="0" borderId="3" xfId="0" applyFont="1" applyFill="1" applyBorder="1" applyAlignment="1">
      <alignment horizontal="justify" vertical="top" wrapText="1"/>
    </xf>
    <xf numFmtId="14" fontId="8" fillId="0" borderId="3" xfId="0" applyNumberFormat="1" applyFont="1" applyFill="1" applyBorder="1" applyAlignment="1">
      <alignment horizontal="center" vertical="top" wrapText="1"/>
    </xf>
    <xf numFmtId="0" fontId="8" fillId="0" borderId="6" xfId="0" applyFont="1" applyBorder="1" applyAlignment="1">
      <alignment horizontal="justify" vertical="top" wrapText="1"/>
    </xf>
    <xf numFmtId="1" fontId="8" fillId="0" borderId="3" xfId="0" applyNumberFormat="1" applyFont="1" applyBorder="1" applyAlignment="1">
      <alignment horizontal="right" vertical="top" indent="1"/>
    </xf>
    <xf numFmtId="14" fontId="8" fillId="0" borderId="3" xfId="0" applyNumberFormat="1" applyFont="1" applyBorder="1" applyAlignment="1">
      <alignment horizontal="center" vertical="top"/>
    </xf>
    <xf numFmtId="0" fontId="8" fillId="0" borderId="3" xfId="0" applyFont="1" applyBorder="1" applyAlignment="1">
      <alignment horizontal="justify" vertical="top" wrapText="1"/>
    </xf>
    <xf numFmtId="0" fontId="8" fillId="0" borderId="7" xfId="0" applyFont="1" applyBorder="1" applyAlignment="1">
      <alignment horizontal="justify" vertical="top"/>
    </xf>
    <xf numFmtId="0" fontId="8" fillId="0" borderId="3" xfId="0" applyFont="1" applyBorder="1" applyAlignment="1">
      <alignment horizontal="right" vertical="top" indent="1"/>
    </xf>
    <xf numFmtId="166" fontId="8" fillId="0" borderId="3" xfId="0" applyNumberFormat="1" applyFont="1" applyBorder="1" applyAlignment="1">
      <alignment horizontal="right" vertical="top" wrapText="1" indent="1"/>
    </xf>
    <xf numFmtId="0" fontId="9" fillId="0" borderId="0" xfId="0" applyFont="1" applyBorder="1" applyAlignment="1">
      <alignment horizontal="center" vertical="top" wrapText="1"/>
    </xf>
    <xf numFmtId="0" fontId="8" fillId="0" borderId="0" xfId="0" applyFont="1" applyFill="1" applyBorder="1" applyAlignment="1">
      <alignment horizontal="justify" vertical="top" wrapText="1"/>
    </xf>
    <xf numFmtId="0" fontId="10" fillId="0" borderId="4" xfId="0" applyFont="1" applyBorder="1" applyAlignment="1">
      <alignment horizontal="center"/>
    </xf>
    <xf numFmtId="0" fontId="15" fillId="0" borderId="3" xfId="21" applyFont="1" applyFill="1" applyBorder="1" applyAlignment="1">
      <alignment vertical="top" wrapText="1"/>
    </xf>
    <xf numFmtId="0" fontId="15" fillId="0" borderId="3" xfId="21" applyFont="1" applyFill="1" applyBorder="1" applyAlignment="1" applyProtection="1">
      <alignment horizontal="center" vertical="top" wrapText="1"/>
      <protection locked="0"/>
    </xf>
    <xf numFmtId="14" fontId="15" fillId="0" borderId="3" xfId="21" applyNumberFormat="1" applyFont="1" applyFill="1" applyBorder="1" applyAlignment="1" applyProtection="1">
      <alignment horizontal="center" vertical="top" wrapText="1"/>
      <protection locked="0"/>
    </xf>
    <xf numFmtId="0" fontId="15" fillId="0" borderId="6" xfId="21" applyFont="1" applyFill="1" applyBorder="1" applyAlignment="1">
      <alignment horizontal="center" vertical="top" wrapText="1"/>
    </xf>
    <xf numFmtId="165" fontId="15" fillId="0" borderId="3" xfId="21" applyNumberFormat="1" applyFont="1" applyFill="1" applyBorder="1" applyAlignment="1">
      <alignment horizontal="center" vertical="top" wrapText="1"/>
    </xf>
    <xf numFmtId="0" fontId="15" fillId="0" borderId="3" xfId="21" applyFont="1" applyFill="1" applyBorder="1" applyAlignment="1" applyProtection="1">
      <alignment horizontal="justify" vertical="top" wrapText="1"/>
      <protection locked="0"/>
    </xf>
    <xf numFmtId="166" fontId="15" fillId="0" borderId="6" xfId="21" applyNumberFormat="1" applyFont="1" applyFill="1" applyBorder="1" applyAlignment="1" applyProtection="1">
      <alignment horizontal="right" vertical="top" wrapText="1"/>
      <protection locked="0"/>
    </xf>
    <xf numFmtId="0" fontId="15" fillId="0" borderId="3" xfId="21" applyFont="1" applyFill="1" applyBorder="1" applyAlignment="1">
      <alignment horizontal="center" vertical="top" wrapText="1"/>
    </xf>
    <xf numFmtId="0" fontId="15" fillId="0" borderId="3" xfId="21" applyFont="1" applyFill="1" applyBorder="1" applyAlignment="1">
      <alignment horizontal="justify" vertical="top" wrapText="1"/>
    </xf>
    <xf numFmtId="168" fontId="15" fillId="0" borderId="6" xfId="21" applyNumberFormat="1" applyFont="1" applyFill="1" applyBorder="1" applyAlignment="1">
      <alignment horizontal="right" vertical="top" wrapText="1"/>
    </xf>
    <xf numFmtId="168" fontId="15" fillId="0" borderId="3" xfId="21" applyNumberFormat="1" applyFont="1" applyFill="1" applyBorder="1" applyAlignment="1">
      <alignment horizontal="right" vertical="top" wrapText="1"/>
    </xf>
    <xf numFmtId="14" fontId="15" fillId="0" borderId="6" xfId="21" applyNumberFormat="1" applyFont="1" applyFill="1" applyBorder="1" applyAlignment="1" applyProtection="1">
      <alignment horizontal="center" vertical="top" wrapText="1"/>
      <protection locked="0"/>
    </xf>
    <xf numFmtId="166" fontId="15" fillId="0" borderId="3" xfId="21" applyNumberFormat="1" applyFont="1" applyFill="1" applyBorder="1" applyAlignment="1" applyProtection="1">
      <alignment horizontal="right" vertical="top" wrapText="1"/>
      <protection locked="0"/>
    </xf>
  </cellXfs>
  <cellStyles count="23">
    <cellStyle name="Buena" xfId="21" builtinId="26"/>
    <cellStyle name="Euro" xfId="8"/>
    <cellStyle name="Millares 2" xfId="5"/>
    <cellStyle name="Moneda 2" xfId="2"/>
    <cellStyle name="Moneda 2 2" xfId="15"/>
    <cellStyle name="Moneda 3" xfId="4"/>
    <cellStyle name="Moneda 3 2" xfId="18"/>
    <cellStyle name="Moneda 4" xfId="7"/>
    <cellStyle name="Moneda 5" xfId="14"/>
    <cellStyle name="Normal" xfId="0" builtinId="0"/>
    <cellStyle name="Normal 2" xfId="1"/>
    <cellStyle name="Normal 2 2" xfId="6"/>
    <cellStyle name="Normal 3" xfId="3"/>
    <cellStyle name="Normal 3 2" xfId="9"/>
    <cellStyle name="Normal 3 2 2" xfId="17"/>
    <cellStyle name="Normal 3 3" xfId="20"/>
    <cellStyle name="Normal 3 4" xfId="16"/>
    <cellStyle name="Normal 4" xfId="10"/>
    <cellStyle name="Normal 4 2" xfId="19"/>
    <cellStyle name="Normal 5" xfId="11"/>
    <cellStyle name="Normal 6" xfId="12"/>
    <cellStyle name="Normal 7" xfId="13"/>
    <cellStyle name="Normal 8"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s/casoto/AppData/Local/Microsoft/Windows/Temporary%20Internet%20Files/Content.Outlook/UQT87F7M/12%20Diciembre%202015%20(F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s>
    <sheetDataSet>
      <sheetData sheetId="0" refreshError="1"/>
      <sheetData sheetId="1" refreshError="1"/>
      <sheetData sheetId="2" refreshError="1"/>
      <sheetData sheetId="3">
        <row r="2">
          <cell r="A2" t="str">
            <v>12.220.059-0</v>
          </cell>
          <cell r="B2" t="str">
            <v>Contratación Directa</v>
          </cell>
          <cell r="C2" t="str">
            <v>Contratación Directa</v>
          </cell>
          <cell r="D2" t="str">
            <v>Res FN 1672/2007</v>
          </cell>
          <cell r="E2" t="str">
            <v>CESAR ANTONIO ASTORGA BELLO</v>
          </cell>
        </row>
        <row r="3">
          <cell r="A3" t="str">
            <v>13.785.060-5</v>
          </cell>
          <cell r="B3" t="str">
            <v>Contratación Directa (Exceptuada del Regl. Compras)</v>
          </cell>
          <cell r="C3" t="str">
            <v>No Aplica</v>
          </cell>
          <cell r="D3" t="str">
            <v>No Aplica</v>
          </cell>
          <cell r="E3" t="str">
            <v>CRISTIAN BARROS MUÑOZ</v>
          </cell>
        </row>
        <row r="4">
          <cell r="A4" t="str">
            <v>10.581.849-1</v>
          </cell>
          <cell r="B4" t="str">
            <v>Contratación Directa</v>
          </cell>
          <cell r="D4">
            <v>42214</v>
          </cell>
          <cell r="E4" t="str">
            <v>GUILLERMO ABALOS BARROS</v>
          </cell>
        </row>
        <row r="5">
          <cell r="A5" t="str">
            <v>13.658.020-5</v>
          </cell>
          <cell r="B5" t="str">
            <v>Contratación Directa</v>
          </cell>
          <cell r="D5">
            <v>42214</v>
          </cell>
          <cell r="E5" t="str">
            <v>OSVALDO ANDRES ARTAZA VARELA</v>
          </cell>
        </row>
        <row r="6">
          <cell r="A6" t="str">
            <v>10.265.615-6</v>
          </cell>
          <cell r="B6" t="str">
            <v>Convenio</v>
          </cell>
          <cell r="C6" t="str">
            <v>Res. DER 015-2015</v>
          </cell>
          <cell r="D6">
            <v>42110</v>
          </cell>
          <cell r="E6" t="str">
            <v>LUIS RUBIO QUINTANILLA</v>
          </cell>
        </row>
        <row r="7">
          <cell r="A7" t="str">
            <v>89.807.500-1</v>
          </cell>
          <cell r="B7" t="str">
            <v>Licitación Pública</v>
          </cell>
          <cell r="C7" t="str">
            <v xml:space="preserve"> Res FR OR N° 016</v>
          </cell>
          <cell r="D7">
            <v>42102</v>
          </cell>
          <cell r="E7" t="str">
            <v>INGEN S.A.</v>
          </cell>
        </row>
        <row r="8">
          <cell r="A8" t="str">
            <v>52.000.745-8</v>
          </cell>
          <cell r="B8" t="str">
            <v>Contratación Directa (Exceptuada del Regl. Compras)</v>
          </cell>
          <cell r="C8" t="str">
            <v>No aplica</v>
          </cell>
          <cell r="D8" t="str">
            <v>No aplica</v>
          </cell>
          <cell r="E8" t="str">
            <v>SERV PROF DE LENGUAJE CARMEN JIRON  E</v>
          </cell>
        </row>
        <row r="9">
          <cell r="A9" t="str">
            <v>90.193.000-7</v>
          </cell>
          <cell r="B9" t="str">
            <v>Contratación Directa (Exceptuada del Regl. Compras)</v>
          </cell>
          <cell r="C9" t="str">
            <v>No aplica</v>
          </cell>
          <cell r="D9" t="str">
            <v>No aplica</v>
          </cell>
          <cell r="E9" t="str">
            <v>EMPRESA EL MERCURIO S.A.P.</v>
          </cell>
        </row>
        <row r="10">
          <cell r="A10" t="str">
            <v>11.730.167-2</v>
          </cell>
          <cell r="B10" t="str">
            <v xml:space="preserve">Contratación Directa </v>
          </cell>
          <cell r="D10">
            <v>41183</v>
          </cell>
          <cell r="E10" t="str">
            <v>ANDREA DEL CARMEN RUIZ HERRERA</v>
          </cell>
        </row>
        <row r="11">
          <cell r="A11" t="str">
            <v>13.676.540-K</v>
          </cell>
          <cell r="B11" t="str">
            <v xml:space="preserve">Contratación Directa </v>
          </cell>
          <cell r="D11">
            <v>41183</v>
          </cell>
          <cell r="E11" t="str">
            <v>GABRIELA MARIA BUCAREY BRUNA</v>
          </cell>
        </row>
        <row r="12">
          <cell r="A12" t="str">
            <v>11.655.258-2</v>
          </cell>
          <cell r="B12" t="str">
            <v xml:space="preserve">Contratación Directa </v>
          </cell>
          <cell r="D12">
            <v>42165</v>
          </cell>
          <cell r="E12" t="str">
            <v>VERONICA DEL CARMEN FUENTES GUARDA</v>
          </cell>
        </row>
        <row r="13">
          <cell r="A13" t="str">
            <v>11.730.167-2</v>
          </cell>
          <cell r="B13" t="str">
            <v xml:space="preserve">Contratación Directa </v>
          </cell>
          <cell r="D13">
            <v>41183</v>
          </cell>
          <cell r="E13" t="str">
            <v>ANDREA DEL CARMEN RUIZ HERRERA</v>
          </cell>
        </row>
        <row r="14">
          <cell r="A14" t="str">
            <v>13.633.044-6</v>
          </cell>
          <cell r="B14" t="str">
            <v xml:space="preserve">Contratación Directa </v>
          </cell>
          <cell r="D14">
            <v>41183</v>
          </cell>
          <cell r="E14" t="str">
            <v>NORMA MARIA  MONSERRAT MOLINA MARTINEZ</v>
          </cell>
        </row>
        <row r="15">
          <cell r="A15" t="str">
            <v>9.617.206-0</v>
          </cell>
          <cell r="B15" t="str">
            <v>Contratación Directa (Exceptuada del Regl. Compras)</v>
          </cell>
          <cell r="C15" t="str">
            <v>No Aplica</v>
          </cell>
          <cell r="D15" t="str">
            <v>No Aplica</v>
          </cell>
          <cell r="E15" t="str">
            <v>JUANITA VERONICA GONZALEZ VERGARA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9"/>
  <sheetViews>
    <sheetView tabSelected="1" zoomScale="84" zoomScaleNormal="84" workbookViewId="0">
      <pane xSplit="1" ySplit="4" topLeftCell="B551" activePane="bottomRight" state="frozen"/>
      <selection pane="topRight" activeCell="B1" sqref="B1"/>
      <selection pane="bottomLeft" activeCell="A6" sqref="A6"/>
      <selection pane="bottomRight" activeCell="F562" sqref="F562"/>
    </sheetView>
  </sheetViews>
  <sheetFormatPr baseColWidth="10" defaultColWidth="11.44140625" defaultRowHeight="12" x14ac:dyDescent="0.3"/>
  <cols>
    <col min="1" max="1" width="18.6640625" style="8" customWidth="1"/>
    <col min="2" max="2" width="31.88671875" style="13" customWidth="1"/>
    <col min="3" max="4" width="12.6640625" style="5" customWidth="1"/>
    <col min="5" max="5" width="14.6640625" style="5" customWidth="1"/>
    <col min="6" max="6" width="16.6640625" style="16" customWidth="1"/>
    <col min="7" max="7" width="12.6640625" style="16" customWidth="1"/>
    <col min="8" max="8" width="56.6640625" style="11" customWidth="1"/>
    <col min="9" max="9" width="28.6640625" style="8" customWidth="1"/>
    <col min="10" max="10" width="16.109375" style="8" customWidth="1"/>
    <col min="11" max="11" width="17.109375" style="18" customWidth="1"/>
    <col min="12" max="16384" width="11.44140625" style="5"/>
  </cols>
  <sheetData>
    <row r="1" spans="1:11" ht="16.8" thickBot="1" x14ac:dyDescent="0.4">
      <c r="A1" s="34" t="s">
        <v>134</v>
      </c>
      <c r="B1" s="34"/>
      <c r="C1" s="34"/>
      <c r="D1" s="34"/>
      <c r="E1" s="34"/>
      <c r="F1" s="34"/>
      <c r="G1" s="34"/>
      <c r="H1" s="34"/>
      <c r="I1" s="34"/>
      <c r="J1" s="34"/>
      <c r="K1" s="17"/>
    </row>
    <row r="2" spans="1:11" ht="14.4" x14ac:dyDescent="0.3">
      <c r="A2" s="33"/>
      <c r="B2" s="33"/>
      <c r="C2" s="6"/>
      <c r="D2" s="6"/>
      <c r="E2" s="7"/>
      <c r="F2" s="6"/>
      <c r="G2" s="6"/>
      <c r="H2" s="10"/>
      <c r="I2" s="7"/>
      <c r="J2" s="7"/>
    </row>
    <row r="3" spans="1:11" ht="12.6" thickBot="1" x14ac:dyDescent="0.35">
      <c r="G3" s="20"/>
    </row>
    <row r="4" spans="1:11" ht="60.6" thickBot="1" x14ac:dyDescent="0.35">
      <c r="A4" s="15" t="s">
        <v>0</v>
      </c>
      <c r="B4" s="14" t="s">
        <v>1</v>
      </c>
      <c r="C4" s="3" t="s">
        <v>2</v>
      </c>
      <c r="D4" s="4" t="s">
        <v>3</v>
      </c>
      <c r="E4" s="1" t="s">
        <v>4</v>
      </c>
      <c r="F4" s="2" t="s">
        <v>5</v>
      </c>
      <c r="G4" s="21" t="s">
        <v>6</v>
      </c>
      <c r="H4" s="12" t="s">
        <v>7</v>
      </c>
      <c r="I4" s="9" t="s">
        <v>8</v>
      </c>
      <c r="J4" s="9" t="s">
        <v>9</v>
      </c>
      <c r="K4" s="19" t="s">
        <v>10</v>
      </c>
    </row>
    <row r="5" spans="1:11" s="32" customFormat="1" ht="28.8" x14ac:dyDescent="0.25">
      <c r="A5" s="22" t="s">
        <v>15</v>
      </c>
      <c r="B5" s="22" t="s">
        <v>14</v>
      </c>
      <c r="C5" s="23" t="s">
        <v>17</v>
      </c>
      <c r="D5" s="24" t="s">
        <v>17</v>
      </c>
      <c r="E5" s="25" t="s">
        <v>34</v>
      </c>
      <c r="F5" s="26">
        <v>1150000067</v>
      </c>
      <c r="G5" s="27">
        <v>42339</v>
      </c>
      <c r="H5" s="28" t="s">
        <v>97</v>
      </c>
      <c r="I5" s="29" t="s">
        <v>36</v>
      </c>
      <c r="J5" s="30" t="s">
        <v>37</v>
      </c>
      <c r="K5" s="31">
        <v>43113</v>
      </c>
    </row>
    <row r="6" spans="1:11" s="32" customFormat="1" ht="28.8" x14ac:dyDescent="0.25">
      <c r="A6" s="22" t="s">
        <v>15</v>
      </c>
      <c r="B6" s="22" t="s">
        <v>14</v>
      </c>
      <c r="C6" s="23" t="s">
        <v>17</v>
      </c>
      <c r="D6" s="24" t="s">
        <v>17</v>
      </c>
      <c r="E6" s="25" t="s">
        <v>34</v>
      </c>
      <c r="F6" s="26">
        <v>1150000068</v>
      </c>
      <c r="G6" s="27">
        <v>42341</v>
      </c>
      <c r="H6" s="28" t="s">
        <v>98</v>
      </c>
      <c r="I6" s="29" t="s">
        <v>99</v>
      </c>
      <c r="J6" s="30" t="s">
        <v>100</v>
      </c>
      <c r="K6" s="31">
        <v>345100</v>
      </c>
    </row>
    <row r="7" spans="1:11" s="32" customFormat="1" ht="28.8" x14ac:dyDescent="0.25">
      <c r="A7" s="22" t="s">
        <v>15</v>
      </c>
      <c r="B7" s="22" t="s">
        <v>14</v>
      </c>
      <c r="C7" s="23" t="s">
        <v>17</v>
      </c>
      <c r="D7" s="24" t="s">
        <v>17</v>
      </c>
      <c r="E7" s="25" t="s">
        <v>34</v>
      </c>
      <c r="F7" s="26">
        <v>1150000069</v>
      </c>
      <c r="G7" s="27">
        <v>42341</v>
      </c>
      <c r="H7" s="28" t="s">
        <v>101</v>
      </c>
      <c r="I7" s="29" t="s">
        <v>99</v>
      </c>
      <c r="J7" s="30" t="s">
        <v>100</v>
      </c>
      <c r="K7" s="31">
        <v>1913163</v>
      </c>
    </row>
    <row r="8" spans="1:11" s="32" customFormat="1" ht="14.4" x14ac:dyDescent="0.25">
      <c r="A8" s="22" t="s">
        <v>15</v>
      </c>
      <c r="B8" s="22" t="s">
        <v>13</v>
      </c>
      <c r="C8" s="23" t="s">
        <v>17</v>
      </c>
      <c r="D8" s="24" t="s">
        <v>17</v>
      </c>
      <c r="E8" s="25" t="s">
        <v>21</v>
      </c>
      <c r="F8" s="26">
        <v>902</v>
      </c>
      <c r="G8" s="27">
        <v>42347</v>
      </c>
      <c r="H8" s="28" t="s">
        <v>22</v>
      </c>
      <c r="I8" s="29" t="s">
        <v>23</v>
      </c>
      <c r="J8" s="30" t="s">
        <v>24</v>
      </c>
      <c r="K8" s="31">
        <v>126400</v>
      </c>
    </row>
    <row r="9" spans="1:11" s="32" customFormat="1" ht="14.4" x14ac:dyDescent="0.25">
      <c r="A9" s="22" t="s">
        <v>15</v>
      </c>
      <c r="B9" s="22" t="s">
        <v>13</v>
      </c>
      <c r="C9" s="23" t="s">
        <v>17</v>
      </c>
      <c r="D9" s="24" t="s">
        <v>17</v>
      </c>
      <c r="E9" s="25" t="s">
        <v>21</v>
      </c>
      <c r="F9" s="26">
        <v>902</v>
      </c>
      <c r="G9" s="27">
        <v>42347</v>
      </c>
      <c r="H9" s="28" t="s">
        <v>25</v>
      </c>
      <c r="I9" s="29" t="s">
        <v>23</v>
      </c>
      <c r="J9" s="30" t="s">
        <v>24</v>
      </c>
      <c r="K9" s="31">
        <v>37300</v>
      </c>
    </row>
    <row r="10" spans="1:11" s="32" customFormat="1" ht="14.4" x14ac:dyDescent="0.25">
      <c r="A10" s="22" t="s">
        <v>15</v>
      </c>
      <c r="B10" s="22" t="s">
        <v>13</v>
      </c>
      <c r="C10" s="23" t="s">
        <v>17</v>
      </c>
      <c r="D10" s="24" t="s">
        <v>17</v>
      </c>
      <c r="E10" s="25" t="s">
        <v>21</v>
      </c>
      <c r="F10" s="26">
        <v>902</v>
      </c>
      <c r="G10" s="27">
        <v>42347</v>
      </c>
      <c r="H10" s="28" t="s">
        <v>26</v>
      </c>
      <c r="I10" s="29" t="s">
        <v>23</v>
      </c>
      <c r="J10" s="30" t="s">
        <v>24</v>
      </c>
      <c r="K10" s="31">
        <v>84050</v>
      </c>
    </row>
    <row r="11" spans="1:11" s="32" customFormat="1" ht="14.4" x14ac:dyDescent="0.25">
      <c r="A11" s="22" t="s">
        <v>15</v>
      </c>
      <c r="B11" s="22" t="s">
        <v>13</v>
      </c>
      <c r="C11" s="23" t="s">
        <v>17</v>
      </c>
      <c r="D11" s="24" t="s">
        <v>17</v>
      </c>
      <c r="E11" s="25" t="s">
        <v>21</v>
      </c>
      <c r="F11" s="26">
        <v>902</v>
      </c>
      <c r="G11" s="27">
        <v>42347</v>
      </c>
      <c r="H11" s="28" t="s">
        <v>27</v>
      </c>
      <c r="I11" s="29" t="s">
        <v>23</v>
      </c>
      <c r="J11" s="30" t="s">
        <v>24</v>
      </c>
      <c r="K11" s="31">
        <v>53350</v>
      </c>
    </row>
    <row r="12" spans="1:11" s="32" customFormat="1" ht="14.4" x14ac:dyDescent="0.25">
      <c r="A12" s="22" t="s">
        <v>15</v>
      </c>
      <c r="B12" s="22" t="s">
        <v>13</v>
      </c>
      <c r="C12" s="23" t="s">
        <v>17</v>
      </c>
      <c r="D12" s="24" t="s">
        <v>17</v>
      </c>
      <c r="E12" s="25" t="s">
        <v>21</v>
      </c>
      <c r="F12" s="26">
        <v>903</v>
      </c>
      <c r="G12" s="27">
        <v>42347</v>
      </c>
      <c r="H12" s="28" t="s">
        <v>28</v>
      </c>
      <c r="I12" s="29" t="s">
        <v>29</v>
      </c>
      <c r="J12" s="30" t="s">
        <v>30</v>
      </c>
      <c r="K12" s="31">
        <v>837500</v>
      </c>
    </row>
    <row r="13" spans="1:11" s="32" customFormat="1" ht="14.4" x14ac:dyDescent="0.25">
      <c r="A13" s="22" t="s">
        <v>15</v>
      </c>
      <c r="B13" s="22" t="s">
        <v>13</v>
      </c>
      <c r="C13" s="23" t="s">
        <v>17</v>
      </c>
      <c r="D13" s="24" t="s">
        <v>17</v>
      </c>
      <c r="E13" s="25" t="s">
        <v>21</v>
      </c>
      <c r="F13" s="26">
        <v>903</v>
      </c>
      <c r="G13" s="27">
        <v>42347</v>
      </c>
      <c r="H13" s="28" t="s">
        <v>102</v>
      </c>
      <c r="I13" s="29" t="s">
        <v>29</v>
      </c>
      <c r="J13" s="30" t="s">
        <v>30</v>
      </c>
      <c r="K13" s="31">
        <v>197600</v>
      </c>
    </row>
    <row r="14" spans="1:11" s="32" customFormat="1" ht="14.4" x14ac:dyDescent="0.25">
      <c r="A14" s="22" t="s">
        <v>15</v>
      </c>
      <c r="B14" s="22" t="s">
        <v>13</v>
      </c>
      <c r="C14" s="23" t="s">
        <v>17</v>
      </c>
      <c r="D14" s="24" t="s">
        <v>17</v>
      </c>
      <c r="E14" s="25" t="s">
        <v>21</v>
      </c>
      <c r="F14" s="26">
        <v>903</v>
      </c>
      <c r="G14" s="27">
        <v>42347</v>
      </c>
      <c r="H14" s="28" t="s">
        <v>31</v>
      </c>
      <c r="I14" s="29" t="s">
        <v>29</v>
      </c>
      <c r="J14" s="30" t="s">
        <v>30</v>
      </c>
      <c r="K14" s="31">
        <v>725300</v>
      </c>
    </row>
    <row r="15" spans="1:11" s="32" customFormat="1" ht="14.4" x14ac:dyDescent="0.25">
      <c r="A15" s="22" t="s">
        <v>15</v>
      </c>
      <c r="B15" s="22" t="s">
        <v>13</v>
      </c>
      <c r="C15" s="23" t="s">
        <v>17</v>
      </c>
      <c r="D15" s="24" t="s">
        <v>17</v>
      </c>
      <c r="E15" s="25" t="s">
        <v>21</v>
      </c>
      <c r="F15" s="26">
        <v>903</v>
      </c>
      <c r="G15" s="27">
        <v>42347</v>
      </c>
      <c r="H15" s="28" t="s">
        <v>32</v>
      </c>
      <c r="I15" s="29" t="s">
        <v>29</v>
      </c>
      <c r="J15" s="30" t="s">
        <v>30</v>
      </c>
      <c r="K15" s="31">
        <v>313600</v>
      </c>
    </row>
    <row r="16" spans="1:11" s="32" customFormat="1" ht="14.4" x14ac:dyDescent="0.25">
      <c r="A16" s="22" t="s">
        <v>15</v>
      </c>
      <c r="B16" s="22" t="s">
        <v>13</v>
      </c>
      <c r="C16" s="23" t="s">
        <v>17</v>
      </c>
      <c r="D16" s="24" t="s">
        <v>17</v>
      </c>
      <c r="E16" s="25" t="s">
        <v>21</v>
      </c>
      <c r="F16" s="26">
        <v>903</v>
      </c>
      <c r="G16" s="27">
        <v>42347</v>
      </c>
      <c r="H16" s="28" t="s">
        <v>33</v>
      </c>
      <c r="I16" s="29" t="s">
        <v>29</v>
      </c>
      <c r="J16" s="30" t="s">
        <v>30</v>
      </c>
      <c r="K16" s="31">
        <v>193800</v>
      </c>
    </row>
    <row r="17" spans="1:11" s="32" customFormat="1" ht="28.8" x14ac:dyDescent="0.25">
      <c r="A17" s="22" t="s">
        <v>15</v>
      </c>
      <c r="B17" s="22" t="s">
        <v>14</v>
      </c>
      <c r="C17" s="23" t="s">
        <v>17</v>
      </c>
      <c r="D17" s="24" t="s">
        <v>17</v>
      </c>
      <c r="E17" s="25" t="s">
        <v>18</v>
      </c>
      <c r="F17" s="26">
        <v>1150000104</v>
      </c>
      <c r="G17" s="27">
        <v>42347</v>
      </c>
      <c r="H17" s="28" t="s">
        <v>103</v>
      </c>
      <c r="I17" s="29" t="s">
        <v>80</v>
      </c>
      <c r="J17" s="30" t="s">
        <v>81</v>
      </c>
      <c r="K17" s="31">
        <v>952000</v>
      </c>
    </row>
    <row r="18" spans="1:11" s="32" customFormat="1" ht="28.8" x14ac:dyDescent="0.25">
      <c r="A18" s="22" t="s">
        <v>15</v>
      </c>
      <c r="B18" s="22" t="s">
        <v>14</v>
      </c>
      <c r="C18" s="23" t="s">
        <v>17</v>
      </c>
      <c r="D18" s="24" t="s">
        <v>17</v>
      </c>
      <c r="E18" s="25" t="s">
        <v>18</v>
      </c>
      <c r="F18" s="26">
        <v>1150000105</v>
      </c>
      <c r="G18" s="27">
        <v>42347</v>
      </c>
      <c r="H18" s="28" t="s">
        <v>104</v>
      </c>
      <c r="I18" s="29" t="s">
        <v>82</v>
      </c>
      <c r="J18" s="30" t="s">
        <v>83</v>
      </c>
      <c r="K18" s="31">
        <v>333200</v>
      </c>
    </row>
    <row r="19" spans="1:11" s="32" customFormat="1" ht="28.8" x14ac:dyDescent="0.25">
      <c r="A19" s="22" t="s">
        <v>15</v>
      </c>
      <c r="B19" s="22" t="s">
        <v>14</v>
      </c>
      <c r="C19" s="23" t="s">
        <v>17</v>
      </c>
      <c r="D19" s="24" t="s">
        <v>17</v>
      </c>
      <c r="E19" s="25" t="s">
        <v>34</v>
      </c>
      <c r="F19" s="26">
        <v>1150000070</v>
      </c>
      <c r="G19" s="27">
        <v>42347</v>
      </c>
      <c r="H19" s="28" t="s">
        <v>105</v>
      </c>
      <c r="I19" s="29" t="s">
        <v>99</v>
      </c>
      <c r="J19" s="30" t="s">
        <v>100</v>
      </c>
      <c r="K19" s="31">
        <v>404600</v>
      </c>
    </row>
    <row r="20" spans="1:11" s="32" customFormat="1" ht="28.8" x14ac:dyDescent="0.25">
      <c r="A20" s="22" t="s">
        <v>15</v>
      </c>
      <c r="B20" s="22" t="s">
        <v>14</v>
      </c>
      <c r="C20" s="23" t="s">
        <v>17</v>
      </c>
      <c r="D20" s="24" t="s">
        <v>17</v>
      </c>
      <c r="E20" s="25" t="s">
        <v>34</v>
      </c>
      <c r="F20" s="26">
        <v>1150000071</v>
      </c>
      <c r="G20" s="27">
        <v>42347</v>
      </c>
      <c r="H20" s="28" t="s">
        <v>106</v>
      </c>
      <c r="I20" s="29" t="s">
        <v>107</v>
      </c>
      <c r="J20" s="30" t="s">
        <v>108</v>
      </c>
      <c r="K20" s="31">
        <v>1813000</v>
      </c>
    </row>
    <row r="21" spans="1:11" s="32" customFormat="1" ht="14.4" x14ac:dyDescent="0.25">
      <c r="A21" s="22" t="s">
        <v>15</v>
      </c>
      <c r="B21" s="22" t="s">
        <v>13</v>
      </c>
      <c r="C21" s="23" t="s">
        <v>17</v>
      </c>
      <c r="D21" s="24" t="s">
        <v>17</v>
      </c>
      <c r="E21" s="25" t="s">
        <v>21</v>
      </c>
      <c r="F21" s="26">
        <v>916</v>
      </c>
      <c r="G21" s="27">
        <v>42348</v>
      </c>
      <c r="H21" s="28" t="s">
        <v>35</v>
      </c>
      <c r="I21" s="29" t="s">
        <v>11</v>
      </c>
      <c r="J21" s="30" t="s">
        <v>12</v>
      </c>
      <c r="K21" s="31">
        <v>36713</v>
      </c>
    </row>
    <row r="22" spans="1:11" s="32" customFormat="1" ht="28.8" x14ac:dyDescent="0.25">
      <c r="A22" s="22" t="s">
        <v>15</v>
      </c>
      <c r="B22" s="22" t="s">
        <v>14</v>
      </c>
      <c r="C22" s="23" t="s">
        <v>17</v>
      </c>
      <c r="D22" s="24" t="s">
        <v>17</v>
      </c>
      <c r="E22" s="25" t="s">
        <v>34</v>
      </c>
      <c r="F22" s="26">
        <v>1150000072</v>
      </c>
      <c r="G22" s="27">
        <v>42352</v>
      </c>
      <c r="H22" s="28" t="s">
        <v>109</v>
      </c>
      <c r="I22" s="29" t="s">
        <v>107</v>
      </c>
      <c r="J22" s="30" t="s">
        <v>108</v>
      </c>
      <c r="K22" s="31">
        <v>782200</v>
      </c>
    </row>
    <row r="23" spans="1:11" s="32" customFormat="1" ht="28.8" x14ac:dyDescent="0.25">
      <c r="A23" s="22" t="s">
        <v>15</v>
      </c>
      <c r="B23" s="22" t="s">
        <v>14</v>
      </c>
      <c r="C23" s="23" t="s">
        <v>17</v>
      </c>
      <c r="D23" s="24" t="s">
        <v>17</v>
      </c>
      <c r="E23" s="25" t="s">
        <v>34</v>
      </c>
      <c r="F23" s="26">
        <v>1150000073</v>
      </c>
      <c r="G23" s="27">
        <v>42352</v>
      </c>
      <c r="H23" s="28" t="s">
        <v>110</v>
      </c>
      <c r="I23" s="29" t="s">
        <v>111</v>
      </c>
      <c r="J23" s="30" t="s">
        <v>112</v>
      </c>
      <c r="K23" s="31">
        <v>53550</v>
      </c>
    </row>
    <row r="24" spans="1:11" s="32" customFormat="1" ht="28.8" x14ac:dyDescent="0.25">
      <c r="A24" s="22" t="s">
        <v>15</v>
      </c>
      <c r="B24" s="22" t="s">
        <v>14</v>
      </c>
      <c r="C24" s="23" t="s">
        <v>17</v>
      </c>
      <c r="D24" s="24" t="s">
        <v>17</v>
      </c>
      <c r="E24" s="25" t="s">
        <v>18</v>
      </c>
      <c r="F24" s="26">
        <v>1150000105</v>
      </c>
      <c r="G24" s="27">
        <v>42352</v>
      </c>
      <c r="H24" s="28" t="s">
        <v>113</v>
      </c>
      <c r="I24" s="29" t="s">
        <v>114</v>
      </c>
      <c r="J24" s="30" t="s">
        <v>115</v>
      </c>
      <c r="K24" s="31">
        <v>117000</v>
      </c>
    </row>
    <row r="25" spans="1:11" s="32" customFormat="1" ht="28.8" x14ac:dyDescent="0.25">
      <c r="A25" s="22" t="s">
        <v>15</v>
      </c>
      <c r="B25" s="22" t="s">
        <v>14</v>
      </c>
      <c r="C25" s="23" t="s">
        <v>17</v>
      </c>
      <c r="D25" s="24" t="s">
        <v>17</v>
      </c>
      <c r="E25" s="25" t="s">
        <v>18</v>
      </c>
      <c r="F25" s="26">
        <v>1150000107</v>
      </c>
      <c r="G25" s="27">
        <v>42352</v>
      </c>
      <c r="H25" s="28" t="s">
        <v>116</v>
      </c>
      <c r="I25" s="29" t="s">
        <v>82</v>
      </c>
      <c r="J25" s="30" t="s">
        <v>83</v>
      </c>
      <c r="K25" s="31">
        <v>107100</v>
      </c>
    </row>
    <row r="26" spans="1:11" s="32" customFormat="1" ht="28.8" x14ac:dyDescent="0.25">
      <c r="A26" s="22" t="s">
        <v>15</v>
      </c>
      <c r="B26" s="22" t="s">
        <v>14</v>
      </c>
      <c r="C26" s="23" t="s">
        <v>17</v>
      </c>
      <c r="D26" s="24" t="s">
        <v>17</v>
      </c>
      <c r="E26" s="25" t="s">
        <v>18</v>
      </c>
      <c r="F26" s="26">
        <v>1150000108</v>
      </c>
      <c r="G26" s="27">
        <v>42352</v>
      </c>
      <c r="H26" s="28" t="s">
        <v>117</v>
      </c>
      <c r="I26" s="29" t="s">
        <v>118</v>
      </c>
      <c r="J26" s="30" t="s">
        <v>119</v>
      </c>
      <c r="K26" s="31">
        <v>599999</v>
      </c>
    </row>
    <row r="27" spans="1:11" s="32" customFormat="1" ht="28.8" x14ac:dyDescent="0.25">
      <c r="A27" s="22" t="s">
        <v>15</v>
      </c>
      <c r="B27" s="22" t="s">
        <v>16</v>
      </c>
      <c r="C27" s="23" t="s">
        <v>17</v>
      </c>
      <c r="D27" s="24" t="s">
        <v>17</v>
      </c>
      <c r="E27" s="25" t="s">
        <v>18</v>
      </c>
      <c r="F27" s="26">
        <v>1150000109</v>
      </c>
      <c r="G27" s="27">
        <v>42352</v>
      </c>
      <c r="H27" s="28" t="s">
        <v>120</v>
      </c>
      <c r="I27" s="29" t="s">
        <v>19</v>
      </c>
      <c r="J27" s="30" t="s">
        <v>20</v>
      </c>
      <c r="K27" s="31">
        <v>2360184</v>
      </c>
    </row>
    <row r="28" spans="1:11" s="32" customFormat="1" ht="28.8" x14ac:dyDescent="0.25">
      <c r="A28" s="22" t="s">
        <v>15</v>
      </c>
      <c r="B28" s="22" t="s">
        <v>14</v>
      </c>
      <c r="C28" s="23" t="s">
        <v>17</v>
      </c>
      <c r="D28" s="24" t="s">
        <v>17</v>
      </c>
      <c r="E28" s="25" t="s">
        <v>34</v>
      </c>
      <c r="F28" s="26">
        <v>1150000074</v>
      </c>
      <c r="G28" s="27">
        <v>42353</v>
      </c>
      <c r="H28" s="28" t="s">
        <v>121</v>
      </c>
      <c r="I28" s="29" t="s">
        <v>99</v>
      </c>
      <c r="J28" s="30" t="s">
        <v>100</v>
      </c>
      <c r="K28" s="31">
        <v>345100</v>
      </c>
    </row>
    <row r="29" spans="1:11" s="32" customFormat="1" ht="28.8" x14ac:dyDescent="0.25">
      <c r="A29" s="22" t="s">
        <v>15</v>
      </c>
      <c r="B29" s="22" t="s">
        <v>14</v>
      </c>
      <c r="C29" s="23" t="s">
        <v>17</v>
      </c>
      <c r="D29" s="24" t="s">
        <v>17</v>
      </c>
      <c r="E29" s="25" t="s">
        <v>34</v>
      </c>
      <c r="F29" s="26">
        <v>1150000075</v>
      </c>
      <c r="G29" s="27">
        <v>42353</v>
      </c>
      <c r="H29" s="28" t="s">
        <v>122</v>
      </c>
      <c r="I29" s="29" t="s">
        <v>84</v>
      </c>
      <c r="J29" s="30" t="s">
        <v>85</v>
      </c>
      <c r="K29" s="31">
        <v>755031</v>
      </c>
    </row>
    <row r="30" spans="1:11" s="32" customFormat="1" ht="14.4" x14ac:dyDescent="0.25">
      <c r="A30" s="22" t="s">
        <v>15</v>
      </c>
      <c r="B30" s="22" t="s">
        <v>13</v>
      </c>
      <c r="C30" s="23" t="s">
        <v>17</v>
      </c>
      <c r="D30" s="24" t="s">
        <v>17</v>
      </c>
      <c r="E30" s="25" t="s">
        <v>21</v>
      </c>
      <c r="F30" s="26">
        <v>934</v>
      </c>
      <c r="G30" s="27">
        <v>42359</v>
      </c>
      <c r="H30" s="28" t="s">
        <v>38</v>
      </c>
      <c r="I30" s="29" t="s">
        <v>23</v>
      </c>
      <c r="J30" s="30" t="s">
        <v>24</v>
      </c>
      <c r="K30" s="31">
        <v>31600</v>
      </c>
    </row>
    <row r="31" spans="1:11" s="32" customFormat="1" ht="28.8" x14ac:dyDescent="0.25">
      <c r="A31" s="22" t="s">
        <v>15</v>
      </c>
      <c r="B31" s="22" t="s">
        <v>14</v>
      </c>
      <c r="C31" s="23" t="s">
        <v>17</v>
      </c>
      <c r="D31" s="24" t="s">
        <v>17</v>
      </c>
      <c r="E31" s="25" t="s">
        <v>34</v>
      </c>
      <c r="F31" s="26">
        <v>1150000076</v>
      </c>
      <c r="G31" s="27">
        <v>42359</v>
      </c>
      <c r="H31" s="28" t="s">
        <v>97</v>
      </c>
      <c r="I31" s="29" t="s">
        <v>36</v>
      </c>
      <c r="J31" s="30" t="s">
        <v>37</v>
      </c>
      <c r="K31" s="31">
        <v>184736</v>
      </c>
    </row>
    <row r="32" spans="1:11" s="32" customFormat="1" ht="28.8" x14ac:dyDescent="0.25">
      <c r="A32" s="22" t="s">
        <v>15</v>
      </c>
      <c r="B32" s="22" t="s">
        <v>14</v>
      </c>
      <c r="C32" s="23" t="s">
        <v>17</v>
      </c>
      <c r="D32" s="24" t="s">
        <v>17</v>
      </c>
      <c r="E32" s="25" t="s">
        <v>34</v>
      </c>
      <c r="F32" s="26">
        <v>1150000077</v>
      </c>
      <c r="G32" s="27">
        <v>42359</v>
      </c>
      <c r="H32" s="28" t="s">
        <v>123</v>
      </c>
      <c r="I32" s="29" t="s">
        <v>36</v>
      </c>
      <c r="J32" s="30" t="s">
        <v>37</v>
      </c>
      <c r="K32" s="31">
        <v>1706957</v>
      </c>
    </row>
    <row r="33" spans="1:15" s="32" customFormat="1" ht="28.8" x14ac:dyDescent="0.25">
      <c r="A33" s="22" t="s">
        <v>15</v>
      </c>
      <c r="B33" s="22" t="s">
        <v>14</v>
      </c>
      <c r="C33" s="23" t="s">
        <v>17</v>
      </c>
      <c r="D33" s="24" t="s">
        <v>17</v>
      </c>
      <c r="E33" s="25" t="s">
        <v>34</v>
      </c>
      <c r="F33" s="26">
        <v>1150000078</v>
      </c>
      <c r="G33" s="27">
        <v>42359</v>
      </c>
      <c r="H33" s="28" t="s">
        <v>123</v>
      </c>
      <c r="I33" s="29" t="s">
        <v>124</v>
      </c>
      <c r="J33" s="30" t="s">
        <v>125</v>
      </c>
      <c r="K33" s="31">
        <v>129710</v>
      </c>
    </row>
    <row r="34" spans="1:15" s="32" customFormat="1" ht="28.8" x14ac:dyDescent="0.25">
      <c r="A34" s="22" t="s">
        <v>15</v>
      </c>
      <c r="B34" s="22" t="s">
        <v>16</v>
      </c>
      <c r="C34" s="23" t="s">
        <v>17</v>
      </c>
      <c r="D34" s="24" t="s">
        <v>17</v>
      </c>
      <c r="E34" s="25" t="s">
        <v>18</v>
      </c>
      <c r="F34" s="26">
        <v>1150000110</v>
      </c>
      <c r="G34" s="27">
        <v>42366</v>
      </c>
      <c r="H34" s="28" t="s">
        <v>126</v>
      </c>
      <c r="I34" s="29" t="s">
        <v>19</v>
      </c>
      <c r="J34" s="30" t="s">
        <v>20</v>
      </c>
      <c r="K34" s="31">
        <v>574416</v>
      </c>
    </row>
    <row r="35" spans="1:15" s="32" customFormat="1" ht="43.2" x14ac:dyDescent="0.25">
      <c r="A35" s="22" t="s">
        <v>15</v>
      </c>
      <c r="B35" s="22" t="s">
        <v>16</v>
      </c>
      <c r="C35" s="23" t="s">
        <v>17</v>
      </c>
      <c r="D35" s="24" t="s">
        <v>17</v>
      </c>
      <c r="E35" s="25" t="s">
        <v>18</v>
      </c>
      <c r="F35" s="26">
        <v>1150000111</v>
      </c>
      <c r="G35" s="27">
        <v>42366</v>
      </c>
      <c r="H35" s="28" t="s">
        <v>127</v>
      </c>
      <c r="I35" s="29" t="s">
        <v>128</v>
      </c>
      <c r="J35" s="30" t="s">
        <v>129</v>
      </c>
      <c r="K35" s="31">
        <v>60000</v>
      </c>
    </row>
    <row r="36" spans="1:15" s="32" customFormat="1" ht="28.8" x14ac:dyDescent="0.25">
      <c r="A36" s="22" t="s">
        <v>15</v>
      </c>
      <c r="B36" s="22" t="s">
        <v>14</v>
      </c>
      <c r="C36" s="23" t="s">
        <v>17</v>
      </c>
      <c r="D36" s="24" t="s">
        <v>17</v>
      </c>
      <c r="E36" s="25" t="s">
        <v>34</v>
      </c>
      <c r="F36" s="26">
        <v>1150000079</v>
      </c>
      <c r="G36" s="27">
        <v>42366</v>
      </c>
      <c r="H36" s="28" t="s">
        <v>130</v>
      </c>
      <c r="I36" s="29" t="s">
        <v>84</v>
      </c>
      <c r="J36" s="30" t="s">
        <v>85</v>
      </c>
      <c r="K36" s="31">
        <v>132090</v>
      </c>
    </row>
    <row r="37" spans="1:15" s="32" customFormat="1" ht="28.8" x14ac:dyDescent="0.25">
      <c r="A37" s="22" t="s">
        <v>15</v>
      </c>
      <c r="B37" s="22" t="s">
        <v>14</v>
      </c>
      <c r="C37" s="23" t="s">
        <v>17</v>
      </c>
      <c r="D37" s="24" t="s">
        <v>17</v>
      </c>
      <c r="E37" s="25" t="s">
        <v>34</v>
      </c>
      <c r="F37" s="26">
        <v>1150000080</v>
      </c>
      <c r="G37" s="27">
        <v>42366</v>
      </c>
      <c r="H37" s="28" t="s">
        <v>131</v>
      </c>
      <c r="I37" s="29" t="s">
        <v>36</v>
      </c>
      <c r="J37" s="30" t="s">
        <v>37</v>
      </c>
      <c r="K37" s="31">
        <v>275342</v>
      </c>
    </row>
    <row r="38" spans="1:15" s="32" customFormat="1" ht="28.8" x14ac:dyDescent="0.25">
      <c r="A38" s="22" t="s">
        <v>15</v>
      </c>
      <c r="B38" s="22" t="s">
        <v>14</v>
      </c>
      <c r="C38" s="23" t="s">
        <v>17</v>
      </c>
      <c r="D38" s="24" t="s">
        <v>17</v>
      </c>
      <c r="E38" s="25" t="s">
        <v>34</v>
      </c>
      <c r="F38" s="26">
        <v>1150000081</v>
      </c>
      <c r="G38" s="27">
        <v>42366</v>
      </c>
      <c r="H38" s="28" t="s">
        <v>97</v>
      </c>
      <c r="I38" s="29" t="s">
        <v>124</v>
      </c>
      <c r="J38" s="30" t="s">
        <v>125</v>
      </c>
      <c r="K38" s="31">
        <v>143990</v>
      </c>
    </row>
    <row r="39" spans="1:15" s="32" customFormat="1" ht="28.8" x14ac:dyDescent="0.25">
      <c r="A39" s="22" t="s">
        <v>15</v>
      </c>
      <c r="B39" s="22" t="s">
        <v>67</v>
      </c>
      <c r="C39" s="23" t="s">
        <v>17</v>
      </c>
      <c r="D39" s="24" t="s">
        <v>17</v>
      </c>
      <c r="E39" s="25" t="s">
        <v>18</v>
      </c>
      <c r="F39" s="26">
        <v>1150000114</v>
      </c>
      <c r="G39" s="27">
        <v>42366</v>
      </c>
      <c r="H39" s="28" t="s">
        <v>132</v>
      </c>
      <c r="I39" s="29" t="s">
        <v>133</v>
      </c>
      <c r="J39" s="30" t="s">
        <v>86</v>
      </c>
      <c r="K39" s="31">
        <v>132000</v>
      </c>
    </row>
    <row r="40" spans="1:15" s="32" customFormat="1" ht="28.8" x14ac:dyDescent="0.25">
      <c r="A40" s="22" t="s">
        <v>15</v>
      </c>
      <c r="B40" s="22" t="s">
        <v>14</v>
      </c>
      <c r="C40" s="23" t="s">
        <v>17</v>
      </c>
      <c r="D40" s="24" t="s">
        <v>17</v>
      </c>
      <c r="E40" s="25" t="s">
        <v>34</v>
      </c>
      <c r="F40" s="26">
        <v>1150000082</v>
      </c>
      <c r="G40" s="27">
        <v>42368</v>
      </c>
      <c r="H40" s="28" t="s">
        <v>97</v>
      </c>
      <c r="I40" s="29" t="s">
        <v>36</v>
      </c>
      <c r="J40" s="30" t="s">
        <v>37</v>
      </c>
      <c r="K40" s="31">
        <v>460849</v>
      </c>
    </row>
    <row r="41" spans="1:15" s="32" customFormat="1" ht="28.8" x14ac:dyDescent="0.25">
      <c r="A41" s="22" t="s">
        <v>54</v>
      </c>
      <c r="B41" s="22" t="s">
        <v>14</v>
      </c>
      <c r="C41" s="23" t="s">
        <v>42</v>
      </c>
      <c r="D41" s="24" t="s">
        <v>42</v>
      </c>
      <c r="E41" s="25" t="s">
        <v>79</v>
      </c>
      <c r="F41" s="26">
        <v>2150000400</v>
      </c>
      <c r="G41" s="27">
        <v>42360</v>
      </c>
      <c r="H41" s="28" t="s">
        <v>135</v>
      </c>
      <c r="I41" s="29" t="s">
        <v>44</v>
      </c>
      <c r="J41" s="30" t="s">
        <v>136</v>
      </c>
      <c r="K41" s="31">
        <v>84440</v>
      </c>
      <c r="M41" s="32">
        <v>2201001000</v>
      </c>
      <c r="N41" s="32">
        <v>201</v>
      </c>
      <c r="O41" s="32">
        <v>17211</v>
      </c>
    </row>
    <row r="42" spans="1:15" s="32" customFormat="1" ht="28.8" x14ac:dyDescent="0.25">
      <c r="A42" s="22" t="s">
        <v>54</v>
      </c>
      <c r="B42" s="22" t="s">
        <v>137</v>
      </c>
      <c r="C42" s="23" t="s">
        <v>42</v>
      </c>
      <c r="D42" s="24" t="s">
        <v>42</v>
      </c>
      <c r="E42" s="25" t="s">
        <v>21</v>
      </c>
      <c r="F42" s="26">
        <v>12</v>
      </c>
      <c r="G42" s="27">
        <v>42369</v>
      </c>
      <c r="H42" s="28" t="s">
        <v>138</v>
      </c>
      <c r="I42" s="29" t="s">
        <v>94</v>
      </c>
      <c r="J42" s="30" t="s">
        <v>78</v>
      </c>
      <c r="K42" s="31">
        <f>1200000+200000+200000+86000</f>
        <v>1686000</v>
      </c>
      <c r="M42" s="32">
        <v>2203001000</v>
      </c>
      <c r="N42" s="32">
        <v>201</v>
      </c>
      <c r="O42" s="32">
        <v>17264</v>
      </c>
    </row>
    <row r="43" spans="1:15" s="32" customFormat="1" ht="28.8" x14ac:dyDescent="0.25">
      <c r="A43" s="22" t="s">
        <v>54</v>
      </c>
      <c r="B43" s="22" t="s">
        <v>14</v>
      </c>
      <c r="C43" s="23" t="s">
        <v>42</v>
      </c>
      <c r="D43" s="24" t="s">
        <v>42</v>
      </c>
      <c r="E43" s="25" t="s">
        <v>43</v>
      </c>
      <c r="F43" s="26">
        <v>2150000091</v>
      </c>
      <c r="G43" s="27">
        <v>42369</v>
      </c>
      <c r="H43" s="28" t="s">
        <v>139</v>
      </c>
      <c r="I43" s="29" t="s">
        <v>140</v>
      </c>
      <c r="J43" s="30" t="s">
        <v>141</v>
      </c>
      <c r="K43" s="31">
        <v>1951967</v>
      </c>
      <c r="M43" s="32">
        <v>2204001000</v>
      </c>
      <c r="N43" s="32">
        <v>201</v>
      </c>
      <c r="O43" s="32">
        <v>17265</v>
      </c>
    </row>
    <row r="44" spans="1:15" s="32" customFormat="1" ht="28.8" x14ac:dyDescent="0.25">
      <c r="A44" s="22" t="s">
        <v>54</v>
      </c>
      <c r="B44" s="22" t="s">
        <v>14</v>
      </c>
      <c r="C44" s="23" t="s">
        <v>42</v>
      </c>
      <c r="D44" s="24" t="s">
        <v>42</v>
      </c>
      <c r="E44" s="25" t="s">
        <v>43</v>
      </c>
      <c r="F44" s="26">
        <v>2150000084</v>
      </c>
      <c r="G44" s="27">
        <v>42352</v>
      </c>
      <c r="H44" s="28" t="s">
        <v>142</v>
      </c>
      <c r="I44" s="29" t="s">
        <v>63</v>
      </c>
      <c r="J44" s="30" t="s">
        <v>45</v>
      </c>
      <c r="K44" s="31">
        <v>288159</v>
      </c>
      <c r="M44" s="32">
        <v>2204001000</v>
      </c>
      <c r="N44" s="32">
        <v>201</v>
      </c>
      <c r="O44" s="32">
        <v>17175</v>
      </c>
    </row>
    <row r="45" spans="1:15" s="32" customFormat="1" ht="28.8" x14ac:dyDescent="0.25">
      <c r="A45" s="22" t="s">
        <v>54</v>
      </c>
      <c r="B45" s="22" t="s">
        <v>14</v>
      </c>
      <c r="C45" s="23" t="s">
        <v>42</v>
      </c>
      <c r="D45" s="24" t="s">
        <v>42</v>
      </c>
      <c r="E45" s="25" t="s">
        <v>43</v>
      </c>
      <c r="F45" s="26">
        <v>2150000088</v>
      </c>
      <c r="G45" s="27">
        <v>42355</v>
      </c>
      <c r="H45" s="28" t="s">
        <v>143</v>
      </c>
      <c r="I45" s="29" t="s">
        <v>63</v>
      </c>
      <c r="J45" s="30" t="s">
        <v>45</v>
      </c>
      <c r="K45" s="31">
        <f>651764+291954</f>
        <v>943718</v>
      </c>
      <c r="M45" s="32">
        <v>2204001000</v>
      </c>
      <c r="N45" s="32">
        <v>201</v>
      </c>
      <c r="O45" s="32">
        <v>17195</v>
      </c>
    </row>
    <row r="46" spans="1:15" s="32" customFormat="1" ht="28.8" x14ac:dyDescent="0.25">
      <c r="A46" s="22" t="s">
        <v>54</v>
      </c>
      <c r="B46" s="22" t="s">
        <v>14</v>
      </c>
      <c r="C46" s="23" t="s">
        <v>42</v>
      </c>
      <c r="D46" s="24" t="s">
        <v>42</v>
      </c>
      <c r="E46" s="25" t="s">
        <v>43</v>
      </c>
      <c r="F46" s="26">
        <v>2150000085</v>
      </c>
      <c r="G46" s="27">
        <v>42352</v>
      </c>
      <c r="H46" s="28" t="s">
        <v>144</v>
      </c>
      <c r="I46" s="29" t="s">
        <v>76</v>
      </c>
      <c r="J46" s="30" t="s">
        <v>77</v>
      </c>
      <c r="K46" s="31">
        <v>865904</v>
      </c>
      <c r="M46" s="32">
        <v>2204001000</v>
      </c>
      <c r="N46" s="32">
        <v>251</v>
      </c>
      <c r="O46" s="32">
        <v>17176</v>
      </c>
    </row>
    <row r="47" spans="1:15" s="32" customFormat="1" ht="28.8" x14ac:dyDescent="0.25">
      <c r="A47" s="22" t="s">
        <v>54</v>
      </c>
      <c r="B47" s="22" t="s">
        <v>14</v>
      </c>
      <c r="C47" s="23" t="s">
        <v>42</v>
      </c>
      <c r="D47" s="24" t="s">
        <v>42</v>
      </c>
      <c r="E47" s="25" t="s">
        <v>43</v>
      </c>
      <c r="F47" s="26">
        <v>2150000086</v>
      </c>
      <c r="G47" s="27">
        <v>42352</v>
      </c>
      <c r="H47" s="28" t="s">
        <v>145</v>
      </c>
      <c r="I47" s="29" t="s">
        <v>76</v>
      </c>
      <c r="J47" s="30" t="s">
        <v>77</v>
      </c>
      <c r="K47" s="31">
        <v>1074521</v>
      </c>
      <c r="M47" s="32">
        <v>2204001000</v>
      </c>
      <c r="N47" s="32">
        <v>251</v>
      </c>
      <c r="O47" s="32">
        <v>17177</v>
      </c>
    </row>
    <row r="48" spans="1:15" s="32" customFormat="1" ht="28.8" x14ac:dyDescent="0.25">
      <c r="A48" s="22" t="s">
        <v>54</v>
      </c>
      <c r="B48" s="22" t="s">
        <v>14</v>
      </c>
      <c r="C48" s="23" t="s">
        <v>42</v>
      </c>
      <c r="D48" s="24" t="s">
        <v>42</v>
      </c>
      <c r="E48" s="25" t="s">
        <v>43</v>
      </c>
      <c r="F48" s="26">
        <v>2150000083</v>
      </c>
      <c r="G48" s="27">
        <v>42352</v>
      </c>
      <c r="H48" s="28" t="s">
        <v>146</v>
      </c>
      <c r="I48" s="29" t="s">
        <v>63</v>
      </c>
      <c r="J48" s="30" t="s">
        <v>45</v>
      </c>
      <c r="K48" s="31">
        <v>2054035</v>
      </c>
      <c r="M48" s="32">
        <v>2204007000</v>
      </c>
      <c r="N48" s="32">
        <v>201</v>
      </c>
      <c r="O48" s="32">
        <v>17174</v>
      </c>
    </row>
    <row r="49" spans="1:15" s="32" customFormat="1" ht="28.8" x14ac:dyDescent="0.25">
      <c r="A49" s="22" t="s">
        <v>54</v>
      </c>
      <c r="B49" s="22" t="s">
        <v>14</v>
      </c>
      <c r="C49" s="23" t="s">
        <v>42</v>
      </c>
      <c r="D49" s="24" t="s">
        <v>42</v>
      </c>
      <c r="E49" s="25" t="s">
        <v>43</v>
      </c>
      <c r="F49" s="26">
        <v>2150000087</v>
      </c>
      <c r="G49" s="27">
        <v>42355</v>
      </c>
      <c r="H49" s="28" t="s">
        <v>145</v>
      </c>
      <c r="I49" s="29" t="s">
        <v>76</v>
      </c>
      <c r="J49" s="30" t="s">
        <v>77</v>
      </c>
      <c r="K49" s="31">
        <v>773900</v>
      </c>
      <c r="M49" s="32">
        <v>2204007000</v>
      </c>
      <c r="N49" s="32">
        <v>251</v>
      </c>
      <c r="O49" s="32">
        <v>17194</v>
      </c>
    </row>
    <row r="50" spans="1:15" s="32" customFormat="1" ht="28.8" x14ac:dyDescent="0.25">
      <c r="A50" s="22" t="s">
        <v>54</v>
      </c>
      <c r="B50" s="22" t="s">
        <v>14</v>
      </c>
      <c r="C50" s="23" t="s">
        <v>42</v>
      </c>
      <c r="D50" s="24" t="s">
        <v>42</v>
      </c>
      <c r="E50" s="25" t="s">
        <v>79</v>
      </c>
      <c r="F50" s="26">
        <v>2150000397</v>
      </c>
      <c r="G50" s="27">
        <v>42349</v>
      </c>
      <c r="H50" s="28" t="s">
        <v>147</v>
      </c>
      <c r="I50" s="29" t="s">
        <v>148</v>
      </c>
      <c r="J50" s="30" t="s">
        <v>149</v>
      </c>
      <c r="K50" s="31">
        <v>809200</v>
      </c>
      <c r="M50" s="32">
        <v>2206001000</v>
      </c>
      <c r="N50" s="32">
        <v>252</v>
      </c>
      <c r="O50" s="32">
        <v>17171</v>
      </c>
    </row>
    <row r="51" spans="1:15" s="32" customFormat="1" ht="28.8" x14ac:dyDescent="0.25">
      <c r="A51" s="22" t="s">
        <v>54</v>
      </c>
      <c r="B51" s="22" t="s">
        <v>74</v>
      </c>
      <c r="C51" s="23" t="s">
        <v>150</v>
      </c>
      <c r="D51" s="24">
        <v>42314</v>
      </c>
      <c r="E51" s="25" t="s">
        <v>79</v>
      </c>
      <c r="F51" s="26">
        <v>2150000388</v>
      </c>
      <c r="G51" s="27">
        <v>42347</v>
      </c>
      <c r="H51" s="28" t="s">
        <v>151</v>
      </c>
      <c r="I51" s="29" t="s">
        <v>93</v>
      </c>
      <c r="J51" s="30" t="s">
        <v>87</v>
      </c>
      <c r="K51" s="31">
        <v>14227497</v>
      </c>
      <c r="M51" s="32">
        <v>2206001000</v>
      </c>
      <c r="N51" s="32">
        <v>253</v>
      </c>
      <c r="O51" s="32">
        <v>17132</v>
      </c>
    </row>
    <row r="52" spans="1:15" s="32" customFormat="1" ht="28.8" x14ac:dyDescent="0.25">
      <c r="A52" s="22" t="s">
        <v>54</v>
      </c>
      <c r="B52" s="22" t="s">
        <v>14</v>
      </c>
      <c r="C52" s="23" t="s">
        <v>42</v>
      </c>
      <c r="D52" s="24" t="s">
        <v>42</v>
      </c>
      <c r="E52" s="25" t="s">
        <v>79</v>
      </c>
      <c r="F52" s="26">
        <v>2150000404</v>
      </c>
      <c r="G52" s="27">
        <v>42368</v>
      </c>
      <c r="H52" s="28" t="s">
        <v>152</v>
      </c>
      <c r="I52" s="29" t="s">
        <v>153</v>
      </c>
      <c r="J52" s="30" t="s">
        <v>154</v>
      </c>
      <c r="K52" s="31">
        <v>345100</v>
      </c>
      <c r="M52" s="32">
        <v>2206001000</v>
      </c>
      <c r="N52" s="32">
        <v>201</v>
      </c>
      <c r="O52" s="32">
        <v>17247</v>
      </c>
    </row>
    <row r="53" spans="1:15" s="32" customFormat="1" ht="28.8" x14ac:dyDescent="0.25">
      <c r="A53" s="22" t="s">
        <v>54</v>
      </c>
      <c r="B53" s="22" t="s">
        <v>14</v>
      </c>
      <c r="C53" s="23" t="s">
        <v>42</v>
      </c>
      <c r="D53" s="24" t="s">
        <v>42</v>
      </c>
      <c r="E53" s="25" t="s">
        <v>79</v>
      </c>
      <c r="F53" s="26">
        <v>2150000398</v>
      </c>
      <c r="G53" s="27">
        <v>42349</v>
      </c>
      <c r="H53" s="28" t="s">
        <v>155</v>
      </c>
      <c r="I53" s="29" t="s">
        <v>156</v>
      </c>
      <c r="J53" s="30" t="s">
        <v>157</v>
      </c>
      <c r="K53" s="31">
        <v>1664064</v>
      </c>
      <c r="M53" s="32">
        <v>2206001000</v>
      </c>
      <c r="N53" s="32">
        <v>201</v>
      </c>
      <c r="O53" s="32">
        <v>17172</v>
      </c>
    </row>
    <row r="54" spans="1:15" s="32" customFormat="1" ht="28.8" x14ac:dyDescent="0.25">
      <c r="A54" s="22" t="s">
        <v>54</v>
      </c>
      <c r="B54" s="22" t="s">
        <v>137</v>
      </c>
      <c r="C54" s="23" t="s">
        <v>42</v>
      </c>
      <c r="D54" s="24" t="s">
        <v>42</v>
      </c>
      <c r="E54" s="25" t="s">
        <v>79</v>
      </c>
      <c r="F54" s="26">
        <v>2150000079</v>
      </c>
      <c r="G54" s="27">
        <v>42345</v>
      </c>
      <c r="H54" s="28" t="s">
        <v>46</v>
      </c>
      <c r="I54" s="29" t="s">
        <v>47</v>
      </c>
      <c r="J54" s="30" t="s">
        <v>20</v>
      </c>
      <c r="K54" s="31">
        <v>160708</v>
      </c>
      <c r="M54" s="32">
        <v>2208007000</v>
      </c>
      <c r="N54" s="32">
        <v>295</v>
      </c>
      <c r="O54" s="32">
        <v>17142</v>
      </c>
    </row>
    <row r="55" spans="1:15" s="32" customFormat="1" ht="28.8" x14ac:dyDescent="0.25">
      <c r="A55" s="22" t="s">
        <v>54</v>
      </c>
      <c r="B55" s="22" t="s">
        <v>137</v>
      </c>
      <c r="C55" s="23" t="s">
        <v>42</v>
      </c>
      <c r="D55" s="24" t="s">
        <v>42</v>
      </c>
      <c r="E55" s="25" t="s">
        <v>79</v>
      </c>
      <c r="F55" s="26">
        <v>2150000391</v>
      </c>
      <c r="G55" s="27">
        <v>42347</v>
      </c>
      <c r="H55" s="28" t="s">
        <v>46</v>
      </c>
      <c r="I55" s="29" t="s">
        <v>47</v>
      </c>
      <c r="J55" s="30" t="s">
        <v>20</v>
      </c>
      <c r="K55" s="31">
        <v>180708</v>
      </c>
      <c r="M55" s="32">
        <v>2208007000</v>
      </c>
      <c r="N55" s="32">
        <v>297</v>
      </c>
      <c r="O55" s="32">
        <v>17136</v>
      </c>
    </row>
    <row r="56" spans="1:15" s="32" customFormat="1" ht="28.8" x14ac:dyDescent="0.25">
      <c r="A56" s="22" t="s">
        <v>54</v>
      </c>
      <c r="B56" s="22" t="s">
        <v>137</v>
      </c>
      <c r="C56" s="23" t="s">
        <v>42</v>
      </c>
      <c r="D56" s="24" t="s">
        <v>42</v>
      </c>
      <c r="E56" s="25" t="s">
        <v>79</v>
      </c>
      <c r="F56" s="26">
        <v>2150000392</v>
      </c>
      <c r="G56" s="27">
        <v>42347</v>
      </c>
      <c r="H56" s="28" t="s">
        <v>46</v>
      </c>
      <c r="I56" s="29" t="s">
        <v>47</v>
      </c>
      <c r="J56" s="30" t="s">
        <v>20</v>
      </c>
      <c r="K56" s="31">
        <v>215708</v>
      </c>
      <c r="M56" s="32">
        <v>2208007000</v>
      </c>
      <c r="N56" s="32">
        <v>297</v>
      </c>
      <c r="O56" s="32">
        <v>17137</v>
      </c>
    </row>
    <row r="57" spans="1:15" s="32" customFormat="1" ht="28.8" x14ac:dyDescent="0.25">
      <c r="A57" s="22" t="s">
        <v>54</v>
      </c>
      <c r="B57" s="22" t="s">
        <v>137</v>
      </c>
      <c r="C57" s="23" t="s">
        <v>42</v>
      </c>
      <c r="D57" s="24" t="s">
        <v>42</v>
      </c>
      <c r="E57" s="25" t="s">
        <v>79</v>
      </c>
      <c r="F57" s="26">
        <v>2150000393</v>
      </c>
      <c r="G57" s="27">
        <v>42347</v>
      </c>
      <c r="H57" s="28" t="s">
        <v>46</v>
      </c>
      <c r="I57" s="29" t="s">
        <v>47</v>
      </c>
      <c r="J57" s="30" t="s">
        <v>20</v>
      </c>
      <c r="K57" s="31">
        <v>215708</v>
      </c>
      <c r="M57" s="32">
        <v>2208007000</v>
      </c>
      <c r="N57" s="32">
        <v>297</v>
      </c>
      <c r="O57" s="32">
        <v>17138</v>
      </c>
    </row>
    <row r="58" spans="1:15" s="32" customFormat="1" ht="28.8" x14ac:dyDescent="0.25">
      <c r="A58" s="22" t="s">
        <v>54</v>
      </c>
      <c r="B58" s="22" t="s">
        <v>137</v>
      </c>
      <c r="C58" s="23" t="s">
        <v>42</v>
      </c>
      <c r="D58" s="24" t="s">
        <v>42</v>
      </c>
      <c r="E58" s="25" t="s">
        <v>79</v>
      </c>
      <c r="F58" s="26">
        <v>2150000394</v>
      </c>
      <c r="G58" s="27">
        <v>42347</v>
      </c>
      <c r="H58" s="28" t="s">
        <v>46</v>
      </c>
      <c r="I58" s="29" t="s">
        <v>47</v>
      </c>
      <c r="J58" s="30" t="s">
        <v>20</v>
      </c>
      <c r="K58" s="31">
        <v>160708</v>
      </c>
      <c r="M58" s="32">
        <v>2208007000</v>
      </c>
      <c r="N58" s="32">
        <v>297</v>
      </c>
      <c r="O58" s="32">
        <v>17139</v>
      </c>
    </row>
    <row r="59" spans="1:15" s="32" customFormat="1" ht="28.8" x14ac:dyDescent="0.25">
      <c r="A59" s="22" t="s">
        <v>54</v>
      </c>
      <c r="B59" s="22" t="s">
        <v>137</v>
      </c>
      <c r="C59" s="23" t="s">
        <v>42</v>
      </c>
      <c r="D59" s="24" t="s">
        <v>42</v>
      </c>
      <c r="E59" s="25" t="s">
        <v>79</v>
      </c>
      <c r="F59" s="26">
        <v>2150000396</v>
      </c>
      <c r="G59" s="27">
        <v>42347</v>
      </c>
      <c r="H59" s="28" t="s">
        <v>158</v>
      </c>
      <c r="I59" s="29" t="s">
        <v>159</v>
      </c>
      <c r="J59" s="30" t="s">
        <v>160</v>
      </c>
      <c r="K59" s="31">
        <v>148750</v>
      </c>
      <c r="M59" s="32">
        <v>2208010000</v>
      </c>
      <c r="N59" s="32">
        <v>201</v>
      </c>
      <c r="O59" s="32">
        <v>17140</v>
      </c>
    </row>
    <row r="60" spans="1:15" s="32" customFormat="1" ht="28.8" x14ac:dyDescent="0.25">
      <c r="A60" s="22" t="s">
        <v>54</v>
      </c>
      <c r="B60" s="22" t="s">
        <v>14</v>
      </c>
      <c r="C60" s="23" t="s">
        <v>42</v>
      </c>
      <c r="D60" s="24" t="s">
        <v>42</v>
      </c>
      <c r="E60" s="25" t="s">
        <v>79</v>
      </c>
      <c r="F60" s="26">
        <v>2150000395</v>
      </c>
      <c r="G60" s="27">
        <v>42347</v>
      </c>
      <c r="H60" s="28" t="s">
        <v>161</v>
      </c>
      <c r="I60" s="29" t="s">
        <v>88</v>
      </c>
      <c r="J60" s="30" t="s">
        <v>39</v>
      </c>
      <c r="K60" s="31">
        <v>201600</v>
      </c>
      <c r="M60" s="32">
        <v>2208010000</v>
      </c>
      <c r="N60" s="32">
        <v>201</v>
      </c>
      <c r="O60" s="32">
        <v>17141</v>
      </c>
    </row>
    <row r="61" spans="1:15" s="32" customFormat="1" ht="28.8" x14ac:dyDescent="0.25">
      <c r="A61" s="22" t="s">
        <v>54</v>
      </c>
      <c r="B61" s="22" t="s">
        <v>14</v>
      </c>
      <c r="C61" s="23" t="s">
        <v>42</v>
      </c>
      <c r="D61" s="24" t="s">
        <v>42</v>
      </c>
      <c r="E61" s="25" t="s">
        <v>79</v>
      </c>
      <c r="F61" s="26">
        <v>2150000399</v>
      </c>
      <c r="G61" s="27">
        <v>42353</v>
      </c>
      <c r="H61" s="28" t="s">
        <v>162</v>
      </c>
      <c r="I61" s="29" t="s">
        <v>163</v>
      </c>
      <c r="J61" s="30" t="s">
        <v>90</v>
      </c>
      <c r="K61" s="31">
        <f>396914+103086</f>
        <v>500000</v>
      </c>
      <c r="M61" s="32">
        <v>2211002000</v>
      </c>
      <c r="N61" s="32">
        <v>205</v>
      </c>
      <c r="O61" s="32">
        <v>17185</v>
      </c>
    </row>
    <row r="62" spans="1:15" s="32" customFormat="1" ht="28.8" x14ac:dyDescent="0.25">
      <c r="A62" s="22" t="s">
        <v>54</v>
      </c>
      <c r="B62" s="22" t="s">
        <v>14</v>
      </c>
      <c r="C62" s="23" t="s">
        <v>42</v>
      </c>
      <c r="D62" s="24" t="s">
        <v>42</v>
      </c>
      <c r="E62" s="25" t="s">
        <v>79</v>
      </c>
      <c r="F62" s="26">
        <v>2150000387</v>
      </c>
      <c r="G62" s="27">
        <v>42347</v>
      </c>
      <c r="H62" s="28" t="s">
        <v>164</v>
      </c>
      <c r="I62" s="29" t="s">
        <v>89</v>
      </c>
      <c r="J62" s="30" t="s">
        <v>90</v>
      </c>
      <c r="K62" s="31">
        <v>81871</v>
      </c>
      <c r="M62" s="32">
        <v>2211999000</v>
      </c>
      <c r="N62" s="32">
        <v>201</v>
      </c>
      <c r="O62" s="32">
        <v>17131</v>
      </c>
    </row>
    <row r="63" spans="1:15" s="32" customFormat="1" ht="28.8" x14ac:dyDescent="0.25">
      <c r="A63" s="22" t="s">
        <v>54</v>
      </c>
      <c r="B63" s="22" t="s">
        <v>14</v>
      </c>
      <c r="C63" s="23" t="s">
        <v>42</v>
      </c>
      <c r="D63" s="24" t="s">
        <v>42</v>
      </c>
      <c r="E63" s="25" t="s">
        <v>79</v>
      </c>
      <c r="F63" s="26">
        <v>2150000402</v>
      </c>
      <c r="G63" s="27">
        <v>42366</v>
      </c>
      <c r="H63" s="28" t="s">
        <v>165</v>
      </c>
      <c r="I63" s="29" t="s">
        <v>89</v>
      </c>
      <c r="J63" s="30" t="s">
        <v>90</v>
      </c>
      <c r="K63" s="31">
        <v>215283</v>
      </c>
      <c r="M63" s="32">
        <v>2211999000</v>
      </c>
      <c r="N63" s="32">
        <v>252</v>
      </c>
      <c r="O63" s="32">
        <v>17223</v>
      </c>
    </row>
    <row r="64" spans="1:15" s="32" customFormat="1" ht="28.8" x14ac:dyDescent="0.25">
      <c r="A64" s="22" t="s">
        <v>54</v>
      </c>
      <c r="B64" s="22" t="s">
        <v>14</v>
      </c>
      <c r="C64" s="23" t="s">
        <v>42</v>
      </c>
      <c r="D64" s="24" t="s">
        <v>42</v>
      </c>
      <c r="E64" s="25" t="s">
        <v>48</v>
      </c>
      <c r="F64" s="26">
        <v>296</v>
      </c>
      <c r="G64" s="27">
        <v>42348</v>
      </c>
      <c r="H64" s="28" t="s">
        <v>91</v>
      </c>
      <c r="I64" s="29" t="s">
        <v>166</v>
      </c>
      <c r="J64" s="30" t="s">
        <v>167</v>
      </c>
      <c r="K64" s="31">
        <v>45000</v>
      </c>
      <c r="M64" s="32">
        <v>2212999020</v>
      </c>
      <c r="N64" s="32">
        <v>251</v>
      </c>
      <c r="O64" s="32">
        <v>17198</v>
      </c>
    </row>
    <row r="65" spans="1:15" s="32" customFormat="1" ht="28.8" x14ac:dyDescent="0.25">
      <c r="A65" s="22" t="s">
        <v>54</v>
      </c>
      <c r="B65" s="22" t="s">
        <v>14</v>
      </c>
      <c r="C65" s="23" t="s">
        <v>42</v>
      </c>
      <c r="D65" s="24" t="s">
        <v>42</v>
      </c>
      <c r="E65" s="25" t="s">
        <v>48</v>
      </c>
      <c r="F65" s="26">
        <v>71</v>
      </c>
      <c r="G65" s="27">
        <v>42367</v>
      </c>
      <c r="H65" s="28" t="s">
        <v>168</v>
      </c>
      <c r="I65" s="29" t="s">
        <v>169</v>
      </c>
      <c r="J65" s="30" t="s">
        <v>170</v>
      </c>
      <c r="K65" s="31">
        <v>69800</v>
      </c>
      <c r="M65" s="32">
        <v>2212999020</v>
      </c>
      <c r="N65" s="32">
        <v>251</v>
      </c>
      <c r="O65" s="32">
        <v>17239</v>
      </c>
    </row>
    <row r="66" spans="1:15" s="32" customFormat="1" ht="28.8" x14ac:dyDescent="0.25">
      <c r="A66" s="22" t="s">
        <v>54</v>
      </c>
      <c r="B66" s="22" t="s">
        <v>14</v>
      </c>
      <c r="C66" s="23" t="s">
        <v>42</v>
      </c>
      <c r="D66" s="24" t="s">
        <v>42</v>
      </c>
      <c r="E66" s="25" t="s">
        <v>43</v>
      </c>
      <c r="F66" s="26">
        <v>2150000082</v>
      </c>
      <c r="G66" s="27">
        <v>42352</v>
      </c>
      <c r="H66" s="28" t="s">
        <v>171</v>
      </c>
      <c r="I66" s="29" t="s">
        <v>172</v>
      </c>
      <c r="J66" s="30" t="s">
        <v>173</v>
      </c>
      <c r="K66" s="31">
        <v>2125221</v>
      </c>
      <c r="M66" s="32">
        <v>2904001000</v>
      </c>
      <c r="N66" s="32">
        <v>251</v>
      </c>
      <c r="O66" s="32">
        <v>17173</v>
      </c>
    </row>
    <row r="67" spans="1:15" s="32" customFormat="1" ht="28.8" x14ac:dyDescent="0.25">
      <c r="A67" s="22" t="s">
        <v>54</v>
      </c>
      <c r="B67" s="22" t="s">
        <v>14</v>
      </c>
      <c r="C67" s="23" t="s">
        <v>42</v>
      </c>
      <c r="D67" s="24" t="s">
        <v>42</v>
      </c>
      <c r="E67" s="25" t="s">
        <v>43</v>
      </c>
      <c r="F67" s="26">
        <v>2150000081</v>
      </c>
      <c r="G67" s="27">
        <v>42349</v>
      </c>
      <c r="H67" s="28" t="s">
        <v>174</v>
      </c>
      <c r="I67" s="29" t="s">
        <v>175</v>
      </c>
      <c r="J67" s="30" t="s">
        <v>176</v>
      </c>
      <c r="K67" s="31">
        <v>874792</v>
      </c>
      <c r="M67" s="32">
        <v>2904001000</v>
      </c>
      <c r="N67" s="32">
        <v>201</v>
      </c>
      <c r="O67" s="32">
        <v>17170</v>
      </c>
    </row>
    <row r="68" spans="1:15" s="32" customFormat="1" ht="28.8" x14ac:dyDescent="0.25">
      <c r="A68" s="22" t="s">
        <v>54</v>
      </c>
      <c r="B68" s="22" t="s">
        <v>14</v>
      </c>
      <c r="C68" s="23" t="s">
        <v>42</v>
      </c>
      <c r="D68" s="24" t="s">
        <v>42</v>
      </c>
      <c r="E68" s="25" t="s">
        <v>43</v>
      </c>
      <c r="F68" s="26">
        <v>2150000080</v>
      </c>
      <c r="G68" s="27">
        <v>42348</v>
      </c>
      <c r="H68" s="28" t="s">
        <v>177</v>
      </c>
      <c r="I68" s="29" t="s">
        <v>178</v>
      </c>
      <c r="J68" s="30" t="s">
        <v>179</v>
      </c>
      <c r="K68" s="31">
        <f>751737+294466</f>
        <v>1046203</v>
      </c>
      <c r="M68" s="32">
        <v>2906001000</v>
      </c>
      <c r="N68" s="32">
        <v>251</v>
      </c>
      <c r="O68" s="32">
        <v>17169</v>
      </c>
    </row>
    <row r="69" spans="1:15" s="32" customFormat="1" ht="28.8" x14ac:dyDescent="0.25">
      <c r="A69" s="22" t="s">
        <v>54</v>
      </c>
      <c r="B69" s="22" t="s">
        <v>14</v>
      </c>
      <c r="C69" s="23" t="s">
        <v>42</v>
      </c>
      <c r="D69" s="24" t="s">
        <v>42</v>
      </c>
      <c r="E69" s="25" t="s">
        <v>43</v>
      </c>
      <c r="F69" s="26">
        <v>2150000078</v>
      </c>
      <c r="G69" s="27">
        <v>42347</v>
      </c>
      <c r="H69" s="28" t="s">
        <v>180</v>
      </c>
      <c r="I69" s="29" t="s">
        <v>96</v>
      </c>
      <c r="J69" s="30" t="s">
        <v>181</v>
      </c>
      <c r="K69" s="31">
        <v>1813340</v>
      </c>
      <c r="M69" s="32">
        <v>2906001000</v>
      </c>
      <c r="N69" s="32">
        <v>201</v>
      </c>
      <c r="O69" s="32">
        <v>17135</v>
      </c>
    </row>
    <row r="70" spans="1:15" s="32" customFormat="1" ht="28.8" x14ac:dyDescent="0.25">
      <c r="A70" s="22" t="s">
        <v>54</v>
      </c>
      <c r="B70" s="22" t="s">
        <v>49</v>
      </c>
      <c r="C70" s="23" t="s">
        <v>42</v>
      </c>
      <c r="D70" s="24" t="s">
        <v>42</v>
      </c>
      <c r="E70" s="25" t="s">
        <v>50</v>
      </c>
      <c r="F70" s="26">
        <v>3314794</v>
      </c>
      <c r="G70" s="27">
        <v>42368</v>
      </c>
      <c r="H70" s="28" t="s">
        <v>182</v>
      </c>
      <c r="I70" s="29" t="s">
        <v>92</v>
      </c>
      <c r="J70" s="30" t="s">
        <v>51</v>
      </c>
      <c r="K70" s="31">
        <v>2237200</v>
      </c>
    </row>
    <row r="71" spans="1:15" s="32" customFormat="1" ht="28.8" x14ac:dyDescent="0.25">
      <c r="A71" s="22" t="s">
        <v>54</v>
      </c>
      <c r="B71" s="22" t="s">
        <v>49</v>
      </c>
      <c r="C71" s="23" t="s">
        <v>42</v>
      </c>
      <c r="D71" s="24" t="s">
        <v>42</v>
      </c>
      <c r="E71" s="25" t="s">
        <v>75</v>
      </c>
      <c r="F71" s="26">
        <v>20002052</v>
      </c>
      <c r="G71" s="27">
        <v>42368</v>
      </c>
      <c r="H71" s="28" t="s">
        <v>183</v>
      </c>
      <c r="I71" s="29" t="s">
        <v>52</v>
      </c>
      <c r="J71" s="30" t="s">
        <v>53</v>
      </c>
      <c r="K71" s="31">
        <v>2079566</v>
      </c>
    </row>
    <row r="72" spans="1:15" s="32" customFormat="1" ht="43.2" x14ac:dyDescent="0.25">
      <c r="A72" s="22" t="s">
        <v>70</v>
      </c>
      <c r="B72" s="22" t="s">
        <v>13</v>
      </c>
      <c r="C72" s="23" t="s">
        <v>42</v>
      </c>
      <c r="D72" s="24" t="s">
        <v>42</v>
      </c>
      <c r="E72" s="25" t="s">
        <v>42</v>
      </c>
      <c r="F72" s="26" t="s">
        <v>42</v>
      </c>
      <c r="G72" s="27">
        <v>42355</v>
      </c>
      <c r="H72" s="28" t="s">
        <v>271</v>
      </c>
      <c r="I72" s="29" t="s">
        <v>55</v>
      </c>
      <c r="J72" s="30" t="s">
        <v>56</v>
      </c>
      <c r="K72" s="31">
        <v>62000</v>
      </c>
    </row>
    <row r="73" spans="1:15" s="32" customFormat="1" ht="43.2" x14ac:dyDescent="0.25">
      <c r="A73" s="22" t="s">
        <v>70</v>
      </c>
      <c r="B73" s="22" t="s">
        <v>13</v>
      </c>
      <c r="C73" s="23" t="s">
        <v>42</v>
      </c>
      <c r="D73" s="24" t="s">
        <v>42</v>
      </c>
      <c r="E73" s="25" t="s">
        <v>42</v>
      </c>
      <c r="F73" s="26" t="s">
        <v>42</v>
      </c>
      <c r="G73" s="27">
        <v>42355</v>
      </c>
      <c r="H73" s="28" t="s">
        <v>272</v>
      </c>
      <c r="I73" s="29" t="s">
        <v>55</v>
      </c>
      <c r="J73" s="30" t="s">
        <v>56</v>
      </c>
      <c r="K73" s="31">
        <v>65400</v>
      </c>
    </row>
    <row r="74" spans="1:15" s="32" customFormat="1" ht="28.8" x14ac:dyDescent="0.25">
      <c r="A74" s="22" t="s">
        <v>70</v>
      </c>
      <c r="B74" s="22" t="s">
        <v>13</v>
      </c>
      <c r="C74" s="23" t="s">
        <v>42</v>
      </c>
      <c r="D74" s="24" t="s">
        <v>42</v>
      </c>
      <c r="E74" s="25" t="s">
        <v>42</v>
      </c>
      <c r="F74" s="26" t="s">
        <v>42</v>
      </c>
      <c r="G74" s="27">
        <v>42369</v>
      </c>
      <c r="H74" s="28" t="s">
        <v>273</v>
      </c>
      <c r="I74" s="29" t="s">
        <v>55</v>
      </c>
      <c r="J74" s="30" t="s">
        <v>56</v>
      </c>
      <c r="K74" s="31">
        <v>496700</v>
      </c>
    </row>
    <row r="75" spans="1:15" s="32" customFormat="1" ht="28.8" x14ac:dyDescent="0.25">
      <c r="A75" s="22" t="s">
        <v>70</v>
      </c>
      <c r="B75" s="22" t="s">
        <v>13</v>
      </c>
      <c r="C75" s="23" t="s">
        <v>42</v>
      </c>
      <c r="D75" s="24" t="s">
        <v>42</v>
      </c>
      <c r="E75" s="25" t="s">
        <v>42</v>
      </c>
      <c r="F75" s="26" t="s">
        <v>42</v>
      </c>
      <c r="G75" s="27">
        <v>42369</v>
      </c>
      <c r="H75" s="28" t="s">
        <v>274</v>
      </c>
      <c r="I75" s="29" t="s">
        <v>55</v>
      </c>
      <c r="J75" s="30" t="s">
        <v>56</v>
      </c>
      <c r="K75" s="31">
        <v>649000</v>
      </c>
    </row>
    <row r="76" spans="1:15" s="32" customFormat="1" ht="43.2" x14ac:dyDescent="0.25">
      <c r="A76" s="22" t="s">
        <v>70</v>
      </c>
      <c r="B76" s="22" t="s">
        <v>13</v>
      </c>
      <c r="C76" s="23" t="s">
        <v>42</v>
      </c>
      <c r="D76" s="24" t="s">
        <v>42</v>
      </c>
      <c r="E76" s="25" t="s">
        <v>42</v>
      </c>
      <c r="F76" s="26" t="s">
        <v>42</v>
      </c>
      <c r="G76" s="27">
        <v>42369</v>
      </c>
      <c r="H76" s="28" t="s">
        <v>275</v>
      </c>
      <c r="I76" s="29" t="s">
        <v>55</v>
      </c>
      <c r="J76" s="30" t="s">
        <v>56</v>
      </c>
      <c r="K76" s="31">
        <v>311300</v>
      </c>
    </row>
    <row r="77" spans="1:15" s="32" customFormat="1" ht="43.2" x14ac:dyDescent="0.25">
      <c r="A77" s="22" t="s">
        <v>70</v>
      </c>
      <c r="B77" s="22" t="s">
        <v>13</v>
      </c>
      <c r="C77" s="23" t="s">
        <v>42</v>
      </c>
      <c r="D77" s="24" t="s">
        <v>42</v>
      </c>
      <c r="E77" s="25" t="s">
        <v>42</v>
      </c>
      <c r="F77" s="26" t="s">
        <v>42</v>
      </c>
      <c r="G77" s="27">
        <v>42355</v>
      </c>
      <c r="H77" s="28" t="s">
        <v>276</v>
      </c>
      <c r="I77" s="29" t="s">
        <v>55</v>
      </c>
      <c r="J77" s="30" t="s">
        <v>56</v>
      </c>
      <c r="K77" s="31">
        <v>60400</v>
      </c>
    </row>
    <row r="78" spans="1:15" s="32" customFormat="1" ht="43.2" x14ac:dyDescent="0.25">
      <c r="A78" s="22" t="s">
        <v>70</v>
      </c>
      <c r="B78" s="22" t="s">
        <v>13</v>
      </c>
      <c r="C78" s="23" t="s">
        <v>42</v>
      </c>
      <c r="D78" s="24" t="s">
        <v>42</v>
      </c>
      <c r="E78" s="25" t="s">
        <v>42</v>
      </c>
      <c r="F78" s="26" t="s">
        <v>42</v>
      </c>
      <c r="G78" s="27">
        <v>42355</v>
      </c>
      <c r="H78" s="28" t="s">
        <v>277</v>
      </c>
      <c r="I78" s="29" t="s">
        <v>55</v>
      </c>
      <c r="J78" s="30" t="s">
        <v>56</v>
      </c>
      <c r="K78" s="31">
        <v>198700</v>
      </c>
    </row>
    <row r="79" spans="1:15" s="32" customFormat="1" ht="43.2" x14ac:dyDescent="0.25">
      <c r="A79" s="22" t="s">
        <v>70</v>
      </c>
      <c r="B79" s="22" t="s">
        <v>13</v>
      </c>
      <c r="C79" s="23" t="s">
        <v>42</v>
      </c>
      <c r="D79" s="24" t="s">
        <v>42</v>
      </c>
      <c r="E79" s="25" t="s">
        <v>42</v>
      </c>
      <c r="F79" s="26" t="s">
        <v>42</v>
      </c>
      <c r="G79" s="27">
        <v>42369</v>
      </c>
      <c r="H79" s="28" t="s">
        <v>278</v>
      </c>
      <c r="I79" s="29" t="s">
        <v>55</v>
      </c>
      <c r="J79" s="30" t="s">
        <v>56</v>
      </c>
      <c r="K79" s="31">
        <v>157300</v>
      </c>
    </row>
    <row r="80" spans="1:15" s="32" customFormat="1" ht="43.2" x14ac:dyDescent="0.25">
      <c r="A80" s="22" t="s">
        <v>70</v>
      </c>
      <c r="B80" s="22" t="s">
        <v>13</v>
      </c>
      <c r="C80" s="23" t="s">
        <v>42</v>
      </c>
      <c r="D80" s="24" t="s">
        <v>42</v>
      </c>
      <c r="E80" s="25" t="s">
        <v>42</v>
      </c>
      <c r="F80" s="26" t="s">
        <v>42</v>
      </c>
      <c r="G80" s="27">
        <v>42347</v>
      </c>
      <c r="H80" s="28" t="s">
        <v>184</v>
      </c>
      <c r="I80" s="29" t="s">
        <v>57</v>
      </c>
      <c r="J80" s="30" t="s">
        <v>58</v>
      </c>
      <c r="K80" s="31">
        <v>31581</v>
      </c>
    </row>
    <row r="81" spans="1:11" s="32" customFormat="1" ht="43.2" x14ac:dyDescent="0.25">
      <c r="A81" s="22" t="s">
        <v>70</v>
      </c>
      <c r="B81" s="22" t="s">
        <v>13</v>
      </c>
      <c r="C81" s="23" t="s">
        <v>42</v>
      </c>
      <c r="D81" s="24" t="s">
        <v>42</v>
      </c>
      <c r="E81" s="25" t="s">
        <v>42</v>
      </c>
      <c r="F81" s="26" t="s">
        <v>42</v>
      </c>
      <c r="G81" s="27">
        <v>42355</v>
      </c>
      <c r="H81" s="28" t="s">
        <v>185</v>
      </c>
      <c r="I81" s="29" t="s">
        <v>59</v>
      </c>
      <c r="J81" s="30" t="s">
        <v>60</v>
      </c>
      <c r="K81" s="31">
        <v>24484</v>
      </c>
    </row>
    <row r="82" spans="1:11" s="32" customFormat="1" ht="43.2" x14ac:dyDescent="0.25">
      <c r="A82" s="22" t="s">
        <v>70</v>
      </c>
      <c r="B82" s="22" t="s">
        <v>13</v>
      </c>
      <c r="C82" s="23" t="s">
        <v>42</v>
      </c>
      <c r="D82" s="24" t="s">
        <v>42</v>
      </c>
      <c r="E82" s="25" t="s">
        <v>42</v>
      </c>
      <c r="F82" s="26" t="s">
        <v>42</v>
      </c>
      <c r="G82" s="27">
        <v>42355</v>
      </c>
      <c r="H82" s="28" t="s">
        <v>186</v>
      </c>
      <c r="I82" s="29" t="s">
        <v>59</v>
      </c>
      <c r="J82" s="30" t="s">
        <v>60</v>
      </c>
      <c r="K82" s="31">
        <v>23030</v>
      </c>
    </row>
    <row r="83" spans="1:11" s="32" customFormat="1" ht="43.2" x14ac:dyDescent="0.25">
      <c r="A83" s="22" t="s">
        <v>70</v>
      </c>
      <c r="B83" s="22" t="s">
        <v>13</v>
      </c>
      <c r="C83" s="23" t="s">
        <v>42</v>
      </c>
      <c r="D83" s="24" t="s">
        <v>42</v>
      </c>
      <c r="E83" s="25" t="s">
        <v>42</v>
      </c>
      <c r="F83" s="26" t="s">
        <v>42</v>
      </c>
      <c r="G83" s="27">
        <v>42355</v>
      </c>
      <c r="H83" s="28" t="s">
        <v>187</v>
      </c>
      <c r="I83" s="29" t="s">
        <v>59</v>
      </c>
      <c r="J83" s="30" t="s">
        <v>60</v>
      </c>
      <c r="K83" s="31">
        <v>48580</v>
      </c>
    </row>
    <row r="84" spans="1:11" s="32" customFormat="1" ht="43.2" x14ac:dyDescent="0.25">
      <c r="A84" s="22" t="s">
        <v>70</v>
      </c>
      <c r="B84" s="22" t="s">
        <v>13</v>
      </c>
      <c r="C84" s="23" t="s">
        <v>42</v>
      </c>
      <c r="D84" s="24" t="s">
        <v>42</v>
      </c>
      <c r="E84" s="25" t="s">
        <v>42</v>
      </c>
      <c r="F84" s="26" t="s">
        <v>42</v>
      </c>
      <c r="G84" s="27">
        <v>42369</v>
      </c>
      <c r="H84" s="28" t="s">
        <v>188</v>
      </c>
      <c r="I84" s="29" t="s">
        <v>59</v>
      </c>
      <c r="J84" s="30" t="s">
        <v>60</v>
      </c>
      <c r="K84" s="31">
        <v>17610</v>
      </c>
    </row>
    <row r="85" spans="1:11" s="32" customFormat="1" ht="43.2" x14ac:dyDescent="0.25">
      <c r="A85" s="22" t="s">
        <v>70</v>
      </c>
      <c r="B85" s="22" t="s">
        <v>13</v>
      </c>
      <c r="C85" s="23" t="s">
        <v>42</v>
      </c>
      <c r="D85" s="24" t="s">
        <v>42</v>
      </c>
      <c r="E85" s="25" t="s">
        <v>42</v>
      </c>
      <c r="F85" s="26" t="s">
        <v>42</v>
      </c>
      <c r="G85" s="27">
        <v>42369</v>
      </c>
      <c r="H85" s="28" t="s">
        <v>189</v>
      </c>
      <c r="I85" s="29" t="s">
        <v>59</v>
      </c>
      <c r="J85" s="30" t="s">
        <v>60</v>
      </c>
      <c r="K85" s="31">
        <v>3400</v>
      </c>
    </row>
    <row r="86" spans="1:11" s="32" customFormat="1" ht="43.2" x14ac:dyDescent="0.25">
      <c r="A86" s="22" t="s">
        <v>70</v>
      </c>
      <c r="B86" s="22" t="s">
        <v>13</v>
      </c>
      <c r="C86" s="23" t="s">
        <v>42</v>
      </c>
      <c r="D86" s="24" t="s">
        <v>42</v>
      </c>
      <c r="E86" s="25" t="s">
        <v>42</v>
      </c>
      <c r="F86" s="26" t="s">
        <v>42</v>
      </c>
      <c r="G86" s="27">
        <v>42355</v>
      </c>
      <c r="H86" s="28" t="s">
        <v>190</v>
      </c>
      <c r="I86" s="29" t="s">
        <v>59</v>
      </c>
      <c r="J86" s="30" t="s">
        <v>60</v>
      </c>
      <c r="K86" s="31">
        <v>28486</v>
      </c>
    </row>
    <row r="87" spans="1:11" s="32" customFormat="1" ht="43.2" x14ac:dyDescent="0.25">
      <c r="A87" s="22" t="s">
        <v>70</v>
      </c>
      <c r="B87" s="22" t="s">
        <v>13</v>
      </c>
      <c r="C87" s="23" t="s">
        <v>42</v>
      </c>
      <c r="D87" s="24" t="s">
        <v>42</v>
      </c>
      <c r="E87" s="25" t="s">
        <v>42</v>
      </c>
      <c r="F87" s="26" t="s">
        <v>42</v>
      </c>
      <c r="G87" s="27">
        <v>42355</v>
      </c>
      <c r="H87" s="28" t="s">
        <v>191</v>
      </c>
      <c r="I87" s="29" t="s">
        <v>59</v>
      </c>
      <c r="J87" s="30" t="s">
        <v>60</v>
      </c>
      <c r="K87" s="31">
        <v>113670</v>
      </c>
    </row>
    <row r="88" spans="1:11" s="32" customFormat="1" ht="43.2" x14ac:dyDescent="0.25">
      <c r="A88" s="22" t="s">
        <v>70</v>
      </c>
      <c r="B88" s="22" t="s">
        <v>13</v>
      </c>
      <c r="C88" s="23" t="s">
        <v>42</v>
      </c>
      <c r="D88" s="24" t="s">
        <v>42</v>
      </c>
      <c r="E88" s="25" t="s">
        <v>42</v>
      </c>
      <c r="F88" s="26" t="s">
        <v>42</v>
      </c>
      <c r="G88" s="27">
        <v>42361</v>
      </c>
      <c r="H88" s="28" t="s">
        <v>279</v>
      </c>
      <c r="I88" s="29" t="s">
        <v>11</v>
      </c>
      <c r="J88" s="30" t="s">
        <v>12</v>
      </c>
      <c r="K88" s="31">
        <v>621139</v>
      </c>
    </row>
    <row r="89" spans="1:11" s="32" customFormat="1" ht="28.8" x14ac:dyDescent="0.25">
      <c r="A89" s="22" t="s">
        <v>70</v>
      </c>
      <c r="B89" s="22" t="s">
        <v>13</v>
      </c>
      <c r="C89" s="23" t="s">
        <v>42</v>
      </c>
      <c r="D89" s="24" t="s">
        <v>42</v>
      </c>
      <c r="E89" s="25" t="s">
        <v>42</v>
      </c>
      <c r="F89" s="26" t="s">
        <v>42</v>
      </c>
      <c r="G89" s="27">
        <v>42362</v>
      </c>
      <c r="H89" s="28" t="s">
        <v>280</v>
      </c>
      <c r="I89" s="29" t="s">
        <v>11</v>
      </c>
      <c r="J89" s="30" t="s">
        <v>12</v>
      </c>
      <c r="K89" s="31">
        <v>1076475</v>
      </c>
    </row>
    <row r="90" spans="1:11" s="32" customFormat="1" ht="28.8" x14ac:dyDescent="0.25">
      <c r="A90" s="22" t="s">
        <v>70</v>
      </c>
      <c r="B90" s="22" t="s">
        <v>13</v>
      </c>
      <c r="C90" s="23" t="s">
        <v>42</v>
      </c>
      <c r="D90" s="24" t="s">
        <v>42</v>
      </c>
      <c r="E90" s="25" t="s">
        <v>42</v>
      </c>
      <c r="F90" s="26" t="s">
        <v>42</v>
      </c>
      <c r="G90" s="27">
        <v>42347</v>
      </c>
      <c r="H90" s="28" t="s">
        <v>281</v>
      </c>
      <c r="I90" s="29" t="s">
        <v>11</v>
      </c>
      <c r="J90" s="30" t="s">
        <v>12</v>
      </c>
      <c r="K90" s="31">
        <v>63333</v>
      </c>
    </row>
    <row r="91" spans="1:11" s="32" customFormat="1" ht="43.2" x14ac:dyDescent="0.25">
      <c r="A91" s="22" t="s">
        <v>70</v>
      </c>
      <c r="B91" s="22" t="s">
        <v>13</v>
      </c>
      <c r="C91" s="23" t="s">
        <v>42</v>
      </c>
      <c r="D91" s="24" t="s">
        <v>42</v>
      </c>
      <c r="E91" s="25" t="s">
        <v>42</v>
      </c>
      <c r="F91" s="26" t="s">
        <v>42</v>
      </c>
      <c r="G91" s="27">
        <v>42369</v>
      </c>
      <c r="H91" s="28" t="s">
        <v>192</v>
      </c>
      <c r="I91" s="29" t="s">
        <v>61</v>
      </c>
      <c r="J91" s="30" t="s">
        <v>62</v>
      </c>
      <c r="K91" s="31">
        <v>392630</v>
      </c>
    </row>
    <row r="92" spans="1:11" s="32" customFormat="1" ht="14.4" x14ac:dyDescent="0.25">
      <c r="A92" s="22" t="s">
        <v>70</v>
      </c>
      <c r="B92" s="22" t="s">
        <v>13</v>
      </c>
      <c r="C92" s="23" t="s">
        <v>42</v>
      </c>
      <c r="D92" s="24" t="s">
        <v>42</v>
      </c>
      <c r="E92" s="25" t="s">
        <v>42</v>
      </c>
      <c r="F92" s="26" t="s">
        <v>42</v>
      </c>
      <c r="G92" s="27">
        <v>42369</v>
      </c>
      <c r="H92" s="28" t="s">
        <v>193</v>
      </c>
      <c r="I92" s="29" t="s">
        <v>61</v>
      </c>
      <c r="J92" s="30" t="s">
        <v>62</v>
      </c>
      <c r="K92" s="31">
        <v>3851024</v>
      </c>
    </row>
    <row r="93" spans="1:11" s="32" customFormat="1" ht="14.4" x14ac:dyDescent="0.25">
      <c r="A93" s="22" t="s">
        <v>70</v>
      </c>
      <c r="B93" s="22" t="s">
        <v>13</v>
      </c>
      <c r="C93" s="23" t="s">
        <v>42</v>
      </c>
      <c r="D93" s="24" t="s">
        <v>42</v>
      </c>
      <c r="E93" s="25" t="s">
        <v>42</v>
      </c>
      <c r="F93" s="26" t="s">
        <v>42</v>
      </c>
      <c r="G93" s="27">
        <v>42369</v>
      </c>
      <c r="H93" s="28" t="s">
        <v>194</v>
      </c>
      <c r="I93" s="29" t="s">
        <v>61</v>
      </c>
      <c r="J93" s="30" t="s">
        <v>62</v>
      </c>
      <c r="K93" s="31">
        <v>3855125</v>
      </c>
    </row>
    <row r="94" spans="1:11" s="32" customFormat="1" ht="28.8" x14ac:dyDescent="0.25">
      <c r="A94" s="22" t="s">
        <v>70</v>
      </c>
      <c r="B94" s="22" t="s">
        <v>14</v>
      </c>
      <c r="C94" s="23" t="s">
        <v>42</v>
      </c>
      <c r="D94" s="24" t="s">
        <v>42</v>
      </c>
      <c r="E94" s="25" t="s">
        <v>43</v>
      </c>
      <c r="F94" s="26">
        <v>3150000113</v>
      </c>
      <c r="G94" s="27">
        <v>42339</v>
      </c>
      <c r="H94" s="28" t="s">
        <v>266</v>
      </c>
      <c r="I94" s="29" t="s">
        <v>63</v>
      </c>
      <c r="J94" s="30" t="s">
        <v>45</v>
      </c>
      <c r="K94" s="31">
        <v>55291</v>
      </c>
    </row>
    <row r="95" spans="1:11" s="32" customFormat="1" ht="28.8" x14ac:dyDescent="0.25">
      <c r="A95" s="22" t="s">
        <v>70</v>
      </c>
      <c r="B95" s="22" t="s">
        <v>14</v>
      </c>
      <c r="C95" s="23" t="s">
        <v>42</v>
      </c>
      <c r="D95" s="24" t="s">
        <v>42</v>
      </c>
      <c r="E95" s="25" t="s">
        <v>43</v>
      </c>
      <c r="F95" s="26">
        <v>3150000114</v>
      </c>
      <c r="G95" s="27">
        <v>42339</v>
      </c>
      <c r="H95" s="28" t="s">
        <v>195</v>
      </c>
      <c r="I95" s="29" t="s">
        <v>196</v>
      </c>
      <c r="J95" s="30" t="s">
        <v>197</v>
      </c>
      <c r="K95" s="31">
        <v>238491</v>
      </c>
    </row>
    <row r="96" spans="1:11" s="32" customFormat="1" ht="28.8" x14ac:dyDescent="0.25">
      <c r="A96" s="22" t="s">
        <v>70</v>
      </c>
      <c r="B96" s="22" t="s">
        <v>14</v>
      </c>
      <c r="C96" s="23" t="s">
        <v>42</v>
      </c>
      <c r="D96" s="24" t="s">
        <v>42</v>
      </c>
      <c r="E96" s="25" t="s">
        <v>43</v>
      </c>
      <c r="F96" s="26">
        <v>3150000115</v>
      </c>
      <c r="G96" s="27">
        <v>42339</v>
      </c>
      <c r="H96" s="28" t="s">
        <v>198</v>
      </c>
      <c r="I96" s="29" t="s">
        <v>196</v>
      </c>
      <c r="J96" s="30" t="s">
        <v>197</v>
      </c>
      <c r="K96" s="31">
        <v>148591</v>
      </c>
    </row>
    <row r="97" spans="1:11" s="32" customFormat="1" ht="28.8" x14ac:dyDescent="0.25">
      <c r="A97" s="22" t="s">
        <v>70</v>
      </c>
      <c r="B97" s="22" t="s">
        <v>14</v>
      </c>
      <c r="C97" s="23" t="s">
        <v>42</v>
      </c>
      <c r="D97" s="24" t="s">
        <v>42</v>
      </c>
      <c r="E97" s="25" t="s">
        <v>43</v>
      </c>
      <c r="F97" s="26">
        <v>3150000116</v>
      </c>
      <c r="G97" s="27">
        <v>42339</v>
      </c>
      <c r="H97" s="28" t="s">
        <v>199</v>
      </c>
      <c r="I97" s="29" t="s">
        <v>196</v>
      </c>
      <c r="J97" s="30" t="s">
        <v>197</v>
      </c>
      <c r="K97" s="31">
        <v>683849</v>
      </c>
    </row>
    <row r="98" spans="1:11" s="32" customFormat="1" ht="28.8" x14ac:dyDescent="0.25">
      <c r="A98" s="22" t="s">
        <v>70</v>
      </c>
      <c r="B98" s="22" t="s">
        <v>14</v>
      </c>
      <c r="C98" s="23" t="s">
        <v>42</v>
      </c>
      <c r="D98" s="24" t="s">
        <v>42</v>
      </c>
      <c r="E98" s="25" t="s">
        <v>43</v>
      </c>
      <c r="F98" s="26">
        <v>3150000117</v>
      </c>
      <c r="G98" s="27">
        <v>42339</v>
      </c>
      <c r="H98" s="28" t="s">
        <v>200</v>
      </c>
      <c r="I98" s="29" t="s">
        <v>72</v>
      </c>
      <c r="J98" s="30" t="s">
        <v>73</v>
      </c>
      <c r="K98" s="31">
        <v>1663934</v>
      </c>
    </row>
    <row r="99" spans="1:11" s="32" customFormat="1" ht="28.8" x14ac:dyDescent="0.25">
      <c r="A99" s="22" t="s">
        <v>70</v>
      </c>
      <c r="B99" s="22" t="s">
        <v>14</v>
      </c>
      <c r="C99" s="23" t="s">
        <v>42</v>
      </c>
      <c r="D99" s="24" t="s">
        <v>42</v>
      </c>
      <c r="E99" s="25" t="s">
        <v>43</v>
      </c>
      <c r="F99" s="26">
        <v>3150000118</v>
      </c>
      <c r="G99" s="27">
        <v>42341</v>
      </c>
      <c r="H99" s="28" t="s">
        <v>201</v>
      </c>
      <c r="I99" s="29" t="s">
        <v>72</v>
      </c>
      <c r="J99" s="30" t="s">
        <v>73</v>
      </c>
      <c r="K99" s="31">
        <v>443716</v>
      </c>
    </row>
    <row r="100" spans="1:11" s="32" customFormat="1" ht="28.8" x14ac:dyDescent="0.25">
      <c r="A100" s="22" t="s">
        <v>70</v>
      </c>
      <c r="B100" s="22" t="s">
        <v>14</v>
      </c>
      <c r="C100" s="23" t="s">
        <v>42</v>
      </c>
      <c r="D100" s="24" t="s">
        <v>42</v>
      </c>
      <c r="E100" s="25" t="s">
        <v>43</v>
      </c>
      <c r="F100" s="26">
        <v>3150000120</v>
      </c>
      <c r="G100" s="27">
        <v>42341</v>
      </c>
      <c r="H100" s="28" t="s">
        <v>202</v>
      </c>
      <c r="I100" s="29" t="s">
        <v>203</v>
      </c>
      <c r="J100" s="30" t="s">
        <v>204</v>
      </c>
      <c r="K100" s="31">
        <v>1861199</v>
      </c>
    </row>
    <row r="101" spans="1:11" s="32" customFormat="1" ht="28.8" x14ac:dyDescent="0.25">
      <c r="A101" s="22" t="s">
        <v>70</v>
      </c>
      <c r="B101" s="22" t="s">
        <v>14</v>
      </c>
      <c r="C101" s="23" t="s">
        <v>42</v>
      </c>
      <c r="D101" s="24" t="s">
        <v>42</v>
      </c>
      <c r="E101" s="25" t="s">
        <v>43</v>
      </c>
      <c r="F101" s="26">
        <v>3150000121</v>
      </c>
      <c r="G101" s="27">
        <v>42341</v>
      </c>
      <c r="H101" s="28" t="s">
        <v>205</v>
      </c>
      <c r="I101" s="29" t="s">
        <v>206</v>
      </c>
      <c r="J101" s="30" t="s">
        <v>207</v>
      </c>
      <c r="K101" s="31">
        <v>1088268</v>
      </c>
    </row>
    <row r="102" spans="1:11" s="32" customFormat="1" ht="28.8" x14ac:dyDescent="0.25">
      <c r="A102" s="22" t="s">
        <v>70</v>
      </c>
      <c r="B102" s="22" t="s">
        <v>14</v>
      </c>
      <c r="C102" s="23" t="s">
        <v>42</v>
      </c>
      <c r="D102" s="24" t="s">
        <v>42</v>
      </c>
      <c r="E102" s="25" t="s">
        <v>43</v>
      </c>
      <c r="F102" s="26">
        <v>3150000122</v>
      </c>
      <c r="G102" s="27">
        <v>42342</v>
      </c>
      <c r="H102" s="28" t="s">
        <v>208</v>
      </c>
      <c r="I102" s="29" t="s">
        <v>63</v>
      </c>
      <c r="J102" s="30" t="s">
        <v>45</v>
      </c>
      <c r="K102" s="31">
        <v>324995</v>
      </c>
    </row>
    <row r="103" spans="1:11" s="32" customFormat="1" ht="28.8" x14ac:dyDescent="0.25">
      <c r="A103" s="22" t="s">
        <v>70</v>
      </c>
      <c r="B103" s="22" t="s">
        <v>14</v>
      </c>
      <c r="C103" s="23" t="s">
        <v>42</v>
      </c>
      <c r="D103" s="24" t="s">
        <v>42</v>
      </c>
      <c r="E103" s="25" t="s">
        <v>43</v>
      </c>
      <c r="F103" s="26">
        <v>3150000123</v>
      </c>
      <c r="G103" s="27">
        <v>42342</v>
      </c>
      <c r="H103" s="28" t="s">
        <v>209</v>
      </c>
      <c r="I103" s="29" t="s">
        <v>196</v>
      </c>
      <c r="J103" s="30" t="s">
        <v>197</v>
      </c>
      <c r="K103" s="31">
        <v>300651</v>
      </c>
    </row>
    <row r="104" spans="1:11" s="32" customFormat="1" ht="28.8" x14ac:dyDescent="0.25">
      <c r="A104" s="22" t="s">
        <v>70</v>
      </c>
      <c r="B104" s="22" t="s">
        <v>14</v>
      </c>
      <c r="C104" s="23" t="s">
        <v>42</v>
      </c>
      <c r="D104" s="24" t="s">
        <v>42</v>
      </c>
      <c r="E104" s="25" t="s">
        <v>43</v>
      </c>
      <c r="F104" s="26">
        <v>3150000124</v>
      </c>
      <c r="G104" s="27">
        <v>42339</v>
      </c>
      <c r="H104" s="28" t="s">
        <v>267</v>
      </c>
      <c r="I104" s="29" t="s">
        <v>63</v>
      </c>
      <c r="J104" s="30" t="s">
        <v>45</v>
      </c>
      <c r="K104" s="31">
        <v>21234</v>
      </c>
    </row>
    <row r="105" spans="1:11" s="32" customFormat="1" ht="28.8" x14ac:dyDescent="0.25">
      <c r="A105" s="22" t="s">
        <v>70</v>
      </c>
      <c r="B105" s="22" t="s">
        <v>14</v>
      </c>
      <c r="C105" s="23" t="s">
        <v>42</v>
      </c>
      <c r="D105" s="24" t="s">
        <v>42</v>
      </c>
      <c r="E105" s="25" t="s">
        <v>43</v>
      </c>
      <c r="F105" s="26">
        <v>3150000125</v>
      </c>
      <c r="G105" s="27">
        <v>42342</v>
      </c>
      <c r="H105" s="28" t="s">
        <v>210</v>
      </c>
      <c r="I105" s="29" t="s">
        <v>211</v>
      </c>
      <c r="J105" s="30" t="s">
        <v>212</v>
      </c>
      <c r="K105" s="31">
        <v>1217028</v>
      </c>
    </row>
    <row r="106" spans="1:11" s="32" customFormat="1" ht="28.8" x14ac:dyDescent="0.25">
      <c r="A106" s="22" t="s">
        <v>70</v>
      </c>
      <c r="B106" s="22" t="s">
        <v>14</v>
      </c>
      <c r="C106" s="23" t="s">
        <v>42</v>
      </c>
      <c r="D106" s="24" t="s">
        <v>42</v>
      </c>
      <c r="E106" s="25" t="s">
        <v>43</v>
      </c>
      <c r="F106" s="26">
        <v>3150000126</v>
      </c>
      <c r="G106" s="27">
        <v>42355</v>
      </c>
      <c r="H106" s="28" t="s">
        <v>213</v>
      </c>
      <c r="I106" s="29" t="s">
        <v>63</v>
      </c>
      <c r="J106" s="30" t="s">
        <v>45</v>
      </c>
      <c r="K106" s="31">
        <v>843774</v>
      </c>
    </row>
    <row r="107" spans="1:11" s="32" customFormat="1" ht="43.2" x14ac:dyDescent="0.25">
      <c r="A107" s="22" t="s">
        <v>70</v>
      </c>
      <c r="B107" s="22" t="s">
        <v>14</v>
      </c>
      <c r="C107" s="23" t="s">
        <v>42</v>
      </c>
      <c r="D107" s="24" t="s">
        <v>42</v>
      </c>
      <c r="E107" s="25" t="s">
        <v>43</v>
      </c>
      <c r="F107" s="26">
        <v>3150000127</v>
      </c>
      <c r="G107" s="27">
        <v>42361</v>
      </c>
      <c r="H107" s="28" t="s">
        <v>268</v>
      </c>
      <c r="I107" s="29" t="s">
        <v>214</v>
      </c>
      <c r="J107" s="30" t="s">
        <v>215</v>
      </c>
      <c r="K107" s="31">
        <v>710430</v>
      </c>
    </row>
    <row r="108" spans="1:11" s="32" customFormat="1" ht="28.8" x14ac:dyDescent="0.25">
      <c r="A108" s="22" t="s">
        <v>70</v>
      </c>
      <c r="B108" s="22" t="s">
        <v>14</v>
      </c>
      <c r="C108" s="23" t="s">
        <v>42</v>
      </c>
      <c r="D108" s="24" t="s">
        <v>42</v>
      </c>
      <c r="E108" s="25" t="s">
        <v>43</v>
      </c>
      <c r="F108" s="26">
        <v>3150000129</v>
      </c>
      <c r="G108" s="27">
        <v>42366</v>
      </c>
      <c r="H108" s="28" t="s">
        <v>216</v>
      </c>
      <c r="I108" s="29" t="s">
        <v>217</v>
      </c>
      <c r="J108" s="30" t="s">
        <v>218</v>
      </c>
      <c r="K108" s="31">
        <v>1618602</v>
      </c>
    </row>
    <row r="109" spans="1:11" s="32" customFormat="1" ht="43.2" x14ac:dyDescent="0.25">
      <c r="A109" s="22" t="s">
        <v>70</v>
      </c>
      <c r="B109" s="22" t="s">
        <v>14</v>
      </c>
      <c r="C109" s="23" t="s">
        <v>42</v>
      </c>
      <c r="D109" s="24" t="s">
        <v>42</v>
      </c>
      <c r="E109" s="25" t="s">
        <v>43</v>
      </c>
      <c r="F109" s="26">
        <v>3150000130</v>
      </c>
      <c r="G109" s="27">
        <v>42366</v>
      </c>
      <c r="H109" s="28" t="s">
        <v>219</v>
      </c>
      <c r="I109" s="29" t="s">
        <v>220</v>
      </c>
      <c r="J109" s="30" t="s">
        <v>221</v>
      </c>
      <c r="K109" s="31">
        <v>1012632</v>
      </c>
    </row>
    <row r="110" spans="1:11" s="32" customFormat="1" ht="28.8" x14ac:dyDescent="0.25">
      <c r="A110" s="22" t="s">
        <v>70</v>
      </c>
      <c r="B110" s="22" t="s">
        <v>14</v>
      </c>
      <c r="C110" s="23" t="s">
        <v>42</v>
      </c>
      <c r="D110" s="24" t="s">
        <v>42</v>
      </c>
      <c r="E110" s="25" t="s">
        <v>43</v>
      </c>
      <c r="F110" s="26">
        <v>3150000131</v>
      </c>
      <c r="G110" s="27">
        <v>42342</v>
      </c>
      <c r="H110" s="28" t="s">
        <v>269</v>
      </c>
      <c r="I110" s="29" t="s">
        <v>211</v>
      </c>
      <c r="J110" s="30" t="s">
        <v>212</v>
      </c>
      <c r="K110" s="31">
        <v>194940</v>
      </c>
    </row>
    <row r="111" spans="1:11" s="32" customFormat="1" ht="28.8" x14ac:dyDescent="0.25">
      <c r="A111" s="22" t="s">
        <v>70</v>
      </c>
      <c r="B111" s="22" t="s">
        <v>14</v>
      </c>
      <c r="C111" s="23" t="s">
        <v>42</v>
      </c>
      <c r="D111" s="24" t="s">
        <v>42</v>
      </c>
      <c r="E111" s="25" t="s">
        <v>43</v>
      </c>
      <c r="F111" s="26">
        <v>3150000132</v>
      </c>
      <c r="G111" s="27">
        <v>42366</v>
      </c>
      <c r="H111" s="28" t="s">
        <v>270</v>
      </c>
      <c r="I111" s="29" t="s">
        <v>41</v>
      </c>
      <c r="J111" s="30" t="s">
        <v>40</v>
      </c>
      <c r="K111" s="31">
        <v>43190</v>
      </c>
    </row>
    <row r="112" spans="1:11" s="32" customFormat="1" ht="28.8" x14ac:dyDescent="0.25">
      <c r="A112" s="22" t="s">
        <v>70</v>
      </c>
      <c r="B112" s="22" t="s">
        <v>14</v>
      </c>
      <c r="C112" s="23" t="s">
        <v>42</v>
      </c>
      <c r="D112" s="24" t="s">
        <v>42</v>
      </c>
      <c r="E112" s="25" t="s">
        <v>43</v>
      </c>
      <c r="F112" s="26">
        <v>3150000133</v>
      </c>
      <c r="G112" s="27">
        <v>42361</v>
      </c>
      <c r="H112" s="28" t="s">
        <v>222</v>
      </c>
      <c r="I112" s="29" t="s">
        <v>63</v>
      </c>
      <c r="J112" s="30" t="s">
        <v>45</v>
      </c>
      <c r="K112" s="31">
        <v>1296516</v>
      </c>
    </row>
    <row r="113" spans="1:11" s="32" customFormat="1" ht="28.8" x14ac:dyDescent="0.25">
      <c r="A113" s="22" t="s">
        <v>70</v>
      </c>
      <c r="B113" s="22" t="s">
        <v>14</v>
      </c>
      <c r="C113" s="23" t="s">
        <v>42</v>
      </c>
      <c r="D113" s="24" t="s">
        <v>42</v>
      </c>
      <c r="E113" s="25" t="s">
        <v>43</v>
      </c>
      <c r="F113" s="26">
        <v>3150000135</v>
      </c>
      <c r="G113" s="27">
        <v>42368</v>
      </c>
      <c r="H113" s="28" t="s">
        <v>223</v>
      </c>
      <c r="I113" s="29" t="s">
        <v>95</v>
      </c>
      <c r="J113" s="30" t="s">
        <v>71</v>
      </c>
      <c r="K113" s="31">
        <v>149979</v>
      </c>
    </row>
    <row r="114" spans="1:11" s="32" customFormat="1" ht="28.8" x14ac:dyDescent="0.25">
      <c r="A114" s="22" t="s">
        <v>70</v>
      </c>
      <c r="B114" s="22" t="s">
        <v>14</v>
      </c>
      <c r="C114" s="23" t="s">
        <v>42</v>
      </c>
      <c r="D114" s="24" t="s">
        <v>42</v>
      </c>
      <c r="E114" s="25" t="s">
        <v>43</v>
      </c>
      <c r="F114" s="26">
        <v>3150000136</v>
      </c>
      <c r="G114" s="27">
        <v>42368</v>
      </c>
      <c r="H114" s="28" t="s">
        <v>224</v>
      </c>
      <c r="I114" s="29" t="s">
        <v>225</v>
      </c>
      <c r="J114" s="30" t="s">
        <v>226</v>
      </c>
      <c r="K114" s="31">
        <v>306990</v>
      </c>
    </row>
    <row r="115" spans="1:11" s="32" customFormat="1" ht="43.2" x14ac:dyDescent="0.25">
      <c r="A115" s="22" t="s">
        <v>70</v>
      </c>
      <c r="B115" s="22" t="s">
        <v>14</v>
      </c>
      <c r="C115" s="23" t="s">
        <v>42</v>
      </c>
      <c r="D115" s="24" t="s">
        <v>42</v>
      </c>
      <c r="E115" s="25" t="s">
        <v>43</v>
      </c>
      <c r="F115" s="26">
        <v>3150000138</v>
      </c>
      <c r="G115" s="27">
        <v>42369</v>
      </c>
      <c r="H115" s="28" t="s">
        <v>227</v>
      </c>
      <c r="I115" s="29" t="s">
        <v>228</v>
      </c>
      <c r="J115" s="30" t="s">
        <v>229</v>
      </c>
      <c r="K115" s="31">
        <v>28800</v>
      </c>
    </row>
    <row r="116" spans="1:11" s="32" customFormat="1" ht="28.8" x14ac:dyDescent="0.25">
      <c r="A116" s="22" t="s">
        <v>70</v>
      </c>
      <c r="B116" s="22" t="s">
        <v>14</v>
      </c>
      <c r="C116" s="23" t="s">
        <v>42</v>
      </c>
      <c r="D116" s="24" t="s">
        <v>42</v>
      </c>
      <c r="E116" s="25" t="s">
        <v>43</v>
      </c>
      <c r="F116" s="26">
        <v>3150000139</v>
      </c>
      <c r="G116" s="27">
        <v>42369</v>
      </c>
      <c r="H116" s="28" t="s">
        <v>230</v>
      </c>
      <c r="I116" s="29" t="s">
        <v>228</v>
      </c>
      <c r="J116" s="30" t="s">
        <v>229</v>
      </c>
      <c r="K116" s="31">
        <v>230000</v>
      </c>
    </row>
    <row r="117" spans="1:11" s="32" customFormat="1" ht="28.8" x14ac:dyDescent="0.25">
      <c r="A117" s="22" t="s">
        <v>70</v>
      </c>
      <c r="B117" s="22" t="s">
        <v>16</v>
      </c>
      <c r="C117" s="23" t="s">
        <v>42</v>
      </c>
      <c r="D117" s="24" t="s">
        <v>42</v>
      </c>
      <c r="E117" s="25" t="s">
        <v>64</v>
      </c>
      <c r="F117" s="26">
        <v>3150000193</v>
      </c>
      <c r="G117" s="27">
        <v>42369</v>
      </c>
      <c r="H117" s="28" t="s">
        <v>231</v>
      </c>
      <c r="I117" s="29" t="s">
        <v>94</v>
      </c>
      <c r="J117" s="30" t="s">
        <v>78</v>
      </c>
      <c r="K117" s="31">
        <v>12000000</v>
      </c>
    </row>
    <row r="118" spans="1:11" s="32" customFormat="1" ht="28.8" x14ac:dyDescent="0.25">
      <c r="A118" s="22" t="s">
        <v>70</v>
      </c>
      <c r="B118" s="22" t="s">
        <v>16</v>
      </c>
      <c r="C118" s="23" t="s">
        <v>42</v>
      </c>
      <c r="D118" s="24" t="s">
        <v>42</v>
      </c>
      <c r="E118" s="25" t="s">
        <v>64</v>
      </c>
      <c r="F118" s="26">
        <v>3150000194</v>
      </c>
      <c r="G118" s="27">
        <v>42369</v>
      </c>
      <c r="H118" s="28" t="s">
        <v>232</v>
      </c>
      <c r="I118" s="29" t="s">
        <v>94</v>
      </c>
      <c r="J118" s="30" t="s">
        <v>78</v>
      </c>
      <c r="K118" s="31">
        <v>600000</v>
      </c>
    </row>
    <row r="119" spans="1:11" s="32" customFormat="1" ht="28.8" x14ac:dyDescent="0.25">
      <c r="A119" s="22" t="s">
        <v>70</v>
      </c>
      <c r="B119" s="22" t="s">
        <v>14</v>
      </c>
      <c r="C119" s="23" t="s">
        <v>42</v>
      </c>
      <c r="D119" s="24" t="s">
        <v>42</v>
      </c>
      <c r="E119" s="25" t="s">
        <v>64</v>
      </c>
      <c r="F119" s="26">
        <v>3150000189</v>
      </c>
      <c r="G119" s="27">
        <v>42342</v>
      </c>
      <c r="H119" s="28" t="s">
        <v>233</v>
      </c>
      <c r="I119" s="29" t="s">
        <v>234</v>
      </c>
      <c r="J119" s="30" t="s">
        <v>235</v>
      </c>
      <c r="K119" s="31">
        <v>188020</v>
      </c>
    </row>
    <row r="120" spans="1:11" s="32" customFormat="1" ht="57.6" x14ac:dyDescent="0.25">
      <c r="A120" s="22" t="s">
        <v>70</v>
      </c>
      <c r="B120" s="22" t="s">
        <v>74</v>
      </c>
      <c r="C120" s="23" t="s">
        <v>236</v>
      </c>
      <c r="D120" s="24">
        <v>42361</v>
      </c>
      <c r="E120" s="25" t="s">
        <v>64</v>
      </c>
      <c r="F120" s="26">
        <v>3150000190</v>
      </c>
      <c r="G120" s="27">
        <v>42366</v>
      </c>
      <c r="H120" s="28" t="s">
        <v>237</v>
      </c>
      <c r="I120" s="29" t="s">
        <v>238</v>
      </c>
      <c r="J120" s="30" t="s">
        <v>239</v>
      </c>
      <c r="K120" s="31">
        <v>4452980</v>
      </c>
    </row>
    <row r="121" spans="1:11" s="32" customFormat="1" ht="28.8" x14ac:dyDescent="0.25">
      <c r="A121" s="22" t="s">
        <v>70</v>
      </c>
      <c r="B121" s="22" t="s">
        <v>14</v>
      </c>
      <c r="C121" s="23" t="s">
        <v>42</v>
      </c>
      <c r="D121" s="24" t="s">
        <v>42</v>
      </c>
      <c r="E121" s="25" t="s">
        <v>64</v>
      </c>
      <c r="F121" s="26">
        <v>3150000192</v>
      </c>
      <c r="G121" s="27">
        <v>42368</v>
      </c>
      <c r="H121" s="28" t="s">
        <v>240</v>
      </c>
      <c r="I121" s="29" t="s">
        <v>225</v>
      </c>
      <c r="J121" s="30" t="s">
        <v>226</v>
      </c>
      <c r="K121" s="31">
        <v>190450</v>
      </c>
    </row>
    <row r="122" spans="1:11" s="32" customFormat="1" ht="72" x14ac:dyDescent="0.25">
      <c r="A122" s="22" t="s">
        <v>70</v>
      </c>
      <c r="B122" s="22" t="s">
        <v>14</v>
      </c>
      <c r="C122" s="23" t="s">
        <v>42</v>
      </c>
      <c r="D122" s="24" t="s">
        <v>42</v>
      </c>
      <c r="E122" s="25" t="s">
        <v>64</v>
      </c>
      <c r="F122" s="26">
        <v>3150000195</v>
      </c>
      <c r="G122" s="27">
        <v>42366</v>
      </c>
      <c r="H122" s="28" t="s">
        <v>241</v>
      </c>
      <c r="I122" s="29" t="s">
        <v>225</v>
      </c>
      <c r="J122" s="30" t="s">
        <v>226</v>
      </c>
      <c r="K122" s="31">
        <v>2147474</v>
      </c>
    </row>
    <row r="123" spans="1:11" s="32" customFormat="1" ht="28.8" x14ac:dyDescent="0.25">
      <c r="A123" s="22" t="s">
        <v>70</v>
      </c>
      <c r="B123" s="22" t="s">
        <v>14</v>
      </c>
      <c r="C123" s="23" t="s">
        <v>42</v>
      </c>
      <c r="D123" s="24" t="s">
        <v>42</v>
      </c>
      <c r="E123" s="25" t="s">
        <v>64</v>
      </c>
      <c r="F123" s="26">
        <v>3150000178</v>
      </c>
      <c r="G123" s="27">
        <v>42349</v>
      </c>
      <c r="H123" s="28" t="s">
        <v>242</v>
      </c>
      <c r="I123" s="29" t="s">
        <v>243</v>
      </c>
      <c r="J123" s="30" t="s">
        <v>244</v>
      </c>
      <c r="K123" s="31">
        <v>95200</v>
      </c>
    </row>
    <row r="124" spans="1:11" s="32" customFormat="1" ht="57.6" x14ac:dyDescent="0.25">
      <c r="A124" s="22" t="s">
        <v>70</v>
      </c>
      <c r="B124" s="22" t="s">
        <v>16</v>
      </c>
      <c r="C124" s="23" t="s">
        <v>42</v>
      </c>
      <c r="D124" s="24" t="s">
        <v>42</v>
      </c>
      <c r="E124" s="25" t="s">
        <v>64</v>
      </c>
      <c r="F124" s="26">
        <v>3150000177</v>
      </c>
      <c r="G124" s="27">
        <v>42352</v>
      </c>
      <c r="H124" s="28" t="s">
        <v>245</v>
      </c>
      <c r="I124" s="29" t="s">
        <v>65</v>
      </c>
      <c r="J124" s="30" t="s">
        <v>66</v>
      </c>
      <c r="K124" s="31">
        <v>126208</v>
      </c>
    </row>
    <row r="125" spans="1:11" s="32" customFormat="1" ht="43.2" x14ac:dyDescent="0.25">
      <c r="A125" s="22" t="s">
        <v>70</v>
      </c>
      <c r="B125" s="22" t="s">
        <v>16</v>
      </c>
      <c r="C125" s="23" t="s">
        <v>42</v>
      </c>
      <c r="D125" s="24" t="s">
        <v>42</v>
      </c>
      <c r="E125" s="25" t="s">
        <v>64</v>
      </c>
      <c r="F125" s="26">
        <v>3150000181</v>
      </c>
      <c r="G125" s="27">
        <v>42352</v>
      </c>
      <c r="H125" s="28" t="s">
        <v>246</v>
      </c>
      <c r="I125" s="29" t="s">
        <v>65</v>
      </c>
      <c r="J125" s="30" t="s">
        <v>66</v>
      </c>
      <c r="K125" s="31">
        <v>331416</v>
      </c>
    </row>
    <row r="126" spans="1:11" s="32" customFormat="1" ht="57.6" x14ac:dyDescent="0.25">
      <c r="A126" s="22" t="s">
        <v>70</v>
      </c>
      <c r="B126" s="22" t="s">
        <v>16</v>
      </c>
      <c r="C126" s="23" t="s">
        <v>42</v>
      </c>
      <c r="D126" s="24" t="s">
        <v>42</v>
      </c>
      <c r="E126" s="25" t="s">
        <v>64</v>
      </c>
      <c r="F126" s="26">
        <v>3150000182</v>
      </c>
      <c r="G126" s="27">
        <v>42339</v>
      </c>
      <c r="H126" s="28" t="s">
        <v>247</v>
      </c>
      <c r="I126" s="29" t="s">
        <v>65</v>
      </c>
      <c r="J126" s="30" t="s">
        <v>66</v>
      </c>
      <c r="K126" s="31">
        <v>243208</v>
      </c>
    </row>
    <row r="127" spans="1:11" s="32" customFormat="1" ht="43.2" x14ac:dyDescent="0.25">
      <c r="A127" s="22" t="s">
        <v>70</v>
      </c>
      <c r="B127" s="22" t="s">
        <v>16</v>
      </c>
      <c r="C127" s="23" t="s">
        <v>42</v>
      </c>
      <c r="D127" s="24" t="s">
        <v>42</v>
      </c>
      <c r="E127" s="25" t="s">
        <v>64</v>
      </c>
      <c r="F127" s="26">
        <v>3150000183</v>
      </c>
      <c r="G127" s="27">
        <v>42339</v>
      </c>
      <c r="H127" s="28" t="s">
        <v>248</v>
      </c>
      <c r="I127" s="29" t="s">
        <v>65</v>
      </c>
      <c r="J127" s="30" t="s">
        <v>66</v>
      </c>
      <c r="K127" s="31">
        <v>314208</v>
      </c>
    </row>
    <row r="128" spans="1:11" s="32" customFormat="1" ht="43.2" x14ac:dyDescent="0.25">
      <c r="A128" s="22" t="s">
        <v>70</v>
      </c>
      <c r="B128" s="22" t="s">
        <v>16</v>
      </c>
      <c r="C128" s="23" t="s">
        <v>42</v>
      </c>
      <c r="D128" s="24" t="s">
        <v>42</v>
      </c>
      <c r="E128" s="25" t="s">
        <v>64</v>
      </c>
      <c r="F128" s="26">
        <v>3150000184</v>
      </c>
      <c r="G128" s="27">
        <v>42339</v>
      </c>
      <c r="H128" s="28" t="s">
        <v>249</v>
      </c>
      <c r="I128" s="29" t="s">
        <v>65</v>
      </c>
      <c r="J128" s="30" t="s">
        <v>66</v>
      </c>
      <c r="K128" s="31">
        <v>248708</v>
      </c>
    </row>
    <row r="129" spans="1:11" s="32" customFormat="1" ht="43.2" x14ac:dyDescent="0.25">
      <c r="A129" s="22" t="s">
        <v>70</v>
      </c>
      <c r="B129" s="22" t="s">
        <v>16</v>
      </c>
      <c r="C129" s="23" t="s">
        <v>42</v>
      </c>
      <c r="D129" s="24" t="s">
        <v>42</v>
      </c>
      <c r="E129" s="25" t="s">
        <v>64</v>
      </c>
      <c r="F129" s="26">
        <v>3150000185</v>
      </c>
      <c r="G129" s="27">
        <v>42339</v>
      </c>
      <c r="H129" s="28" t="s">
        <v>250</v>
      </c>
      <c r="I129" s="29" t="s">
        <v>65</v>
      </c>
      <c r="J129" s="30" t="s">
        <v>66</v>
      </c>
      <c r="K129" s="31">
        <v>157208</v>
      </c>
    </row>
    <row r="130" spans="1:11" s="32" customFormat="1" ht="57.6" x14ac:dyDescent="0.25">
      <c r="A130" s="22" t="s">
        <v>70</v>
      </c>
      <c r="B130" s="22" t="s">
        <v>16</v>
      </c>
      <c r="C130" s="23" t="s">
        <v>42</v>
      </c>
      <c r="D130" s="24" t="s">
        <v>42</v>
      </c>
      <c r="E130" s="25" t="s">
        <v>64</v>
      </c>
      <c r="F130" s="26">
        <v>3150000187</v>
      </c>
      <c r="G130" s="27">
        <v>42341</v>
      </c>
      <c r="H130" s="28" t="s">
        <v>251</v>
      </c>
      <c r="I130" s="29" t="s">
        <v>65</v>
      </c>
      <c r="J130" s="30" t="s">
        <v>66</v>
      </c>
      <c r="K130" s="31">
        <v>1596904</v>
      </c>
    </row>
    <row r="131" spans="1:11" s="32" customFormat="1" ht="28.8" x14ac:dyDescent="0.25">
      <c r="A131" s="22" t="s">
        <v>70</v>
      </c>
      <c r="B131" s="22" t="s">
        <v>16</v>
      </c>
      <c r="C131" s="23" t="s">
        <v>42</v>
      </c>
      <c r="D131" s="24" t="s">
        <v>42</v>
      </c>
      <c r="E131" s="25" t="s">
        <v>64</v>
      </c>
      <c r="F131" s="26">
        <v>3150000137</v>
      </c>
      <c r="G131" s="27">
        <v>42339</v>
      </c>
      <c r="H131" s="28" t="s">
        <v>265</v>
      </c>
      <c r="I131" s="29" t="s">
        <v>252</v>
      </c>
      <c r="J131" s="30" t="s">
        <v>253</v>
      </c>
      <c r="K131" s="31">
        <v>30000</v>
      </c>
    </row>
    <row r="132" spans="1:11" s="32" customFormat="1" ht="28.8" x14ac:dyDescent="0.25">
      <c r="A132" s="22" t="s">
        <v>70</v>
      </c>
      <c r="B132" s="22" t="s">
        <v>16</v>
      </c>
      <c r="C132" s="23" t="s">
        <v>42</v>
      </c>
      <c r="D132" s="24" t="s">
        <v>42</v>
      </c>
      <c r="E132" s="25" t="s">
        <v>64</v>
      </c>
      <c r="F132" s="26">
        <v>3150000180</v>
      </c>
      <c r="G132" s="27">
        <v>42339</v>
      </c>
      <c r="H132" s="28" t="s">
        <v>254</v>
      </c>
      <c r="I132" s="29" t="s">
        <v>255</v>
      </c>
      <c r="J132" s="30" t="s">
        <v>256</v>
      </c>
      <c r="K132" s="31">
        <v>225000</v>
      </c>
    </row>
    <row r="133" spans="1:11" s="32" customFormat="1" ht="28.8" x14ac:dyDescent="0.25">
      <c r="A133" s="22" t="s">
        <v>70</v>
      </c>
      <c r="B133" s="22" t="s">
        <v>16</v>
      </c>
      <c r="C133" s="23" t="s">
        <v>42</v>
      </c>
      <c r="D133" s="24" t="s">
        <v>42</v>
      </c>
      <c r="E133" s="25" t="s">
        <v>42</v>
      </c>
      <c r="F133" s="26" t="s">
        <v>42</v>
      </c>
      <c r="G133" s="27">
        <v>42368</v>
      </c>
      <c r="H133" s="28" t="s">
        <v>257</v>
      </c>
      <c r="I133" s="29" t="s">
        <v>68</v>
      </c>
      <c r="J133" s="30" t="s">
        <v>69</v>
      </c>
      <c r="K133" s="31">
        <v>153775</v>
      </c>
    </row>
    <row r="134" spans="1:11" s="32" customFormat="1" ht="28.8" x14ac:dyDescent="0.25">
      <c r="A134" s="22" t="s">
        <v>70</v>
      </c>
      <c r="B134" s="22" t="s">
        <v>16</v>
      </c>
      <c r="C134" s="23" t="s">
        <v>42</v>
      </c>
      <c r="D134" s="24" t="s">
        <v>42</v>
      </c>
      <c r="E134" s="25" t="s">
        <v>42</v>
      </c>
      <c r="F134" s="26" t="s">
        <v>42</v>
      </c>
      <c r="G134" s="27">
        <v>42362</v>
      </c>
      <c r="H134" s="28" t="s">
        <v>258</v>
      </c>
      <c r="I134" s="29" t="s">
        <v>259</v>
      </c>
      <c r="J134" s="30" t="s">
        <v>260</v>
      </c>
      <c r="K134" s="31">
        <v>153774</v>
      </c>
    </row>
    <row r="135" spans="1:11" s="32" customFormat="1" ht="28.8" x14ac:dyDescent="0.25">
      <c r="A135" s="22" t="s">
        <v>70</v>
      </c>
      <c r="B135" s="22" t="s">
        <v>16</v>
      </c>
      <c r="C135" s="23" t="s">
        <v>42</v>
      </c>
      <c r="D135" s="24" t="s">
        <v>42</v>
      </c>
      <c r="E135" s="25" t="s">
        <v>42</v>
      </c>
      <c r="F135" s="26" t="s">
        <v>42</v>
      </c>
      <c r="G135" s="27">
        <v>42348</v>
      </c>
      <c r="H135" s="28" t="s">
        <v>261</v>
      </c>
      <c r="I135" s="29" t="s">
        <v>262</v>
      </c>
      <c r="J135" s="30" t="s">
        <v>263</v>
      </c>
      <c r="K135" s="31">
        <v>153774</v>
      </c>
    </row>
    <row r="136" spans="1:11" s="32" customFormat="1" ht="28.8" x14ac:dyDescent="0.25">
      <c r="A136" s="22" t="s">
        <v>70</v>
      </c>
      <c r="B136" s="22" t="s">
        <v>16</v>
      </c>
      <c r="C136" s="23" t="s">
        <v>42</v>
      </c>
      <c r="D136" s="24" t="s">
        <v>42</v>
      </c>
      <c r="E136" s="25" t="s">
        <v>42</v>
      </c>
      <c r="F136" s="26" t="s">
        <v>42</v>
      </c>
      <c r="G136" s="27">
        <v>42348</v>
      </c>
      <c r="H136" s="28" t="s">
        <v>264</v>
      </c>
      <c r="I136" s="29" t="s">
        <v>262</v>
      </c>
      <c r="J136" s="30" t="s">
        <v>263</v>
      </c>
      <c r="K136" s="31">
        <v>102516</v>
      </c>
    </row>
    <row r="137" spans="1:11" s="32" customFormat="1" ht="28.8" x14ac:dyDescent="0.25">
      <c r="A137" s="22" t="s">
        <v>372</v>
      </c>
      <c r="B137" s="22" t="s">
        <v>13</v>
      </c>
      <c r="C137" s="23" t="s">
        <v>42</v>
      </c>
      <c r="D137" s="24" t="s">
        <v>42</v>
      </c>
      <c r="E137" s="25" t="s">
        <v>282</v>
      </c>
      <c r="F137" s="26">
        <v>288</v>
      </c>
      <c r="G137" s="27">
        <v>42345</v>
      </c>
      <c r="H137" s="28" t="s">
        <v>283</v>
      </c>
      <c r="I137" s="29" t="s">
        <v>284</v>
      </c>
      <c r="J137" s="30" t="s">
        <v>285</v>
      </c>
      <c r="K137" s="31">
        <v>42656</v>
      </c>
    </row>
    <row r="138" spans="1:11" s="32" customFormat="1" ht="28.8" x14ac:dyDescent="0.25">
      <c r="A138" s="22" t="s">
        <v>372</v>
      </c>
      <c r="B138" s="22" t="s">
        <v>13</v>
      </c>
      <c r="C138" s="23" t="s">
        <v>42</v>
      </c>
      <c r="D138" s="24" t="s">
        <v>42</v>
      </c>
      <c r="E138" s="25" t="s">
        <v>282</v>
      </c>
      <c r="F138" s="26">
        <v>289</v>
      </c>
      <c r="G138" s="27">
        <v>42345</v>
      </c>
      <c r="H138" s="28" t="s">
        <v>286</v>
      </c>
      <c r="I138" s="29" t="s">
        <v>284</v>
      </c>
      <c r="J138" s="30" t="s">
        <v>285</v>
      </c>
      <c r="K138" s="31">
        <v>9381</v>
      </c>
    </row>
    <row r="139" spans="1:11" s="32" customFormat="1" ht="28.8" x14ac:dyDescent="0.25">
      <c r="A139" s="22" t="s">
        <v>372</v>
      </c>
      <c r="B139" s="22" t="s">
        <v>13</v>
      </c>
      <c r="C139" s="23" t="s">
        <v>42</v>
      </c>
      <c r="D139" s="24" t="s">
        <v>42</v>
      </c>
      <c r="E139" s="25" t="s">
        <v>282</v>
      </c>
      <c r="F139" s="26">
        <v>290</v>
      </c>
      <c r="G139" s="27">
        <v>42345</v>
      </c>
      <c r="H139" s="28" t="s">
        <v>287</v>
      </c>
      <c r="I139" s="29" t="s">
        <v>284</v>
      </c>
      <c r="J139" s="30" t="s">
        <v>285</v>
      </c>
      <c r="K139" s="31">
        <v>62223</v>
      </c>
    </row>
    <row r="140" spans="1:11" s="32" customFormat="1" ht="28.8" x14ac:dyDescent="0.25">
      <c r="A140" s="22" t="s">
        <v>372</v>
      </c>
      <c r="B140" s="22" t="s">
        <v>13</v>
      </c>
      <c r="C140" s="23" t="s">
        <v>42</v>
      </c>
      <c r="D140" s="24" t="s">
        <v>42</v>
      </c>
      <c r="E140" s="25" t="s">
        <v>282</v>
      </c>
      <c r="F140" s="26">
        <v>291</v>
      </c>
      <c r="G140" s="27">
        <v>42345</v>
      </c>
      <c r="H140" s="28" t="s">
        <v>288</v>
      </c>
      <c r="I140" s="29" t="s">
        <v>284</v>
      </c>
      <c r="J140" s="30" t="s">
        <v>285</v>
      </c>
      <c r="K140" s="31">
        <v>137944</v>
      </c>
    </row>
    <row r="141" spans="1:11" s="32" customFormat="1" ht="28.8" x14ac:dyDescent="0.25">
      <c r="A141" s="22" t="s">
        <v>372</v>
      </c>
      <c r="B141" s="22" t="s">
        <v>13</v>
      </c>
      <c r="C141" s="23" t="s">
        <v>42</v>
      </c>
      <c r="D141" s="24" t="s">
        <v>42</v>
      </c>
      <c r="E141" s="25" t="s">
        <v>282</v>
      </c>
      <c r="F141" s="26">
        <v>292</v>
      </c>
      <c r="G141" s="27">
        <v>42345</v>
      </c>
      <c r="H141" s="28" t="s">
        <v>289</v>
      </c>
      <c r="I141" s="29" t="s">
        <v>290</v>
      </c>
      <c r="J141" s="30" t="s">
        <v>58</v>
      </c>
      <c r="K141" s="31">
        <v>46800</v>
      </c>
    </row>
    <row r="142" spans="1:11" s="32" customFormat="1" ht="28.8" x14ac:dyDescent="0.25">
      <c r="A142" s="22" t="s">
        <v>372</v>
      </c>
      <c r="B142" s="22" t="s">
        <v>13</v>
      </c>
      <c r="C142" s="23" t="s">
        <v>42</v>
      </c>
      <c r="D142" s="24" t="s">
        <v>42</v>
      </c>
      <c r="E142" s="25" t="s">
        <v>282</v>
      </c>
      <c r="F142" s="26">
        <v>293</v>
      </c>
      <c r="G142" s="27">
        <v>42345</v>
      </c>
      <c r="H142" s="28" t="s">
        <v>291</v>
      </c>
      <c r="I142" s="29" t="s">
        <v>290</v>
      </c>
      <c r="J142" s="30" t="s">
        <v>58</v>
      </c>
      <c r="K142" s="31">
        <v>16017</v>
      </c>
    </row>
    <row r="143" spans="1:11" s="32" customFormat="1" ht="28.8" x14ac:dyDescent="0.25">
      <c r="A143" s="22" t="s">
        <v>372</v>
      </c>
      <c r="B143" s="22" t="s">
        <v>13</v>
      </c>
      <c r="C143" s="23" t="s">
        <v>42</v>
      </c>
      <c r="D143" s="24" t="s">
        <v>42</v>
      </c>
      <c r="E143" s="25" t="s">
        <v>282</v>
      </c>
      <c r="F143" s="26">
        <v>294</v>
      </c>
      <c r="G143" s="27">
        <v>42345</v>
      </c>
      <c r="H143" s="28" t="s">
        <v>292</v>
      </c>
      <c r="I143" s="29" t="s">
        <v>290</v>
      </c>
      <c r="J143" s="30" t="s">
        <v>58</v>
      </c>
      <c r="K143" s="31">
        <v>16139</v>
      </c>
    </row>
    <row r="144" spans="1:11" s="32" customFormat="1" ht="28.8" x14ac:dyDescent="0.25">
      <c r="A144" s="22" t="s">
        <v>372</v>
      </c>
      <c r="B144" s="22" t="s">
        <v>13</v>
      </c>
      <c r="C144" s="23" t="s">
        <v>42</v>
      </c>
      <c r="D144" s="24" t="s">
        <v>42</v>
      </c>
      <c r="E144" s="25" t="s">
        <v>282</v>
      </c>
      <c r="F144" s="26">
        <v>295</v>
      </c>
      <c r="G144" s="27">
        <v>42345</v>
      </c>
      <c r="H144" s="28" t="s">
        <v>293</v>
      </c>
      <c r="I144" s="29" t="s">
        <v>290</v>
      </c>
      <c r="J144" s="30" t="s">
        <v>58</v>
      </c>
      <c r="K144" s="31">
        <v>15868</v>
      </c>
    </row>
    <row r="145" spans="1:11" s="32" customFormat="1" ht="28.8" x14ac:dyDescent="0.25">
      <c r="A145" s="22" t="s">
        <v>372</v>
      </c>
      <c r="B145" s="22" t="s">
        <v>13</v>
      </c>
      <c r="C145" s="23" t="s">
        <v>42</v>
      </c>
      <c r="D145" s="24" t="s">
        <v>42</v>
      </c>
      <c r="E145" s="25" t="s">
        <v>282</v>
      </c>
      <c r="F145" s="26">
        <v>296</v>
      </c>
      <c r="G145" s="27">
        <v>42345</v>
      </c>
      <c r="H145" s="28" t="s">
        <v>294</v>
      </c>
      <c r="I145" s="29" t="s">
        <v>290</v>
      </c>
      <c r="J145" s="30" t="s">
        <v>58</v>
      </c>
      <c r="K145" s="31">
        <v>15955</v>
      </c>
    </row>
    <row r="146" spans="1:11" s="32" customFormat="1" ht="28.8" x14ac:dyDescent="0.25">
      <c r="A146" s="22" t="s">
        <v>372</v>
      </c>
      <c r="B146" s="22" t="s">
        <v>13</v>
      </c>
      <c r="C146" s="23" t="s">
        <v>42</v>
      </c>
      <c r="D146" s="24" t="s">
        <v>42</v>
      </c>
      <c r="E146" s="25" t="s">
        <v>282</v>
      </c>
      <c r="F146" s="26">
        <v>297</v>
      </c>
      <c r="G146" s="27">
        <v>42345</v>
      </c>
      <c r="H146" s="28" t="s">
        <v>295</v>
      </c>
      <c r="I146" s="29" t="s">
        <v>290</v>
      </c>
      <c r="J146" s="30" t="s">
        <v>58</v>
      </c>
      <c r="K146" s="31">
        <v>17467</v>
      </c>
    </row>
    <row r="147" spans="1:11" s="32" customFormat="1" ht="28.8" x14ac:dyDescent="0.25">
      <c r="A147" s="22" t="s">
        <v>372</v>
      </c>
      <c r="B147" s="22" t="s">
        <v>13</v>
      </c>
      <c r="C147" s="23" t="s">
        <v>42</v>
      </c>
      <c r="D147" s="24" t="s">
        <v>42</v>
      </c>
      <c r="E147" s="25" t="s">
        <v>282</v>
      </c>
      <c r="F147" s="26">
        <v>298</v>
      </c>
      <c r="G147" s="27">
        <v>42345</v>
      </c>
      <c r="H147" s="28" t="s">
        <v>296</v>
      </c>
      <c r="I147" s="29" t="s">
        <v>297</v>
      </c>
      <c r="J147" s="30" t="s">
        <v>298</v>
      </c>
      <c r="K147" s="31">
        <v>686000</v>
      </c>
    </row>
    <row r="148" spans="1:11" s="32" customFormat="1" ht="28.8" x14ac:dyDescent="0.25">
      <c r="A148" s="22" t="s">
        <v>372</v>
      </c>
      <c r="B148" s="22" t="s">
        <v>13</v>
      </c>
      <c r="C148" s="23" t="s">
        <v>42</v>
      </c>
      <c r="D148" s="24" t="s">
        <v>42</v>
      </c>
      <c r="E148" s="25" t="s">
        <v>282</v>
      </c>
      <c r="F148" s="26">
        <v>299</v>
      </c>
      <c r="G148" s="27">
        <v>42345</v>
      </c>
      <c r="H148" s="28" t="s">
        <v>299</v>
      </c>
      <c r="I148" s="29" t="s">
        <v>297</v>
      </c>
      <c r="J148" s="30" t="s">
        <v>298</v>
      </c>
      <c r="K148" s="31">
        <v>60900</v>
      </c>
    </row>
    <row r="149" spans="1:11" s="32" customFormat="1" ht="28.8" x14ac:dyDescent="0.25">
      <c r="A149" s="22" t="s">
        <v>372</v>
      </c>
      <c r="B149" s="22" t="s">
        <v>13</v>
      </c>
      <c r="C149" s="23" t="s">
        <v>42</v>
      </c>
      <c r="D149" s="24" t="s">
        <v>42</v>
      </c>
      <c r="E149" s="25" t="s">
        <v>282</v>
      </c>
      <c r="F149" s="26">
        <v>300</v>
      </c>
      <c r="G149" s="27">
        <v>42345</v>
      </c>
      <c r="H149" s="28" t="s">
        <v>300</v>
      </c>
      <c r="I149" s="29" t="s">
        <v>297</v>
      </c>
      <c r="J149" s="30" t="s">
        <v>298</v>
      </c>
      <c r="K149" s="31">
        <v>369300</v>
      </c>
    </row>
    <row r="150" spans="1:11" s="32" customFormat="1" ht="28.8" x14ac:dyDescent="0.25">
      <c r="A150" s="22" t="s">
        <v>372</v>
      </c>
      <c r="B150" s="22" t="s">
        <v>13</v>
      </c>
      <c r="C150" s="23" t="s">
        <v>42</v>
      </c>
      <c r="D150" s="24" t="s">
        <v>42</v>
      </c>
      <c r="E150" s="25" t="s">
        <v>282</v>
      </c>
      <c r="F150" s="26">
        <v>301</v>
      </c>
      <c r="G150" s="27">
        <v>42345</v>
      </c>
      <c r="H150" s="28" t="s">
        <v>301</v>
      </c>
      <c r="I150" s="29" t="s">
        <v>297</v>
      </c>
      <c r="J150" s="30" t="s">
        <v>298</v>
      </c>
      <c r="K150" s="31">
        <v>83900</v>
      </c>
    </row>
    <row r="151" spans="1:11" s="32" customFormat="1" ht="28.8" x14ac:dyDescent="0.25">
      <c r="A151" s="22" t="s">
        <v>372</v>
      </c>
      <c r="B151" s="22" t="s">
        <v>13</v>
      </c>
      <c r="C151" s="23" t="s">
        <v>42</v>
      </c>
      <c r="D151" s="24" t="s">
        <v>42</v>
      </c>
      <c r="E151" s="25" t="s">
        <v>282</v>
      </c>
      <c r="F151" s="26">
        <v>302</v>
      </c>
      <c r="G151" s="27">
        <v>42345</v>
      </c>
      <c r="H151" s="28" t="s">
        <v>302</v>
      </c>
      <c r="I151" s="29" t="s">
        <v>297</v>
      </c>
      <c r="J151" s="30" t="s">
        <v>298</v>
      </c>
      <c r="K151" s="31">
        <v>417200</v>
      </c>
    </row>
    <row r="152" spans="1:11" s="32" customFormat="1" ht="28.8" x14ac:dyDescent="0.25">
      <c r="A152" s="22" t="s">
        <v>372</v>
      </c>
      <c r="B152" s="22" t="s">
        <v>13</v>
      </c>
      <c r="C152" s="23" t="s">
        <v>42</v>
      </c>
      <c r="D152" s="24" t="s">
        <v>42</v>
      </c>
      <c r="E152" s="25" t="s">
        <v>282</v>
      </c>
      <c r="F152" s="26">
        <v>303</v>
      </c>
      <c r="G152" s="27">
        <v>42345</v>
      </c>
      <c r="H152" s="28" t="s">
        <v>303</v>
      </c>
      <c r="I152" s="29" t="s">
        <v>297</v>
      </c>
      <c r="J152" s="30" t="s">
        <v>298</v>
      </c>
      <c r="K152" s="31">
        <v>693000</v>
      </c>
    </row>
    <row r="153" spans="1:11" s="32" customFormat="1" ht="28.8" x14ac:dyDescent="0.25">
      <c r="A153" s="22" t="s">
        <v>372</v>
      </c>
      <c r="B153" s="22" t="s">
        <v>13</v>
      </c>
      <c r="C153" s="23" t="s">
        <v>42</v>
      </c>
      <c r="D153" s="24" t="s">
        <v>42</v>
      </c>
      <c r="E153" s="25" t="s">
        <v>282</v>
      </c>
      <c r="F153" s="26">
        <v>304</v>
      </c>
      <c r="G153" s="27">
        <v>42345</v>
      </c>
      <c r="H153" s="28" t="s">
        <v>304</v>
      </c>
      <c r="I153" s="29" t="s">
        <v>297</v>
      </c>
      <c r="J153" s="30" t="s">
        <v>298</v>
      </c>
      <c r="K153" s="31">
        <v>178600</v>
      </c>
    </row>
    <row r="154" spans="1:11" s="32" customFormat="1" ht="28.8" x14ac:dyDescent="0.25">
      <c r="A154" s="22" t="s">
        <v>372</v>
      </c>
      <c r="B154" s="22" t="s">
        <v>13</v>
      </c>
      <c r="C154" s="23" t="s">
        <v>42</v>
      </c>
      <c r="D154" s="24" t="s">
        <v>42</v>
      </c>
      <c r="E154" s="25" t="s">
        <v>282</v>
      </c>
      <c r="F154" s="26">
        <v>305</v>
      </c>
      <c r="G154" s="27">
        <v>42345</v>
      </c>
      <c r="H154" s="28" t="s">
        <v>305</v>
      </c>
      <c r="I154" s="29" t="s">
        <v>297</v>
      </c>
      <c r="J154" s="30" t="s">
        <v>298</v>
      </c>
      <c r="K154" s="31">
        <v>169000</v>
      </c>
    </row>
    <row r="155" spans="1:11" s="32" customFormat="1" ht="28.8" x14ac:dyDescent="0.25">
      <c r="A155" s="22" t="s">
        <v>372</v>
      </c>
      <c r="B155" s="22" t="s">
        <v>13</v>
      </c>
      <c r="C155" s="23" t="s">
        <v>42</v>
      </c>
      <c r="D155" s="24" t="s">
        <v>42</v>
      </c>
      <c r="E155" s="25" t="s">
        <v>282</v>
      </c>
      <c r="F155" s="26">
        <v>306</v>
      </c>
      <c r="G155" s="27">
        <v>42345</v>
      </c>
      <c r="H155" s="28" t="s">
        <v>306</v>
      </c>
      <c r="I155" s="29" t="s">
        <v>297</v>
      </c>
      <c r="J155" s="30" t="s">
        <v>298</v>
      </c>
      <c r="K155" s="31">
        <f>70500+15100+24100</f>
        <v>109700</v>
      </c>
    </row>
    <row r="156" spans="1:11" s="32" customFormat="1" ht="28.8" x14ac:dyDescent="0.25">
      <c r="A156" s="22" t="s">
        <v>372</v>
      </c>
      <c r="B156" s="22" t="s">
        <v>13</v>
      </c>
      <c r="C156" s="23" t="s">
        <v>42</v>
      </c>
      <c r="D156" s="24" t="s">
        <v>42</v>
      </c>
      <c r="E156" s="25" t="s">
        <v>282</v>
      </c>
      <c r="F156" s="26">
        <v>307</v>
      </c>
      <c r="G156" s="27">
        <v>42347</v>
      </c>
      <c r="H156" s="28" t="s">
        <v>307</v>
      </c>
      <c r="I156" s="29" t="s">
        <v>290</v>
      </c>
      <c r="J156" s="30" t="s">
        <v>58</v>
      </c>
      <c r="K156" s="31">
        <v>16295</v>
      </c>
    </row>
    <row r="157" spans="1:11" s="32" customFormat="1" ht="28.8" x14ac:dyDescent="0.25">
      <c r="A157" s="22" t="s">
        <v>372</v>
      </c>
      <c r="B157" s="22" t="s">
        <v>13</v>
      </c>
      <c r="C157" s="23" t="s">
        <v>42</v>
      </c>
      <c r="D157" s="24" t="s">
        <v>42</v>
      </c>
      <c r="E157" s="25" t="s">
        <v>282</v>
      </c>
      <c r="F157" s="26">
        <v>308</v>
      </c>
      <c r="G157" s="27">
        <v>42347</v>
      </c>
      <c r="H157" s="28" t="s">
        <v>308</v>
      </c>
      <c r="I157" s="29" t="s">
        <v>290</v>
      </c>
      <c r="J157" s="30" t="s">
        <v>58</v>
      </c>
      <c r="K157" s="31">
        <v>46750</v>
      </c>
    </row>
    <row r="158" spans="1:11" s="32" customFormat="1" ht="28.8" x14ac:dyDescent="0.25">
      <c r="A158" s="22" t="s">
        <v>372</v>
      </c>
      <c r="B158" s="22" t="s">
        <v>13</v>
      </c>
      <c r="C158" s="23" t="s">
        <v>42</v>
      </c>
      <c r="D158" s="24" t="s">
        <v>42</v>
      </c>
      <c r="E158" s="25" t="s">
        <v>282</v>
      </c>
      <c r="F158" s="26">
        <v>309</v>
      </c>
      <c r="G158" s="27">
        <v>42347</v>
      </c>
      <c r="H158" s="28" t="s">
        <v>309</v>
      </c>
      <c r="I158" s="29" t="s">
        <v>284</v>
      </c>
      <c r="J158" s="30" t="s">
        <v>285</v>
      </c>
      <c r="K158" s="31">
        <v>16589</v>
      </c>
    </row>
    <row r="159" spans="1:11" s="32" customFormat="1" ht="28.8" x14ac:dyDescent="0.25">
      <c r="A159" s="22" t="s">
        <v>372</v>
      </c>
      <c r="B159" s="22" t="s">
        <v>13</v>
      </c>
      <c r="C159" s="23" t="s">
        <v>42</v>
      </c>
      <c r="D159" s="24" t="s">
        <v>42</v>
      </c>
      <c r="E159" s="25" t="s">
        <v>282</v>
      </c>
      <c r="F159" s="26">
        <v>310</v>
      </c>
      <c r="G159" s="27">
        <v>42349</v>
      </c>
      <c r="H159" s="28" t="s">
        <v>310</v>
      </c>
      <c r="I159" s="29" t="s">
        <v>284</v>
      </c>
      <c r="J159" s="30" t="s">
        <v>285</v>
      </c>
      <c r="K159" s="31">
        <v>18319</v>
      </c>
    </row>
    <row r="160" spans="1:11" s="32" customFormat="1" ht="28.8" x14ac:dyDescent="0.25">
      <c r="A160" s="22" t="s">
        <v>372</v>
      </c>
      <c r="B160" s="22" t="s">
        <v>13</v>
      </c>
      <c r="C160" s="23" t="s">
        <v>42</v>
      </c>
      <c r="D160" s="24" t="s">
        <v>42</v>
      </c>
      <c r="E160" s="25" t="s">
        <v>282</v>
      </c>
      <c r="F160" s="26">
        <v>311</v>
      </c>
      <c r="G160" s="27">
        <v>42354</v>
      </c>
      <c r="H160" s="28" t="s">
        <v>311</v>
      </c>
      <c r="I160" s="29" t="s">
        <v>284</v>
      </c>
      <c r="J160" s="30" t="s">
        <v>285</v>
      </c>
      <c r="K160" s="31">
        <v>64594</v>
      </c>
    </row>
    <row r="161" spans="1:11" s="32" customFormat="1" ht="28.8" x14ac:dyDescent="0.25">
      <c r="A161" s="22" t="s">
        <v>372</v>
      </c>
      <c r="B161" s="22" t="s">
        <v>13</v>
      </c>
      <c r="C161" s="23" t="s">
        <v>42</v>
      </c>
      <c r="D161" s="24" t="s">
        <v>42</v>
      </c>
      <c r="E161" s="25" t="s">
        <v>282</v>
      </c>
      <c r="F161" s="26">
        <v>312</v>
      </c>
      <c r="G161" s="27">
        <v>42354</v>
      </c>
      <c r="H161" s="28" t="s">
        <v>312</v>
      </c>
      <c r="I161" s="29" t="s">
        <v>313</v>
      </c>
      <c r="J161" s="30" t="s">
        <v>314</v>
      </c>
      <c r="K161" s="31">
        <v>44990</v>
      </c>
    </row>
    <row r="162" spans="1:11" s="32" customFormat="1" ht="28.8" x14ac:dyDescent="0.25">
      <c r="A162" s="22" t="s">
        <v>372</v>
      </c>
      <c r="B162" s="22" t="s">
        <v>13</v>
      </c>
      <c r="C162" s="23" t="s">
        <v>42</v>
      </c>
      <c r="D162" s="24" t="s">
        <v>42</v>
      </c>
      <c r="E162" s="25" t="s">
        <v>282</v>
      </c>
      <c r="F162" s="26">
        <v>313</v>
      </c>
      <c r="G162" s="27">
        <v>42359</v>
      </c>
      <c r="H162" s="28" t="s">
        <v>315</v>
      </c>
      <c r="I162" s="29" t="s">
        <v>284</v>
      </c>
      <c r="J162" s="30" t="s">
        <v>285</v>
      </c>
      <c r="K162" s="31">
        <v>47803</v>
      </c>
    </row>
    <row r="163" spans="1:11" s="32" customFormat="1" ht="28.8" x14ac:dyDescent="0.25">
      <c r="A163" s="22" t="s">
        <v>372</v>
      </c>
      <c r="B163" s="22" t="s">
        <v>316</v>
      </c>
      <c r="C163" s="23" t="s">
        <v>42</v>
      </c>
      <c r="D163" s="24" t="s">
        <v>42</v>
      </c>
      <c r="E163" s="25" t="s">
        <v>317</v>
      </c>
      <c r="F163" s="26">
        <v>4150000092</v>
      </c>
      <c r="G163" s="27">
        <v>42341</v>
      </c>
      <c r="H163" s="28" t="s">
        <v>318</v>
      </c>
      <c r="I163" s="29" t="s">
        <v>319</v>
      </c>
      <c r="J163" s="30" t="s">
        <v>320</v>
      </c>
      <c r="K163" s="31">
        <v>1848632</v>
      </c>
    </row>
    <row r="164" spans="1:11" s="32" customFormat="1" ht="28.8" x14ac:dyDescent="0.25">
      <c r="A164" s="22" t="s">
        <v>372</v>
      </c>
      <c r="B164" s="22" t="s">
        <v>316</v>
      </c>
      <c r="C164" s="23" t="s">
        <v>42</v>
      </c>
      <c r="D164" s="24" t="s">
        <v>42</v>
      </c>
      <c r="E164" s="25" t="s">
        <v>317</v>
      </c>
      <c r="F164" s="26">
        <v>4150000093</v>
      </c>
      <c r="G164" s="27">
        <v>42341</v>
      </c>
      <c r="H164" s="28" t="s">
        <v>321</v>
      </c>
      <c r="I164" s="29" t="s">
        <v>322</v>
      </c>
      <c r="J164" s="30" t="s">
        <v>323</v>
      </c>
      <c r="K164" s="31">
        <v>489721</v>
      </c>
    </row>
    <row r="165" spans="1:11" s="32" customFormat="1" ht="28.8" x14ac:dyDescent="0.25">
      <c r="A165" s="22" t="s">
        <v>372</v>
      </c>
      <c r="B165" s="22" t="s">
        <v>316</v>
      </c>
      <c r="C165" s="23" t="s">
        <v>42</v>
      </c>
      <c r="D165" s="24" t="s">
        <v>42</v>
      </c>
      <c r="E165" s="25" t="s">
        <v>317</v>
      </c>
      <c r="F165" s="26">
        <v>4150000094</v>
      </c>
      <c r="G165" s="27">
        <v>42341</v>
      </c>
      <c r="H165" s="28" t="s">
        <v>324</v>
      </c>
      <c r="I165" s="29" t="s">
        <v>206</v>
      </c>
      <c r="J165" s="30" t="s">
        <v>207</v>
      </c>
      <c r="K165" s="31">
        <v>418565</v>
      </c>
    </row>
    <row r="166" spans="1:11" s="32" customFormat="1" ht="14.4" x14ac:dyDescent="0.25">
      <c r="A166" s="22" t="s">
        <v>372</v>
      </c>
      <c r="B166" s="22" t="s">
        <v>316</v>
      </c>
      <c r="C166" s="23" t="s">
        <v>42</v>
      </c>
      <c r="D166" s="24" t="s">
        <v>42</v>
      </c>
      <c r="E166" s="25" t="s">
        <v>317</v>
      </c>
      <c r="F166" s="26">
        <v>4150000095</v>
      </c>
      <c r="G166" s="27">
        <v>42341</v>
      </c>
      <c r="H166" s="28" t="s">
        <v>325</v>
      </c>
      <c r="I166" s="29" t="s">
        <v>326</v>
      </c>
      <c r="J166" s="30" t="s">
        <v>327</v>
      </c>
      <c r="K166" s="31">
        <v>170147</v>
      </c>
    </row>
    <row r="167" spans="1:11" s="32" customFormat="1" ht="28.8" x14ac:dyDescent="0.25">
      <c r="A167" s="22" t="s">
        <v>372</v>
      </c>
      <c r="B167" s="22" t="s">
        <v>316</v>
      </c>
      <c r="C167" s="23" t="s">
        <v>42</v>
      </c>
      <c r="D167" s="24" t="s">
        <v>42</v>
      </c>
      <c r="E167" s="25" t="s">
        <v>317</v>
      </c>
      <c r="F167" s="26">
        <v>4150000096</v>
      </c>
      <c r="G167" s="27">
        <v>42347</v>
      </c>
      <c r="H167" s="28" t="s">
        <v>328</v>
      </c>
      <c r="I167" s="29" t="s">
        <v>329</v>
      </c>
      <c r="J167" s="30" t="s">
        <v>330</v>
      </c>
      <c r="K167" s="31">
        <v>281107</v>
      </c>
    </row>
    <row r="168" spans="1:11" s="32" customFormat="1" ht="28.8" x14ac:dyDescent="0.25">
      <c r="A168" s="22" t="s">
        <v>372</v>
      </c>
      <c r="B168" s="22" t="s">
        <v>331</v>
      </c>
      <c r="C168" s="23" t="s">
        <v>332</v>
      </c>
      <c r="D168" s="24">
        <v>41269</v>
      </c>
      <c r="E168" s="25" t="s">
        <v>333</v>
      </c>
      <c r="F168" s="26">
        <v>4150000563</v>
      </c>
      <c r="G168" s="27">
        <v>42347</v>
      </c>
      <c r="H168" s="28" t="s">
        <v>334</v>
      </c>
      <c r="I168" s="29" t="s">
        <v>335</v>
      </c>
      <c r="J168" s="30" t="s">
        <v>336</v>
      </c>
      <c r="K168" s="31">
        <v>102326</v>
      </c>
    </row>
    <row r="169" spans="1:11" s="32" customFormat="1" ht="28.8" x14ac:dyDescent="0.25">
      <c r="A169" s="22" t="s">
        <v>372</v>
      </c>
      <c r="B169" s="22" t="s">
        <v>337</v>
      </c>
      <c r="C169" s="23" t="s">
        <v>338</v>
      </c>
      <c r="D169" s="24">
        <v>41260</v>
      </c>
      <c r="E169" s="25" t="s">
        <v>333</v>
      </c>
      <c r="F169" s="26">
        <v>4150000564</v>
      </c>
      <c r="G169" s="27">
        <v>42347</v>
      </c>
      <c r="H169" s="28" t="s">
        <v>334</v>
      </c>
      <c r="I169" s="29" t="s">
        <v>339</v>
      </c>
      <c r="J169" s="30" t="s">
        <v>340</v>
      </c>
      <c r="K169" s="31">
        <v>102326</v>
      </c>
    </row>
    <row r="170" spans="1:11" s="32" customFormat="1" ht="28.8" x14ac:dyDescent="0.25">
      <c r="A170" s="22" t="s">
        <v>372</v>
      </c>
      <c r="B170" s="22" t="s">
        <v>331</v>
      </c>
      <c r="C170" s="23" t="s">
        <v>332</v>
      </c>
      <c r="D170" s="24">
        <v>41269</v>
      </c>
      <c r="E170" s="25" t="s">
        <v>333</v>
      </c>
      <c r="F170" s="26">
        <v>4150000565</v>
      </c>
      <c r="G170" s="27">
        <v>42347</v>
      </c>
      <c r="H170" s="28" t="s">
        <v>341</v>
      </c>
      <c r="I170" s="29" t="s">
        <v>335</v>
      </c>
      <c r="J170" s="30" t="s">
        <v>336</v>
      </c>
      <c r="K170" s="31">
        <v>21000</v>
      </c>
    </row>
    <row r="171" spans="1:11" s="32" customFormat="1" ht="28.8" x14ac:dyDescent="0.25">
      <c r="A171" s="22" t="s">
        <v>372</v>
      </c>
      <c r="B171" s="22" t="s">
        <v>337</v>
      </c>
      <c r="C171" s="23" t="s">
        <v>342</v>
      </c>
      <c r="D171" s="24">
        <v>42319</v>
      </c>
      <c r="E171" s="25" t="s">
        <v>333</v>
      </c>
      <c r="F171" s="26">
        <v>4150000566</v>
      </c>
      <c r="G171" s="27">
        <v>42347</v>
      </c>
      <c r="H171" s="28" t="s">
        <v>343</v>
      </c>
      <c r="I171" s="29" t="s">
        <v>344</v>
      </c>
      <c r="J171" s="30" t="s">
        <v>345</v>
      </c>
      <c r="K171" s="31">
        <v>90523</v>
      </c>
    </row>
    <row r="172" spans="1:11" s="32" customFormat="1" ht="14.4" x14ac:dyDescent="0.25">
      <c r="A172" s="22" t="s">
        <v>372</v>
      </c>
      <c r="B172" s="22" t="s">
        <v>331</v>
      </c>
      <c r="C172" s="23" t="s">
        <v>332</v>
      </c>
      <c r="D172" s="24">
        <v>41269</v>
      </c>
      <c r="E172" s="25" t="s">
        <v>333</v>
      </c>
      <c r="F172" s="26">
        <v>4150000567</v>
      </c>
      <c r="G172" s="27">
        <v>42347</v>
      </c>
      <c r="H172" s="28" t="s">
        <v>346</v>
      </c>
      <c r="I172" s="29" t="s">
        <v>335</v>
      </c>
      <c r="J172" s="30" t="s">
        <v>336</v>
      </c>
      <c r="K172" s="31">
        <v>153488</v>
      </c>
    </row>
    <row r="173" spans="1:11" s="32" customFormat="1" ht="14.4" x14ac:dyDescent="0.25">
      <c r="A173" s="22" t="s">
        <v>372</v>
      </c>
      <c r="B173" s="22" t="s">
        <v>331</v>
      </c>
      <c r="C173" s="23" t="s">
        <v>332</v>
      </c>
      <c r="D173" s="24">
        <v>41269</v>
      </c>
      <c r="E173" s="25" t="s">
        <v>333</v>
      </c>
      <c r="F173" s="26">
        <v>4150000568</v>
      </c>
      <c r="G173" s="27">
        <v>42347</v>
      </c>
      <c r="H173" s="28" t="s">
        <v>346</v>
      </c>
      <c r="I173" s="29" t="s">
        <v>335</v>
      </c>
      <c r="J173" s="30" t="s">
        <v>336</v>
      </c>
      <c r="K173" s="31">
        <v>153488</v>
      </c>
    </row>
    <row r="174" spans="1:11" s="32" customFormat="1" ht="28.8" x14ac:dyDescent="0.25">
      <c r="A174" s="22" t="s">
        <v>372</v>
      </c>
      <c r="B174" s="22" t="s">
        <v>14</v>
      </c>
      <c r="C174" s="23" t="s">
        <v>42</v>
      </c>
      <c r="D174" s="24" t="s">
        <v>42</v>
      </c>
      <c r="E174" s="25" t="s">
        <v>317</v>
      </c>
      <c r="F174" s="26">
        <v>4150000097</v>
      </c>
      <c r="G174" s="27">
        <v>42348</v>
      </c>
      <c r="H174" s="28" t="s">
        <v>347</v>
      </c>
      <c r="I174" s="29" t="s">
        <v>348</v>
      </c>
      <c r="J174" s="30" t="s">
        <v>45</v>
      </c>
      <c r="K174" s="31">
        <v>943700</v>
      </c>
    </row>
    <row r="175" spans="1:11" s="32" customFormat="1" ht="14.4" x14ac:dyDescent="0.25">
      <c r="A175" s="22" t="s">
        <v>372</v>
      </c>
      <c r="B175" s="22" t="s">
        <v>14</v>
      </c>
      <c r="C175" s="23" t="s">
        <v>42</v>
      </c>
      <c r="D175" s="24" t="s">
        <v>42</v>
      </c>
      <c r="E175" s="25" t="s">
        <v>317</v>
      </c>
      <c r="F175" s="26">
        <v>4150000098</v>
      </c>
      <c r="G175" s="27">
        <v>42348</v>
      </c>
      <c r="H175" s="28" t="s">
        <v>347</v>
      </c>
      <c r="I175" s="29" t="s">
        <v>76</v>
      </c>
      <c r="J175" s="30" t="s">
        <v>77</v>
      </c>
      <c r="K175" s="31">
        <v>984725</v>
      </c>
    </row>
    <row r="176" spans="1:11" s="32" customFormat="1" ht="14.4" x14ac:dyDescent="0.25">
      <c r="A176" s="22" t="s">
        <v>372</v>
      </c>
      <c r="B176" s="22" t="s">
        <v>14</v>
      </c>
      <c r="C176" s="23" t="s">
        <v>42</v>
      </c>
      <c r="D176" s="24" t="s">
        <v>42</v>
      </c>
      <c r="E176" s="25" t="s">
        <v>317</v>
      </c>
      <c r="F176" s="26">
        <v>4150000099</v>
      </c>
      <c r="G176" s="27">
        <v>42348</v>
      </c>
      <c r="H176" s="28" t="s">
        <v>347</v>
      </c>
      <c r="I176" s="29" t="s">
        <v>349</v>
      </c>
      <c r="J176" s="30" t="s">
        <v>73</v>
      </c>
      <c r="K176" s="31">
        <v>317054</v>
      </c>
    </row>
    <row r="177" spans="1:11" s="32" customFormat="1" ht="28.8" x14ac:dyDescent="0.25">
      <c r="A177" s="22" t="s">
        <v>372</v>
      </c>
      <c r="B177" s="22" t="s">
        <v>14</v>
      </c>
      <c r="C177" s="23" t="s">
        <v>42</v>
      </c>
      <c r="D177" s="24" t="s">
        <v>42</v>
      </c>
      <c r="E177" s="25" t="s">
        <v>317</v>
      </c>
      <c r="F177" s="26">
        <v>4150000100</v>
      </c>
      <c r="G177" s="27">
        <v>42348</v>
      </c>
      <c r="H177" s="28" t="s">
        <v>350</v>
      </c>
      <c r="I177" s="29" t="s">
        <v>348</v>
      </c>
      <c r="J177" s="30" t="s">
        <v>45</v>
      </c>
      <c r="K177" s="31">
        <v>629986</v>
      </c>
    </row>
    <row r="178" spans="1:11" s="32" customFormat="1" ht="28.8" x14ac:dyDescent="0.25">
      <c r="A178" s="22" t="s">
        <v>372</v>
      </c>
      <c r="B178" s="22" t="s">
        <v>14</v>
      </c>
      <c r="C178" s="23" t="s">
        <v>42</v>
      </c>
      <c r="D178" s="24" t="s">
        <v>42</v>
      </c>
      <c r="E178" s="25" t="s">
        <v>317</v>
      </c>
      <c r="F178" s="26">
        <v>4150000101</v>
      </c>
      <c r="G178" s="27">
        <v>42348</v>
      </c>
      <c r="H178" s="28" t="s">
        <v>350</v>
      </c>
      <c r="I178" s="29" t="s">
        <v>76</v>
      </c>
      <c r="J178" s="30" t="s">
        <v>77</v>
      </c>
      <c r="K178" s="31">
        <v>1129300</v>
      </c>
    </row>
    <row r="179" spans="1:11" s="32" customFormat="1" ht="28.8" x14ac:dyDescent="0.25">
      <c r="A179" s="22" t="s">
        <v>372</v>
      </c>
      <c r="B179" s="22" t="s">
        <v>14</v>
      </c>
      <c r="C179" s="23" t="s">
        <v>42</v>
      </c>
      <c r="D179" s="24" t="s">
        <v>42</v>
      </c>
      <c r="E179" s="25" t="s">
        <v>317</v>
      </c>
      <c r="F179" s="26">
        <v>4150000102</v>
      </c>
      <c r="G179" s="27">
        <v>42348</v>
      </c>
      <c r="H179" s="28" t="s">
        <v>350</v>
      </c>
      <c r="I179" s="29" t="s">
        <v>349</v>
      </c>
      <c r="J179" s="30" t="s">
        <v>73</v>
      </c>
      <c r="K179" s="31">
        <v>484205</v>
      </c>
    </row>
    <row r="180" spans="1:11" s="32" customFormat="1" ht="28.8" x14ac:dyDescent="0.25">
      <c r="A180" s="22" t="s">
        <v>372</v>
      </c>
      <c r="B180" s="22" t="s">
        <v>14</v>
      </c>
      <c r="C180" s="23" t="s">
        <v>42</v>
      </c>
      <c r="D180" s="24" t="s">
        <v>42</v>
      </c>
      <c r="E180" s="25" t="s">
        <v>333</v>
      </c>
      <c r="F180" s="26">
        <v>4150000569</v>
      </c>
      <c r="G180" s="27">
        <v>42349</v>
      </c>
      <c r="H180" s="28" t="s">
        <v>351</v>
      </c>
      <c r="I180" s="29" t="s">
        <v>352</v>
      </c>
      <c r="J180" s="30" t="s">
        <v>353</v>
      </c>
      <c r="K180" s="31">
        <v>522222</v>
      </c>
    </row>
    <row r="181" spans="1:11" s="32" customFormat="1" ht="28.8" x14ac:dyDescent="0.25">
      <c r="A181" s="22" t="s">
        <v>372</v>
      </c>
      <c r="B181" s="22" t="s">
        <v>337</v>
      </c>
      <c r="C181" s="23" t="s">
        <v>354</v>
      </c>
      <c r="D181" s="24">
        <v>42033</v>
      </c>
      <c r="E181" s="25" t="s">
        <v>333</v>
      </c>
      <c r="F181" s="26">
        <v>4150000570</v>
      </c>
      <c r="G181" s="27">
        <v>42349</v>
      </c>
      <c r="H181" s="28" t="s">
        <v>355</v>
      </c>
      <c r="I181" s="29" t="s">
        <v>356</v>
      </c>
      <c r="J181" s="30" t="s">
        <v>357</v>
      </c>
      <c r="K181" s="31">
        <v>62531</v>
      </c>
    </row>
    <row r="182" spans="1:11" s="32" customFormat="1" ht="28.8" x14ac:dyDescent="0.25">
      <c r="A182" s="22" t="s">
        <v>372</v>
      </c>
      <c r="B182" s="22" t="s">
        <v>13</v>
      </c>
      <c r="C182" s="23" t="s">
        <v>42</v>
      </c>
      <c r="D182" s="24" t="s">
        <v>42</v>
      </c>
      <c r="E182" s="25" t="s">
        <v>333</v>
      </c>
      <c r="F182" s="26">
        <v>4150000571</v>
      </c>
      <c r="G182" s="27">
        <v>42352</v>
      </c>
      <c r="H182" s="28" t="s">
        <v>358</v>
      </c>
      <c r="I182" s="29" t="s">
        <v>359</v>
      </c>
      <c r="J182" s="30" t="s">
        <v>360</v>
      </c>
      <c r="K182" s="31">
        <v>123455</v>
      </c>
    </row>
    <row r="183" spans="1:11" s="32" customFormat="1" ht="28.8" x14ac:dyDescent="0.25">
      <c r="A183" s="22" t="s">
        <v>372</v>
      </c>
      <c r="B183" s="22" t="s">
        <v>14</v>
      </c>
      <c r="C183" s="23" t="s">
        <v>42</v>
      </c>
      <c r="D183" s="24" t="s">
        <v>42</v>
      </c>
      <c r="E183" s="25" t="s">
        <v>333</v>
      </c>
      <c r="F183" s="26">
        <v>4150000572</v>
      </c>
      <c r="G183" s="27">
        <v>42352</v>
      </c>
      <c r="H183" s="28" t="s">
        <v>361</v>
      </c>
      <c r="I183" s="29" t="s">
        <v>362</v>
      </c>
      <c r="J183" s="30" t="s">
        <v>363</v>
      </c>
      <c r="K183" s="31">
        <v>1868300</v>
      </c>
    </row>
    <row r="184" spans="1:11" s="32" customFormat="1" ht="43.2" x14ac:dyDescent="0.25">
      <c r="A184" s="22" t="s">
        <v>372</v>
      </c>
      <c r="B184" s="22" t="s">
        <v>337</v>
      </c>
      <c r="C184" s="23" t="s">
        <v>364</v>
      </c>
      <c r="D184" s="24">
        <v>42320</v>
      </c>
      <c r="E184" s="25" t="s">
        <v>333</v>
      </c>
      <c r="F184" s="26">
        <v>4150000573</v>
      </c>
      <c r="G184" s="27">
        <v>42352</v>
      </c>
      <c r="H184" s="28" t="s">
        <v>365</v>
      </c>
      <c r="I184" s="29" t="s">
        <v>366</v>
      </c>
      <c r="J184" s="30" t="s">
        <v>367</v>
      </c>
      <c r="K184" s="31">
        <v>409360</v>
      </c>
    </row>
    <row r="185" spans="1:11" s="32" customFormat="1" ht="28.8" x14ac:dyDescent="0.25">
      <c r="A185" s="22" t="s">
        <v>372</v>
      </c>
      <c r="B185" s="22" t="s">
        <v>337</v>
      </c>
      <c r="C185" s="23" t="s">
        <v>368</v>
      </c>
      <c r="D185" s="24">
        <v>42352</v>
      </c>
      <c r="E185" s="25" t="s">
        <v>333</v>
      </c>
      <c r="F185" s="26">
        <v>4150000574</v>
      </c>
      <c r="G185" s="27">
        <v>42352</v>
      </c>
      <c r="H185" s="28" t="s">
        <v>369</v>
      </c>
      <c r="I185" s="29" t="s">
        <v>370</v>
      </c>
      <c r="J185" s="30" t="s">
        <v>371</v>
      </c>
      <c r="K185" s="31">
        <v>1201351</v>
      </c>
    </row>
    <row r="186" spans="1:11" s="32" customFormat="1" ht="14.4" x14ac:dyDescent="0.25">
      <c r="A186" s="22" t="s">
        <v>372</v>
      </c>
      <c r="B186" s="22" t="s">
        <v>13</v>
      </c>
      <c r="C186" s="23" t="s">
        <v>42</v>
      </c>
      <c r="D186" s="24" t="s">
        <v>42</v>
      </c>
      <c r="E186" s="25" t="s">
        <v>333</v>
      </c>
      <c r="F186" s="26">
        <v>4150000575</v>
      </c>
      <c r="G186" s="27">
        <v>42352</v>
      </c>
      <c r="H186" s="28" t="s">
        <v>373</v>
      </c>
      <c r="I186" s="29" t="s">
        <v>374</v>
      </c>
      <c r="J186" s="30" t="s">
        <v>375</v>
      </c>
      <c r="K186" s="31">
        <v>123761</v>
      </c>
    </row>
    <row r="187" spans="1:11" s="32" customFormat="1" ht="43.2" x14ac:dyDescent="0.25">
      <c r="A187" s="22" t="s">
        <v>372</v>
      </c>
      <c r="B187" s="22" t="s">
        <v>376</v>
      </c>
      <c r="C187" s="23" t="s">
        <v>42</v>
      </c>
      <c r="D187" s="24" t="s">
        <v>42</v>
      </c>
      <c r="E187" s="25" t="s">
        <v>333</v>
      </c>
      <c r="F187" s="26">
        <v>4150000576</v>
      </c>
      <c r="G187" s="27">
        <v>42352</v>
      </c>
      <c r="H187" s="28" t="s">
        <v>377</v>
      </c>
      <c r="I187" s="29" t="s">
        <v>378</v>
      </c>
      <c r="J187" s="30" t="s">
        <v>20</v>
      </c>
      <c r="K187" s="31">
        <v>190888</v>
      </c>
    </row>
    <row r="188" spans="1:11" s="32" customFormat="1" ht="28.8" x14ac:dyDescent="0.25">
      <c r="A188" s="22" t="s">
        <v>372</v>
      </c>
      <c r="B188" s="22" t="s">
        <v>14</v>
      </c>
      <c r="C188" s="23" t="s">
        <v>42</v>
      </c>
      <c r="D188" s="24" t="s">
        <v>42</v>
      </c>
      <c r="E188" s="25" t="s">
        <v>333</v>
      </c>
      <c r="F188" s="26">
        <v>4150000577</v>
      </c>
      <c r="G188" s="27">
        <v>42353</v>
      </c>
      <c r="H188" s="28" t="s">
        <v>379</v>
      </c>
      <c r="I188" s="29" t="s">
        <v>380</v>
      </c>
      <c r="J188" s="30" t="s">
        <v>381</v>
      </c>
      <c r="K188" s="31">
        <v>785103</v>
      </c>
    </row>
    <row r="189" spans="1:11" s="32" customFormat="1" ht="28.8" x14ac:dyDescent="0.25">
      <c r="A189" s="22" t="s">
        <v>372</v>
      </c>
      <c r="B189" s="22" t="s">
        <v>14</v>
      </c>
      <c r="C189" s="23" t="s">
        <v>42</v>
      </c>
      <c r="D189" s="24" t="s">
        <v>42</v>
      </c>
      <c r="E189" s="25" t="s">
        <v>333</v>
      </c>
      <c r="F189" s="26">
        <v>4150000578</v>
      </c>
      <c r="G189" s="27">
        <v>42353</v>
      </c>
      <c r="H189" s="28" t="s">
        <v>382</v>
      </c>
      <c r="I189" s="29" t="s">
        <v>383</v>
      </c>
      <c r="J189" s="30" t="s">
        <v>384</v>
      </c>
      <c r="K189" s="31">
        <v>1225700</v>
      </c>
    </row>
    <row r="190" spans="1:11" s="32" customFormat="1" ht="28.8" x14ac:dyDescent="0.25">
      <c r="A190" s="22" t="s">
        <v>372</v>
      </c>
      <c r="B190" s="22" t="s">
        <v>337</v>
      </c>
      <c r="C190" s="23" t="s">
        <v>385</v>
      </c>
      <c r="D190" s="24">
        <v>42359</v>
      </c>
      <c r="E190" s="25" t="s">
        <v>333</v>
      </c>
      <c r="F190" s="26" t="s">
        <v>386</v>
      </c>
      <c r="G190" s="27">
        <v>42353</v>
      </c>
      <c r="H190" s="28" t="s">
        <v>387</v>
      </c>
      <c r="I190" s="29" t="s">
        <v>388</v>
      </c>
      <c r="J190" s="30" t="s">
        <v>389</v>
      </c>
      <c r="K190" s="31">
        <f>2225300+1523200</f>
        <v>3748500</v>
      </c>
    </row>
    <row r="191" spans="1:11" s="32" customFormat="1" ht="28.8" x14ac:dyDescent="0.25">
      <c r="A191" s="22" t="s">
        <v>372</v>
      </c>
      <c r="B191" s="22" t="s">
        <v>337</v>
      </c>
      <c r="C191" s="23" t="s">
        <v>390</v>
      </c>
      <c r="D191" s="24" t="s">
        <v>42</v>
      </c>
      <c r="E191" s="25" t="s">
        <v>333</v>
      </c>
      <c r="F191" s="26">
        <v>4150000580</v>
      </c>
      <c r="G191" s="27">
        <v>42353</v>
      </c>
      <c r="H191" s="28" t="s">
        <v>391</v>
      </c>
      <c r="I191" s="29" t="s">
        <v>392</v>
      </c>
      <c r="J191" s="30" t="s">
        <v>393</v>
      </c>
      <c r="K191" s="31">
        <v>666400</v>
      </c>
    </row>
    <row r="192" spans="1:11" s="32" customFormat="1" ht="14.4" x14ac:dyDescent="0.25">
      <c r="A192" s="22" t="s">
        <v>372</v>
      </c>
      <c r="B192" s="22" t="s">
        <v>316</v>
      </c>
      <c r="C192" s="23" t="s">
        <v>42</v>
      </c>
      <c r="D192" s="24" t="s">
        <v>42</v>
      </c>
      <c r="E192" s="25" t="s">
        <v>317</v>
      </c>
      <c r="F192" s="26">
        <v>4150000103</v>
      </c>
      <c r="G192" s="27">
        <v>42354</v>
      </c>
      <c r="H192" s="28" t="s">
        <v>394</v>
      </c>
      <c r="I192" s="29" t="s">
        <v>349</v>
      </c>
      <c r="J192" s="30" t="s">
        <v>73</v>
      </c>
      <c r="K192" s="31">
        <v>2174380</v>
      </c>
    </row>
    <row r="193" spans="1:11" s="32" customFormat="1" ht="28.8" x14ac:dyDescent="0.25">
      <c r="A193" s="22" t="s">
        <v>372</v>
      </c>
      <c r="B193" s="22" t="s">
        <v>316</v>
      </c>
      <c r="C193" s="23" t="s">
        <v>42</v>
      </c>
      <c r="D193" s="24" t="s">
        <v>42</v>
      </c>
      <c r="E193" s="25" t="s">
        <v>317</v>
      </c>
      <c r="F193" s="26">
        <v>4150000104</v>
      </c>
      <c r="G193" s="27">
        <v>42354</v>
      </c>
      <c r="H193" s="28" t="s">
        <v>395</v>
      </c>
      <c r="I193" s="29" t="s">
        <v>349</v>
      </c>
      <c r="J193" s="30" t="s">
        <v>73</v>
      </c>
      <c r="K193" s="31">
        <v>206912</v>
      </c>
    </row>
    <row r="194" spans="1:11" s="32" customFormat="1" ht="28.8" x14ac:dyDescent="0.25">
      <c r="A194" s="22" t="s">
        <v>372</v>
      </c>
      <c r="B194" s="22" t="s">
        <v>316</v>
      </c>
      <c r="C194" s="23" t="s">
        <v>42</v>
      </c>
      <c r="D194" s="24" t="s">
        <v>42</v>
      </c>
      <c r="E194" s="25" t="s">
        <v>317</v>
      </c>
      <c r="F194" s="26">
        <v>4150000105</v>
      </c>
      <c r="G194" s="27">
        <v>42354</v>
      </c>
      <c r="H194" s="28" t="s">
        <v>396</v>
      </c>
      <c r="I194" s="29" t="s">
        <v>397</v>
      </c>
      <c r="J194" s="30" t="s">
        <v>78</v>
      </c>
      <c r="K194" s="31">
        <v>6000000</v>
      </c>
    </row>
    <row r="195" spans="1:11" s="32" customFormat="1" ht="28.8" x14ac:dyDescent="0.25">
      <c r="A195" s="22" t="s">
        <v>372</v>
      </c>
      <c r="B195" s="22" t="s">
        <v>14</v>
      </c>
      <c r="C195" s="23" t="s">
        <v>42</v>
      </c>
      <c r="D195" s="24" t="s">
        <v>42</v>
      </c>
      <c r="E195" s="25" t="s">
        <v>333</v>
      </c>
      <c r="F195" s="26">
        <v>4150000581</v>
      </c>
      <c r="G195" s="27">
        <v>42354</v>
      </c>
      <c r="H195" s="28" t="s">
        <v>398</v>
      </c>
      <c r="I195" s="29" t="s">
        <v>399</v>
      </c>
      <c r="J195" s="30" t="s">
        <v>400</v>
      </c>
      <c r="K195" s="31">
        <v>133333</v>
      </c>
    </row>
    <row r="196" spans="1:11" s="32" customFormat="1" ht="28.8" x14ac:dyDescent="0.25">
      <c r="A196" s="22" t="s">
        <v>372</v>
      </c>
      <c r="B196" s="22" t="s">
        <v>14</v>
      </c>
      <c r="C196" s="23" t="s">
        <v>42</v>
      </c>
      <c r="D196" s="24" t="s">
        <v>42</v>
      </c>
      <c r="E196" s="25" t="s">
        <v>317</v>
      </c>
      <c r="F196" s="26">
        <v>4150000106</v>
      </c>
      <c r="G196" s="27">
        <v>42355</v>
      </c>
      <c r="H196" s="28" t="s">
        <v>401</v>
      </c>
      <c r="I196" s="29" t="s">
        <v>76</v>
      </c>
      <c r="J196" s="30" t="s">
        <v>77</v>
      </c>
      <c r="K196" s="31">
        <v>1996772</v>
      </c>
    </row>
    <row r="197" spans="1:11" s="32" customFormat="1" ht="28.8" x14ac:dyDescent="0.25">
      <c r="A197" s="22" t="s">
        <v>372</v>
      </c>
      <c r="B197" s="22" t="s">
        <v>14</v>
      </c>
      <c r="C197" s="23" t="s">
        <v>42</v>
      </c>
      <c r="D197" s="24" t="s">
        <v>42</v>
      </c>
      <c r="E197" s="25" t="s">
        <v>333</v>
      </c>
      <c r="F197" s="26">
        <v>4150000582</v>
      </c>
      <c r="G197" s="27">
        <v>42355</v>
      </c>
      <c r="H197" s="28" t="s">
        <v>402</v>
      </c>
      <c r="I197" s="29" t="s">
        <v>388</v>
      </c>
      <c r="J197" s="30" t="s">
        <v>389</v>
      </c>
      <c r="K197" s="31">
        <v>2201500</v>
      </c>
    </row>
    <row r="198" spans="1:11" s="32" customFormat="1" ht="28.8" x14ac:dyDescent="0.25">
      <c r="A198" s="22" t="s">
        <v>372</v>
      </c>
      <c r="B198" s="22" t="s">
        <v>14</v>
      </c>
      <c r="C198" s="23" t="s">
        <v>42</v>
      </c>
      <c r="D198" s="24" t="s">
        <v>42</v>
      </c>
      <c r="E198" s="25" t="s">
        <v>317</v>
      </c>
      <c r="F198" s="26">
        <v>4150000107</v>
      </c>
      <c r="G198" s="27">
        <v>42356</v>
      </c>
      <c r="H198" s="28" t="s">
        <v>403</v>
      </c>
      <c r="I198" s="29" t="s">
        <v>404</v>
      </c>
      <c r="J198" s="30" t="s">
        <v>405</v>
      </c>
      <c r="K198" s="31">
        <v>1232900</v>
      </c>
    </row>
    <row r="199" spans="1:11" s="32" customFormat="1" ht="28.8" x14ac:dyDescent="0.25">
      <c r="A199" s="22" t="s">
        <v>372</v>
      </c>
      <c r="B199" s="22" t="s">
        <v>316</v>
      </c>
      <c r="C199" s="23" t="s">
        <v>42</v>
      </c>
      <c r="D199" s="24" t="s">
        <v>42</v>
      </c>
      <c r="E199" s="25" t="s">
        <v>317</v>
      </c>
      <c r="F199" s="26">
        <v>4150000109</v>
      </c>
      <c r="G199" s="27">
        <v>42359</v>
      </c>
      <c r="H199" s="28" t="s">
        <v>406</v>
      </c>
      <c r="I199" s="29" t="s">
        <v>348</v>
      </c>
      <c r="J199" s="30" t="s">
        <v>45</v>
      </c>
      <c r="K199" s="31">
        <v>732921</v>
      </c>
    </row>
    <row r="200" spans="1:11" s="32" customFormat="1" ht="14.4" x14ac:dyDescent="0.25">
      <c r="A200" s="22" t="s">
        <v>372</v>
      </c>
      <c r="B200" s="22" t="s">
        <v>316</v>
      </c>
      <c r="C200" s="23" t="s">
        <v>42</v>
      </c>
      <c r="D200" s="24" t="s">
        <v>42</v>
      </c>
      <c r="E200" s="25" t="s">
        <v>317</v>
      </c>
      <c r="F200" s="26">
        <v>4150000110</v>
      </c>
      <c r="G200" s="27">
        <v>42359</v>
      </c>
      <c r="H200" s="28" t="s">
        <v>407</v>
      </c>
      <c r="I200" s="29" t="s">
        <v>349</v>
      </c>
      <c r="J200" s="30" t="s">
        <v>73</v>
      </c>
      <c r="K200" s="31">
        <v>431827</v>
      </c>
    </row>
    <row r="201" spans="1:11" s="32" customFormat="1" ht="28.8" x14ac:dyDescent="0.25">
      <c r="A201" s="22" t="s">
        <v>372</v>
      </c>
      <c r="B201" s="22" t="s">
        <v>316</v>
      </c>
      <c r="C201" s="23" t="s">
        <v>42</v>
      </c>
      <c r="D201" s="24" t="s">
        <v>42</v>
      </c>
      <c r="E201" s="25" t="s">
        <v>317</v>
      </c>
      <c r="F201" s="26">
        <v>4150000111</v>
      </c>
      <c r="G201" s="27">
        <v>42359</v>
      </c>
      <c r="H201" s="28" t="s">
        <v>408</v>
      </c>
      <c r="I201" s="29" t="s">
        <v>349</v>
      </c>
      <c r="J201" s="30" t="s">
        <v>73</v>
      </c>
      <c r="K201" s="31">
        <v>238954</v>
      </c>
    </row>
    <row r="202" spans="1:11" s="32" customFormat="1" ht="28.8" x14ac:dyDescent="0.25">
      <c r="A202" s="22" t="s">
        <v>372</v>
      </c>
      <c r="B202" s="22" t="s">
        <v>316</v>
      </c>
      <c r="C202" s="23" t="s">
        <v>42</v>
      </c>
      <c r="D202" s="24" t="s">
        <v>42</v>
      </c>
      <c r="E202" s="25" t="s">
        <v>317</v>
      </c>
      <c r="F202" s="26">
        <v>4150000112</v>
      </c>
      <c r="G202" s="27">
        <v>42359</v>
      </c>
      <c r="H202" s="28" t="s">
        <v>409</v>
      </c>
      <c r="I202" s="29" t="s">
        <v>410</v>
      </c>
      <c r="J202" s="30" t="s">
        <v>411</v>
      </c>
      <c r="K202" s="31">
        <v>464190</v>
      </c>
    </row>
    <row r="203" spans="1:11" s="32" customFormat="1" ht="28.8" x14ac:dyDescent="0.25">
      <c r="A203" s="22" t="s">
        <v>372</v>
      </c>
      <c r="B203" s="22" t="s">
        <v>316</v>
      </c>
      <c r="C203" s="23" t="s">
        <v>42</v>
      </c>
      <c r="D203" s="24" t="s">
        <v>42</v>
      </c>
      <c r="E203" s="25" t="s">
        <v>317</v>
      </c>
      <c r="F203" s="26">
        <v>4150000113</v>
      </c>
      <c r="G203" s="27">
        <v>42359</v>
      </c>
      <c r="H203" s="28" t="s">
        <v>412</v>
      </c>
      <c r="I203" s="29" t="s">
        <v>319</v>
      </c>
      <c r="J203" s="30" t="s">
        <v>320</v>
      </c>
      <c r="K203" s="31">
        <v>444929</v>
      </c>
    </row>
    <row r="204" spans="1:11" s="32" customFormat="1" ht="28.8" x14ac:dyDescent="0.25">
      <c r="A204" s="22" t="s">
        <v>372</v>
      </c>
      <c r="B204" s="22" t="s">
        <v>316</v>
      </c>
      <c r="C204" s="23" t="s">
        <v>42</v>
      </c>
      <c r="D204" s="24" t="s">
        <v>42</v>
      </c>
      <c r="E204" s="25" t="s">
        <v>317</v>
      </c>
      <c r="F204" s="26">
        <v>4150000114</v>
      </c>
      <c r="G204" s="27">
        <v>42359</v>
      </c>
      <c r="H204" s="28" t="s">
        <v>413</v>
      </c>
      <c r="I204" s="29" t="s">
        <v>414</v>
      </c>
      <c r="J204" s="30" t="s">
        <v>415</v>
      </c>
      <c r="K204" s="31">
        <v>200277</v>
      </c>
    </row>
    <row r="205" spans="1:11" s="32" customFormat="1" ht="14.4" x14ac:dyDescent="0.25">
      <c r="A205" s="22" t="s">
        <v>372</v>
      </c>
      <c r="B205" s="22" t="s">
        <v>337</v>
      </c>
      <c r="C205" s="23" t="s">
        <v>416</v>
      </c>
      <c r="D205" s="24">
        <v>42293</v>
      </c>
      <c r="E205" s="25" t="s">
        <v>333</v>
      </c>
      <c r="F205" s="26">
        <v>4150000586</v>
      </c>
      <c r="G205" s="27">
        <v>42359</v>
      </c>
      <c r="H205" s="28" t="s">
        <v>417</v>
      </c>
      <c r="I205" s="29" t="s">
        <v>418</v>
      </c>
      <c r="J205" s="30" t="s">
        <v>419</v>
      </c>
      <c r="K205" s="31">
        <v>153775</v>
      </c>
    </row>
    <row r="206" spans="1:11" s="32" customFormat="1" ht="14.4" x14ac:dyDescent="0.25">
      <c r="A206" s="22" t="s">
        <v>372</v>
      </c>
      <c r="B206" s="22" t="s">
        <v>337</v>
      </c>
      <c r="C206" s="23" t="s">
        <v>416</v>
      </c>
      <c r="D206" s="24">
        <v>42293</v>
      </c>
      <c r="E206" s="25" t="s">
        <v>333</v>
      </c>
      <c r="F206" s="26">
        <v>4150000587</v>
      </c>
      <c r="G206" s="27">
        <v>42359</v>
      </c>
      <c r="H206" s="28" t="s">
        <v>417</v>
      </c>
      <c r="I206" s="29" t="s">
        <v>418</v>
      </c>
      <c r="J206" s="30" t="s">
        <v>419</v>
      </c>
      <c r="K206" s="31">
        <v>153775</v>
      </c>
    </row>
    <row r="207" spans="1:11" s="32" customFormat="1" ht="14.4" x14ac:dyDescent="0.25">
      <c r="A207" s="22" t="s">
        <v>372</v>
      </c>
      <c r="B207" s="22" t="s">
        <v>337</v>
      </c>
      <c r="C207" s="23" t="s">
        <v>416</v>
      </c>
      <c r="D207" s="24">
        <v>42293</v>
      </c>
      <c r="E207" s="25" t="s">
        <v>333</v>
      </c>
      <c r="F207" s="26">
        <v>4150000588</v>
      </c>
      <c r="G207" s="27">
        <v>42359</v>
      </c>
      <c r="H207" s="28" t="s">
        <v>420</v>
      </c>
      <c r="I207" s="29" t="s">
        <v>418</v>
      </c>
      <c r="J207" s="30" t="s">
        <v>419</v>
      </c>
      <c r="K207" s="31">
        <v>153775</v>
      </c>
    </row>
    <row r="208" spans="1:11" s="32" customFormat="1" ht="14.4" x14ac:dyDescent="0.25">
      <c r="A208" s="22" t="s">
        <v>372</v>
      </c>
      <c r="B208" s="22" t="s">
        <v>337</v>
      </c>
      <c r="C208" s="23" t="s">
        <v>416</v>
      </c>
      <c r="D208" s="24">
        <v>42293</v>
      </c>
      <c r="E208" s="25" t="s">
        <v>333</v>
      </c>
      <c r="F208" s="26">
        <v>4150000589</v>
      </c>
      <c r="G208" s="27">
        <v>42359</v>
      </c>
      <c r="H208" s="28" t="s">
        <v>421</v>
      </c>
      <c r="I208" s="29" t="s">
        <v>418</v>
      </c>
      <c r="J208" s="30" t="s">
        <v>419</v>
      </c>
      <c r="K208" s="31">
        <v>153775</v>
      </c>
    </row>
    <row r="209" spans="1:11" s="32" customFormat="1" ht="28.8" x14ac:dyDescent="0.25">
      <c r="A209" s="22" t="s">
        <v>372</v>
      </c>
      <c r="B209" s="22" t="s">
        <v>331</v>
      </c>
      <c r="C209" s="23" t="s">
        <v>422</v>
      </c>
      <c r="D209" s="24">
        <v>41183</v>
      </c>
      <c r="E209" s="25" t="s">
        <v>333</v>
      </c>
      <c r="F209" s="26">
        <v>4150000590</v>
      </c>
      <c r="G209" s="27">
        <v>42359</v>
      </c>
      <c r="H209" s="28" t="s">
        <v>421</v>
      </c>
      <c r="I209" s="29" t="s">
        <v>418</v>
      </c>
      <c r="J209" s="30" t="s">
        <v>419</v>
      </c>
      <c r="K209" s="31">
        <v>153775</v>
      </c>
    </row>
    <row r="210" spans="1:11" s="32" customFormat="1" ht="28.8" x14ac:dyDescent="0.25">
      <c r="A210" s="22" t="s">
        <v>372</v>
      </c>
      <c r="B210" s="22" t="s">
        <v>337</v>
      </c>
      <c r="C210" s="23" t="s">
        <v>338</v>
      </c>
      <c r="D210" s="24">
        <v>41260</v>
      </c>
      <c r="E210" s="25" t="s">
        <v>333</v>
      </c>
      <c r="F210" s="26">
        <v>4150000591</v>
      </c>
      <c r="G210" s="27">
        <v>42359</v>
      </c>
      <c r="H210" s="28" t="s">
        <v>423</v>
      </c>
      <c r="I210" s="29" t="s">
        <v>339</v>
      </c>
      <c r="J210" s="30" t="s">
        <v>340</v>
      </c>
      <c r="K210" s="31">
        <v>102516</v>
      </c>
    </row>
    <row r="211" spans="1:11" s="32" customFormat="1" ht="28.8" x14ac:dyDescent="0.25">
      <c r="A211" s="22" t="s">
        <v>372</v>
      </c>
      <c r="B211" s="22" t="s">
        <v>337</v>
      </c>
      <c r="C211" s="23" t="s">
        <v>338</v>
      </c>
      <c r="D211" s="24">
        <v>41260</v>
      </c>
      <c r="E211" s="25" t="s">
        <v>333</v>
      </c>
      <c r="F211" s="26">
        <v>4150000592</v>
      </c>
      <c r="G211" s="27">
        <v>42359</v>
      </c>
      <c r="H211" s="28" t="s">
        <v>423</v>
      </c>
      <c r="I211" s="29" t="s">
        <v>339</v>
      </c>
      <c r="J211" s="30" t="s">
        <v>340</v>
      </c>
      <c r="K211" s="31">
        <v>102516</v>
      </c>
    </row>
    <row r="212" spans="1:11" s="32" customFormat="1" ht="28.8" x14ac:dyDescent="0.25">
      <c r="A212" s="22" t="s">
        <v>372</v>
      </c>
      <c r="B212" s="22" t="s">
        <v>337</v>
      </c>
      <c r="C212" s="23" t="s">
        <v>424</v>
      </c>
      <c r="D212" s="24">
        <v>42356</v>
      </c>
      <c r="E212" s="25" t="s">
        <v>333</v>
      </c>
      <c r="F212" s="26">
        <v>4150000593</v>
      </c>
      <c r="G212" s="27">
        <v>42359</v>
      </c>
      <c r="H212" s="28" t="s">
        <v>425</v>
      </c>
      <c r="I212" s="29" t="s">
        <v>366</v>
      </c>
      <c r="J212" s="30" t="s">
        <v>367</v>
      </c>
      <c r="K212" s="31">
        <v>441014</v>
      </c>
    </row>
    <row r="213" spans="1:11" s="32" customFormat="1" ht="28.8" x14ac:dyDescent="0.25">
      <c r="A213" s="22" t="s">
        <v>372</v>
      </c>
      <c r="B213" s="22" t="s">
        <v>337</v>
      </c>
      <c r="C213" s="23" t="s">
        <v>426</v>
      </c>
      <c r="D213" s="24">
        <v>42355</v>
      </c>
      <c r="E213" s="25" t="s">
        <v>333</v>
      </c>
      <c r="F213" s="26">
        <v>4150000594</v>
      </c>
      <c r="G213" s="27">
        <v>42359</v>
      </c>
      <c r="H213" s="28" t="s">
        <v>427</v>
      </c>
      <c r="I213" s="29" t="s">
        <v>366</v>
      </c>
      <c r="J213" s="30" t="s">
        <v>367</v>
      </c>
      <c r="K213" s="31">
        <v>404600</v>
      </c>
    </row>
    <row r="214" spans="1:11" s="32" customFormat="1" ht="28.8" x14ac:dyDescent="0.25">
      <c r="A214" s="22" t="s">
        <v>372</v>
      </c>
      <c r="B214" s="22" t="s">
        <v>331</v>
      </c>
      <c r="C214" s="23" t="s">
        <v>422</v>
      </c>
      <c r="D214" s="24">
        <v>41183</v>
      </c>
      <c r="E214" s="25" t="s">
        <v>333</v>
      </c>
      <c r="F214" s="26">
        <v>4150000595</v>
      </c>
      <c r="G214" s="27">
        <v>42359</v>
      </c>
      <c r="H214" s="28" t="s">
        <v>417</v>
      </c>
      <c r="I214" s="29" t="s">
        <v>418</v>
      </c>
      <c r="J214" s="30" t="s">
        <v>419</v>
      </c>
      <c r="K214" s="31">
        <v>153775</v>
      </c>
    </row>
    <row r="215" spans="1:11" s="32" customFormat="1" ht="28.8" x14ac:dyDescent="0.25">
      <c r="A215" s="22" t="s">
        <v>372</v>
      </c>
      <c r="B215" s="22" t="s">
        <v>331</v>
      </c>
      <c r="C215" s="23" t="s">
        <v>422</v>
      </c>
      <c r="D215" s="24">
        <v>41183</v>
      </c>
      <c r="E215" s="25" t="s">
        <v>333</v>
      </c>
      <c r="F215" s="26">
        <v>4150000596</v>
      </c>
      <c r="G215" s="27">
        <v>42359</v>
      </c>
      <c r="H215" s="28" t="s">
        <v>421</v>
      </c>
      <c r="I215" s="29" t="s">
        <v>418</v>
      </c>
      <c r="J215" s="30" t="s">
        <v>419</v>
      </c>
      <c r="K215" s="31">
        <v>153775</v>
      </c>
    </row>
    <row r="216" spans="1:11" s="32" customFormat="1" ht="43.2" x14ac:dyDescent="0.25">
      <c r="A216" s="22" t="s">
        <v>372</v>
      </c>
      <c r="B216" s="22" t="s">
        <v>376</v>
      </c>
      <c r="C216" s="23" t="s">
        <v>42</v>
      </c>
      <c r="D216" s="24" t="s">
        <v>42</v>
      </c>
      <c r="E216" s="25" t="s">
        <v>333</v>
      </c>
      <c r="F216" s="26">
        <v>4150000597</v>
      </c>
      <c r="G216" s="27">
        <v>42359</v>
      </c>
      <c r="H216" s="28" t="s">
        <v>428</v>
      </c>
      <c r="I216" s="29" t="s">
        <v>378</v>
      </c>
      <c r="J216" s="30" t="s">
        <v>20</v>
      </c>
      <c r="K216" s="31">
        <v>149761</v>
      </c>
    </row>
    <row r="217" spans="1:11" s="32" customFormat="1" ht="28.8" x14ac:dyDescent="0.25">
      <c r="A217" s="22" t="s">
        <v>372</v>
      </c>
      <c r="B217" s="22" t="s">
        <v>316</v>
      </c>
      <c r="C217" s="23" t="s">
        <v>42</v>
      </c>
      <c r="D217" s="24" t="s">
        <v>42</v>
      </c>
      <c r="E217" s="25" t="s">
        <v>317</v>
      </c>
      <c r="F217" s="26">
        <v>4150000115</v>
      </c>
      <c r="G217" s="27">
        <v>42361</v>
      </c>
      <c r="H217" s="28" t="s">
        <v>429</v>
      </c>
      <c r="I217" s="29" t="s">
        <v>349</v>
      </c>
      <c r="J217" s="30" t="s">
        <v>73</v>
      </c>
      <c r="K217" s="31">
        <v>2130181</v>
      </c>
    </row>
    <row r="218" spans="1:11" s="32" customFormat="1" ht="28.8" x14ac:dyDescent="0.25">
      <c r="A218" s="22" t="s">
        <v>372</v>
      </c>
      <c r="B218" s="22" t="s">
        <v>14</v>
      </c>
      <c r="C218" s="23" t="s">
        <v>42</v>
      </c>
      <c r="D218" s="24" t="s">
        <v>42</v>
      </c>
      <c r="E218" s="25" t="s">
        <v>317</v>
      </c>
      <c r="F218" s="26">
        <v>4150000116</v>
      </c>
      <c r="G218" s="27">
        <v>42361</v>
      </c>
      <c r="H218" s="28" t="s">
        <v>430</v>
      </c>
      <c r="I218" s="29" t="s">
        <v>431</v>
      </c>
      <c r="J218" s="30" t="s">
        <v>432</v>
      </c>
      <c r="K218" s="31">
        <v>2144380</v>
      </c>
    </row>
    <row r="219" spans="1:11" s="32" customFormat="1" ht="28.8" x14ac:dyDescent="0.25">
      <c r="A219" s="22" t="s">
        <v>372</v>
      </c>
      <c r="B219" s="22" t="s">
        <v>74</v>
      </c>
      <c r="C219" s="23" t="s">
        <v>433</v>
      </c>
      <c r="D219" s="24">
        <v>41782</v>
      </c>
      <c r="E219" s="25" t="s">
        <v>333</v>
      </c>
      <c r="F219" s="26">
        <v>4150000598</v>
      </c>
      <c r="G219" s="27">
        <v>42361</v>
      </c>
      <c r="H219" s="28" t="s">
        <v>434</v>
      </c>
      <c r="I219" s="29" t="s">
        <v>435</v>
      </c>
      <c r="J219" s="30" t="s">
        <v>436</v>
      </c>
      <c r="K219" s="31">
        <v>127055</v>
      </c>
    </row>
    <row r="220" spans="1:11" s="32" customFormat="1" ht="28.8" x14ac:dyDescent="0.25">
      <c r="A220" s="22" t="s">
        <v>372</v>
      </c>
      <c r="B220" s="22" t="s">
        <v>437</v>
      </c>
      <c r="C220" s="23" t="s">
        <v>438</v>
      </c>
      <c r="D220" s="24">
        <v>42320</v>
      </c>
      <c r="E220" s="25" t="s">
        <v>317</v>
      </c>
      <c r="F220" s="26">
        <v>4150000117</v>
      </c>
      <c r="G220" s="27">
        <v>42366</v>
      </c>
      <c r="H220" s="28" t="s">
        <v>439</v>
      </c>
      <c r="I220" s="29" t="s">
        <v>313</v>
      </c>
      <c r="J220" s="30" t="s">
        <v>314</v>
      </c>
      <c r="K220" s="31">
        <v>429953</v>
      </c>
    </row>
    <row r="221" spans="1:11" s="32" customFormat="1" ht="28.8" x14ac:dyDescent="0.25">
      <c r="A221" s="22" t="s">
        <v>372</v>
      </c>
      <c r="B221" s="22" t="s">
        <v>316</v>
      </c>
      <c r="C221" s="23" t="s">
        <v>42</v>
      </c>
      <c r="D221" s="24" t="s">
        <v>42</v>
      </c>
      <c r="E221" s="25" t="s">
        <v>317</v>
      </c>
      <c r="F221" s="26">
        <v>4150000118</v>
      </c>
      <c r="G221" s="27">
        <v>42366</v>
      </c>
      <c r="H221" s="28" t="s">
        <v>440</v>
      </c>
      <c r="I221" s="29" t="s">
        <v>349</v>
      </c>
      <c r="J221" s="30" t="s">
        <v>73</v>
      </c>
      <c r="K221" s="31">
        <v>2218579</v>
      </c>
    </row>
    <row r="222" spans="1:11" s="32" customFormat="1" ht="28.8" x14ac:dyDescent="0.25">
      <c r="A222" s="22" t="s">
        <v>372</v>
      </c>
      <c r="B222" s="22" t="s">
        <v>337</v>
      </c>
      <c r="C222" s="23" t="s">
        <v>416</v>
      </c>
      <c r="D222" s="24">
        <v>42293</v>
      </c>
      <c r="E222" s="25" t="s">
        <v>333</v>
      </c>
      <c r="F222" s="26">
        <v>4150000599</v>
      </c>
      <c r="G222" s="27">
        <v>42366</v>
      </c>
      <c r="H222" s="28" t="s">
        <v>441</v>
      </c>
      <c r="I222" s="29" t="s">
        <v>418</v>
      </c>
      <c r="J222" s="30" t="s">
        <v>419</v>
      </c>
      <c r="K222" s="31">
        <v>256448</v>
      </c>
    </row>
    <row r="223" spans="1:11" s="32" customFormat="1" ht="28.8" x14ac:dyDescent="0.25">
      <c r="A223" s="22" t="s">
        <v>372</v>
      </c>
      <c r="B223" s="22" t="s">
        <v>331</v>
      </c>
      <c r="C223" s="23" t="s">
        <v>422</v>
      </c>
      <c r="D223" s="24">
        <v>41183</v>
      </c>
      <c r="E223" s="25" t="s">
        <v>333</v>
      </c>
      <c r="F223" s="26">
        <v>4150000600</v>
      </c>
      <c r="G223" s="27">
        <v>42366</v>
      </c>
      <c r="H223" s="28" t="s">
        <v>421</v>
      </c>
      <c r="I223" s="29" t="s">
        <v>418</v>
      </c>
      <c r="J223" s="30" t="s">
        <v>419</v>
      </c>
      <c r="K223" s="31">
        <v>153775</v>
      </c>
    </row>
    <row r="224" spans="1:11" s="32" customFormat="1" ht="14.4" x14ac:dyDescent="0.25">
      <c r="A224" s="22" t="s">
        <v>372</v>
      </c>
      <c r="B224" s="22" t="s">
        <v>337</v>
      </c>
      <c r="C224" s="23" t="s">
        <v>442</v>
      </c>
      <c r="D224" s="24">
        <v>42293</v>
      </c>
      <c r="E224" s="25" t="s">
        <v>333</v>
      </c>
      <c r="F224" s="26">
        <v>4150000601</v>
      </c>
      <c r="G224" s="27">
        <v>42366</v>
      </c>
      <c r="H224" s="28" t="s">
        <v>417</v>
      </c>
      <c r="I224" s="29" t="s">
        <v>339</v>
      </c>
      <c r="J224" s="30" t="s">
        <v>340</v>
      </c>
      <c r="K224" s="31">
        <v>153775</v>
      </c>
    </row>
    <row r="225" spans="1:11" s="32" customFormat="1" ht="14.4" x14ac:dyDescent="0.25">
      <c r="A225" s="22" t="s">
        <v>372</v>
      </c>
      <c r="B225" s="22" t="s">
        <v>337</v>
      </c>
      <c r="C225" s="23" t="s">
        <v>442</v>
      </c>
      <c r="D225" s="24">
        <v>42293</v>
      </c>
      <c r="E225" s="25" t="s">
        <v>333</v>
      </c>
      <c r="F225" s="26">
        <v>4150000602</v>
      </c>
      <c r="G225" s="27">
        <v>42366</v>
      </c>
      <c r="H225" s="28" t="s">
        <v>417</v>
      </c>
      <c r="I225" s="29" t="s">
        <v>339</v>
      </c>
      <c r="J225" s="30" t="s">
        <v>340</v>
      </c>
      <c r="K225" s="31">
        <v>153775</v>
      </c>
    </row>
    <row r="226" spans="1:11" s="32" customFormat="1" ht="28.8" x14ac:dyDescent="0.25">
      <c r="A226" s="22" t="s">
        <v>372</v>
      </c>
      <c r="B226" s="22" t="s">
        <v>14</v>
      </c>
      <c r="C226" s="23" t="s">
        <v>42</v>
      </c>
      <c r="D226" s="24" t="s">
        <v>42</v>
      </c>
      <c r="E226" s="25" t="s">
        <v>333</v>
      </c>
      <c r="F226" s="26">
        <v>4150000603</v>
      </c>
      <c r="G226" s="27">
        <v>42366</v>
      </c>
      <c r="H226" s="28" t="s">
        <v>443</v>
      </c>
      <c r="I226" s="29" t="s">
        <v>444</v>
      </c>
      <c r="J226" s="30" t="s">
        <v>445</v>
      </c>
      <c r="K226" s="31">
        <v>30700</v>
      </c>
    </row>
    <row r="227" spans="1:11" s="32" customFormat="1" ht="28.8" x14ac:dyDescent="0.25">
      <c r="A227" s="22" t="s">
        <v>372</v>
      </c>
      <c r="B227" s="22" t="s">
        <v>337</v>
      </c>
      <c r="C227" s="23" t="s">
        <v>338</v>
      </c>
      <c r="D227" s="24">
        <v>41260</v>
      </c>
      <c r="E227" s="25" t="s">
        <v>333</v>
      </c>
      <c r="F227" s="26">
        <v>4150000606</v>
      </c>
      <c r="G227" s="27">
        <v>42367</v>
      </c>
      <c r="H227" s="28" t="s">
        <v>423</v>
      </c>
      <c r="I227" s="29" t="s">
        <v>339</v>
      </c>
      <c r="J227" s="30" t="s">
        <v>340</v>
      </c>
      <c r="K227" s="31">
        <v>102516</v>
      </c>
    </row>
    <row r="228" spans="1:11" s="32" customFormat="1" ht="28.8" x14ac:dyDescent="0.25">
      <c r="A228" s="22" t="s">
        <v>372</v>
      </c>
      <c r="B228" s="22" t="s">
        <v>337</v>
      </c>
      <c r="C228" s="23" t="s">
        <v>338</v>
      </c>
      <c r="D228" s="24">
        <v>41260</v>
      </c>
      <c r="E228" s="25" t="s">
        <v>333</v>
      </c>
      <c r="F228" s="26">
        <v>4150000607</v>
      </c>
      <c r="G228" s="27">
        <v>42367</v>
      </c>
      <c r="H228" s="28" t="s">
        <v>423</v>
      </c>
      <c r="I228" s="29" t="s">
        <v>339</v>
      </c>
      <c r="J228" s="30" t="s">
        <v>340</v>
      </c>
      <c r="K228" s="31">
        <v>102516</v>
      </c>
    </row>
    <row r="229" spans="1:11" s="32" customFormat="1" ht="28.8" x14ac:dyDescent="0.25">
      <c r="A229" s="22" t="s">
        <v>372</v>
      </c>
      <c r="B229" s="22" t="s">
        <v>331</v>
      </c>
      <c r="C229" s="23" t="s">
        <v>422</v>
      </c>
      <c r="D229" s="24">
        <v>41183</v>
      </c>
      <c r="E229" s="25" t="s">
        <v>333</v>
      </c>
      <c r="F229" s="26">
        <v>4150000607</v>
      </c>
      <c r="G229" s="27">
        <v>42367</v>
      </c>
      <c r="H229" s="28" t="s">
        <v>423</v>
      </c>
      <c r="I229" s="29" t="s">
        <v>418</v>
      </c>
      <c r="J229" s="30" t="s">
        <v>419</v>
      </c>
      <c r="K229" s="31">
        <v>102516</v>
      </c>
    </row>
    <row r="230" spans="1:11" s="32" customFormat="1" ht="28.8" x14ac:dyDescent="0.25">
      <c r="A230" s="22" t="s">
        <v>372</v>
      </c>
      <c r="B230" s="22" t="s">
        <v>316</v>
      </c>
      <c r="C230" s="23" t="s">
        <v>42</v>
      </c>
      <c r="D230" s="24" t="s">
        <v>42</v>
      </c>
      <c r="E230" s="25" t="s">
        <v>317</v>
      </c>
      <c r="F230" s="26">
        <v>4150000119</v>
      </c>
      <c r="G230" s="27">
        <v>42368</v>
      </c>
      <c r="H230" s="28" t="s">
        <v>446</v>
      </c>
      <c r="I230" s="29" t="s">
        <v>349</v>
      </c>
      <c r="J230" s="30" t="s">
        <v>73</v>
      </c>
      <c r="K230" s="31">
        <v>2112016</v>
      </c>
    </row>
    <row r="231" spans="1:11" s="32" customFormat="1" ht="28.8" x14ac:dyDescent="0.25">
      <c r="A231" s="22" t="s">
        <v>372</v>
      </c>
      <c r="B231" s="22" t="s">
        <v>14</v>
      </c>
      <c r="C231" s="23" t="s">
        <v>354</v>
      </c>
      <c r="D231" s="24">
        <v>42033</v>
      </c>
      <c r="E231" s="25" t="s">
        <v>333</v>
      </c>
      <c r="F231" s="26">
        <v>4150000611</v>
      </c>
      <c r="G231" s="27">
        <v>42368</v>
      </c>
      <c r="H231" s="28" t="s">
        <v>447</v>
      </c>
      <c r="I231" s="29" t="s">
        <v>356</v>
      </c>
      <c r="J231" s="30" t="s">
        <v>448</v>
      </c>
      <c r="K231" s="31">
        <v>36735</v>
      </c>
    </row>
    <row r="232" spans="1:11" s="32" customFormat="1" ht="28.8" x14ac:dyDescent="0.25">
      <c r="A232" s="22" t="s">
        <v>372</v>
      </c>
      <c r="B232" s="22" t="s">
        <v>316</v>
      </c>
      <c r="C232" s="23" t="s">
        <v>42</v>
      </c>
      <c r="D232" s="24" t="s">
        <v>42</v>
      </c>
      <c r="E232" s="25" t="s">
        <v>317</v>
      </c>
      <c r="F232" s="26">
        <v>4150000120</v>
      </c>
      <c r="G232" s="27">
        <v>42369</v>
      </c>
      <c r="H232" s="28" t="s">
        <v>449</v>
      </c>
      <c r="I232" s="29" t="s">
        <v>397</v>
      </c>
      <c r="J232" s="30" t="s">
        <v>78</v>
      </c>
      <c r="K232" s="31">
        <v>1400000</v>
      </c>
    </row>
    <row r="233" spans="1:11" s="32" customFormat="1" ht="28.8" x14ac:dyDescent="0.25">
      <c r="A233" s="22" t="s">
        <v>654</v>
      </c>
      <c r="B233" s="22" t="s">
        <v>450</v>
      </c>
      <c r="C233" s="23" t="s">
        <v>451</v>
      </c>
      <c r="D233" s="24">
        <v>40625</v>
      </c>
      <c r="E233" s="25" t="s">
        <v>452</v>
      </c>
      <c r="F233" s="26">
        <v>5150000131</v>
      </c>
      <c r="G233" s="27">
        <v>42339</v>
      </c>
      <c r="H233" s="28" t="s">
        <v>453</v>
      </c>
      <c r="I233" s="29" t="s">
        <v>63</v>
      </c>
      <c r="J233" s="30" t="s">
        <v>45</v>
      </c>
      <c r="K233" s="31">
        <v>2137954</v>
      </c>
    </row>
    <row r="234" spans="1:11" s="32" customFormat="1" ht="28.8" x14ac:dyDescent="0.25">
      <c r="A234" s="22" t="s">
        <v>654</v>
      </c>
      <c r="B234" s="22" t="s">
        <v>450</v>
      </c>
      <c r="C234" s="23" t="s">
        <v>451</v>
      </c>
      <c r="D234" s="24">
        <v>40625</v>
      </c>
      <c r="E234" s="25" t="s">
        <v>452</v>
      </c>
      <c r="F234" s="26">
        <v>5150000132</v>
      </c>
      <c r="G234" s="27">
        <v>42339</v>
      </c>
      <c r="H234" s="28" t="s">
        <v>454</v>
      </c>
      <c r="I234" s="29" t="s">
        <v>455</v>
      </c>
      <c r="J234" s="30" t="s">
        <v>456</v>
      </c>
      <c r="K234" s="31">
        <v>789091</v>
      </c>
    </row>
    <row r="235" spans="1:11" s="32" customFormat="1" ht="28.8" x14ac:dyDescent="0.25">
      <c r="A235" s="22" t="s">
        <v>654</v>
      </c>
      <c r="B235" s="22" t="s">
        <v>14</v>
      </c>
      <c r="C235" s="23" t="s">
        <v>42</v>
      </c>
      <c r="D235" s="24" t="s">
        <v>42</v>
      </c>
      <c r="E235" s="25" t="s">
        <v>452</v>
      </c>
      <c r="F235" s="26">
        <v>5150000133</v>
      </c>
      <c r="G235" s="27">
        <v>42339</v>
      </c>
      <c r="H235" s="28" t="s">
        <v>457</v>
      </c>
      <c r="I235" s="29" t="s">
        <v>458</v>
      </c>
      <c r="J235" s="30" t="s">
        <v>459</v>
      </c>
      <c r="K235" s="31">
        <v>803661</v>
      </c>
    </row>
    <row r="236" spans="1:11" s="32" customFormat="1" ht="28.8" x14ac:dyDescent="0.25">
      <c r="A236" s="22" t="s">
        <v>654</v>
      </c>
      <c r="B236" s="22" t="s">
        <v>450</v>
      </c>
      <c r="C236" s="23" t="s">
        <v>451</v>
      </c>
      <c r="D236" s="24">
        <v>40625</v>
      </c>
      <c r="E236" s="25" t="s">
        <v>452</v>
      </c>
      <c r="F236" s="26">
        <v>5150000134</v>
      </c>
      <c r="G236" s="27">
        <v>42339</v>
      </c>
      <c r="H236" s="28" t="s">
        <v>460</v>
      </c>
      <c r="I236" s="29" t="s">
        <v>96</v>
      </c>
      <c r="J236" s="30" t="s">
        <v>320</v>
      </c>
      <c r="K236" s="31">
        <v>242637</v>
      </c>
    </row>
    <row r="237" spans="1:11" s="32" customFormat="1" ht="28.8" x14ac:dyDescent="0.25">
      <c r="A237" s="22" t="s">
        <v>654</v>
      </c>
      <c r="B237" s="22" t="s">
        <v>450</v>
      </c>
      <c r="C237" s="23" t="s">
        <v>451</v>
      </c>
      <c r="D237" s="24">
        <v>40625</v>
      </c>
      <c r="E237" s="25" t="s">
        <v>452</v>
      </c>
      <c r="F237" s="26">
        <v>5150000135</v>
      </c>
      <c r="G237" s="27">
        <v>42339</v>
      </c>
      <c r="H237" s="28" t="s">
        <v>461</v>
      </c>
      <c r="I237" s="29" t="s">
        <v>326</v>
      </c>
      <c r="J237" s="30" t="s">
        <v>327</v>
      </c>
      <c r="K237" s="31">
        <v>128719</v>
      </c>
    </row>
    <row r="238" spans="1:11" s="32" customFormat="1" ht="43.2" x14ac:dyDescent="0.25">
      <c r="A238" s="22" t="s">
        <v>654</v>
      </c>
      <c r="B238" s="22" t="s">
        <v>74</v>
      </c>
      <c r="C238" s="23" t="s">
        <v>462</v>
      </c>
      <c r="D238" s="24">
        <v>42340</v>
      </c>
      <c r="E238" s="25" t="s">
        <v>463</v>
      </c>
      <c r="F238" s="26">
        <v>1</v>
      </c>
      <c r="G238" s="27">
        <v>42340</v>
      </c>
      <c r="H238" s="28" t="s">
        <v>464</v>
      </c>
      <c r="I238" s="29" t="s">
        <v>465</v>
      </c>
      <c r="J238" s="30" t="s">
        <v>466</v>
      </c>
      <c r="K238" s="31">
        <v>8017230</v>
      </c>
    </row>
    <row r="239" spans="1:11" s="32" customFormat="1" ht="43.2" x14ac:dyDescent="0.25">
      <c r="A239" s="22" t="s">
        <v>654</v>
      </c>
      <c r="B239" s="22" t="s">
        <v>14</v>
      </c>
      <c r="C239" s="23" t="s">
        <v>42</v>
      </c>
      <c r="D239" s="24" t="s">
        <v>42</v>
      </c>
      <c r="E239" s="25" t="s">
        <v>467</v>
      </c>
      <c r="F239" s="26">
        <v>5150000487</v>
      </c>
      <c r="G239" s="27">
        <v>42340</v>
      </c>
      <c r="H239" s="28" t="s">
        <v>468</v>
      </c>
      <c r="I239" s="29" t="s">
        <v>469</v>
      </c>
      <c r="J239" s="30" t="s">
        <v>470</v>
      </c>
      <c r="K239" s="31">
        <v>650216</v>
      </c>
    </row>
    <row r="240" spans="1:11" s="32" customFormat="1" ht="43.2" x14ac:dyDescent="0.25">
      <c r="A240" s="22" t="s">
        <v>654</v>
      </c>
      <c r="B240" s="22" t="s">
        <v>14</v>
      </c>
      <c r="C240" s="23" t="s">
        <v>42</v>
      </c>
      <c r="D240" s="24" t="s">
        <v>42</v>
      </c>
      <c r="E240" s="25" t="s">
        <v>452</v>
      </c>
      <c r="F240" s="26">
        <v>5150000136</v>
      </c>
      <c r="G240" s="27">
        <v>42342</v>
      </c>
      <c r="H240" s="28" t="s">
        <v>471</v>
      </c>
      <c r="I240" s="29" t="s">
        <v>472</v>
      </c>
      <c r="J240" s="30" t="s">
        <v>473</v>
      </c>
      <c r="K240" s="31">
        <v>87000</v>
      </c>
    </row>
    <row r="241" spans="1:11" s="32" customFormat="1" ht="28.8" x14ac:dyDescent="0.25">
      <c r="A241" s="22" t="s">
        <v>654</v>
      </c>
      <c r="B241" s="22" t="s">
        <v>13</v>
      </c>
      <c r="C241" s="23" t="s">
        <v>474</v>
      </c>
      <c r="D241" s="24" t="str">
        <f>+IF(C241="","",IF(C241="No Aplica","No Aplica","Ingrese Fecha"))</f>
        <v>No Aplica</v>
      </c>
      <c r="E241" s="25" t="s">
        <v>75</v>
      </c>
      <c r="F241" s="26">
        <v>4309568</v>
      </c>
      <c r="G241" s="27">
        <v>42345</v>
      </c>
      <c r="H241" s="28" t="s">
        <v>475</v>
      </c>
      <c r="I241" s="29" t="s">
        <v>476</v>
      </c>
      <c r="J241" s="30" t="s">
        <v>477</v>
      </c>
      <c r="K241" s="31">
        <v>255905</v>
      </c>
    </row>
    <row r="242" spans="1:11" s="32" customFormat="1" ht="28.8" x14ac:dyDescent="0.25">
      <c r="A242" s="22" t="s">
        <v>654</v>
      </c>
      <c r="B242" s="22" t="s">
        <v>74</v>
      </c>
      <c r="C242" s="23" t="s">
        <v>478</v>
      </c>
      <c r="D242" s="24">
        <v>42345</v>
      </c>
      <c r="E242" s="25" t="s">
        <v>463</v>
      </c>
      <c r="F242" s="26">
        <v>2</v>
      </c>
      <c r="G242" s="27">
        <v>42345</v>
      </c>
      <c r="H242" s="28" t="s">
        <v>479</v>
      </c>
      <c r="I242" s="29" t="s">
        <v>480</v>
      </c>
      <c r="J242" s="30" t="s">
        <v>481</v>
      </c>
      <c r="K242" s="31">
        <v>4003500</v>
      </c>
    </row>
    <row r="243" spans="1:11" s="32" customFormat="1" ht="28.8" x14ac:dyDescent="0.25">
      <c r="A243" s="22" t="s">
        <v>654</v>
      </c>
      <c r="B243" s="22" t="s">
        <v>13</v>
      </c>
      <c r="C243" s="23" t="s">
        <v>474</v>
      </c>
      <c r="D243" s="24" t="str">
        <f>+IF(C243="","",IF(C243="No Aplica","No Aplica","Ingrese Fecha"))</f>
        <v>No Aplica</v>
      </c>
      <c r="E243" s="25" t="s">
        <v>50</v>
      </c>
      <c r="F243" s="26">
        <v>4307633</v>
      </c>
      <c r="G243" s="27">
        <v>42345</v>
      </c>
      <c r="H243" s="28" t="s">
        <v>482</v>
      </c>
      <c r="I243" s="29" t="s">
        <v>476</v>
      </c>
      <c r="J243" s="30" t="s">
        <v>477</v>
      </c>
      <c r="K243" s="31">
        <v>487549</v>
      </c>
    </row>
    <row r="244" spans="1:11" s="32" customFormat="1" ht="28.8" x14ac:dyDescent="0.25">
      <c r="A244" s="22" t="s">
        <v>654</v>
      </c>
      <c r="B244" s="22" t="s">
        <v>13</v>
      </c>
      <c r="C244" s="23" t="s">
        <v>474</v>
      </c>
      <c r="D244" s="24" t="str">
        <f>+IF(C244="","",IF(C244="No Aplica","No Aplica","Ingrese Fecha"))</f>
        <v>No Aplica</v>
      </c>
      <c r="E244" s="25" t="s">
        <v>75</v>
      </c>
      <c r="F244" s="26">
        <v>357577</v>
      </c>
      <c r="G244" s="27">
        <v>42345</v>
      </c>
      <c r="H244" s="28" t="s">
        <v>483</v>
      </c>
      <c r="I244" s="29" t="s">
        <v>484</v>
      </c>
      <c r="J244" s="30" t="s">
        <v>485</v>
      </c>
      <c r="K244" s="31">
        <v>92158</v>
      </c>
    </row>
    <row r="245" spans="1:11" s="32" customFormat="1" ht="28.8" x14ac:dyDescent="0.25">
      <c r="A245" s="22" t="s">
        <v>654</v>
      </c>
      <c r="B245" s="22" t="s">
        <v>13</v>
      </c>
      <c r="C245" s="23" t="s">
        <v>474</v>
      </c>
      <c r="D245" s="24" t="str">
        <f>+IF(C245="","",IF(C245="No Aplica","No Aplica","Ingrese Fecha"))</f>
        <v>No Aplica</v>
      </c>
      <c r="E245" s="25" t="s">
        <v>50</v>
      </c>
      <c r="F245" s="26">
        <v>4306359</v>
      </c>
      <c r="G245" s="27">
        <v>42345</v>
      </c>
      <c r="H245" s="28" t="s">
        <v>486</v>
      </c>
      <c r="I245" s="29" t="s">
        <v>476</v>
      </c>
      <c r="J245" s="30" t="s">
        <v>477</v>
      </c>
      <c r="K245" s="31">
        <v>581120</v>
      </c>
    </row>
    <row r="246" spans="1:11" s="32" customFormat="1" ht="28.8" x14ac:dyDescent="0.25">
      <c r="A246" s="22" t="s">
        <v>654</v>
      </c>
      <c r="B246" s="22" t="s">
        <v>13</v>
      </c>
      <c r="C246" s="23" t="s">
        <v>474</v>
      </c>
      <c r="D246" s="24" t="str">
        <f>+IF(C246="","",IF(C246="No Aplica","No Aplica","Ingrese Fecha"))</f>
        <v>No Aplica</v>
      </c>
      <c r="E246" s="25" t="s">
        <v>50</v>
      </c>
      <c r="F246" s="26">
        <v>10574965</v>
      </c>
      <c r="G246" s="27">
        <v>42345</v>
      </c>
      <c r="H246" s="28" t="s">
        <v>487</v>
      </c>
      <c r="I246" s="29" t="s">
        <v>488</v>
      </c>
      <c r="J246" s="30" t="s">
        <v>489</v>
      </c>
      <c r="K246" s="31">
        <v>97387</v>
      </c>
    </row>
    <row r="247" spans="1:11" s="32" customFormat="1" ht="28.8" x14ac:dyDescent="0.25">
      <c r="A247" s="22" t="s">
        <v>654</v>
      </c>
      <c r="B247" s="22" t="s">
        <v>13</v>
      </c>
      <c r="C247" s="23" t="s">
        <v>474</v>
      </c>
      <c r="D247" s="24" t="str">
        <f>+IF(C246="","",IF(C246="No Aplica","No Aplica","Ingrese Fecha"))</f>
        <v>No Aplica</v>
      </c>
      <c r="E247" s="25" t="s">
        <v>50</v>
      </c>
      <c r="F247" s="26">
        <v>262734</v>
      </c>
      <c r="G247" s="27">
        <v>42345</v>
      </c>
      <c r="H247" s="28" t="s">
        <v>490</v>
      </c>
      <c r="I247" s="29" t="s">
        <v>488</v>
      </c>
      <c r="J247" s="30" t="s">
        <v>489</v>
      </c>
      <c r="K247" s="31">
        <v>298600</v>
      </c>
    </row>
    <row r="248" spans="1:11" s="32" customFormat="1" ht="28.8" x14ac:dyDescent="0.25">
      <c r="A248" s="22" t="s">
        <v>654</v>
      </c>
      <c r="B248" s="22" t="s">
        <v>14</v>
      </c>
      <c r="C248" s="23" t="s">
        <v>42</v>
      </c>
      <c r="D248" s="24" t="s">
        <v>42</v>
      </c>
      <c r="E248" s="25" t="s">
        <v>467</v>
      </c>
      <c r="F248" s="26">
        <v>5150000489</v>
      </c>
      <c r="G248" s="27">
        <v>42345</v>
      </c>
      <c r="H248" s="28" t="s">
        <v>491</v>
      </c>
      <c r="I248" s="29" t="s">
        <v>492</v>
      </c>
      <c r="J248" s="30" t="s">
        <v>493</v>
      </c>
      <c r="K248" s="31">
        <v>1931250</v>
      </c>
    </row>
    <row r="249" spans="1:11" s="32" customFormat="1" ht="28.8" x14ac:dyDescent="0.25">
      <c r="A249" s="22" t="s">
        <v>654</v>
      </c>
      <c r="B249" s="22" t="s">
        <v>450</v>
      </c>
      <c r="C249" s="23" t="s">
        <v>451</v>
      </c>
      <c r="D249" s="24">
        <v>40625</v>
      </c>
      <c r="E249" s="25" t="s">
        <v>452</v>
      </c>
      <c r="F249" s="26">
        <v>5150000137</v>
      </c>
      <c r="G249" s="27">
        <v>42347</v>
      </c>
      <c r="H249" s="28" t="s">
        <v>494</v>
      </c>
      <c r="I249" s="29" t="s">
        <v>76</v>
      </c>
      <c r="J249" s="30" t="s">
        <v>77</v>
      </c>
      <c r="K249" s="31">
        <v>1117970</v>
      </c>
    </row>
    <row r="250" spans="1:11" s="32" customFormat="1" ht="28.8" x14ac:dyDescent="0.25">
      <c r="A250" s="22" t="s">
        <v>654</v>
      </c>
      <c r="B250" s="22" t="s">
        <v>450</v>
      </c>
      <c r="C250" s="23" t="s">
        <v>451</v>
      </c>
      <c r="D250" s="24">
        <v>40625</v>
      </c>
      <c r="E250" s="25" t="s">
        <v>452</v>
      </c>
      <c r="F250" s="26">
        <v>5150000139</v>
      </c>
      <c r="G250" s="27">
        <v>42349</v>
      </c>
      <c r="H250" s="28" t="s">
        <v>495</v>
      </c>
      <c r="I250" s="29" t="s">
        <v>496</v>
      </c>
      <c r="J250" s="30" t="s">
        <v>497</v>
      </c>
      <c r="K250" s="31">
        <v>346134</v>
      </c>
    </row>
    <row r="251" spans="1:11" s="32" customFormat="1" ht="28.8" x14ac:dyDescent="0.25">
      <c r="A251" s="22" t="s">
        <v>654</v>
      </c>
      <c r="B251" s="22" t="s">
        <v>14</v>
      </c>
      <c r="C251" s="23" t="s">
        <v>42</v>
      </c>
      <c r="D251" s="24" t="s">
        <v>42</v>
      </c>
      <c r="E251" s="25" t="s">
        <v>452</v>
      </c>
      <c r="F251" s="26">
        <v>5150000141</v>
      </c>
      <c r="G251" s="27">
        <v>42349</v>
      </c>
      <c r="H251" s="28" t="s">
        <v>498</v>
      </c>
      <c r="I251" s="29" t="s">
        <v>499</v>
      </c>
      <c r="J251" s="30" t="s">
        <v>500</v>
      </c>
      <c r="K251" s="31">
        <v>22990</v>
      </c>
    </row>
    <row r="252" spans="1:11" s="32" customFormat="1" ht="28.8" x14ac:dyDescent="0.25">
      <c r="A252" s="22" t="s">
        <v>654</v>
      </c>
      <c r="B252" s="22" t="s">
        <v>14</v>
      </c>
      <c r="C252" s="23" t="s">
        <v>42</v>
      </c>
      <c r="D252" s="24" t="s">
        <v>42</v>
      </c>
      <c r="E252" s="25" t="s">
        <v>467</v>
      </c>
      <c r="F252" s="26">
        <v>5150000490</v>
      </c>
      <c r="G252" s="27">
        <v>42349</v>
      </c>
      <c r="H252" s="28" t="s">
        <v>501</v>
      </c>
      <c r="I252" s="29" t="s">
        <v>502</v>
      </c>
      <c r="J252" s="30" t="s">
        <v>503</v>
      </c>
      <c r="K252" s="31">
        <v>270000</v>
      </c>
    </row>
    <row r="253" spans="1:11" s="32" customFormat="1" ht="28.8" x14ac:dyDescent="0.25">
      <c r="A253" s="22" t="s">
        <v>654</v>
      </c>
      <c r="B253" s="22" t="s">
        <v>13</v>
      </c>
      <c r="C253" s="23" t="s">
        <v>474</v>
      </c>
      <c r="D253" s="24" t="str">
        <f t="shared" ref="D253:D267" si="0">+IF(C253="","",IF(C253="No Aplica","No Aplica","Ingrese Fecha"))</f>
        <v>No Aplica</v>
      </c>
      <c r="E253" s="25" t="s">
        <v>75</v>
      </c>
      <c r="F253" s="26">
        <v>4316507</v>
      </c>
      <c r="G253" s="27">
        <v>42352</v>
      </c>
      <c r="H253" s="28" t="s">
        <v>504</v>
      </c>
      <c r="I253" s="29" t="s">
        <v>476</v>
      </c>
      <c r="J253" s="30" t="s">
        <v>477</v>
      </c>
      <c r="K253" s="31">
        <v>191220</v>
      </c>
    </row>
    <row r="254" spans="1:11" s="32" customFormat="1" ht="28.8" x14ac:dyDescent="0.25">
      <c r="A254" s="22" t="s">
        <v>654</v>
      </c>
      <c r="B254" s="22" t="s">
        <v>13</v>
      </c>
      <c r="C254" s="23" t="s">
        <v>474</v>
      </c>
      <c r="D254" s="24" t="str">
        <f t="shared" si="0"/>
        <v>No Aplica</v>
      </c>
      <c r="E254" s="25" t="s">
        <v>75</v>
      </c>
      <c r="F254" s="26">
        <v>50374324</v>
      </c>
      <c r="G254" s="27">
        <v>42353</v>
      </c>
      <c r="H254" s="28" t="s">
        <v>505</v>
      </c>
      <c r="I254" s="29" t="s">
        <v>476</v>
      </c>
      <c r="J254" s="30" t="s">
        <v>477</v>
      </c>
      <c r="K254" s="31">
        <v>246700</v>
      </c>
    </row>
    <row r="255" spans="1:11" s="32" customFormat="1" ht="28.8" x14ac:dyDescent="0.25">
      <c r="A255" s="22" t="s">
        <v>654</v>
      </c>
      <c r="B255" s="22" t="s">
        <v>13</v>
      </c>
      <c r="C255" s="23" t="s">
        <v>474</v>
      </c>
      <c r="D255" s="24" t="str">
        <f t="shared" si="0"/>
        <v>No Aplica</v>
      </c>
      <c r="E255" s="25" t="s">
        <v>50</v>
      </c>
      <c r="F255" s="26">
        <v>383713</v>
      </c>
      <c r="G255" s="27">
        <v>42353</v>
      </c>
      <c r="H255" s="28" t="s">
        <v>506</v>
      </c>
      <c r="I255" s="29" t="s">
        <v>507</v>
      </c>
      <c r="J255" s="30" t="s">
        <v>508</v>
      </c>
      <c r="K255" s="31">
        <v>274500</v>
      </c>
    </row>
    <row r="256" spans="1:11" s="32" customFormat="1" ht="28.8" x14ac:dyDescent="0.25">
      <c r="A256" s="22" t="s">
        <v>654</v>
      </c>
      <c r="B256" s="22" t="s">
        <v>13</v>
      </c>
      <c r="C256" s="23" t="s">
        <v>474</v>
      </c>
      <c r="D256" s="24" t="str">
        <f t="shared" si="0"/>
        <v>No Aplica</v>
      </c>
      <c r="E256" s="25" t="s">
        <v>75</v>
      </c>
      <c r="F256" s="26">
        <v>10722677</v>
      </c>
      <c r="G256" s="27">
        <v>42353</v>
      </c>
      <c r="H256" s="28" t="s">
        <v>509</v>
      </c>
      <c r="I256" s="29" t="s">
        <v>488</v>
      </c>
      <c r="J256" s="30" t="s">
        <v>489</v>
      </c>
      <c r="K256" s="31">
        <v>26678</v>
      </c>
    </row>
    <row r="257" spans="1:11" s="32" customFormat="1" ht="28.8" x14ac:dyDescent="0.25">
      <c r="A257" s="22" t="s">
        <v>654</v>
      </c>
      <c r="B257" s="22" t="s">
        <v>13</v>
      </c>
      <c r="C257" s="23" t="s">
        <v>474</v>
      </c>
      <c r="D257" s="24" t="str">
        <f t="shared" si="0"/>
        <v>No Aplica</v>
      </c>
      <c r="E257" s="25" t="s">
        <v>75</v>
      </c>
      <c r="F257" s="26">
        <v>10723266</v>
      </c>
      <c r="G257" s="27">
        <v>42353</v>
      </c>
      <c r="H257" s="28" t="s">
        <v>510</v>
      </c>
      <c r="I257" s="29" t="s">
        <v>488</v>
      </c>
      <c r="J257" s="30" t="s">
        <v>489</v>
      </c>
      <c r="K257" s="31">
        <v>19121</v>
      </c>
    </row>
    <row r="258" spans="1:11" s="32" customFormat="1" ht="28.8" x14ac:dyDescent="0.25">
      <c r="A258" s="22" t="s">
        <v>654</v>
      </c>
      <c r="B258" s="22" t="s">
        <v>13</v>
      </c>
      <c r="C258" s="23" t="s">
        <v>474</v>
      </c>
      <c r="D258" s="24" t="str">
        <f t="shared" si="0"/>
        <v>No Aplica</v>
      </c>
      <c r="E258" s="25" t="s">
        <v>75</v>
      </c>
      <c r="F258" s="26">
        <v>269230</v>
      </c>
      <c r="G258" s="27">
        <v>42353</v>
      </c>
      <c r="H258" s="28" t="s">
        <v>511</v>
      </c>
      <c r="I258" s="29" t="s">
        <v>488</v>
      </c>
      <c r="J258" s="30" t="s">
        <v>489</v>
      </c>
      <c r="K258" s="31">
        <v>132405</v>
      </c>
    </row>
    <row r="259" spans="1:11" s="32" customFormat="1" ht="28.8" x14ac:dyDescent="0.25">
      <c r="A259" s="22" t="s">
        <v>654</v>
      </c>
      <c r="B259" s="22" t="s">
        <v>13</v>
      </c>
      <c r="C259" s="23" t="s">
        <v>474</v>
      </c>
      <c r="D259" s="24" t="str">
        <f t="shared" si="0"/>
        <v>No Aplica</v>
      </c>
      <c r="E259" s="25" t="s">
        <v>75</v>
      </c>
      <c r="F259" s="26">
        <v>10670177</v>
      </c>
      <c r="G259" s="27">
        <v>42353</v>
      </c>
      <c r="H259" s="28" t="s">
        <v>512</v>
      </c>
      <c r="I259" s="29" t="s">
        <v>488</v>
      </c>
      <c r="J259" s="30" t="s">
        <v>489</v>
      </c>
      <c r="K259" s="31">
        <v>36927</v>
      </c>
    </row>
    <row r="260" spans="1:11" s="32" customFormat="1" ht="28.8" x14ac:dyDescent="0.25">
      <c r="A260" s="22" t="s">
        <v>654</v>
      </c>
      <c r="B260" s="22" t="s">
        <v>13</v>
      </c>
      <c r="C260" s="23" t="s">
        <v>474</v>
      </c>
      <c r="D260" s="24" t="str">
        <f t="shared" si="0"/>
        <v>No Aplica</v>
      </c>
      <c r="E260" s="25" t="s">
        <v>75</v>
      </c>
      <c r="F260" s="26">
        <v>10720972</v>
      </c>
      <c r="G260" s="27">
        <v>42353</v>
      </c>
      <c r="H260" s="28" t="s">
        <v>513</v>
      </c>
      <c r="I260" s="29" t="s">
        <v>488</v>
      </c>
      <c r="J260" s="30" t="s">
        <v>489</v>
      </c>
      <c r="K260" s="31">
        <v>29069</v>
      </c>
    </row>
    <row r="261" spans="1:11" s="32" customFormat="1" ht="28.8" x14ac:dyDescent="0.25">
      <c r="A261" s="22" t="s">
        <v>654</v>
      </c>
      <c r="B261" s="22" t="s">
        <v>13</v>
      </c>
      <c r="C261" s="23" t="s">
        <v>474</v>
      </c>
      <c r="D261" s="24" t="str">
        <f t="shared" si="0"/>
        <v>No Aplica</v>
      </c>
      <c r="E261" s="25" t="s">
        <v>50</v>
      </c>
      <c r="F261" s="26">
        <v>26273668</v>
      </c>
      <c r="G261" s="27">
        <v>42353</v>
      </c>
      <c r="H261" s="28" t="s">
        <v>514</v>
      </c>
      <c r="I261" s="29" t="s">
        <v>515</v>
      </c>
      <c r="J261" s="30" t="s">
        <v>298</v>
      </c>
      <c r="K261" s="31">
        <v>41400</v>
      </c>
    </row>
    <row r="262" spans="1:11" s="32" customFormat="1" ht="28.8" x14ac:dyDescent="0.25">
      <c r="A262" s="22" t="s">
        <v>654</v>
      </c>
      <c r="B262" s="22" t="s">
        <v>13</v>
      </c>
      <c r="C262" s="23" t="s">
        <v>474</v>
      </c>
      <c r="D262" s="24" t="str">
        <f t="shared" si="0"/>
        <v>No Aplica</v>
      </c>
      <c r="E262" s="25" t="s">
        <v>75</v>
      </c>
      <c r="F262" s="26">
        <v>10844627</v>
      </c>
      <c r="G262" s="27">
        <v>42353</v>
      </c>
      <c r="H262" s="28" t="s">
        <v>516</v>
      </c>
      <c r="I262" s="29" t="s">
        <v>488</v>
      </c>
      <c r="J262" s="30" t="s">
        <v>489</v>
      </c>
      <c r="K262" s="31">
        <v>137694</v>
      </c>
    </row>
    <row r="263" spans="1:11" s="32" customFormat="1" ht="28.8" x14ac:dyDescent="0.25">
      <c r="A263" s="22" t="s">
        <v>654</v>
      </c>
      <c r="B263" s="22" t="s">
        <v>13</v>
      </c>
      <c r="C263" s="23" t="s">
        <v>474</v>
      </c>
      <c r="D263" s="24" t="str">
        <f t="shared" si="0"/>
        <v>No Aplica</v>
      </c>
      <c r="E263" s="25" t="s">
        <v>50</v>
      </c>
      <c r="F263" s="26">
        <v>4327964</v>
      </c>
      <c r="G263" s="27">
        <v>42353</v>
      </c>
      <c r="H263" s="28" t="s">
        <v>517</v>
      </c>
      <c r="I263" s="29" t="s">
        <v>476</v>
      </c>
      <c r="J263" s="30" t="s">
        <v>477</v>
      </c>
      <c r="K263" s="31">
        <v>293642</v>
      </c>
    </row>
    <row r="264" spans="1:11" s="32" customFormat="1" ht="28.8" x14ac:dyDescent="0.25">
      <c r="A264" s="22" t="s">
        <v>654</v>
      </c>
      <c r="B264" s="22" t="s">
        <v>13</v>
      </c>
      <c r="C264" s="23" t="s">
        <v>474</v>
      </c>
      <c r="D264" s="24" t="str">
        <f t="shared" si="0"/>
        <v>No Aplica</v>
      </c>
      <c r="E264" s="25" t="s">
        <v>50</v>
      </c>
      <c r="F264" s="26">
        <v>4330069</v>
      </c>
      <c r="G264" s="27">
        <v>42353</v>
      </c>
      <c r="H264" s="28" t="s">
        <v>518</v>
      </c>
      <c r="I264" s="29" t="s">
        <v>476</v>
      </c>
      <c r="J264" s="30" t="s">
        <v>477</v>
      </c>
      <c r="K264" s="31">
        <v>2083698</v>
      </c>
    </row>
    <row r="265" spans="1:11" s="32" customFormat="1" ht="28.8" x14ac:dyDescent="0.25">
      <c r="A265" s="22" t="s">
        <v>654</v>
      </c>
      <c r="B265" s="22" t="s">
        <v>13</v>
      </c>
      <c r="C265" s="23" t="s">
        <v>474</v>
      </c>
      <c r="D265" s="24" t="str">
        <f t="shared" si="0"/>
        <v>No Aplica</v>
      </c>
      <c r="E265" s="25" t="s">
        <v>50</v>
      </c>
      <c r="F265" s="26">
        <v>36497978</v>
      </c>
      <c r="G265" s="27">
        <v>42353</v>
      </c>
      <c r="H265" s="28" t="s">
        <v>519</v>
      </c>
      <c r="I265" s="29" t="s">
        <v>520</v>
      </c>
      <c r="J265" s="30" t="s">
        <v>58</v>
      </c>
      <c r="K265" s="31">
        <v>340497</v>
      </c>
    </row>
    <row r="266" spans="1:11" s="32" customFormat="1" ht="28.8" x14ac:dyDescent="0.25">
      <c r="A266" s="22" t="s">
        <v>654</v>
      </c>
      <c r="B266" s="22" t="s">
        <v>13</v>
      </c>
      <c r="C266" s="23" t="s">
        <v>474</v>
      </c>
      <c r="D266" s="24" t="str">
        <f t="shared" si="0"/>
        <v>No Aplica</v>
      </c>
      <c r="E266" s="25" t="s">
        <v>50</v>
      </c>
      <c r="F266" s="26">
        <v>36497988</v>
      </c>
      <c r="G266" s="27">
        <v>42353</v>
      </c>
      <c r="H266" s="28" t="s">
        <v>521</v>
      </c>
      <c r="I266" s="29" t="s">
        <v>520</v>
      </c>
      <c r="J266" s="30" t="s">
        <v>522</v>
      </c>
      <c r="K266" s="31">
        <v>16647</v>
      </c>
    </row>
    <row r="267" spans="1:11" s="32" customFormat="1" ht="28.8" x14ac:dyDescent="0.25">
      <c r="A267" s="22" t="s">
        <v>654</v>
      </c>
      <c r="B267" s="22" t="s">
        <v>13</v>
      </c>
      <c r="C267" s="23" t="s">
        <v>474</v>
      </c>
      <c r="D267" s="24" t="str">
        <f t="shared" si="0"/>
        <v>No Aplica</v>
      </c>
      <c r="E267" s="25" t="s">
        <v>50</v>
      </c>
      <c r="F267" s="26">
        <v>36497977</v>
      </c>
      <c r="G267" s="27">
        <v>42353</v>
      </c>
      <c r="H267" s="28" t="s">
        <v>519</v>
      </c>
      <c r="I267" s="29" t="s">
        <v>520</v>
      </c>
      <c r="J267" s="30" t="s">
        <v>58</v>
      </c>
      <c r="K267" s="31">
        <v>188648</v>
      </c>
    </row>
    <row r="268" spans="1:11" s="32" customFormat="1" ht="28.8" x14ac:dyDescent="0.25">
      <c r="A268" s="22" t="s">
        <v>654</v>
      </c>
      <c r="B268" s="22" t="s">
        <v>450</v>
      </c>
      <c r="C268" s="23" t="s">
        <v>451</v>
      </c>
      <c r="D268" s="24">
        <v>40625</v>
      </c>
      <c r="E268" s="25" t="s">
        <v>452</v>
      </c>
      <c r="F268" s="26">
        <v>5150000142</v>
      </c>
      <c r="G268" s="27">
        <v>42353</v>
      </c>
      <c r="H268" s="28" t="s">
        <v>523</v>
      </c>
      <c r="I268" s="29" t="s">
        <v>524</v>
      </c>
      <c r="J268" s="30" t="s">
        <v>525</v>
      </c>
      <c r="K268" s="31">
        <v>1616243</v>
      </c>
    </row>
    <row r="269" spans="1:11" s="32" customFormat="1" ht="28.8" x14ac:dyDescent="0.25">
      <c r="A269" s="22" t="s">
        <v>654</v>
      </c>
      <c r="B269" s="22" t="s">
        <v>450</v>
      </c>
      <c r="C269" s="23" t="s">
        <v>451</v>
      </c>
      <c r="D269" s="24">
        <v>40625</v>
      </c>
      <c r="E269" s="25" t="s">
        <v>452</v>
      </c>
      <c r="F269" s="26">
        <v>5150000143</v>
      </c>
      <c r="G269" s="27">
        <v>42353</v>
      </c>
      <c r="H269" s="28" t="s">
        <v>526</v>
      </c>
      <c r="I269" s="29" t="s">
        <v>527</v>
      </c>
      <c r="J269" s="30" t="s">
        <v>528</v>
      </c>
      <c r="K269" s="31">
        <v>504235</v>
      </c>
    </row>
    <row r="270" spans="1:11" s="32" customFormat="1" ht="43.2" x14ac:dyDescent="0.25">
      <c r="A270" s="22" t="s">
        <v>654</v>
      </c>
      <c r="B270" s="22" t="s">
        <v>14</v>
      </c>
      <c r="C270" s="23" t="s">
        <v>42</v>
      </c>
      <c r="D270" s="24" t="s">
        <v>42</v>
      </c>
      <c r="E270" s="25" t="s">
        <v>467</v>
      </c>
      <c r="F270" s="26">
        <v>5150000494</v>
      </c>
      <c r="G270" s="27">
        <v>42353</v>
      </c>
      <c r="H270" s="28" t="s">
        <v>529</v>
      </c>
      <c r="I270" s="29" t="s">
        <v>530</v>
      </c>
      <c r="J270" s="30" t="s">
        <v>531</v>
      </c>
      <c r="K270" s="31">
        <v>39865</v>
      </c>
    </row>
    <row r="271" spans="1:11" s="32" customFormat="1" ht="43.2" x14ac:dyDescent="0.25">
      <c r="A271" s="22" t="s">
        <v>654</v>
      </c>
      <c r="B271" s="22" t="s">
        <v>14</v>
      </c>
      <c r="C271" s="23" t="s">
        <v>42</v>
      </c>
      <c r="D271" s="24" t="s">
        <v>42</v>
      </c>
      <c r="E271" s="25" t="s">
        <v>467</v>
      </c>
      <c r="F271" s="26">
        <v>5150000495</v>
      </c>
      <c r="G271" s="27">
        <v>42353</v>
      </c>
      <c r="H271" s="28" t="s">
        <v>532</v>
      </c>
      <c r="I271" s="29" t="s">
        <v>533</v>
      </c>
      <c r="J271" s="30" t="s">
        <v>534</v>
      </c>
      <c r="K271" s="31">
        <v>487900</v>
      </c>
    </row>
    <row r="272" spans="1:11" s="32" customFormat="1" ht="43.2" x14ac:dyDescent="0.25">
      <c r="A272" s="22" t="s">
        <v>654</v>
      </c>
      <c r="B272" s="22" t="s">
        <v>14</v>
      </c>
      <c r="C272" s="23" t="s">
        <v>42</v>
      </c>
      <c r="D272" s="24" t="s">
        <v>42</v>
      </c>
      <c r="E272" s="25" t="s">
        <v>467</v>
      </c>
      <c r="F272" s="26">
        <v>5150000496</v>
      </c>
      <c r="G272" s="27">
        <v>42353</v>
      </c>
      <c r="H272" s="28" t="s">
        <v>535</v>
      </c>
      <c r="I272" s="29" t="s">
        <v>536</v>
      </c>
      <c r="J272" s="30" t="s">
        <v>537</v>
      </c>
      <c r="K272" s="31">
        <v>1424430</v>
      </c>
    </row>
    <row r="273" spans="1:11" s="32" customFormat="1" ht="28.8" x14ac:dyDescent="0.25">
      <c r="A273" s="22" t="s">
        <v>654</v>
      </c>
      <c r="B273" s="22" t="s">
        <v>14</v>
      </c>
      <c r="C273" s="23" t="s">
        <v>42</v>
      </c>
      <c r="D273" s="24" t="s">
        <v>42</v>
      </c>
      <c r="E273" s="25" t="s">
        <v>452</v>
      </c>
      <c r="F273" s="26">
        <v>5150000144</v>
      </c>
      <c r="G273" s="27">
        <v>42354</v>
      </c>
      <c r="H273" s="28" t="s">
        <v>538</v>
      </c>
      <c r="I273" s="29" t="s">
        <v>539</v>
      </c>
      <c r="J273" s="30" t="s">
        <v>540</v>
      </c>
      <c r="K273" s="31">
        <v>115500</v>
      </c>
    </row>
    <row r="274" spans="1:11" s="32" customFormat="1" ht="28.8" x14ac:dyDescent="0.25">
      <c r="A274" s="22" t="s">
        <v>654</v>
      </c>
      <c r="B274" s="22" t="s">
        <v>655</v>
      </c>
      <c r="C274" s="23" t="s">
        <v>42</v>
      </c>
      <c r="D274" s="24" t="s">
        <v>42</v>
      </c>
      <c r="E274" s="25" t="s">
        <v>452</v>
      </c>
      <c r="F274" s="26">
        <v>5150000145</v>
      </c>
      <c r="G274" s="27">
        <v>42354</v>
      </c>
      <c r="H274" s="28" t="s">
        <v>541</v>
      </c>
      <c r="I274" s="29" t="s">
        <v>94</v>
      </c>
      <c r="J274" s="30" t="s">
        <v>78</v>
      </c>
      <c r="K274" s="31">
        <v>1000000</v>
      </c>
    </row>
    <row r="275" spans="1:11" s="32" customFormat="1" ht="43.2" x14ac:dyDescent="0.25">
      <c r="A275" s="22" t="s">
        <v>654</v>
      </c>
      <c r="B275" s="22" t="s">
        <v>450</v>
      </c>
      <c r="C275" s="23" t="s">
        <v>451</v>
      </c>
      <c r="D275" s="24">
        <v>40625</v>
      </c>
      <c r="E275" s="25" t="s">
        <v>452</v>
      </c>
      <c r="F275" s="26">
        <v>5150000146</v>
      </c>
      <c r="G275" s="27">
        <v>42354</v>
      </c>
      <c r="H275" s="28" t="s">
        <v>542</v>
      </c>
      <c r="I275" s="29" t="s">
        <v>543</v>
      </c>
      <c r="J275" s="30" t="s">
        <v>544</v>
      </c>
      <c r="K275" s="31">
        <v>684609</v>
      </c>
    </row>
    <row r="276" spans="1:11" s="32" customFormat="1" ht="28.8" x14ac:dyDescent="0.25">
      <c r="A276" s="22" t="s">
        <v>654</v>
      </c>
      <c r="B276" s="22" t="s">
        <v>14</v>
      </c>
      <c r="C276" s="23" t="s">
        <v>42</v>
      </c>
      <c r="D276" s="24" t="s">
        <v>42</v>
      </c>
      <c r="E276" s="25" t="s">
        <v>467</v>
      </c>
      <c r="F276" s="26">
        <v>5150000499</v>
      </c>
      <c r="G276" s="27">
        <v>42354</v>
      </c>
      <c r="H276" s="28" t="s">
        <v>545</v>
      </c>
      <c r="I276" s="29" t="s">
        <v>546</v>
      </c>
      <c r="J276" s="30" t="s">
        <v>547</v>
      </c>
      <c r="K276" s="31">
        <v>190400</v>
      </c>
    </row>
    <row r="277" spans="1:11" s="32" customFormat="1" ht="43.2" x14ac:dyDescent="0.25">
      <c r="A277" s="22" t="s">
        <v>654</v>
      </c>
      <c r="B277" s="22" t="s">
        <v>74</v>
      </c>
      <c r="C277" s="23" t="s">
        <v>548</v>
      </c>
      <c r="D277" s="24">
        <v>42355</v>
      </c>
      <c r="E277" s="25" t="s">
        <v>463</v>
      </c>
      <c r="F277" s="26">
        <v>3</v>
      </c>
      <c r="G277" s="27">
        <v>42355</v>
      </c>
      <c r="H277" s="28" t="s">
        <v>549</v>
      </c>
      <c r="I277" s="29" t="s">
        <v>465</v>
      </c>
      <c r="J277" s="30" t="s">
        <v>466</v>
      </c>
      <c r="K277" s="31">
        <v>3082533</v>
      </c>
    </row>
    <row r="278" spans="1:11" s="32" customFormat="1" ht="28.8" x14ac:dyDescent="0.25">
      <c r="A278" s="22" t="s">
        <v>654</v>
      </c>
      <c r="B278" s="22" t="s">
        <v>14</v>
      </c>
      <c r="C278" s="23" t="s">
        <v>42</v>
      </c>
      <c r="D278" s="24" t="s">
        <v>42</v>
      </c>
      <c r="E278" s="25" t="s">
        <v>452</v>
      </c>
      <c r="F278" s="26">
        <v>5150000147</v>
      </c>
      <c r="G278" s="27">
        <v>42355</v>
      </c>
      <c r="H278" s="28" t="s">
        <v>550</v>
      </c>
      <c r="I278" s="29" t="s">
        <v>551</v>
      </c>
      <c r="J278" s="30" t="s">
        <v>552</v>
      </c>
      <c r="K278" s="31">
        <v>1677543</v>
      </c>
    </row>
    <row r="279" spans="1:11" s="32" customFormat="1" ht="43.2" x14ac:dyDescent="0.25">
      <c r="A279" s="22" t="s">
        <v>654</v>
      </c>
      <c r="B279" s="22" t="s">
        <v>450</v>
      </c>
      <c r="C279" s="23" t="s">
        <v>451</v>
      </c>
      <c r="D279" s="24">
        <v>40625</v>
      </c>
      <c r="E279" s="25" t="s">
        <v>452</v>
      </c>
      <c r="F279" s="26">
        <v>5150000148</v>
      </c>
      <c r="G279" s="27">
        <v>42355</v>
      </c>
      <c r="H279" s="28" t="s">
        <v>553</v>
      </c>
      <c r="I279" s="29" t="s">
        <v>96</v>
      </c>
      <c r="J279" s="30" t="s">
        <v>320</v>
      </c>
      <c r="K279" s="31">
        <v>282116</v>
      </c>
    </row>
    <row r="280" spans="1:11" s="32" customFormat="1" ht="28.8" x14ac:dyDescent="0.25">
      <c r="A280" s="22" t="s">
        <v>654</v>
      </c>
      <c r="B280" s="22" t="s">
        <v>450</v>
      </c>
      <c r="C280" s="23" t="s">
        <v>451</v>
      </c>
      <c r="D280" s="24">
        <v>40625</v>
      </c>
      <c r="E280" s="25" t="s">
        <v>452</v>
      </c>
      <c r="F280" s="26">
        <v>5150000149</v>
      </c>
      <c r="G280" s="27">
        <v>42355</v>
      </c>
      <c r="H280" s="28" t="s">
        <v>554</v>
      </c>
      <c r="I280" s="29" t="s">
        <v>555</v>
      </c>
      <c r="J280" s="30" t="s">
        <v>556</v>
      </c>
      <c r="K280" s="31">
        <v>2177129</v>
      </c>
    </row>
    <row r="281" spans="1:11" s="32" customFormat="1" ht="28.8" x14ac:dyDescent="0.25">
      <c r="A281" s="22" t="s">
        <v>654</v>
      </c>
      <c r="B281" s="22" t="s">
        <v>14</v>
      </c>
      <c r="C281" s="23" t="s">
        <v>42</v>
      </c>
      <c r="D281" s="24" t="s">
        <v>42</v>
      </c>
      <c r="E281" s="25" t="s">
        <v>452</v>
      </c>
      <c r="F281" s="26">
        <v>5150000150</v>
      </c>
      <c r="G281" s="27">
        <v>42355</v>
      </c>
      <c r="H281" s="28" t="s">
        <v>557</v>
      </c>
      <c r="I281" s="29" t="s">
        <v>558</v>
      </c>
      <c r="J281" s="30" t="s">
        <v>559</v>
      </c>
      <c r="K281" s="31">
        <v>401930</v>
      </c>
    </row>
    <row r="282" spans="1:11" s="32" customFormat="1" ht="28.8" x14ac:dyDescent="0.25">
      <c r="A282" s="22" t="s">
        <v>654</v>
      </c>
      <c r="B282" s="22" t="s">
        <v>14</v>
      </c>
      <c r="C282" s="23" t="s">
        <v>42</v>
      </c>
      <c r="D282" s="24" t="s">
        <v>42</v>
      </c>
      <c r="E282" s="25" t="s">
        <v>452</v>
      </c>
      <c r="F282" s="26">
        <v>5150000151</v>
      </c>
      <c r="G282" s="27">
        <v>42355</v>
      </c>
      <c r="H282" s="28" t="s">
        <v>560</v>
      </c>
      <c r="I282" s="29" t="s">
        <v>76</v>
      </c>
      <c r="J282" s="30" t="s">
        <v>77</v>
      </c>
      <c r="K282" s="31">
        <v>40405</v>
      </c>
    </row>
    <row r="283" spans="1:11" s="32" customFormat="1" ht="28.8" x14ac:dyDescent="0.25">
      <c r="A283" s="22" t="s">
        <v>654</v>
      </c>
      <c r="B283" s="22" t="s">
        <v>450</v>
      </c>
      <c r="C283" s="23" t="s">
        <v>451</v>
      </c>
      <c r="D283" s="24">
        <v>40625</v>
      </c>
      <c r="E283" s="25" t="s">
        <v>452</v>
      </c>
      <c r="F283" s="26">
        <v>5150000152</v>
      </c>
      <c r="G283" s="27">
        <v>42355</v>
      </c>
      <c r="H283" s="28" t="s">
        <v>561</v>
      </c>
      <c r="I283" s="29" t="s">
        <v>562</v>
      </c>
      <c r="J283" s="30" t="s">
        <v>563</v>
      </c>
      <c r="K283" s="31">
        <v>824361</v>
      </c>
    </row>
    <row r="284" spans="1:11" s="32" customFormat="1" ht="28.8" x14ac:dyDescent="0.25">
      <c r="A284" s="22" t="s">
        <v>654</v>
      </c>
      <c r="B284" s="22" t="s">
        <v>450</v>
      </c>
      <c r="C284" s="23" t="s">
        <v>451</v>
      </c>
      <c r="D284" s="24">
        <v>40625</v>
      </c>
      <c r="E284" s="25" t="s">
        <v>467</v>
      </c>
      <c r="F284" s="26">
        <v>5150000505</v>
      </c>
      <c r="G284" s="27">
        <v>42355</v>
      </c>
      <c r="H284" s="28" t="s">
        <v>564</v>
      </c>
      <c r="I284" s="29" t="s">
        <v>565</v>
      </c>
      <c r="J284" s="30" t="s">
        <v>566</v>
      </c>
      <c r="K284" s="31">
        <v>536934</v>
      </c>
    </row>
    <row r="285" spans="1:11" s="32" customFormat="1" ht="28.8" x14ac:dyDescent="0.25">
      <c r="A285" s="22" t="s">
        <v>654</v>
      </c>
      <c r="B285" s="22" t="s">
        <v>13</v>
      </c>
      <c r="C285" s="23" t="s">
        <v>474</v>
      </c>
      <c r="D285" s="24" t="str">
        <f>+IF(C285="","",IF(C285="No Aplica","No Aplica","Ingrese Fecha"))</f>
        <v>No Aplica</v>
      </c>
      <c r="E285" s="25" t="s">
        <v>75</v>
      </c>
      <c r="F285" s="26">
        <v>50476809</v>
      </c>
      <c r="G285" s="27">
        <v>42356</v>
      </c>
      <c r="H285" s="28" t="s">
        <v>567</v>
      </c>
      <c r="I285" s="29" t="s">
        <v>476</v>
      </c>
      <c r="J285" s="30" t="s">
        <v>477</v>
      </c>
      <c r="K285" s="31">
        <v>170931</v>
      </c>
    </row>
    <row r="286" spans="1:11" s="32" customFormat="1" ht="28.8" x14ac:dyDescent="0.25">
      <c r="A286" s="22" t="s">
        <v>654</v>
      </c>
      <c r="B286" s="22" t="s">
        <v>450</v>
      </c>
      <c r="C286" s="23" t="s">
        <v>451</v>
      </c>
      <c r="D286" s="24">
        <v>40625</v>
      </c>
      <c r="E286" s="25" t="s">
        <v>452</v>
      </c>
      <c r="F286" s="26">
        <v>5150000154</v>
      </c>
      <c r="G286" s="27">
        <v>42356</v>
      </c>
      <c r="H286" s="28" t="s">
        <v>568</v>
      </c>
      <c r="I286" s="29" t="s">
        <v>569</v>
      </c>
      <c r="J286" s="30" t="s">
        <v>570</v>
      </c>
      <c r="K286" s="31">
        <v>1037494</v>
      </c>
    </row>
    <row r="287" spans="1:11" s="32" customFormat="1" ht="28.8" x14ac:dyDescent="0.25">
      <c r="A287" s="22" t="s">
        <v>654</v>
      </c>
      <c r="B287" s="22" t="s">
        <v>14</v>
      </c>
      <c r="C287" s="23" t="s">
        <v>42</v>
      </c>
      <c r="D287" s="24" t="s">
        <v>42</v>
      </c>
      <c r="E287" s="25" t="s">
        <v>452</v>
      </c>
      <c r="F287" s="26">
        <v>5150000155</v>
      </c>
      <c r="G287" s="27">
        <v>42356</v>
      </c>
      <c r="H287" s="28" t="s">
        <v>571</v>
      </c>
      <c r="I287" s="29" t="s">
        <v>572</v>
      </c>
      <c r="J287" s="30" t="s">
        <v>573</v>
      </c>
      <c r="K287" s="31">
        <v>1174750</v>
      </c>
    </row>
    <row r="288" spans="1:11" s="32" customFormat="1" ht="28.8" x14ac:dyDescent="0.25">
      <c r="A288" s="22" t="s">
        <v>654</v>
      </c>
      <c r="B288" s="22" t="s">
        <v>14</v>
      </c>
      <c r="C288" s="23" t="s">
        <v>42</v>
      </c>
      <c r="D288" s="24" t="s">
        <v>42</v>
      </c>
      <c r="E288" s="25" t="s">
        <v>452</v>
      </c>
      <c r="F288" s="26">
        <v>5150000156</v>
      </c>
      <c r="G288" s="27">
        <v>42356</v>
      </c>
      <c r="H288" s="28" t="s">
        <v>574</v>
      </c>
      <c r="I288" s="29" t="s">
        <v>575</v>
      </c>
      <c r="J288" s="30" t="s">
        <v>576</v>
      </c>
      <c r="K288" s="31">
        <v>39600</v>
      </c>
    </row>
    <row r="289" spans="1:11" s="32" customFormat="1" ht="28.8" x14ac:dyDescent="0.25">
      <c r="A289" s="22" t="s">
        <v>654</v>
      </c>
      <c r="B289" s="22" t="s">
        <v>450</v>
      </c>
      <c r="C289" s="23" t="s">
        <v>451</v>
      </c>
      <c r="D289" s="24">
        <v>40625</v>
      </c>
      <c r="E289" s="25" t="s">
        <v>452</v>
      </c>
      <c r="F289" s="26">
        <v>5150000157</v>
      </c>
      <c r="G289" s="27">
        <v>42356</v>
      </c>
      <c r="H289" s="28" t="s">
        <v>577</v>
      </c>
      <c r="I289" s="29" t="s">
        <v>578</v>
      </c>
      <c r="J289" s="30" t="s">
        <v>579</v>
      </c>
      <c r="K289" s="31">
        <v>405124</v>
      </c>
    </row>
    <row r="290" spans="1:11" s="32" customFormat="1" ht="28.8" x14ac:dyDescent="0.25">
      <c r="A290" s="22" t="s">
        <v>654</v>
      </c>
      <c r="B290" s="22" t="s">
        <v>450</v>
      </c>
      <c r="C290" s="23" t="s">
        <v>451</v>
      </c>
      <c r="D290" s="24">
        <v>40625</v>
      </c>
      <c r="E290" s="25" t="s">
        <v>452</v>
      </c>
      <c r="F290" s="26">
        <v>5150000158</v>
      </c>
      <c r="G290" s="27">
        <v>42356</v>
      </c>
      <c r="H290" s="28" t="s">
        <v>580</v>
      </c>
      <c r="I290" s="29" t="s">
        <v>581</v>
      </c>
      <c r="J290" s="30" t="s">
        <v>204</v>
      </c>
      <c r="K290" s="31">
        <v>1221370</v>
      </c>
    </row>
    <row r="291" spans="1:11" s="32" customFormat="1" ht="28.8" x14ac:dyDescent="0.25">
      <c r="A291" s="22" t="s">
        <v>654</v>
      </c>
      <c r="B291" s="22" t="s">
        <v>14</v>
      </c>
      <c r="C291" s="23" t="s">
        <v>42</v>
      </c>
      <c r="D291" s="24" t="s">
        <v>42</v>
      </c>
      <c r="E291" s="25" t="s">
        <v>467</v>
      </c>
      <c r="F291" s="26">
        <v>5150000510</v>
      </c>
      <c r="G291" s="27">
        <v>42356</v>
      </c>
      <c r="H291" s="28" t="s">
        <v>501</v>
      </c>
      <c r="I291" s="29" t="s">
        <v>582</v>
      </c>
      <c r="J291" s="30" t="s">
        <v>583</v>
      </c>
      <c r="K291" s="31">
        <v>286000</v>
      </c>
    </row>
    <row r="292" spans="1:11" s="32" customFormat="1" ht="28.8" x14ac:dyDescent="0.25">
      <c r="A292" s="22" t="s">
        <v>654</v>
      </c>
      <c r="B292" s="22" t="s">
        <v>13</v>
      </c>
      <c r="C292" s="23" t="s">
        <v>474</v>
      </c>
      <c r="D292" s="24" t="str">
        <f t="shared" ref="D292:D297" si="1">+IF(C292="","",IF(C292="No Aplica","No Aplica","Ingrese Fecha"))</f>
        <v>No Aplica</v>
      </c>
      <c r="E292" s="25" t="s">
        <v>75</v>
      </c>
      <c r="F292" s="26">
        <v>10056571</v>
      </c>
      <c r="G292" s="27">
        <v>42359</v>
      </c>
      <c r="H292" s="28" t="s">
        <v>584</v>
      </c>
      <c r="I292" s="29" t="s">
        <v>488</v>
      </c>
      <c r="J292" s="30" t="s">
        <v>489</v>
      </c>
      <c r="K292" s="31">
        <v>28825</v>
      </c>
    </row>
    <row r="293" spans="1:11" s="32" customFormat="1" ht="28.8" x14ac:dyDescent="0.25">
      <c r="A293" s="22" t="s">
        <v>654</v>
      </c>
      <c r="B293" s="22" t="s">
        <v>13</v>
      </c>
      <c r="C293" s="23" t="s">
        <v>474</v>
      </c>
      <c r="D293" s="24" t="str">
        <f t="shared" si="1"/>
        <v>No Aplica</v>
      </c>
      <c r="E293" s="25" t="s">
        <v>50</v>
      </c>
      <c r="F293" s="26">
        <v>1863935</v>
      </c>
      <c r="G293" s="27">
        <v>42359</v>
      </c>
      <c r="H293" s="28" t="s">
        <v>585</v>
      </c>
      <c r="I293" s="29" t="s">
        <v>515</v>
      </c>
      <c r="J293" s="30" t="s">
        <v>298</v>
      </c>
      <c r="K293" s="31">
        <v>775800</v>
      </c>
    </row>
    <row r="294" spans="1:11" s="32" customFormat="1" ht="28.8" x14ac:dyDescent="0.25">
      <c r="A294" s="22" t="s">
        <v>654</v>
      </c>
      <c r="B294" s="22" t="s">
        <v>13</v>
      </c>
      <c r="C294" s="23" t="s">
        <v>474</v>
      </c>
      <c r="D294" s="24" t="str">
        <f t="shared" si="1"/>
        <v>No Aplica</v>
      </c>
      <c r="E294" s="25" t="s">
        <v>50</v>
      </c>
      <c r="F294" s="26" t="s">
        <v>586</v>
      </c>
      <c r="G294" s="27">
        <v>42359</v>
      </c>
      <c r="H294" s="28" t="s">
        <v>587</v>
      </c>
      <c r="I294" s="29" t="s">
        <v>515</v>
      </c>
      <c r="J294" s="30" t="s">
        <v>298</v>
      </c>
      <c r="K294" s="31">
        <v>249400</v>
      </c>
    </row>
    <row r="295" spans="1:11" s="32" customFormat="1" ht="28.8" x14ac:dyDescent="0.25">
      <c r="A295" s="22" t="s">
        <v>654</v>
      </c>
      <c r="B295" s="22" t="s">
        <v>13</v>
      </c>
      <c r="C295" s="23" t="s">
        <v>474</v>
      </c>
      <c r="D295" s="24" t="str">
        <f t="shared" si="1"/>
        <v>No Aplica</v>
      </c>
      <c r="E295" s="25" t="s">
        <v>75</v>
      </c>
      <c r="F295" s="26">
        <v>11051526</v>
      </c>
      <c r="G295" s="27">
        <v>42359</v>
      </c>
      <c r="H295" s="28" t="s">
        <v>588</v>
      </c>
      <c r="I295" s="29" t="s">
        <v>488</v>
      </c>
      <c r="J295" s="30" t="s">
        <v>489</v>
      </c>
      <c r="K295" s="31">
        <v>25484</v>
      </c>
    </row>
    <row r="296" spans="1:11" s="32" customFormat="1" ht="28.8" x14ac:dyDescent="0.25">
      <c r="A296" s="22" t="s">
        <v>654</v>
      </c>
      <c r="B296" s="22" t="s">
        <v>13</v>
      </c>
      <c r="C296" s="23" t="s">
        <v>474</v>
      </c>
      <c r="D296" s="24" t="str">
        <f t="shared" si="1"/>
        <v>No Aplica</v>
      </c>
      <c r="E296" s="25" t="s">
        <v>50</v>
      </c>
      <c r="F296" s="26">
        <v>275037</v>
      </c>
      <c r="G296" s="27">
        <v>42359</v>
      </c>
      <c r="H296" s="28" t="s">
        <v>589</v>
      </c>
      <c r="I296" s="29" t="s">
        <v>488</v>
      </c>
      <c r="J296" s="30" t="s">
        <v>489</v>
      </c>
      <c r="K296" s="31">
        <v>433133</v>
      </c>
    </row>
    <row r="297" spans="1:11" s="32" customFormat="1" ht="28.8" x14ac:dyDescent="0.25">
      <c r="A297" s="22" t="s">
        <v>654</v>
      </c>
      <c r="B297" s="22" t="s">
        <v>13</v>
      </c>
      <c r="C297" s="23" t="s">
        <v>474</v>
      </c>
      <c r="D297" s="24" t="str">
        <f t="shared" si="1"/>
        <v>No Aplica</v>
      </c>
      <c r="E297" s="25" t="s">
        <v>50</v>
      </c>
      <c r="F297" s="26">
        <v>275118</v>
      </c>
      <c r="G297" s="27">
        <v>42359</v>
      </c>
      <c r="H297" s="28" t="s">
        <v>590</v>
      </c>
      <c r="I297" s="29" t="s">
        <v>488</v>
      </c>
      <c r="J297" s="30" t="s">
        <v>489</v>
      </c>
      <c r="K297" s="31">
        <v>301312</v>
      </c>
    </row>
    <row r="298" spans="1:11" s="32" customFormat="1" ht="28.8" x14ac:dyDescent="0.25">
      <c r="A298" s="22" t="s">
        <v>654</v>
      </c>
      <c r="B298" s="22" t="s">
        <v>450</v>
      </c>
      <c r="C298" s="23" t="s">
        <v>451</v>
      </c>
      <c r="D298" s="24">
        <v>40625</v>
      </c>
      <c r="E298" s="25" t="s">
        <v>452</v>
      </c>
      <c r="F298" s="26">
        <v>5150000159</v>
      </c>
      <c r="G298" s="27">
        <v>42359</v>
      </c>
      <c r="H298" s="28" t="s">
        <v>591</v>
      </c>
      <c r="I298" s="29" t="s">
        <v>543</v>
      </c>
      <c r="J298" s="30" t="s">
        <v>544</v>
      </c>
      <c r="K298" s="31">
        <v>1100261</v>
      </c>
    </row>
    <row r="299" spans="1:11" s="32" customFormat="1" ht="28.8" x14ac:dyDescent="0.25">
      <c r="A299" s="22" t="s">
        <v>654</v>
      </c>
      <c r="B299" s="22" t="s">
        <v>14</v>
      </c>
      <c r="C299" s="23" t="s">
        <v>42</v>
      </c>
      <c r="D299" s="24" t="s">
        <v>42</v>
      </c>
      <c r="E299" s="25" t="s">
        <v>467</v>
      </c>
      <c r="F299" s="26">
        <v>5150000511</v>
      </c>
      <c r="G299" s="27">
        <v>42359</v>
      </c>
      <c r="H299" s="28" t="s">
        <v>501</v>
      </c>
      <c r="I299" s="29" t="s">
        <v>502</v>
      </c>
      <c r="J299" s="30" t="s">
        <v>503</v>
      </c>
      <c r="K299" s="31">
        <v>270000</v>
      </c>
    </row>
    <row r="300" spans="1:11" s="32" customFormat="1" ht="28.8" x14ac:dyDescent="0.25">
      <c r="A300" s="22" t="s">
        <v>654</v>
      </c>
      <c r="B300" s="22" t="s">
        <v>14</v>
      </c>
      <c r="C300" s="23" t="s">
        <v>42</v>
      </c>
      <c r="D300" s="24" t="s">
        <v>42</v>
      </c>
      <c r="E300" s="25" t="s">
        <v>467</v>
      </c>
      <c r="F300" s="26">
        <v>5150000520</v>
      </c>
      <c r="G300" s="27">
        <v>42359</v>
      </c>
      <c r="H300" s="28" t="s">
        <v>592</v>
      </c>
      <c r="I300" s="29" t="s">
        <v>530</v>
      </c>
      <c r="J300" s="30" t="s">
        <v>531</v>
      </c>
      <c r="K300" s="31">
        <v>723150</v>
      </c>
    </row>
    <row r="301" spans="1:11" s="32" customFormat="1" ht="28.8" x14ac:dyDescent="0.25">
      <c r="A301" s="22" t="s">
        <v>654</v>
      </c>
      <c r="B301" s="22" t="s">
        <v>14</v>
      </c>
      <c r="C301" s="23" t="s">
        <v>42</v>
      </c>
      <c r="D301" s="24" t="s">
        <v>42</v>
      </c>
      <c r="E301" s="25" t="s">
        <v>452</v>
      </c>
      <c r="F301" s="26">
        <v>5150000160</v>
      </c>
      <c r="G301" s="27">
        <v>42360</v>
      </c>
      <c r="H301" s="28" t="s">
        <v>593</v>
      </c>
      <c r="I301" s="29" t="s">
        <v>63</v>
      </c>
      <c r="J301" s="30" t="s">
        <v>45</v>
      </c>
      <c r="K301" s="31">
        <v>132447</v>
      </c>
    </row>
    <row r="302" spans="1:11" s="32" customFormat="1" ht="43.2" x14ac:dyDescent="0.25">
      <c r="A302" s="22" t="s">
        <v>654</v>
      </c>
      <c r="B302" s="22" t="s">
        <v>450</v>
      </c>
      <c r="C302" s="23" t="s">
        <v>451</v>
      </c>
      <c r="D302" s="24">
        <v>40625</v>
      </c>
      <c r="E302" s="25" t="s">
        <v>452</v>
      </c>
      <c r="F302" s="26">
        <v>5150000162</v>
      </c>
      <c r="G302" s="27">
        <v>42360</v>
      </c>
      <c r="H302" s="28" t="s">
        <v>594</v>
      </c>
      <c r="I302" s="29" t="s">
        <v>595</v>
      </c>
      <c r="J302" s="30" t="s">
        <v>596</v>
      </c>
      <c r="K302" s="31">
        <v>1799682</v>
      </c>
    </row>
    <row r="303" spans="1:11" s="32" customFormat="1" ht="28.8" x14ac:dyDescent="0.25">
      <c r="A303" s="22" t="s">
        <v>654</v>
      </c>
      <c r="B303" s="22" t="s">
        <v>14</v>
      </c>
      <c r="C303" s="23" t="s">
        <v>42</v>
      </c>
      <c r="D303" s="24" t="s">
        <v>42</v>
      </c>
      <c r="E303" s="25" t="s">
        <v>452</v>
      </c>
      <c r="F303" s="26">
        <v>5150000163</v>
      </c>
      <c r="G303" s="27">
        <v>42360</v>
      </c>
      <c r="H303" s="28" t="s">
        <v>597</v>
      </c>
      <c r="I303" s="29" t="s">
        <v>562</v>
      </c>
      <c r="J303" s="30" t="s">
        <v>563</v>
      </c>
      <c r="K303" s="31">
        <v>1574370</v>
      </c>
    </row>
    <row r="304" spans="1:11" s="32" customFormat="1" ht="28.8" x14ac:dyDescent="0.25">
      <c r="A304" s="22" t="s">
        <v>654</v>
      </c>
      <c r="B304" s="22" t="s">
        <v>450</v>
      </c>
      <c r="C304" s="23" t="s">
        <v>451</v>
      </c>
      <c r="D304" s="24">
        <v>40625</v>
      </c>
      <c r="E304" s="25" t="s">
        <v>452</v>
      </c>
      <c r="F304" s="26">
        <v>5150000164</v>
      </c>
      <c r="G304" s="27">
        <v>42360</v>
      </c>
      <c r="H304" s="28" t="s">
        <v>598</v>
      </c>
      <c r="I304" s="29" t="s">
        <v>599</v>
      </c>
      <c r="J304" s="30" t="s">
        <v>600</v>
      </c>
      <c r="K304" s="31">
        <v>2168339</v>
      </c>
    </row>
    <row r="305" spans="1:11" s="32" customFormat="1" ht="28.8" x14ac:dyDescent="0.25">
      <c r="A305" s="22" t="s">
        <v>654</v>
      </c>
      <c r="B305" s="22" t="s">
        <v>450</v>
      </c>
      <c r="C305" s="23" t="s">
        <v>451</v>
      </c>
      <c r="D305" s="24">
        <v>40625</v>
      </c>
      <c r="E305" s="25" t="s">
        <v>452</v>
      </c>
      <c r="F305" s="26">
        <v>5150000165</v>
      </c>
      <c r="G305" s="27">
        <v>42360</v>
      </c>
      <c r="H305" s="28" t="s">
        <v>601</v>
      </c>
      <c r="I305" s="29" t="s">
        <v>63</v>
      </c>
      <c r="J305" s="30" t="s">
        <v>45</v>
      </c>
      <c r="K305" s="31">
        <v>1127049</v>
      </c>
    </row>
    <row r="306" spans="1:11" s="32" customFormat="1" ht="28.8" x14ac:dyDescent="0.25">
      <c r="A306" s="22" t="s">
        <v>654</v>
      </c>
      <c r="B306" s="22" t="s">
        <v>14</v>
      </c>
      <c r="C306" s="23" t="s">
        <v>42</v>
      </c>
      <c r="D306" s="24" t="s">
        <v>42</v>
      </c>
      <c r="E306" s="25" t="s">
        <v>452</v>
      </c>
      <c r="F306" s="26">
        <v>5150000167</v>
      </c>
      <c r="G306" s="27">
        <v>42360</v>
      </c>
      <c r="H306" s="28" t="s">
        <v>602</v>
      </c>
      <c r="I306" s="29" t="s">
        <v>603</v>
      </c>
      <c r="J306" s="30" t="s">
        <v>604</v>
      </c>
      <c r="K306" s="31">
        <v>654500</v>
      </c>
    </row>
    <row r="307" spans="1:11" s="32" customFormat="1" ht="28.8" x14ac:dyDescent="0.25">
      <c r="A307" s="22" t="s">
        <v>654</v>
      </c>
      <c r="B307" s="22" t="s">
        <v>450</v>
      </c>
      <c r="C307" s="23" t="s">
        <v>451</v>
      </c>
      <c r="D307" s="24">
        <v>40625</v>
      </c>
      <c r="E307" s="25" t="s">
        <v>452</v>
      </c>
      <c r="F307" s="26">
        <v>5150000168</v>
      </c>
      <c r="G307" s="27">
        <v>42360</v>
      </c>
      <c r="H307" s="28" t="s">
        <v>605</v>
      </c>
      <c r="I307" s="29" t="s">
        <v>76</v>
      </c>
      <c r="J307" s="30" t="s">
        <v>77</v>
      </c>
      <c r="K307" s="31">
        <v>823927</v>
      </c>
    </row>
    <row r="308" spans="1:11" s="32" customFormat="1" ht="28.8" x14ac:dyDescent="0.25">
      <c r="A308" s="22" t="s">
        <v>654</v>
      </c>
      <c r="B308" s="22" t="s">
        <v>14</v>
      </c>
      <c r="C308" s="23" t="s">
        <v>42</v>
      </c>
      <c r="D308" s="24" t="s">
        <v>42</v>
      </c>
      <c r="E308" s="25" t="s">
        <v>452</v>
      </c>
      <c r="F308" s="26">
        <v>5150000169</v>
      </c>
      <c r="G308" s="27">
        <v>42360</v>
      </c>
      <c r="H308" s="28" t="s">
        <v>606</v>
      </c>
      <c r="I308" s="29" t="s">
        <v>607</v>
      </c>
      <c r="J308" s="30" t="s">
        <v>608</v>
      </c>
      <c r="K308" s="31">
        <v>337416</v>
      </c>
    </row>
    <row r="309" spans="1:11" s="32" customFormat="1" ht="28.8" x14ac:dyDescent="0.25">
      <c r="A309" s="22" t="s">
        <v>654</v>
      </c>
      <c r="B309" s="22" t="s">
        <v>14</v>
      </c>
      <c r="C309" s="23" t="s">
        <v>42</v>
      </c>
      <c r="D309" s="24" t="s">
        <v>42</v>
      </c>
      <c r="E309" s="25" t="s">
        <v>452</v>
      </c>
      <c r="F309" s="26">
        <v>5150000170</v>
      </c>
      <c r="G309" s="27">
        <v>42360</v>
      </c>
      <c r="H309" s="28" t="s">
        <v>609</v>
      </c>
      <c r="I309" s="29" t="s">
        <v>610</v>
      </c>
      <c r="J309" s="30" t="s">
        <v>611</v>
      </c>
      <c r="K309" s="31">
        <v>158720</v>
      </c>
    </row>
    <row r="310" spans="1:11" s="32" customFormat="1" ht="28.8" x14ac:dyDescent="0.25">
      <c r="A310" s="22" t="s">
        <v>654</v>
      </c>
      <c r="B310" s="22" t="s">
        <v>13</v>
      </c>
      <c r="C310" s="23" t="s">
        <v>474</v>
      </c>
      <c r="D310" s="24" t="str">
        <f>+IF(C310="","",IF(C310="No Aplica","No Aplica","Ingrese Fecha"))</f>
        <v>No Aplica</v>
      </c>
      <c r="E310" s="25" t="s">
        <v>50</v>
      </c>
      <c r="F310" s="26">
        <v>147538</v>
      </c>
      <c r="G310" s="27">
        <v>42361</v>
      </c>
      <c r="H310" s="28" t="s">
        <v>612</v>
      </c>
      <c r="I310" s="29" t="s">
        <v>11</v>
      </c>
      <c r="J310" s="30" t="s">
        <v>12</v>
      </c>
      <c r="K310" s="31">
        <v>2371433</v>
      </c>
    </row>
    <row r="311" spans="1:11" s="32" customFormat="1" ht="28.8" x14ac:dyDescent="0.25">
      <c r="A311" s="22" t="s">
        <v>654</v>
      </c>
      <c r="B311" s="22" t="s">
        <v>13</v>
      </c>
      <c r="C311" s="23" t="s">
        <v>474</v>
      </c>
      <c r="D311" s="24" t="str">
        <f>+IF(C311="","",IF(C311="No Aplica","No Aplica","Ingrese Fecha"))</f>
        <v>No Aplica</v>
      </c>
      <c r="E311" s="25" t="s">
        <v>50</v>
      </c>
      <c r="F311" s="26">
        <v>4345754</v>
      </c>
      <c r="G311" s="27">
        <v>42361</v>
      </c>
      <c r="H311" s="28" t="s">
        <v>613</v>
      </c>
      <c r="I311" s="29" t="s">
        <v>476</v>
      </c>
      <c r="J311" s="30" t="s">
        <v>477</v>
      </c>
      <c r="K311" s="31">
        <v>744164</v>
      </c>
    </row>
    <row r="312" spans="1:11" s="32" customFormat="1" ht="28.8" x14ac:dyDescent="0.25">
      <c r="A312" s="22" t="s">
        <v>654</v>
      </c>
      <c r="B312" s="22" t="s">
        <v>13</v>
      </c>
      <c r="C312" s="23" t="s">
        <v>474</v>
      </c>
      <c r="D312" s="24" t="str">
        <f>+IF(C312="","",IF(C312="No Aplica","No Aplica","Ingrese Fecha"))</f>
        <v>No Aplica</v>
      </c>
      <c r="E312" s="25" t="s">
        <v>50</v>
      </c>
      <c r="F312" s="26">
        <v>11100731</v>
      </c>
      <c r="G312" s="27">
        <v>42361</v>
      </c>
      <c r="H312" s="28" t="s">
        <v>614</v>
      </c>
      <c r="I312" s="29" t="s">
        <v>488</v>
      </c>
      <c r="J312" s="30" t="s">
        <v>489</v>
      </c>
      <c r="K312" s="31">
        <v>35238</v>
      </c>
    </row>
    <row r="313" spans="1:11" s="32" customFormat="1" ht="28.8" x14ac:dyDescent="0.25">
      <c r="A313" s="22" t="s">
        <v>654</v>
      </c>
      <c r="B313" s="22" t="s">
        <v>13</v>
      </c>
      <c r="C313" s="23" t="s">
        <v>474</v>
      </c>
      <c r="D313" s="24" t="str">
        <f>+IF(C313="","",IF(C313="No Aplica","No Aplica","Ingrese Fecha"))</f>
        <v>No Aplica</v>
      </c>
      <c r="E313" s="25" t="s">
        <v>50</v>
      </c>
      <c r="F313" s="26">
        <v>4833571</v>
      </c>
      <c r="G313" s="27">
        <v>42361</v>
      </c>
      <c r="H313" s="28" t="s">
        <v>615</v>
      </c>
      <c r="I313" s="29" t="s">
        <v>374</v>
      </c>
      <c r="J313" s="30" t="s">
        <v>375</v>
      </c>
      <c r="K313" s="31">
        <v>275152</v>
      </c>
    </row>
    <row r="314" spans="1:11" s="32" customFormat="1" ht="28.8" x14ac:dyDescent="0.25">
      <c r="A314" s="22" t="s">
        <v>654</v>
      </c>
      <c r="B314" s="22" t="s">
        <v>450</v>
      </c>
      <c r="C314" s="23" t="s">
        <v>451</v>
      </c>
      <c r="D314" s="24">
        <v>40625</v>
      </c>
      <c r="E314" s="25" t="s">
        <v>452</v>
      </c>
      <c r="F314" s="26">
        <v>5150000171</v>
      </c>
      <c r="G314" s="27">
        <v>42361</v>
      </c>
      <c r="H314" s="28" t="s">
        <v>616</v>
      </c>
      <c r="I314" s="29" t="s">
        <v>617</v>
      </c>
      <c r="J314" s="30" t="s">
        <v>618</v>
      </c>
      <c r="K314" s="31">
        <v>2171956</v>
      </c>
    </row>
    <row r="315" spans="1:11" s="32" customFormat="1" ht="28.8" x14ac:dyDescent="0.25">
      <c r="A315" s="22" t="s">
        <v>654</v>
      </c>
      <c r="B315" s="22" t="s">
        <v>450</v>
      </c>
      <c r="C315" s="23" t="s">
        <v>451</v>
      </c>
      <c r="D315" s="24">
        <v>40625</v>
      </c>
      <c r="E315" s="25" t="s">
        <v>452</v>
      </c>
      <c r="F315" s="26">
        <v>5150000172</v>
      </c>
      <c r="G315" s="27">
        <v>42361</v>
      </c>
      <c r="H315" s="28" t="s">
        <v>619</v>
      </c>
      <c r="I315" s="29" t="s">
        <v>63</v>
      </c>
      <c r="J315" s="30" t="s">
        <v>45</v>
      </c>
      <c r="K315" s="31">
        <v>1015993</v>
      </c>
    </row>
    <row r="316" spans="1:11" s="32" customFormat="1" ht="28.8" x14ac:dyDescent="0.25">
      <c r="A316" s="22" t="s">
        <v>654</v>
      </c>
      <c r="B316" s="22" t="s">
        <v>14</v>
      </c>
      <c r="C316" s="23" t="s">
        <v>42</v>
      </c>
      <c r="D316" s="24" t="s">
        <v>42</v>
      </c>
      <c r="E316" s="25" t="s">
        <v>452</v>
      </c>
      <c r="F316" s="26">
        <v>5150000173</v>
      </c>
      <c r="G316" s="27">
        <v>42361</v>
      </c>
      <c r="H316" s="28" t="s">
        <v>620</v>
      </c>
      <c r="I316" s="29" t="s">
        <v>621</v>
      </c>
      <c r="J316" s="30" t="s">
        <v>622</v>
      </c>
      <c r="K316" s="31">
        <v>223482</v>
      </c>
    </row>
    <row r="317" spans="1:11" s="32" customFormat="1" ht="28.8" x14ac:dyDescent="0.25">
      <c r="A317" s="22" t="s">
        <v>654</v>
      </c>
      <c r="B317" s="22" t="s">
        <v>450</v>
      </c>
      <c r="C317" s="23" t="s">
        <v>451</v>
      </c>
      <c r="D317" s="24">
        <v>40625</v>
      </c>
      <c r="E317" s="25" t="s">
        <v>452</v>
      </c>
      <c r="F317" s="26">
        <v>5150000175</v>
      </c>
      <c r="G317" s="27">
        <v>42366</v>
      </c>
      <c r="H317" s="28" t="s">
        <v>623</v>
      </c>
      <c r="I317" s="29" t="s">
        <v>63</v>
      </c>
      <c r="J317" s="30" t="s">
        <v>45</v>
      </c>
      <c r="K317" s="31">
        <v>297946</v>
      </c>
    </row>
    <row r="318" spans="1:11" s="32" customFormat="1" ht="28.8" x14ac:dyDescent="0.25">
      <c r="A318" s="22" t="s">
        <v>654</v>
      </c>
      <c r="B318" s="22" t="s">
        <v>14</v>
      </c>
      <c r="C318" s="23" t="s">
        <v>42</v>
      </c>
      <c r="D318" s="24" t="s">
        <v>42</v>
      </c>
      <c r="E318" s="25" t="s">
        <v>452</v>
      </c>
      <c r="F318" s="26">
        <v>5150000176</v>
      </c>
      <c r="G318" s="27">
        <v>42366</v>
      </c>
      <c r="H318" s="28" t="s">
        <v>624</v>
      </c>
      <c r="I318" s="29" t="s">
        <v>543</v>
      </c>
      <c r="J318" s="30" t="s">
        <v>544</v>
      </c>
      <c r="K318" s="31">
        <v>797264</v>
      </c>
    </row>
    <row r="319" spans="1:11" s="32" customFormat="1" ht="28.8" x14ac:dyDescent="0.25">
      <c r="A319" s="22" t="s">
        <v>654</v>
      </c>
      <c r="B319" s="22" t="s">
        <v>14</v>
      </c>
      <c r="C319" s="23" t="s">
        <v>42</v>
      </c>
      <c r="D319" s="24" t="s">
        <v>42</v>
      </c>
      <c r="E319" s="25" t="s">
        <v>452</v>
      </c>
      <c r="F319" s="26">
        <v>5150000177</v>
      </c>
      <c r="G319" s="27">
        <v>42366</v>
      </c>
      <c r="H319" s="28" t="s">
        <v>625</v>
      </c>
      <c r="I319" s="29" t="s">
        <v>626</v>
      </c>
      <c r="J319" s="30" t="s">
        <v>627</v>
      </c>
      <c r="K319" s="31">
        <v>288999</v>
      </c>
    </row>
    <row r="320" spans="1:11" s="32" customFormat="1" ht="28.8" x14ac:dyDescent="0.25">
      <c r="A320" s="22" t="s">
        <v>654</v>
      </c>
      <c r="B320" s="22" t="s">
        <v>450</v>
      </c>
      <c r="C320" s="23" t="s">
        <v>451</v>
      </c>
      <c r="D320" s="24">
        <v>40625</v>
      </c>
      <c r="E320" s="25" t="s">
        <v>452</v>
      </c>
      <c r="F320" s="26">
        <v>5150000178</v>
      </c>
      <c r="G320" s="27">
        <v>42366</v>
      </c>
      <c r="H320" s="28" t="s">
        <v>628</v>
      </c>
      <c r="I320" s="29" t="s">
        <v>629</v>
      </c>
      <c r="J320" s="30" t="s">
        <v>630</v>
      </c>
      <c r="K320" s="31">
        <v>1407890</v>
      </c>
    </row>
    <row r="321" spans="1:11" s="32" customFormat="1" ht="28.8" x14ac:dyDescent="0.25">
      <c r="A321" s="22" t="s">
        <v>654</v>
      </c>
      <c r="B321" s="22" t="s">
        <v>14</v>
      </c>
      <c r="C321" s="23" t="s">
        <v>42</v>
      </c>
      <c r="D321" s="24" t="s">
        <v>42</v>
      </c>
      <c r="E321" s="25" t="s">
        <v>452</v>
      </c>
      <c r="F321" s="26">
        <v>5150000180</v>
      </c>
      <c r="G321" s="27">
        <v>42366</v>
      </c>
      <c r="H321" s="28" t="s">
        <v>631</v>
      </c>
      <c r="I321" s="29" t="s">
        <v>543</v>
      </c>
      <c r="J321" s="30" t="s">
        <v>544</v>
      </c>
      <c r="K321" s="31">
        <v>238497</v>
      </c>
    </row>
    <row r="322" spans="1:11" s="32" customFormat="1" ht="28.8" x14ac:dyDescent="0.25">
      <c r="A322" s="22" t="s">
        <v>654</v>
      </c>
      <c r="B322" s="22" t="s">
        <v>14</v>
      </c>
      <c r="C322" s="23" t="s">
        <v>42</v>
      </c>
      <c r="D322" s="24" t="s">
        <v>42</v>
      </c>
      <c r="E322" s="25" t="s">
        <v>452</v>
      </c>
      <c r="F322" s="26">
        <v>5150000181</v>
      </c>
      <c r="G322" s="27">
        <v>42366</v>
      </c>
      <c r="H322" s="28" t="s">
        <v>632</v>
      </c>
      <c r="I322" s="29" t="s">
        <v>633</v>
      </c>
      <c r="J322" s="30" t="s">
        <v>634</v>
      </c>
      <c r="K322" s="31">
        <v>799680</v>
      </c>
    </row>
    <row r="323" spans="1:11" s="32" customFormat="1" ht="28.8" x14ac:dyDescent="0.25">
      <c r="A323" s="22" t="s">
        <v>654</v>
      </c>
      <c r="B323" s="22" t="s">
        <v>14</v>
      </c>
      <c r="C323" s="23" t="s">
        <v>42</v>
      </c>
      <c r="D323" s="24" t="s">
        <v>42</v>
      </c>
      <c r="E323" s="25" t="s">
        <v>467</v>
      </c>
      <c r="F323" s="26">
        <v>5150000522</v>
      </c>
      <c r="G323" s="27">
        <v>42366</v>
      </c>
      <c r="H323" s="28" t="s">
        <v>635</v>
      </c>
      <c r="I323" s="29" t="s">
        <v>636</v>
      </c>
      <c r="J323" s="30" t="s">
        <v>637</v>
      </c>
      <c r="K323" s="31">
        <v>60000</v>
      </c>
    </row>
    <row r="324" spans="1:11" s="32" customFormat="1" ht="28.8" x14ac:dyDescent="0.25">
      <c r="A324" s="22" t="s">
        <v>654</v>
      </c>
      <c r="B324" s="22" t="s">
        <v>13</v>
      </c>
      <c r="C324" s="23" t="s">
        <v>474</v>
      </c>
      <c r="D324" s="24" t="str">
        <f>+IF(C324="","",IF(C324="No Aplica","No Aplica","Ingrese Fecha"))</f>
        <v>No Aplica</v>
      </c>
      <c r="E324" s="25" t="s">
        <v>50</v>
      </c>
      <c r="F324" s="26">
        <v>4311151</v>
      </c>
      <c r="G324" s="27">
        <v>42367</v>
      </c>
      <c r="H324" s="28" t="s">
        <v>638</v>
      </c>
      <c r="I324" s="29" t="s">
        <v>476</v>
      </c>
      <c r="J324" s="30" t="s">
        <v>477</v>
      </c>
      <c r="K324" s="31">
        <v>459789</v>
      </c>
    </row>
    <row r="325" spans="1:11" s="32" customFormat="1" ht="28.8" x14ac:dyDescent="0.25">
      <c r="A325" s="22" t="s">
        <v>654</v>
      </c>
      <c r="B325" s="22" t="s">
        <v>13</v>
      </c>
      <c r="C325" s="23" t="s">
        <v>474</v>
      </c>
      <c r="D325" s="24" t="str">
        <f>+IF(C325="","",IF(C325="No Aplica","No Aplica","Ingrese Fecha"))</f>
        <v>No Aplica</v>
      </c>
      <c r="E325" s="25" t="s">
        <v>50</v>
      </c>
      <c r="F325" s="26">
        <v>36668773</v>
      </c>
      <c r="G325" s="27">
        <v>42367</v>
      </c>
      <c r="H325" s="28" t="s">
        <v>639</v>
      </c>
      <c r="I325" s="29" t="s">
        <v>520</v>
      </c>
      <c r="J325" s="30" t="s">
        <v>522</v>
      </c>
      <c r="K325" s="31">
        <v>341488</v>
      </c>
    </row>
    <row r="326" spans="1:11" s="32" customFormat="1" ht="28.8" x14ac:dyDescent="0.25">
      <c r="A326" s="22" t="s">
        <v>654</v>
      </c>
      <c r="B326" s="22" t="s">
        <v>13</v>
      </c>
      <c r="C326" s="23" t="s">
        <v>474</v>
      </c>
      <c r="D326" s="24" t="str">
        <f>+IF(C326="","",IF(C326="No Aplica","No Aplica","Ingrese Fecha"))</f>
        <v>No Aplica</v>
      </c>
      <c r="E326" s="25" t="s">
        <v>50</v>
      </c>
      <c r="F326" s="26">
        <v>36668783</v>
      </c>
      <c r="G326" s="27">
        <v>42367</v>
      </c>
      <c r="H326" s="28" t="s">
        <v>640</v>
      </c>
      <c r="I326" s="29" t="s">
        <v>520</v>
      </c>
      <c r="J326" s="30" t="s">
        <v>641</v>
      </c>
      <c r="K326" s="31">
        <v>16568</v>
      </c>
    </row>
    <row r="327" spans="1:11" s="32" customFormat="1" ht="28.8" x14ac:dyDescent="0.25">
      <c r="A327" s="22" t="s">
        <v>654</v>
      </c>
      <c r="B327" s="22" t="s">
        <v>13</v>
      </c>
      <c r="C327" s="23" t="s">
        <v>474</v>
      </c>
      <c r="D327" s="24" t="str">
        <f>+IF(C327="","",IF(C327="No Aplica","No Aplica","Ingrese Fecha"))</f>
        <v>No Aplica</v>
      </c>
      <c r="E327" s="25" t="s">
        <v>50</v>
      </c>
      <c r="F327" s="26">
        <v>36668772</v>
      </c>
      <c r="G327" s="27">
        <v>42367</v>
      </c>
      <c r="H327" s="28" t="s">
        <v>639</v>
      </c>
      <c r="I327" s="29" t="s">
        <v>520</v>
      </c>
      <c r="J327" s="30" t="s">
        <v>522</v>
      </c>
      <c r="K327" s="31">
        <v>188648</v>
      </c>
    </row>
    <row r="328" spans="1:11" s="32" customFormat="1" ht="28.8" x14ac:dyDescent="0.25">
      <c r="A328" s="22" t="s">
        <v>654</v>
      </c>
      <c r="B328" s="22" t="s">
        <v>14</v>
      </c>
      <c r="C328" s="23" t="s">
        <v>42</v>
      </c>
      <c r="D328" s="24" t="s">
        <v>42</v>
      </c>
      <c r="E328" s="25" t="s">
        <v>452</v>
      </c>
      <c r="F328" s="26">
        <v>5150000182</v>
      </c>
      <c r="G328" s="27">
        <v>42367</v>
      </c>
      <c r="H328" s="28" t="s">
        <v>642</v>
      </c>
      <c r="I328" s="29" t="s">
        <v>643</v>
      </c>
      <c r="J328" s="30" t="s">
        <v>644</v>
      </c>
      <c r="K328" s="31">
        <v>132420</v>
      </c>
    </row>
    <row r="329" spans="1:11" s="32" customFormat="1" ht="28.8" x14ac:dyDescent="0.25">
      <c r="A329" s="22" t="s">
        <v>654</v>
      </c>
      <c r="B329" s="22" t="s">
        <v>450</v>
      </c>
      <c r="C329" s="23" t="s">
        <v>451</v>
      </c>
      <c r="D329" s="24">
        <v>40625</v>
      </c>
      <c r="E329" s="25" t="s">
        <v>452</v>
      </c>
      <c r="F329" s="26">
        <v>5150000183</v>
      </c>
      <c r="G329" s="27">
        <v>42367</v>
      </c>
      <c r="H329" s="28" t="s">
        <v>645</v>
      </c>
      <c r="I329" s="29" t="s">
        <v>543</v>
      </c>
      <c r="J329" s="30" t="s">
        <v>544</v>
      </c>
      <c r="K329" s="31">
        <v>54487</v>
      </c>
    </row>
    <row r="330" spans="1:11" s="32" customFormat="1" ht="28.8" x14ac:dyDescent="0.25">
      <c r="A330" s="22" t="s">
        <v>654</v>
      </c>
      <c r="B330" s="22" t="s">
        <v>14</v>
      </c>
      <c r="C330" s="23" t="s">
        <v>42</v>
      </c>
      <c r="D330" s="24" t="s">
        <v>42</v>
      </c>
      <c r="E330" s="25" t="s">
        <v>452</v>
      </c>
      <c r="F330" s="26">
        <v>5150000185</v>
      </c>
      <c r="G330" s="27">
        <v>42367</v>
      </c>
      <c r="H330" s="28" t="s">
        <v>646</v>
      </c>
      <c r="I330" s="29" t="s">
        <v>647</v>
      </c>
      <c r="J330" s="30" t="s">
        <v>648</v>
      </c>
      <c r="K330" s="31">
        <v>12000</v>
      </c>
    </row>
    <row r="331" spans="1:11" s="32" customFormat="1" ht="28.8" x14ac:dyDescent="0.25">
      <c r="A331" s="22" t="s">
        <v>654</v>
      </c>
      <c r="B331" s="22" t="s">
        <v>655</v>
      </c>
      <c r="C331" s="23" t="s">
        <v>42</v>
      </c>
      <c r="D331" s="24" t="s">
        <v>42</v>
      </c>
      <c r="E331" s="25" t="s">
        <v>452</v>
      </c>
      <c r="F331" s="26">
        <v>5150000186</v>
      </c>
      <c r="G331" s="27">
        <v>42367</v>
      </c>
      <c r="H331" s="28" t="s">
        <v>541</v>
      </c>
      <c r="I331" s="29" t="s">
        <v>94</v>
      </c>
      <c r="J331" s="30" t="s">
        <v>78</v>
      </c>
      <c r="K331" s="31">
        <v>7347000</v>
      </c>
    </row>
    <row r="332" spans="1:11" s="32" customFormat="1" ht="28.8" x14ac:dyDescent="0.25">
      <c r="A332" s="22" t="s">
        <v>654</v>
      </c>
      <c r="B332" s="22" t="s">
        <v>14</v>
      </c>
      <c r="C332" s="23" t="s">
        <v>42</v>
      </c>
      <c r="D332" s="24" t="s">
        <v>42</v>
      </c>
      <c r="E332" s="25" t="s">
        <v>452</v>
      </c>
      <c r="F332" s="26">
        <v>5150000187</v>
      </c>
      <c r="G332" s="27">
        <v>42368</v>
      </c>
      <c r="H332" s="28" t="s">
        <v>649</v>
      </c>
      <c r="I332" s="29" t="s">
        <v>499</v>
      </c>
      <c r="J332" s="30" t="s">
        <v>500</v>
      </c>
      <c r="K332" s="31">
        <v>113981</v>
      </c>
    </row>
    <row r="333" spans="1:11" s="32" customFormat="1" ht="28.8" x14ac:dyDescent="0.25">
      <c r="A333" s="22" t="s">
        <v>654</v>
      </c>
      <c r="B333" s="22" t="s">
        <v>14</v>
      </c>
      <c r="C333" s="23" t="s">
        <v>42</v>
      </c>
      <c r="D333" s="24" t="s">
        <v>42</v>
      </c>
      <c r="E333" s="25" t="s">
        <v>452</v>
      </c>
      <c r="F333" s="26">
        <v>5150000188</v>
      </c>
      <c r="G333" s="27">
        <v>42368</v>
      </c>
      <c r="H333" s="28" t="s">
        <v>650</v>
      </c>
      <c r="I333" s="29" t="s">
        <v>551</v>
      </c>
      <c r="J333" s="30" t="s">
        <v>552</v>
      </c>
      <c r="K333" s="31">
        <v>85001</v>
      </c>
    </row>
    <row r="334" spans="1:11" s="32" customFormat="1" ht="28.8" x14ac:dyDescent="0.25">
      <c r="A334" s="22" t="s">
        <v>654</v>
      </c>
      <c r="B334" s="22" t="s">
        <v>14</v>
      </c>
      <c r="C334" s="23" t="s">
        <v>42</v>
      </c>
      <c r="D334" s="24" t="s">
        <v>42</v>
      </c>
      <c r="E334" s="25" t="s">
        <v>452</v>
      </c>
      <c r="F334" s="26">
        <v>5150000189</v>
      </c>
      <c r="G334" s="27">
        <v>42368</v>
      </c>
      <c r="H334" s="28" t="s">
        <v>651</v>
      </c>
      <c r="I334" s="29" t="s">
        <v>652</v>
      </c>
      <c r="J334" s="30" t="s">
        <v>653</v>
      </c>
      <c r="K334" s="31">
        <v>48000</v>
      </c>
    </row>
    <row r="335" spans="1:11" s="32" customFormat="1" ht="28.8" x14ac:dyDescent="0.25">
      <c r="A335" s="22" t="s">
        <v>654</v>
      </c>
      <c r="B335" s="22" t="s">
        <v>14</v>
      </c>
      <c r="C335" s="23" t="s">
        <v>42</v>
      </c>
      <c r="D335" s="24" t="s">
        <v>42</v>
      </c>
      <c r="E335" s="25" t="s">
        <v>452</v>
      </c>
      <c r="F335" s="26">
        <v>5150000190</v>
      </c>
      <c r="G335" s="27">
        <v>42368</v>
      </c>
      <c r="H335" s="28" t="s">
        <v>650</v>
      </c>
      <c r="I335" s="29" t="s">
        <v>652</v>
      </c>
      <c r="J335" s="30" t="s">
        <v>653</v>
      </c>
      <c r="K335" s="31">
        <v>85001</v>
      </c>
    </row>
    <row r="336" spans="1:11" ht="28.8" x14ac:dyDescent="0.3">
      <c r="A336" s="35" t="s">
        <v>839</v>
      </c>
      <c r="B336" s="35" t="s">
        <v>14</v>
      </c>
      <c r="C336" s="36" t="s">
        <v>474</v>
      </c>
      <c r="D336" s="37" t="s">
        <v>474</v>
      </c>
      <c r="E336" s="38" t="s">
        <v>333</v>
      </c>
      <c r="F336" s="36">
        <v>6150000417</v>
      </c>
      <c r="G336" s="39">
        <v>42368</v>
      </c>
      <c r="H336" s="40" t="s">
        <v>656</v>
      </c>
      <c r="I336" s="40" t="s">
        <v>657</v>
      </c>
      <c r="J336" s="36" t="s">
        <v>658</v>
      </c>
      <c r="K336" s="41">
        <v>35700</v>
      </c>
    </row>
    <row r="337" spans="1:11" ht="28.8" x14ac:dyDescent="0.3">
      <c r="A337" s="35" t="s">
        <v>839</v>
      </c>
      <c r="B337" s="35" t="s">
        <v>14</v>
      </c>
      <c r="C337" s="36" t="s">
        <v>474</v>
      </c>
      <c r="D337" s="37" t="s">
        <v>474</v>
      </c>
      <c r="E337" s="38" t="s">
        <v>333</v>
      </c>
      <c r="F337" s="36">
        <v>6150000389</v>
      </c>
      <c r="G337" s="39">
        <v>42348</v>
      </c>
      <c r="H337" s="40" t="s">
        <v>659</v>
      </c>
      <c r="I337" s="40" t="s">
        <v>660</v>
      </c>
      <c r="J337" s="36" t="s">
        <v>661</v>
      </c>
      <c r="K337" s="41">
        <v>249900</v>
      </c>
    </row>
    <row r="338" spans="1:11" ht="43.2" x14ac:dyDescent="0.3">
      <c r="A338" s="35" t="s">
        <v>839</v>
      </c>
      <c r="B338" s="35" t="s">
        <v>14</v>
      </c>
      <c r="C338" s="36" t="s">
        <v>474</v>
      </c>
      <c r="D338" s="37" t="s">
        <v>474</v>
      </c>
      <c r="E338" s="38" t="s">
        <v>333</v>
      </c>
      <c r="F338" s="36">
        <v>6150000393</v>
      </c>
      <c r="G338" s="39">
        <v>42349</v>
      </c>
      <c r="H338" s="40" t="s">
        <v>662</v>
      </c>
      <c r="I338" s="40" t="s">
        <v>660</v>
      </c>
      <c r="J338" s="36" t="s">
        <v>661</v>
      </c>
      <c r="K338" s="41">
        <v>309400</v>
      </c>
    </row>
    <row r="339" spans="1:11" ht="28.8" x14ac:dyDescent="0.3">
      <c r="A339" s="35" t="s">
        <v>839</v>
      </c>
      <c r="B339" s="35" t="s">
        <v>14</v>
      </c>
      <c r="C339" s="36" t="s">
        <v>474</v>
      </c>
      <c r="D339" s="37" t="s">
        <v>474</v>
      </c>
      <c r="E339" s="38" t="s">
        <v>333</v>
      </c>
      <c r="F339" s="36">
        <v>6150000387</v>
      </c>
      <c r="G339" s="39">
        <v>42348</v>
      </c>
      <c r="H339" s="40" t="s">
        <v>663</v>
      </c>
      <c r="I339" s="40" t="s">
        <v>660</v>
      </c>
      <c r="J339" s="36" t="s">
        <v>661</v>
      </c>
      <c r="K339" s="41">
        <v>1402696</v>
      </c>
    </row>
    <row r="340" spans="1:11" ht="28.8" x14ac:dyDescent="0.3">
      <c r="A340" s="35" t="s">
        <v>839</v>
      </c>
      <c r="B340" s="35" t="s">
        <v>841</v>
      </c>
      <c r="C340" s="36" t="s">
        <v>474</v>
      </c>
      <c r="D340" s="37" t="s">
        <v>474</v>
      </c>
      <c r="E340" s="38" t="s">
        <v>317</v>
      </c>
      <c r="F340" s="36">
        <v>6150000132</v>
      </c>
      <c r="G340" s="39">
        <v>42347</v>
      </c>
      <c r="H340" s="40" t="s">
        <v>664</v>
      </c>
      <c r="I340" s="40" t="s">
        <v>665</v>
      </c>
      <c r="J340" s="36" t="s">
        <v>666</v>
      </c>
      <c r="K340" s="41">
        <v>1663163</v>
      </c>
    </row>
    <row r="341" spans="1:11" ht="28.8" x14ac:dyDescent="0.3">
      <c r="A341" s="35" t="s">
        <v>839</v>
      </c>
      <c r="B341" s="35" t="s">
        <v>841</v>
      </c>
      <c r="C341" s="36" t="s">
        <v>474</v>
      </c>
      <c r="D341" s="37" t="s">
        <v>474</v>
      </c>
      <c r="E341" s="38" t="s">
        <v>317</v>
      </c>
      <c r="F341" s="36">
        <v>6150000133</v>
      </c>
      <c r="G341" s="39">
        <v>42347</v>
      </c>
      <c r="H341" s="40" t="s">
        <v>667</v>
      </c>
      <c r="I341" s="40" t="s">
        <v>665</v>
      </c>
      <c r="J341" s="36" t="s">
        <v>666</v>
      </c>
      <c r="K341" s="41">
        <v>1667352</v>
      </c>
    </row>
    <row r="342" spans="1:11" ht="28.8" x14ac:dyDescent="0.3">
      <c r="A342" s="35" t="s">
        <v>839</v>
      </c>
      <c r="B342" s="35" t="s">
        <v>14</v>
      </c>
      <c r="C342" s="36" t="s">
        <v>474</v>
      </c>
      <c r="D342" s="37" t="s">
        <v>474</v>
      </c>
      <c r="E342" s="38" t="s">
        <v>333</v>
      </c>
      <c r="F342" s="36">
        <v>6150000383</v>
      </c>
      <c r="G342" s="39">
        <v>42348</v>
      </c>
      <c r="H342" s="40" t="s">
        <v>668</v>
      </c>
      <c r="I342" s="40" t="s">
        <v>669</v>
      </c>
      <c r="J342" s="36" t="s">
        <v>670</v>
      </c>
      <c r="K342" s="41">
        <v>1618400</v>
      </c>
    </row>
    <row r="343" spans="1:11" ht="28.8" x14ac:dyDescent="0.3">
      <c r="A343" s="35" t="s">
        <v>839</v>
      </c>
      <c r="B343" s="35" t="s">
        <v>74</v>
      </c>
      <c r="C343" s="36" t="s">
        <v>671</v>
      </c>
      <c r="D343" s="37">
        <v>42349</v>
      </c>
      <c r="E343" s="38" t="s">
        <v>333</v>
      </c>
      <c r="F343" s="36">
        <v>6150000395</v>
      </c>
      <c r="G343" s="39">
        <v>42352</v>
      </c>
      <c r="H343" s="40" t="s">
        <v>672</v>
      </c>
      <c r="I343" s="40" t="s">
        <v>669</v>
      </c>
      <c r="J343" s="36" t="s">
        <v>670</v>
      </c>
      <c r="K343" s="41">
        <v>3617600</v>
      </c>
    </row>
    <row r="344" spans="1:11" ht="28.8" x14ac:dyDescent="0.3">
      <c r="A344" s="35" t="s">
        <v>839</v>
      </c>
      <c r="B344" s="35" t="s">
        <v>13</v>
      </c>
      <c r="C344" s="42" t="s">
        <v>474</v>
      </c>
      <c r="D344" s="42" t="s">
        <v>474</v>
      </c>
      <c r="E344" s="38" t="s">
        <v>21</v>
      </c>
      <c r="F344" s="42" t="s">
        <v>673</v>
      </c>
      <c r="G344" s="39">
        <v>42366</v>
      </c>
      <c r="H344" s="43" t="s">
        <v>674</v>
      </c>
      <c r="I344" s="43" t="s">
        <v>675</v>
      </c>
      <c r="J344" s="42" t="s">
        <v>676</v>
      </c>
      <c r="K344" s="44">
        <v>32500</v>
      </c>
    </row>
    <row r="345" spans="1:11" ht="28.8" x14ac:dyDescent="0.3">
      <c r="A345" s="35" t="s">
        <v>839</v>
      </c>
      <c r="B345" s="35" t="s">
        <v>13</v>
      </c>
      <c r="C345" s="42" t="s">
        <v>474</v>
      </c>
      <c r="D345" s="42" t="s">
        <v>474</v>
      </c>
      <c r="E345" s="38" t="s">
        <v>21</v>
      </c>
      <c r="F345" s="42" t="s">
        <v>677</v>
      </c>
      <c r="G345" s="39">
        <v>42360</v>
      </c>
      <c r="H345" s="43" t="s">
        <v>678</v>
      </c>
      <c r="I345" s="43" t="s">
        <v>675</v>
      </c>
      <c r="J345" s="42" t="s">
        <v>676</v>
      </c>
      <c r="K345" s="44">
        <v>31600</v>
      </c>
    </row>
    <row r="346" spans="1:11" ht="28.8" x14ac:dyDescent="0.3">
      <c r="A346" s="35" t="s">
        <v>839</v>
      </c>
      <c r="B346" s="35" t="s">
        <v>13</v>
      </c>
      <c r="C346" s="42" t="s">
        <v>474</v>
      </c>
      <c r="D346" s="42" t="s">
        <v>474</v>
      </c>
      <c r="E346" s="42" t="s">
        <v>21</v>
      </c>
      <c r="F346" s="42" t="s">
        <v>679</v>
      </c>
      <c r="G346" s="39">
        <v>42349</v>
      </c>
      <c r="H346" s="43" t="s">
        <v>680</v>
      </c>
      <c r="I346" s="43" t="s">
        <v>675</v>
      </c>
      <c r="J346" s="42" t="s">
        <v>676</v>
      </c>
      <c r="K346" s="45">
        <v>144600</v>
      </c>
    </row>
    <row r="347" spans="1:11" ht="86.4" x14ac:dyDescent="0.3">
      <c r="A347" s="35" t="s">
        <v>839</v>
      </c>
      <c r="B347" s="35" t="s">
        <v>13</v>
      </c>
      <c r="C347" s="42" t="s">
        <v>474</v>
      </c>
      <c r="D347" s="42" t="s">
        <v>474</v>
      </c>
      <c r="E347" s="42" t="s">
        <v>21</v>
      </c>
      <c r="F347" s="42" t="s">
        <v>681</v>
      </c>
      <c r="G347" s="39">
        <v>42356</v>
      </c>
      <c r="H347" s="43" t="s">
        <v>682</v>
      </c>
      <c r="I347" s="43" t="s">
        <v>675</v>
      </c>
      <c r="J347" s="42" t="s">
        <v>676</v>
      </c>
      <c r="K347" s="45">
        <v>242100</v>
      </c>
    </row>
    <row r="348" spans="1:11" ht="28.8" x14ac:dyDescent="0.3">
      <c r="A348" s="35" t="s">
        <v>839</v>
      </c>
      <c r="B348" s="35" t="s">
        <v>13</v>
      </c>
      <c r="C348" s="42" t="s">
        <v>474</v>
      </c>
      <c r="D348" s="42" t="s">
        <v>474</v>
      </c>
      <c r="E348" s="38" t="s">
        <v>21</v>
      </c>
      <c r="F348" s="42" t="s">
        <v>683</v>
      </c>
      <c r="G348" s="39">
        <v>42356</v>
      </c>
      <c r="H348" s="43" t="s">
        <v>684</v>
      </c>
      <c r="I348" s="43" t="s">
        <v>675</v>
      </c>
      <c r="J348" s="42" t="s">
        <v>676</v>
      </c>
      <c r="K348" s="44">
        <v>264800</v>
      </c>
    </row>
    <row r="349" spans="1:11" ht="28.8" x14ac:dyDescent="0.3">
      <c r="A349" s="35" t="s">
        <v>839</v>
      </c>
      <c r="B349" s="35" t="s">
        <v>13</v>
      </c>
      <c r="C349" s="42" t="s">
        <v>474</v>
      </c>
      <c r="D349" s="42" t="s">
        <v>474</v>
      </c>
      <c r="E349" s="38" t="s">
        <v>21</v>
      </c>
      <c r="F349" s="42" t="s">
        <v>685</v>
      </c>
      <c r="G349" s="39">
        <v>42349</v>
      </c>
      <c r="H349" s="43" t="s">
        <v>686</v>
      </c>
      <c r="I349" s="43" t="s">
        <v>675</v>
      </c>
      <c r="J349" s="42" t="s">
        <v>676</v>
      </c>
      <c r="K349" s="44">
        <v>482900</v>
      </c>
    </row>
    <row r="350" spans="1:11" ht="28.8" x14ac:dyDescent="0.3">
      <c r="A350" s="35" t="s">
        <v>839</v>
      </c>
      <c r="B350" s="35" t="s">
        <v>13</v>
      </c>
      <c r="C350" s="42" t="s">
        <v>474</v>
      </c>
      <c r="D350" s="42" t="s">
        <v>474</v>
      </c>
      <c r="E350" s="42" t="s">
        <v>21</v>
      </c>
      <c r="F350" s="42" t="s">
        <v>687</v>
      </c>
      <c r="G350" s="39">
        <v>42349</v>
      </c>
      <c r="H350" s="43" t="s">
        <v>688</v>
      </c>
      <c r="I350" s="43" t="s">
        <v>675</v>
      </c>
      <c r="J350" s="42" t="s">
        <v>676</v>
      </c>
      <c r="K350" s="45">
        <v>354300</v>
      </c>
    </row>
    <row r="351" spans="1:11" ht="28.8" x14ac:dyDescent="0.3">
      <c r="A351" s="35" t="s">
        <v>839</v>
      </c>
      <c r="B351" s="35" t="s">
        <v>13</v>
      </c>
      <c r="C351" s="42" t="s">
        <v>474</v>
      </c>
      <c r="D351" s="42" t="s">
        <v>474</v>
      </c>
      <c r="E351" s="42" t="s">
        <v>21</v>
      </c>
      <c r="F351" s="42" t="s">
        <v>689</v>
      </c>
      <c r="G351" s="39">
        <v>42349</v>
      </c>
      <c r="H351" s="43" t="s">
        <v>690</v>
      </c>
      <c r="I351" s="43" t="s">
        <v>675</v>
      </c>
      <c r="J351" s="42" t="s">
        <v>676</v>
      </c>
      <c r="K351" s="45">
        <v>527600</v>
      </c>
    </row>
    <row r="352" spans="1:11" ht="57.6" x14ac:dyDescent="0.3">
      <c r="A352" s="35" t="s">
        <v>839</v>
      </c>
      <c r="B352" s="35" t="s">
        <v>13</v>
      </c>
      <c r="C352" s="38" t="s">
        <v>474</v>
      </c>
      <c r="D352" s="38" t="s">
        <v>474</v>
      </c>
      <c r="E352" s="42" t="s">
        <v>21</v>
      </c>
      <c r="F352" s="42" t="s">
        <v>691</v>
      </c>
      <c r="G352" s="39">
        <v>42349</v>
      </c>
      <c r="H352" s="43" t="s">
        <v>692</v>
      </c>
      <c r="I352" s="43" t="s">
        <v>675</v>
      </c>
      <c r="J352" s="42" t="s">
        <v>676</v>
      </c>
      <c r="K352" s="45">
        <v>3629600</v>
      </c>
    </row>
    <row r="353" spans="1:11" ht="28.8" x14ac:dyDescent="0.3">
      <c r="A353" s="35" t="s">
        <v>839</v>
      </c>
      <c r="B353" s="35" t="s">
        <v>841</v>
      </c>
      <c r="C353" s="36" t="s">
        <v>474</v>
      </c>
      <c r="D353" s="46" t="s">
        <v>474</v>
      </c>
      <c r="E353" s="42" t="s">
        <v>317</v>
      </c>
      <c r="F353" s="36">
        <v>6150000146</v>
      </c>
      <c r="G353" s="39">
        <v>42349</v>
      </c>
      <c r="H353" s="40" t="s">
        <v>693</v>
      </c>
      <c r="I353" s="40" t="s">
        <v>694</v>
      </c>
      <c r="J353" s="36" t="s">
        <v>695</v>
      </c>
      <c r="K353" s="47">
        <v>414841</v>
      </c>
    </row>
    <row r="354" spans="1:11" ht="28.8" x14ac:dyDescent="0.3">
      <c r="A354" s="35" t="s">
        <v>839</v>
      </c>
      <c r="B354" s="35" t="s">
        <v>67</v>
      </c>
      <c r="C354" s="36" t="s">
        <v>696</v>
      </c>
      <c r="D354" s="46">
        <v>42340</v>
      </c>
      <c r="E354" s="42" t="s">
        <v>317</v>
      </c>
      <c r="F354" s="36">
        <v>6150000131</v>
      </c>
      <c r="G354" s="39">
        <v>42340</v>
      </c>
      <c r="H354" s="40" t="s">
        <v>840</v>
      </c>
      <c r="I354" s="40" t="s">
        <v>697</v>
      </c>
      <c r="J354" s="36" t="s">
        <v>698</v>
      </c>
      <c r="K354" s="47">
        <v>169990</v>
      </c>
    </row>
    <row r="355" spans="1:11" ht="28.8" x14ac:dyDescent="0.3">
      <c r="A355" s="35" t="s">
        <v>839</v>
      </c>
      <c r="B355" s="35" t="s">
        <v>14</v>
      </c>
      <c r="C355" s="36" t="s">
        <v>474</v>
      </c>
      <c r="D355" s="46" t="s">
        <v>474</v>
      </c>
      <c r="E355" s="42" t="s">
        <v>333</v>
      </c>
      <c r="F355" s="36">
        <v>6150000406</v>
      </c>
      <c r="G355" s="39">
        <v>42359</v>
      </c>
      <c r="H355" s="40" t="s">
        <v>699</v>
      </c>
      <c r="I355" s="40" t="s">
        <v>700</v>
      </c>
      <c r="J355" s="36" t="s">
        <v>701</v>
      </c>
      <c r="K355" s="47">
        <v>83300</v>
      </c>
    </row>
    <row r="356" spans="1:11" ht="28.8" x14ac:dyDescent="0.3">
      <c r="A356" s="35" t="s">
        <v>839</v>
      </c>
      <c r="B356" s="35" t="s">
        <v>14</v>
      </c>
      <c r="C356" s="36" t="s">
        <v>474</v>
      </c>
      <c r="D356" s="46" t="s">
        <v>474</v>
      </c>
      <c r="E356" s="42" t="s">
        <v>317</v>
      </c>
      <c r="F356" s="36">
        <v>6150000141</v>
      </c>
      <c r="G356" s="39">
        <v>42347</v>
      </c>
      <c r="H356" s="40" t="s">
        <v>702</v>
      </c>
      <c r="I356" s="40" t="s">
        <v>703</v>
      </c>
      <c r="J356" s="36" t="s">
        <v>704</v>
      </c>
      <c r="K356" s="47">
        <v>649350</v>
      </c>
    </row>
    <row r="357" spans="1:11" ht="28.8" x14ac:dyDescent="0.3">
      <c r="A357" s="35" t="s">
        <v>839</v>
      </c>
      <c r="B357" s="35" t="s">
        <v>14</v>
      </c>
      <c r="C357" s="36" t="s">
        <v>474</v>
      </c>
      <c r="D357" s="46" t="s">
        <v>474</v>
      </c>
      <c r="E357" s="42" t="s">
        <v>333</v>
      </c>
      <c r="F357" s="36">
        <v>6150000405</v>
      </c>
      <c r="G357" s="39">
        <v>42359</v>
      </c>
      <c r="H357" s="40" t="s">
        <v>705</v>
      </c>
      <c r="I357" s="40" t="s">
        <v>706</v>
      </c>
      <c r="J357" s="36" t="s">
        <v>707</v>
      </c>
      <c r="K357" s="47">
        <v>4020</v>
      </c>
    </row>
    <row r="358" spans="1:11" ht="28.8" x14ac:dyDescent="0.3">
      <c r="A358" s="35" t="s">
        <v>839</v>
      </c>
      <c r="B358" s="35" t="s">
        <v>14</v>
      </c>
      <c r="C358" s="36" t="s">
        <v>474</v>
      </c>
      <c r="D358" s="46" t="s">
        <v>474</v>
      </c>
      <c r="E358" s="42" t="s">
        <v>317</v>
      </c>
      <c r="F358" s="36">
        <v>6150000154</v>
      </c>
      <c r="G358" s="39">
        <v>42359</v>
      </c>
      <c r="H358" s="40" t="s">
        <v>708</v>
      </c>
      <c r="I358" s="40" t="s">
        <v>706</v>
      </c>
      <c r="J358" s="36" t="s">
        <v>707</v>
      </c>
      <c r="K358" s="47">
        <v>89161</v>
      </c>
    </row>
    <row r="359" spans="1:11" ht="28.8" x14ac:dyDescent="0.3">
      <c r="A359" s="35" t="s">
        <v>839</v>
      </c>
      <c r="B359" s="35" t="s">
        <v>14</v>
      </c>
      <c r="C359" s="36" t="s">
        <v>474</v>
      </c>
      <c r="D359" s="46" t="s">
        <v>474</v>
      </c>
      <c r="E359" s="42" t="s">
        <v>317</v>
      </c>
      <c r="F359" s="36">
        <v>6150000147</v>
      </c>
      <c r="G359" s="39">
        <v>42349</v>
      </c>
      <c r="H359" s="40" t="s">
        <v>709</v>
      </c>
      <c r="I359" s="40" t="s">
        <v>710</v>
      </c>
      <c r="J359" s="36" t="s">
        <v>711</v>
      </c>
      <c r="K359" s="47">
        <v>220150</v>
      </c>
    </row>
    <row r="360" spans="1:11" ht="28.8" x14ac:dyDescent="0.3">
      <c r="A360" s="35" t="s">
        <v>839</v>
      </c>
      <c r="B360" s="35" t="s">
        <v>841</v>
      </c>
      <c r="C360" s="36" t="s">
        <v>474</v>
      </c>
      <c r="D360" s="46" t="s">
        <v>474</v>
      </c>
      <c r="E360" s="42" t="s">
        <v>317</v>
      </c>
      <c r="F360" s="36">
        <v>6150000138</v>
      </c>
      <c r="G360" s="39">
        <v>42347</v>
      </c>
      <c r="H360" s="40" t="s">
        <v>712</v>
      </c>
      <c r="I360" s="40" t="s">
        <v>206</v>
      </c>
      <c r="J360" s="36" t="s">
        <v>207</v>
      </c>
      <c r="K360" s="47">
        <v>1255694</v>
      </c>
    </row>
    <row r="361" spans="1:11" ht="28.8" x14ac:dyDescent="0.3">
      <c r="A361" s="35" t="s">
        <v>839</v>
      </c>
      <c r="B361" s="35" t="s">
        <v>841</v>
      </c>
      <c r="C361" s="36" t="s">
        <v>474</v>
      </c>
      <c r="D361" s="46" t="s">
        <v>474</v>
      </c>
      <c r="E361" s="42" t="s">
        <v>317</v>
      </c>
      <c r="F361" s="36">
        <v>6150000135</v>
      </c>
      <c r="G361" s="39">
        <v>42347</v>
      </c>
      <c r="H361" s="40" t="s">
        <v>713</v>
      </c>
      <c r="I361" s="40" t="s">
        <v>76</v>
      </c>
      <c r="J361" s="36" t="s">
        <v>77</v>
      </c>
      <c r="K361" s="47">
        <v>1082441</v>
      </c>
    </row>
    <row r="362" spans="1:11" ht="28.8" x14ac:dyDescent="0.3">
      <c r="A362" s="35" t="s">
        <v>839</v>
      </c>
      <c r="B362" s="35" t="s">
        <v>841</v>
      </c>
      <c r="C362" s="36" t="s">
        <v>474</v>
      </c>
      <c r="D362" s="46" t="s">
        <v>474</v>
      </c>
      <c r="E362" s="42" t="s">
        <v>317</v>
      </c>
      <c r="F362" s="36">
        <v>6150000156</v>
      </c>
      <c r="G362" s="39">
        <v>42369</v>
      </c>
      <c r="H362" s="40" t="s">
        <v>714</v>
      </c>
      <c r="I362" s="40" t="s">
        <v>715</v>
      </c>
      <c r="J362" s="36" t="s">
        <v>716</v>
      </c>
      <c r="K362" s="47">
        <v>510592</v>
      </c>
    </row>
    <row r="363" spans="1:11" ht="28.8" x14ac:dyDescent="0.3">
      <c r="A363" s="35" t="s">
        <v>839</v>
      </c>
      <c r="B363" s="35" t="s">
        <v>841</v>
      </c>
      <c r="C363" s="36" t="s">
        <v>474</v>
      </c>
      <c r="D363" s="46" t="s">
        <v>474</v>
      </c>
      <c r="E363" s="42" t="s">
        <v>317</v>
      </c>
      <c r="F363" s="36">
        <v>6150000136</v>
      </c>
      <c r="G363" s="39">
        <v>42347</v>
      </c>
      <c r="H363" s="40" t="s">
        <v>717</v>
      </c>
      <c r="I363" s="40" t="s">
        <v>718</v>
      </c>
      <c r="J363" s="36" t="s">
        <v>719</v>
      </c>
      <c r="K363" s="47">
        <v>369935</v>
      </c>
    </row>
    <row r="364" spans="1:11" ht="28.8" x14ac:dyDescent="0.3">
      <c r="A364" s="35" t="s">
        <v>839</v>
      </c>
      <c r="B364" s="35" t="s">
        <v>67</v>
      </c>
      <c r="C364" s="36" t="s">
        <v>720</v>
      </c>
      <c r="D364" s="46">
        <v>42349</v>
      </c>
      <c r="E364" s="42" t="s">
        <v>333</v>
      </c>
      <c r="F364" s="36">
        <v>6150000399</v>
      </c>
      <c r="G364" s="39">
        <v>42354</v>
      </c>
      <c r="H364" s="40" t="s">
        <v>721</v>
      </c>
      <c r="I364" s="40" t="s">
        <v>722</v>
      </c>
      <c r="J364" s="36" t="s">
        <v>723</v>
      </c>
      <c r="K364" s="47">
        <v>12268467</v>
      </c>
    </row>
    <row r="365" spans="1:11" ht="28.8" x14ac:dyDescent="0.3">
      <c r="A365" s="35" t="s">
        <v>839</v>
      </c>
      <c r="B365" s="35" t="s">
        <v>14</v>
      </c>
      <c r="C365" s="36" t="s">
        <v>474</v>
      </c>
      <c r="D365" s="46" t="s">
        <v>474</v>
      </c>
      <c r="E365" s="42" t="s">
        <v>333</v>
      </c>
      <c r="F365" s="36">
        <v>6150000401</v>
      </c>
      <c r="G365" s="39">
        <v>42354</v>
      </c>
      <c r="H365" s="40" t="s">
        <v>724</v>
      </c>
      <c r="I365" s="40" t="s">
        <v>725</v>
      </c>
      <c r="J365" s="36" t="s">
        <v>726</v>
      </c>
      <c r="K365" s="47">
        <v>1787975</v>
      </c>
    </row>
    <row r="366" spans="1:11" ht="43.2" x14ac:dyDescent="0.3">
      <c r="A366" s="35" t="s">
        <v>839</v>
      </c>
      <c r="B366" s="35" t="s">
        <v>841</v>
      </c>
      <c r="C366" s="36" t="s">
        <v>474</v>
      </c>
      <c r="D366" s="46" t="s">
        <v>474</v>
      </c>
      <c r="E366" s="42" t="s">
        <v>317</v>
      </c>
      <c r="F366" s="36">
        <v>6150000151</v>
      </c>
      <c r="G366" s="39">
        <v>42354</v>
      </c>
      <c r="H366" s="40" t="s">
        <v>727</v>
      </c>
      <c r="I366" s="40" t="s">
        <v>728</v>
      </c>
      <c r="J366" s="36" t="s">
        <v>729</v>
      </c>
      <c r="K366" s="47">
        <v>45946</v>
      </c>
    </row>
    <row r="367" spans="1:11" ht="43.2" x14ac:dyDescent="0.3">
      <c r="A367" s="35" t="s">
        <v>839</v>
      </c>
      <c r="B367" s="35" t="s">
        <v>841</v>
      </c>
      <c r="C367" s="36" t="s">
        <v>474</v>
      </c>
      <c r="D367" s="46" t="s">
        <v>474</v>
      </c>
      <c r="E367" s="42" t="s">
        <v>333</v>
      </c>
      <c r="F367" s="36">
        <v>6150000381</v>
      </c>
      <c r="G367" s="39">
        <v>42348</v>
      </c>
      <c r="H367" s="40" t="s">
        <v>730</v>
      </c>
      <c r="I367" s="40" t="s">
        <v>731</v>
      </c>
      <c r="J367" s="36" t="s">
        <v>732</v>
      </c>
      <c r="K367" s="47">
        <v>992529</v>
      </c>
    </row>
    <row r="368" spans="1:11" ht="28.8" x14ac:dyDescent="0.3">
      <c r="A368" s="35" t="s">
        <v>839</v>
      </c>
      <c r="B368" s="35" t="s">
        <v>13</v>
      </c>
      <c r="C368" s="36" t="s">
        <v>474</v>
      </c>
      <c r="D368" s="46" t="s">
        <v>474</v>
      </c>
      <c r="E368" s="42" t="s">
        <v>21</v>
      </c>
      <c r="F368" s="36" t="s">
        <v>733</v>
      </c>
      <c r="G368" s="39">
        <v>42353</v>
      </c>
      <c r="H368" s="40" t="s">
        <v>734</v>
      </c>
      <c r="I368" s="40" t="s">
        <v>735</v>
      </c>
      <c r="J368" s="36" t="s">
        <v>736</v>
      </c>
      <c r="K368" s="47">
        <v>31730</v>
      </c>
    </row>
    <row r="369" spans="1:11" ht="28.8" x14ac:dyDescent="0.3">
      <c r="A369" s="35" t="s">
        <v>839</v>
      </c>
      <c r="B369" s="35" t="s">
        <v>13</v>
      </c>
      <c r="C369" s="36" t="s">
        <v>474</v>
      </c>
      <c r="D369" s="46" t="s">
        <v>474</v>
      </c>
      <c r="E369" s="42" t="s">
        <v>21</v>
      </c>
      <c r="F369" s="36" t="s">
        <v>737</v>
      </c>
      <c r="G369" s="39">
        <v>42366</v>
      </c>
      <c r="H369" s="40" t="s">
        <v>738</v>
      </c>
      <c r="I369" s="40" t="s">
        <v>735</v>
      </c>
      <c r="J369" s="36" t="s">
        <v>736</v>
      </c>
      <c r="K369" s="45">
        <v>7640</v>
      </c>
    </row>
    <row r="370" spans="1:11" ht="28.8" x14ac:dyDescent="0.3">
      <c r="A370" s="35" t="s">
        <v>839</v>
      </c>
      <c r="B370" s="35" t="s">
        <v>13</v>
      </c>
      <c r="C370" s="36" t="s">
        <v>474</v>
      </c>
      <c r="D370" s="46" t="s">
        <v>474</v>
      </c>
      <c r="E370" s="42" t="s">
        <v>21</v>
      </c>
      <c r="F370" s="36" t="s">
        <v>739</v>
      </c>
      <c r="G370" s="39">
        <v>42360</v>
      </c>
      <c r="H370" s="40" t="s">
        <v>740</v>
      </c>
      <c r="I370" s="40" t="s">
        <v>735</v>
      </c>
      <c r="J370" s="36" t="s">
        <v>736</v>
      </c>
      <c r="K370" s="45">
        <v>55470</v>
      </c>
    </row>
    <row r="371" spans="1:11" ht="57.6" x14ac:dyDescent="0.3">
      <c r="A371" s="35" t="s">
        <v>839</v>
      </c>
      <c r="B371" s="35" t="s">
        <v>13</v>
      </c>
      <c r="C371" s="36" t="s">
        <v>474</v>
      </c>
      <c r="D371" s="46" t="s">
        <v>474</v>
      </c>
      <c r="E371" s="42" t="s">
        <v>21</v>
      </c>
      <c r="F371" s="36" t="s">
        <v>741</v>
      </c>
      <c r="G371" s="39">
        <v>42353</v>
      </c>
      <c r="H371" s="40" t="s">
        <v>742</v>
      </c>
      <c r="I371" s="40" t="s">
        <v>735</v>
      </c>
      <c r="J371" s="36" t="s">
        <v>736</v>
      </c>
      <c r="K371" s="47">
        <v>98650</v>
      </c>
    </row>
    <row r="372" spans="1:11" ht="28.8" x14ac:dyDescent="0.3">
      <c r="A372" s="35" t="s">
        <v>839</v>
      </c>
      <c r="B372" s="35" t="s">
        <v>13</v>
      </c>
      <c r="C372" s="36" t="s">
        <v>474</v>
      </c>
      <c r="D372" s="46" t="s">
        <v>474</v>
      </c>
      <c r="E372" s="42" t="s">
        <v>21</v>
      </c>
      <c r="F372" s="36" t="s">
        <v>743</v>
      </c>
      <c r="G372" s="39">
        <v>42355</v>
      </c>
      <c r="H372" s="40" t="s">
        <v>744</v>
      </c>
      <c r="I372" s="40" t="s">
        <v>735</v>
      </c>
      <c r="J372" s="36" t="s">
        <v>736</v>
      </c>
      <c r="K372" s="47">
        <v>71030</v>
      </c>
    </row>
    <row r="373" spans="1:11" ht="28.8" x14ac:dyDescent="0.3">
      <c r="A373" s="35" t="s">
        <v>839</v>
      </c>
      <c r="B373" s="35" t="s">
        <v>13</v>
      </c>
      <c r="C373" s="36" t="s">
        <v>474</v>
      </c>
      <c r="D373" s="46" t="s">
        <v>474</v>
      </c>
      <c r="E373" s="42" t="s">
        <v>21</v>
      </c>
      <c r="F373" s="36" t="s">
        <v>745</v>
      </c>
      <c r="G373" s="39">
        <v>42360</v>
      </c>
      <c r="H373" s="40" t="s">
        <v>746</v>
      </c>
      <c r="I373" s="40" t="s">
        <v>735</v>
      </c>
      <c r="J373" s="36" t="s">
        <v>736</v>
      </c>
      <c r="K373" s="45">
        <v>147090</v>
      </c>
    </row>
    <row r="374" spans="1:11" ht="28.8" x14ac:dyDescent="0.3">
      <c r="A374" s="35" t="s">
        <v>839</v>
      </c>
      <c r="B374" s="35" t="s">
        <v>13</v>
      </c>
      <c r="C374" s="36" t="s">
        <v>474</v>
      </c>
      <c r="D374" s="46" t="s">
        <v>474</v>
      </c>
      <c r="E374" s="42" t="s">
        <v>21</v>
      </c>
      <c r="F374" s="36" t="s">
        <v>747</v>
      </c>
      <c r="G374" s="39">
        <v>42355</v>
      </c>
      <c r="H374" s="40" t="s">
        <v>748</v>
      </c>
      <c r="I374" s="40" t="s">
        <v>735</v>
      </c>
      <c r="J374" s="36" t="s">
        <v>736</v>
      </c>
      <c r="K374" s="45">
        <v>58230</v>
      </c>
    </row>
    <row r="375" spans="1:11" ht="172.8" x14ac:dyDescent="0.3">
      <c r="A375" s="35" t="s">
        <v>839</v>
      </c>
      <c r="B375" s="35" t="s">
        <v>13</v>
      </c>
      <c r="C375" s="36" t="s">
        <v>474</v>
      </c>
      <c r="D375" s="46" t="s">
        <v>474</v>
      </c>
      <c r="E375" s="42" t="s">
        <v>21</v>
      </c>
      <c r="F375" s="36" t="s">
        <v>749</v>
      </c>
      <c r="G375" s="39">
        <v>42355</v>
      </c>
      <c r="H375" s="40" t="s">
        <v>750</v>
      </c>
      <c r="I375" s="40" t="s">
        <v>735</v>
      </c>
      <c r="J375" s="36" t="s">
        <v>736</v>
      </c>
      <c r="K375" s="47">
        <v>410160</v>
      </c>
    </row>
    <row r="376" spans="1:11" ht="28.8" x14ac:dyDescent="0.3">
      <c r="A376" s="35" t="s">
        <v>839</v>
      </c>
      <c r="B376" s="35" t="s">
        <v>74</v>
      </c>
      <c r="C376" s="36" t="s">
        <v>751</v>
      </c>
      <c r="D376" s="46">
        <v>42338</v>
      </c>
      <c r="E376" s="42" t="s">
        <v>333</v>
      </c>
      <c r="F376" s="36">
        <v>6150000385</v>
      </c>
      <c r="G376" s="39">
        <v>42348</v>
      </c>
      <c r="H376" s="40" t="s">
        <v>752</v>
      </c>
      <c r="I376" s="40" t="s">
        <v>753</v>
      </c>
      <c r="J376" s="36" t="s">
        <v>754</v>
      </c>
      <c r="K376" s="47">
        <v>6582987</v>
      </c>
    </row>
    <row r="377" spans="1:11" ht="28.8" x14ac:dyDescent="0.3">
      <c r="A377" s="35" t="s">
        <v>839</v>
      </c>
      <c r="B377" s="35" t="s">
        <v>841</v>
      </c>
      <c r="C377" s="36" t="s">
        <v>474</v>
      </c>
      <c r="D377" s="46" t="s">
        <v>474</v>
      </c>
      <c r="E377" s="42" t="s">
        <v>317</v>
      </c>
      <c r="F377" s="36">
        <v>6150000149</v>
      </c>
      <c r="G377" s="39">
        <v>42353</v>
      </c>
      <c r="H377" s="40" t="s">
        <v>755</v>
      </c>
      <c r="I377" s="40" t="s">
        <v>756</v>
      </c>
      <c r="J377" s="36" t="s">
        <v>757</v>
      </c>
      <c r="K377" s="47">
        <v>145775</v>
      </c>
    </row>
    <row r="378" spans="1:11" ht="28.8" x14ac:dyDescent="0.3">
      <c r="A378" s="35" t="s">
        <v>839</v>
      </c>
      <c r="B378" s="35" t="s">
        <v>841</v>
      </c>
      <c r="C378" s="36" t="s">
        <v>474</v>
      </c>
      <c r="D378" s="46" t="s">
        <v>474</v>
      </c>
      <c r="E378" s="42" t="s">
        <v>317</v>
      </c>
      <c r="F378" s="36">
        <v>6150000144</v>
      </c>
      <c r="G378" s="39">
        <v>42348</v>
      </c>
      <c r="H378" s="40" t="s">
        <v>758</v>
      </c>
      <c r="I378" s="40" t="s">
        <v>756</v>
      </c>
      <c r="J378" s="36" t="s">
        <v>757</v>
      </c>
      <c r="K378" s="47">
        <v>230908</v>
      </c>
    </row>
    <row r="379" spans="1:11" ht="28.8" x14ac:dyDescent="0.3">
      <c r="A379" s="35" t="s">
        <v>839</v>
      </c>
      <c r="B379" s="35" t="s">
        <v>14</v>
      </c>
      <c r="C379" s="36" t="s">
        <v>474</v>
      </c>
      <c r="D379" s="46" t="s">
        <v>474</v>
      </c>
      <c r="E379" s="42" t="s">
        <v>333</v>
      </c>
      <c r="F379" s="36">
        <v>6150000400</v>
      </c>
      <c r="G379" s="39">
        <v>42354</v>
      </c>
      <c r="H379" s="40" t="s">
        <v>759</v>
      </c>
      <c r="I379" s="40" t="s">
        <v>760</v>
      </c>
      <c r="J379" s="36" t="s">
        <v>761</v>
      </c>
      <c r="K379" s="47">
        <v>1785000</v>
      </c>
    </row>
    <row r="380" spans="1:11" ht="28.8" x14ac:dyDescent="0.3">
      <c r="A380" s="35" t="s">
        <v>839</v>
      </c>
      <c r="B380" s="35" t="s">
        <v>14</v>
      </c>
      <c r="C380" s="36" t="s">
        <v>474</v>
      </c>
      <c r="D380" s="46" t="s">
        <v>474</v>
      </c>
      <c r="E380" s="42" t="s">
        <v>333</v>
      </c>
      <c r="F380" s="36">
        <v>6150000415</v>
      </c>
      <c r="G380" s="39">
        <v>42366</v>
      </c>
      <c r="H380" s="40" t="s">
        <v>762</v>
      </c>
      <c r="I380" s="40" t="s">
        <v>763</v>
      </c>
      <c r="J380" s="36" t="s">
        <v>764</v>
      </c>
      <c r="K380" s="47">
        <v>120000</v>
      </c>
    </row>
    <row r="381" spans="1:11" ht="28.8" x14ac:dyDescent="0.3">
      <c r="A381" s="35" t="s">
        <v>839</v>
      </c>
      <c r="B381" s="35" t="s">
        <v>14</v>
      </c>
      <c r="C381" s="36" t="s">
        <v>474</v>
      </c>
      <c r="D381" s="46" t="s">
        <v>474</v>
      </c>
      <c r="E381" s="42" t="s">
        <v>333</v>
      </c>
      <c r="F381" s="36">
        <v>6150000407</v>
      </c>
      <c r="G381" s="39">
        <v>42360</v>
      </c>
      <c r="H381" s="40" t="s">
        <v>765</v>
      </c>
      <c r="I381" s="40" t="s">
        <v>766</v>
      </c>
      <c r="J381" s="36" t="s">
        <v>767</v>
      </c>
      <c r="K381" s="47">
        <v>190400</v>
      </c>
    </row>
    <row r="382" spans="1:11" ht="28.8" x14ac:dyDescent="0.3">
      <c r="A382" s="35" t="s">
        <v>839</v>
      </c>
      <c r="B382" s="35" t="s">
        <v>14</v>
      </c>
      <c r="C382" s="36" t="s">
        <v>474</v>
      </c>
      <c r="D382" s="46" t="s">
        <v>474</v>
      </c>
      <c r="E382" s="42" t="s">
        <v>333</v>
      </c>
      <c r="F382" s="36">
        <v>6150000414</v>
      </c>
      <c r="G382" s="39">
        <v>42366</v>
      </c>
      <c r="H382" s="40" t="s">
        <v>768</v>
      </c>
      <c r="I382" s="40" t="s">
        <v>766</v>
      </c>
      <c r="J382" s="36" t="s">
        <v>767</v>
      </c>
      <c r="K382" s="47">
        <v>190400</v>
      </c>
    </row>
    <row r="383" spans="1:11" ht="28.8" x14ac:dyDescent="0.3">
      <c r="A383" s="35" t="s">
        <v>839</v>
      </c>
      <c r="B383" s="35" t="s">
        <v>841</v>
      </c>
      <c r="C383" s="36" t="s">
        <v>474</v>
      </c>
      <c r="D383" s="46" t="s">
        <v>474</v>
      </c>
      <c r="E383" s="42" t="s">
        <v>317</v>
      </c>
      <c r="F383" s="36">
        <v>6150000150</v>
      </c>
      <c r="G383" s="39">
        <v>42353</v>
      </c>
      <c r="H383" s="40" t="s">
        <v>769</v>
      </c>
      <c r="I383" s="40" t="s">
        <v>770</v>
      </c>
      <c r="J383" s="36" t="s">
        <v>771</v>
      </c>
      <c r="K383" s="47">
        <v>509967</v>
      </c>
    </row>
    <row r="384" spans="1:11" ht="28.8" x14ac:dyDescent="0.3">
      <c r="A384" s="35" t="s">
        <v>839</v>
      </c>
      <c r="B384" s="35" t="s">
        <v>14</v>
      </c>
      <c r="C384" s="36" t="s">
        <v>474</v>
      </c>
      <c r="D384" s="46" t="s">
        <v>474</v>
      </c>
      <c r="E384" s="42" t="s">
        <v>333</v>
      </c>
      <c r="F384" s="36">
        <v>6150000392</v>
      </c>
      <c r="G384" s="39">
        <v>42349</v>
      </c>
      <c r="H384" s="40" t="s">
        <v>772</v>
      </c>
      <c r="I384" s="40" t="s">
        <v>773</v>
      </c>
      <c r="J384" s="36" t="s">
        <v>774</v>
      </c>
      <c r="K384" s="47">
        <v>1520820</v>
      </c>
    </row>
    <row r="385" spans="1:11" ht="28.8" x14ac:dyDescent="0.3">
      <c r="A385" s="35" t="s">
        <v>839</v>
      </c>
      <c r="B385" s="35" t="s">
        <v>14</v>
      </c>
      <c r="C385" s="36" t="s">
        <v>474</v>
      </c>
      <c r="D385" s="46" t="s">
        <v>474</v>
      </c>
      <c r="E385" s="42" t="s">
        <v>333</v>
      </c>
      <c r="F385" s="36">
        <v>6150000145</v>
      </c>
      <c r="G385" s="39">
        <v>42349</v>
      </c>
      <c r="H385" s="40" t="s">
        <v>775</v>
      </c>
      <c r="I385" s="40" t="s">
        <v>773</v>
      </c>
      <c r="J385" s="36" t="s">
        <v>774</v>
      </c>
      <c r="K385" s="47">
        <v>2246720</v>
      </c>
    </row>
    <row r="386" spans="1:11" ht="28.8" x14ac:dyDescent="0.3">
      <c r="A386" s="35" t="s">
        <v>839</v>
      </c>
      <c r="B386" s="35" t="s">
        <v>14</v>
      </c>
      <c r="C386" s="36" t="s">
        <v>474</v>
      </c>
      <c r="D386" s="46" t="s">
        <v>474</v>
      </c>
      <c r="E386" s="42" t="s">
        <v>333</v>
      </c>
      <c r="F386" s="36">
        <v>6150000377</v>
      </c>
      <c r="G386" s="39">
        <v>42347</v>
      </c>
      <c r="H386" s="40" t="s">
        <v>776</v>
      </c>
      <c r="I386" s="40" t="s">
        <v>777</v>
      </c>
      <c r="J386" s="36" t="s">
        <v>778</v>
      </c>
      <c r="K386" s="47">
        <v>226100</v>
      </c>
    </row>
    <row r="387" spans="1:11" ht="28.8" x14ac:dyDescent="0.3">
      <c r="A387" s="35" t="s">
        <v>839</v>
      </c>
      <c r="B387" s="35" t="s">
        <v>14</v>
      </c>
      <c r="C387" s="36" t="s">
        <v>474</v>
      </c>
      <c r="D387" s="46" t="s">
        <v>474</v>
      </c>
      <c r="E387" s="42" t="s">
        <v>333</v>
      </c>
      <c r="F387" s="36">
        <v>6150000394</v>
      </c>
      <c r="G387" s="39">
        <v>42349</v>
      </c>
      <c r="H387" s="40" t="s">
        <v>779</v>
      </c>
      <c r="I387" s="40" t="s">
        <v>777</v>
      </c>
      <c r="J387" s="36" t="s">
        <v>778</v>
      </c>
      <c r="K387" s="47">
        <v>714000</v>
      </c>
    </row>
    <row r="388" spans="1:11" ht="28.8" x14ac:dyDescent="0.3">
      <c r="A388" s="35" t="s">
        <v>839</v>
      </c>
      <c r="B388" s="35" t="s">
        <v>14</v>
      </c>
      <c r="C388" s="36" t="s">
        <v>474</v>
      </c>
      <c r="D388" s="46" t="s">
        <v>474</v>
      </c>
      <c r="E388" s="42" t="s">
        <v>333</v>
      </c>
      <c r="F388" s="36">
        <v>6150000382</v>
      </c>
      <c r="G388" s="39">
        <v>42348</v>
      </c>
      <c r="H388" s="40" t="s">
        <v>780</v>
      </c>
      <c r="I388" s="40" t="s">
        <v>777</v>
      </c>
      <c r="J388" s="36" t="s">
        <v>778</v>
      </c>
      <c r="K388" s="47">
        <v>1809928</v>
      </c>
    </row>
    <row r="389" spans="1:11" ht="28.8" x14ac:dyDescent="0.3">
      <c r="A389" s="35" t="s">
        <v>839</v>
      </c>
      <c r="B389" s="35" t="s">
        <v>14</v>
      </c>
      <c r="C389" s="36" t="s">
        <v>474</v>
      </c>
      <c r="D389" s="46" t="s">
        <v>474</v>
      </c>
      <c r="E389" s="42" t="s">
        <v>333</v>
      </c>
      <c r="F389" s="36">
        <v>6150000408</v>
      </c>
      <c r="G389" s="39">
        <v>42359</v>
      </c>
      <c r="H389" s="40" t="s">
        <v>781</v>
      </c>
      <c r="I389" s="40" t="s">
        <v>782</v>
      </c>
      <c r="J389" s="36" t="s">
        <v>783</v>
      </c>
      <c r="K389" s="47">
        <v>142800</v>
      </c>
    </row>
    <row r="390" spans="1:11" ht="43.2" x14ac:dyDescent="0.3">
      <c r="A390" s="35" t="s">
        <v>839</v>
      </c>
      <c r="B390" s="35" t="s">
        <v>14</v>
      </c>
      <c r="C390" s="36" t="s">
        <v>474</v>
      </c>
      <c r="D390" s="46" t="s">
        <v>474</v>
      </c>
      <c r="E390" s="42" t="s">
        <v>333</v>
      </c>
      <c r="F390" s="36">
        <v>6150000378</v>
      </c>
      <c r="G390" s="39">
        <v>42347</v>
      </c>
      <c r="H390" s="40" t="s">
        <v>784</v>
      </c>
      <c r="I390" s="40" t="s">
        <v>785</v>
      </c>
      <c r="J390" s="36" t="s">
        <v>786</v>
      </c>
      <c r="K390" s="47">
        <v>119000</v>
      </c>
    </row>
    <row r="391" spans="1:11" ht="28.8" x14ac:dyDescent="0.3">
      <c r="A391" s="35" t="s">
        <v>839</v>
      </c>
      <c r="B391" s="35" t="s">
        <v>14</v>
      </c>
      <c r="C391" s="36" t="s">
        <v>474</v>
      </c>
      <c r="D391" s="46" t="s">
        <v>474</v>
      </c>
      <c r="E391" s="42" t="s">
        <v>317</v>
      </c>
      <c r="F391" s="36">
        <v>6150000139</v>
      </c>
      <c r="G391" s="39">
        <v>42347</v>
      </c>
      <c r="H391" s="40" t="s">
        <v>787</v>
      </c>
      <c r="I391" s="40" t="s">
        <v>785</v>
      </c>
      <c r="J391" s="36" t="s">
        <v>786</v>
      </c>
      <c r="K391" s="47">
        <v>518161</v>
      </c>
    </row>
    <row r="392" spans="1:11" ht="28.8" x14ac:dyDescent="0.3">
      <c r="A392" s="35" t="s">
        <v>839</v>
      </c>
      <c r="B392" s="35" t="s">
        <v>14</v>
      </c>
      <c r="C392" s="36" t="s">
        <v>474</v>
      </c>
      <c r="D392" s="46" t="s">
        <v>474</v>
      </c>
      <c r="E392" s="42" t="s">
        <v>317</v>
      </c>
      <c r="F392" s="36">
        <v>6150000153</v>
      </c>
      <c r="G392" s="39">
        <v>42355</v>
      </c>
      <c r="H392" s="40" t="s">
        <v>788</v>
      </c>
      <c r="I392" s="40" t="s">
        <v>789</v>
      </c>
      <c r="J392" s="36" t="s">
        <v>40</v>
      </c>
      <c r="K392" s="47">
        <v>80380</v>
      </c>
    </row>
    <row r="393" spans="1:11" ht="28.8" x14ac:dyDescent="0.3">
      <c r="A393" s="35" t="s">
        <v>839</v>
      </c>
      <c r="B393" s="35" t="s">
        <v>74</v>
      </c>
      <c r="C393" s="36" t="s">
        <v>790</v>
      </c>
      <c r="D393" s="46">
        <v>42347</v>
      </c>
      <c r="E393" s="42" t="s">
        <v>333</v>
      </c>
      <c r="F393" s="36">
        <v>6150000384</v>
      </c>
      <c r="G393" s="39">
        <v>42348</v>
      </c>
      <c r="H393" s="40" t="s">
        <v>791</v>
      </c>
      <c r="I393" s="40" t="s">
        <v>792</v>
      </c>
      <c r="J393" s="36" t="s">
        <v>793</v>
      </c>
      <c r="K393" s="47">
        <v>4500000</v>
      </c>
    </row>
    <row r="394" spans="1:11" ht="28.8" x14ac:dyDescent="0.3">
      <c r="A394" s="35" t="s">
        <v>839</v>
      </c>
      <c r="B394" s="35" t="s">
        <v>14</v>
      </c>
      <c r="C394" s="36" t="s">
        <v>474</v>
      </c>
      <c r="D394" s="46" t="s">
        <v>474</v>
      </c>
      <c r="E394" s="42" t="s">
        <v>317</v>
      </c>
      <c r="F394" s="36">
        <v>6150000152</v>
      </c>
      <c r="G394" s="39">
        <v>42354</v>
      </c>
      <c r="H394" s="40" t="s">
        <v>794</v>
      </c>
      <c r="I394" s="40" t="s">
        <v>63</v>
      </c>
      <c r="J394" s="36" t="s">
        <v>45</v>
      </c>
      <c r="K394" s="47">
        <v>11557</v>
      </c>
    </row>
    <row r="395" spans="1:11" ht="28.8" x14ac:dyDescent="0.3">
      <c r="A395" s="35" t="s">
        <v>839</v>
      </c>
      <c r="B395" s="35" t="s">
        <v>14</v>
      </c>
      <c r="C395" s="36" t="s">
        <v>474</v>
      </c>
      <c r="D395" s="46" t="s">
        <v>474</v>
      </c>
      <c r="E395" s="42" t="s">
        <v>317</v>
      </c>
      <c r="F395" s="36">
        <v>6150000143</v>
      </c>
      <c r="G395" s="39">
        <v>42348</v>
      </c>
      <c r="H395" s="40" t="s">
        <v>795</v>
      </c>
      <c r="I395" s="40" t="s">
        <v>63</v>
      </c>
      <c r="J395" s="36" t="s">
        <v>45</v>
      </c>
      <c r="K395" s="47">
        <v>41694</v>
      </c>
    </row>
    <row r="396" spans="1:11" ht="28.8" x14ac:dyDescent="0.3">
      <c r="A396" s="35" t="s">
        <v>839</v>
      </c>
      <c r="B396" s="35" t="s">
        <v>14</v>
      </c>
      <c r="C396" s="36" t="s">
        <v>474</v>
      </c>
      <c r="D396" s="46" t="s">
        <v>474</v>
      </c>
      <c r="E396" s="42" t="s">
        <v>317</v>
      </c>
      <c r="F396" s="36">
        <v>6150000142</v>
      </c>
      <c r="G396" s="39">
        <v>42348</v>
      </c>
      <c r="H396" s="40" t="s">
        <v>796</v>
      </c>
      <c r="I396" s="40" t="s">
        <v>63</v>
      </c>
      <c r="J396" s="36" t="s">
        <v>45</v>
      </c>
      <c r="K396" s="47">
        <v>42130</v>
      </c>
    </row>
    <row r="397" spans="1:11" ht="28.8" x14ac:dyDescent="0.3">
      <c r="A397" s="35" t="s">
        <v>839</v>
      </c>
      <c r="B397" s="35" t="s">
        <v>841</v>
      </c>
      <c r="C397" s="36" t="s">
        <v>474</v>
      </c>
      <c r="D397" s="46" t="s">
        <v>474</v>
      </c>
      <c r="E397" s="42" t="s">
        <v>317</v>
      </c>
      <c r="F397" s="36">
        <v>6150000137</v>
      </c>
      <c r="G397" s="39">
        <v>42347</v>
      </c>
      <c r="H397" s="40" t="s">
        <v>797</v>
      </c>
      <c r="I397" s="40" t="s">
        <v>63</v>
      </c>
      <c r="J397" s="36" t="s">
        <v>45</v>
      </c>
      <c r="K397" s="47">
        <v>320872</v>
      </c>
    </row>
    <row r="398" spans="1:11" ht="28.8" x14ac:dyDescent="0.3">
      <c r="A398" s="35" t="s">
        <v>839</v>
      </c>
      <c r="B398" s="35" t="s">
        <v>67</v>
      </c>
      <c r="C398" s="36" t="s">
        <v>798</v>
      </c>
      <c r="D398" s="46">
        <v>42352</v>
      </c>
      <c r="E398" s="42" t="s">
        <v>333</v>
      </c>
      <c r="F398" s="36">
        <v>6150000398</v>
      </c>
      <c r="G398" s="39">
        <v>42353</v>
      </c>
      <c r="H398" s="40" t="s">
        <v>799</v>
      </c>
      <c r="I398" s="40" t="s">
        <v>800</v>
      </c>
      <c r="J398" s="36" t="s">
        <v>801</v>
      </c>
      <c r="K398" s="47">
        <v>137445</v>
      </c>
    </row>
    <row r="399" spans="1:11" ht="28.8" x14ac:dyDescent="0.3">
      <c r="A399" s="35" t="s">
        <v>839</v>
      </c>
      <c r="B399" s="35" t="s">
        <v>331</v>
      </c>
      <c r="C399" s="36" t="s">
        <v>802</v>
      </c>
      <c r="D399" s="46">
        <v>42279</v>
      </c>
      <c r="E399" s="42" t="s">
        <v>333</v>
      </c>
      <c r="F399" s="36">
        <v>6150000386</v>
      </c>
      <c r="G399" s="39">
        <v>42348</v>
      </c>
      <c r="H399" s="40" t="s">
        <v>803</v>
      </c>
      <c r="I399" s="40" t="s">
        <v>804</v>
      </c>
      <c r="J399" s="36" t="s">
        <v>805</v>
      </c>
      <c r="K399" s="47" t="s">
        <v>806</v>
      </c>
    </row>
    <row r="400" spans="1:11" ht="28.8" x14ac:dyDescent="0.3">
      <c r="A400" s="35" t="s">
        <v>839</v>
      </c>
      <c r="B400" s="35" t="s">
        <v>67</v>
      </c>
      <c r="C400" s="36" t="s">
        <v>807</v>
      </c>
      <c r="D400" s="46">
        <v>42349</v>
      </c>
      <c r="E400" s="42" t="s">
        <v>317</v>
      </c>
      <c r="F400" s="36">
        <v>6150000148</v>
      </c>
      <c r="G400" s="39">
        <v>42353</v>
      </c>
      <c r="H400" s="40" t="s">
        <v>808</v>
      </c>
      <c r="I400" s="40" t="s">
        <v>175</v>
      </c>
      <c r="J400" s="36" t="s">
        <v>176</v>
      </c>
      <c r="K400" s="47">
        <v>4817658</v>
      </c>
    </row>
    <row r="401" spans="1:11" ht="28.8" x14ac:dyDescent="0.3">
      <c r="A401" s="35" t="s">
        <v>839</v>
      </c>
      <c r="B401" s="35" t="s">
        <v>14</v>
      </c>
      <c r="C401" s="36" t="s">
        <v>474</v>
      </c>
      <c r="D401" s="46" t="s">
        <v>474</v>
      </c>
      <c r="E401" s="42" t="s">
        <v>333</v>
      </c>
      <c r="F401" s="36">
        <v>6150000391</v>
      </c>
      <c r="G401" s="39">
        <v>42349</v>
      </c>
      <c r="H401" s="40" t="s">
        <v>809</v>
      </c>
      <c r="I401" s="40" t="s">
        <v>810</v>
      </c>
      <c r="J401" s="36" t="s">
        <v>811</v>
      </c>
      <c r="K401" s="47">
        <v>445536</v>
      </c>
    </row>
    <row r="402" spans="1:11" ht="43.2" x14ac:dyDescent="0.3">
      <c r="A402" s="35" t="s">
        <v>839</v>
      </c>
      <c r="B402" s="35" t="s">
        <v>14</v>
      </c>
      <c r="C402" s="36" t="s">
        <v>474</v>
      </c>
      <c r="D402" s="46" t="s">
        <v>474</v>
      </c>
      <c r="E402" s="42" t="s">
        <v>333</v>
      </c>
      <c r="F402" s="36">
        <v>6150000390</v>
      </c>
      <c r="G402" s="39">
        <v>42349</v>
      </c>
      <c r="H402" s="40" t="s">
        <v>812</v>
      </c>
      <c r="I402" s="40" t="s">
        <v>810</v>
      </c>
      <c r="J402" s="36" t="s">
        <v>811</v>
      </c>
      <c r="K402" s="47">
        <v>2219112</v>
      </c>
    </row>
    <row r="403" spans="1:11" ht="28.8" x14ac:dyDescent="0.3">
      <c r="A403" s="35" t="s">
        <v>839</v>
      </c>
      <c r="B403" s="35" t="s">
        <v>14</v>
      </c>
      <c r="C403" s="36" t="s">
        <v>474</v>
      </c>
      <c r="D403" s="46" t="s">
        <v>474</v>
      </c>
      <c r="E403" s="42" t="s">
        <v>333</v>
      </c>
      <c r="F403" s="36">
        <v>6150000388</v>
      </c>
      <c r="G403" s="39">
        <v>42348</v>
      </c>
      <c r="H403" s="40" t="s">
        <v>663</v>
      </c>
      <c r="I403" s="40" t="s">
        <v>813</v>
      </c>
      <c r="J403" s="36" t="s">
        <v>814</v>
      </c>
      <c r="K403" s="47">
        <v>1402696</v>
      </c>
    </row>
    <row r="404" spans="1:11" ht="28.8" x14ac:dyDescent="0.3">
      <c r="A404" s="35" t="s">
        <v>839</v>
      </c>
      <c r="B404" s="35" t="s">
        <v>841</v>
      </c>
      <c r="C404" s="36" t="s">
        <v>474</v>
      </c>
      <c r="D404" s="46" t="s">
        <v>474</v>
      </c>
      <c r="E404" s="42" t="s">
        <v>317</v>
      </c>
      <c r="F404" s="36">
        <v>6150000155</v>
      </c>
      <c r="G404" s="39">
        <v>42359</v>
      </c>
      <c r="H404" s="40" t="s">
        <v>815</v>
      </c>
      <c r="I404" s="40" t="s">
        <v>816</v>
      </c>
      <c r="J404" s="36" t="s">
        <v>817</v>
      </c>
      <c r="K404" s="47">
        <v>1946537</v>
      </c>
    </row>
    <row r="405" spans="1:11" ht="28.8" x14ac:dyDescent="0.3">
      <c r="A405" s="35" t="s">
        <v>839</v>
      </c>
      <c r="B405" s="35" t="s">
        <v>331</v>
      </c>
      <c r="C405" s="36" t="s">
        <v>2460</v>
      </c>
      <c r="D405" s="46">
        <v>41656</v>
      </c>
      <c r="E405" s="42" t="s">
        <v>333</v>
      </c>
      <c r="F405" s="36">
        <v>6150000413</v>
      </c>
      <c r="G405" s="39">
        <v>42362</v>
      </c>
      <c r="H405" s="40" t="s">
        <v>818</v>
      </c>
      <c r="I405" s="40" t="s">
        <v>819</v>
      </c>
      <c r="J405" s="36" t="s">
        <v>820</v>
      </c>
      <c r="K405" s="47">
        <v>76832</v>
      </c>
    </row>
    <row r="406" spans="1:11" ht="28.8" x14ac:dyDescent="0.3">
      <c r="A406" s="35" t="s">
        <v>839</v>
      </c>
      <c r="B406" s="35" t="s">
        <v>331</v>
      </c>
      <c r="C406" s="36" t="s">
        <v>2460</v>
      </c>
      <c r="D406" s="46">
        <v>41656</v>
      </c>
      <c r="E406" s="42" t="s">
        <v>333</v>
      </c>
      <c r="F406" s="36">
        <v>6150000416</v>
      </c>
      <c r="G406" s="39">
        <v>42367</v>
      </c>
      <c r="H406" s="40" t="s">
        <v>821</v>
      </c>
      <c r="I406" s="40" t="s">
        <v>819</v>
      </c>
      <c r="J406" s="36" t="s">
        <v>820</v>
      </c>
      <c r="K406" s="47">
        <v>98554</v>
      </c>
    </row>
    <row r="407" spans="1:11" ht="28.8" x14ac:dyDescent="0.3">
      <c r="A407" s="35" t="s">
        <v>839</v>
      </c>
      <c r="B407" s="35" t="s">
        <v>331</v>
      </c>
      <c r="C407" s="36" t="s">
        <v>2460</v>
      </c>
      <c r="D407" s="46">
        <v>41656</v>
      </c>
      <c r="E407" s="42" t="s">
        <v>333</v>
      </c>
      <c r="F407" s="36">
        <v>6150000380</v>
      </c>
      <c r="G407" s="39">
        <v>42347</v>
      </c>
      <c r="H407" s="40" t="s">
        <v>822</v>
      </c>
      <c r="I407" s="40" t="s">
        <v>819</v>
      </c>
      <c r="J407" s="36" t="s">
        <v>820</v>
      </c>
      <c r="K407" s="47">
        <v>128956</v>
      </c>
    </row>
    <row r="408" spans="1:11" ht="28.8" x14ac:dyDescent="0.3">
      <c r="A408" s="35" t="s">
        <v>839</v>
      </c>
      <c r="B408" s="35" t="s">
        <v>331</v>
      </c>
      <c r="C408" s="36" t="s">
        <v>2460</v>
      </c>
      <c r="D408" s="46">
        <v>41656</v>
      </c>
      <c r="E408" s="42" t="s">
        <v>333</v>
      </c>
      <c r="F408" s="36">
        <v>6150000402</v>
      </c>
      <c r="G408" s="39">
        <v>42355</v>
      </c>
      <c r="H408" s="40" t="s">
        <v>823</v>
      </c>
      <c r="I408" s="40" t="s">
        <v>819</v>
      </c>
      <c r="J408" s="36" t="s">
        <v>820</v>
      </c>
      <c r="K408" s="47">
        <v>323754</v>
      </c>
    </row>
    <row r="409" spans="1:11" ht="28.8" x14ac:dyDescent="0.3">
      <c r="A409" s="35" t="s">
        <v>839</v>
      </c>
      <c r="B409" s="35" t="s">
        <v>331</v>
      </c>
      <c r="C409" s="36" t="s">
        <v>802</v>
      </c>
      <c r="D409" s="46">
        <v>42279</v>
      </c>
      <c r="E409" s="42" t="s">
        <v>333</v>
      </c>
      <c r="F409" s="36">
        <v>6150000411</v>
      </c>
      <c r="G409" s="39">
        <v>42361</v>
      </c>
      <c r="H409" s="40" t="s">
        <v>824</v>
      </c>
      <c r="I409" s="40" t="s">
        <v>825</v>
      </c>
      <c r="J409" s="36" t="s">
        <v>826</v>
      </c>
      <c r="K409" s="47" t="s">
        <v>806</v>
      </c>
    </row>
    <row r="410" spans="1:11" ht="28.8" x14ac:dyDescent="0.3">
      <c r="A410" s="35" t="s">
        <v>839</v>
      </c>
      <c r="B410" s="35" t="s">
        <v>14</v>
      </c>
      <c r="C410" s="36" t="s">
        <v>474</v>
      </c>
      <c r="D410" s="46" t="s">
        <v>474</v>
      </c>
      <c r="E410" s="42" t="s">
        <v>333</v>
      </c>
      <c r="F410" s="36">
        <v>6150000379</v>
      </c>
      <c r="G410" s="39">
        <v>42347</v>
      </c>
      <c r="H410" s="40" t="s">
        <v>827</v>
      </c>
      <c r="I410" s="40" t="s">
        <v>828</v>
      </c>
      <c r="J410" s="36" t="s">
        <v>829</v>
      </c>
      <c r="K410" s="47">
        <v>71400</v>
      </c>
    </row>
    <row r="411" spans="1:11" ht="28.8" x14ac:dyDescent="0.3">
      <c r="A411" s="35" t="s">
        <v>839</v>
      </c>
      <c r="B411" s="35" t="s">
        <v>14</v>
      </c>
      <c r="C411" s="36" t="s">
        <v>474</v>
      </c>
      <c r="D411" s="46" t="s">
        <v>474</v>
      </c>
      <c r="E411" s="42" t="s">
        <v>317</v>
      </c>
      <c r="F411" s="36">
        <v>6150000140</v>
      </c>
      <c r="G411" s="39">
        <v>42347</v>
      </c>
      <c r="H411" s="40" t="s">
        <v>830</v>
      </c>
      <c r="I411" s="40" t="s">
        <v>828</v>
      </c>
      <c r="J411" s="36" t="s">
        <v>829</v>
      </c>
      <c r="K411" s="47">
        <v>617610</v>
      </c>
    </row>
    <row r="412" spans="1:11" ht="43.2" x14ac:dyDescent="0.3">
      <c r="A412" s="35" t="s">
        <v>839</v>
      </c>
      <c r="B412" s="35" t="s">
        <v>74</v>
      </c>
      <c r="C412" s="36" t="s">
        <v>831</v>
      </c>
      <c r="D412" s="46">
        <v>42347</v>
      </c>
      <c r="E412" s="42" t="s">
        <v>463</v>
      </c>
      <c r="F412" s="36" t="s">
        <v>474</v>
      </c>
      <c r="G412" s="39">
        <v>42360</v>
      </c>
      <c r="H412" s="40" t="s">
        <v>832</v>
      </c>
      <c r="I412" s="40" t="s">
        <v>833</v>
      </c>
      <c r="J412" s="36" t="s">
        <v>834</v>
      </c>
      <c r="K412" s="47">
        <v>7854000</v>
      </c>
    </row>
    <row r="413" spans="1:11" ht="28.8" x14ac:dyDescent="0.3">
      <c r="A413" s="35" t="s">
        <v>839</v>
      </c>
      <c r="B413" s="35" t="s">
        <v>331</v>
      </c>
      <c r="C413" s="36" t="s">
        <v>835</v>
      </c>
      <c r="D413" s="46">
        <v>42361</v>
      </c>
      <c r="E413" s="42" t="s">
        <v>463</v>
      </c>
      <c r="F413" s="36" t="s">
        <v>474</v>
      </c>
      <c r="G413" s="39">
        <v>42361</v>
      </c>
      <c r="H413" s="40" t="s">
        <v>836</v>
      </c>
      <c r="I413" s="40" t="s">
        <v>837</v>
      </c>
      <c r="J413" s="36" t="s">
        <v>838</v>
      </c>
      <c r="K413" s="47">
        <v>43390387</v>
      </c>
    </row>
    <row r="414" spans="1:11" ht="28.8" x14ac:dyDescent="0.3">
      <c r="A414" s="35" t="s">
        <v>984</v>
      </c>
      <c r="B414" s="35" t="s">
        <v>331</v>
      </c>
      <c r="C414" s="36" t="s">
        <v>842</v>
      </c>
      <c r="D414" s="46">
        <v>40452</v>
      </c>
      <c r="E414" s="42" t="s">
        <v>474</v>
      </c>
      <c r="F414" s="36" t="s">
        <v>474</v>
      </c>
      <c r="G414" s="39">
        <v>42361</v>
      </c>
      <c r="H414" s="40" t="s">
        <v>843</v>
      </c>
      <c r="I414" s="40" t="s">
        <v>844</v>
      </c>
      <c r="J414" s="36" t="s">
        <v>845</v>
      </c>
      <c r="K414" s="47">
        <v>60000</v>
      </c>
    </row>
    <row r="415" spans="1:11" ht="28.8" x14ac:dyDescent="0.3">
      <c r="A415" s="35" t="s">
        <v>984</v>
      </c>
      <c r="B415" s="35" t="s">
        <v>655</v>
      </c>
      <c r="C415" s="36" t="s">
        <v>474</v>
      </c>
      <c r="D415" s="46" t="s">
        <v>474</v>
      </c>
      <c r="E415" s="42" t="s">
        <v>474</v>
      </c>
      <c r="F415" s="36" t="s">
        <v>474</v>
      </c>
      <c r="G415" s="39">
        <v>42353</v>
      </c>
      <c r="H415" s="40" t="s">
        <v>843</v>
      </c>
      <c r="I415" s="40" t="s">
        <v>846</v>
      </c>
      <c r="J415" s="36" t="s">
        <v>847</v>
      </c>
      <c r="K415" s="47">
        <v>16020</v>
      </c>
    </row>
    <row r="416" spans="1:11" ht="14.4" x14ac:dyDescent="0.3">
      <c r="A416" s="35" t="s">
        <v>984</v>
      </c>
      <c r="B416" s="35" t="s">
        <v>14</v>
      </c>
      <c r="C416" s="36" t="s">
        <v>474</v>
      </c>
      <c r="D416" s="46" t="s">
        <v>474</v>
      </c>
      <c r="E416" s="42" t="s">
        <v>333</v>
      </c>
      <c r="F416" s="36">
        <v>7150000204</v>
      </c>
      <c r="G416" s="39">
        <v>42340</v>
      </c>
      <c r="H416" s="40" t="s">
        <v>848</v>
      </c>
      <c r="I416" s="40" t="s">
        <v>849</v>
      </c>
      <c r="J416" s="36" t="s">
        <v>850</v>
      </c>
      <c r="K416" s="47">
        <v>13030500</v>
      </c>
    </row>
    <row r="417" spans="1:11" ht="14.4" x14ac:dyDescent="0.3">
      <c r="A417" s="35" t="s">
        <v>984</v>
      </c>
      <c r="B417" s="35" t="s">
        <v>14</v>
      </c>
      <c r="C417" s="36" t="s">
        <v>474</v>
      </c>
      <c r="D417" s="46" t="s">
        <v>474</v>
      </c>
      <c r="E417" s="42" t="s">
        <v>333</v>
      </c>
      <c r="F417" s="36">
        <v>7150000205</v>
      </c>
      <c r="G417" s="39">
        <v>42340</v>
      </c>
      <c r="H417" s="40" t="s">
        <v>851</v>
      </c>
      <c r="I417" s="40" t="s">
        <v>852</v>
      </c>
      <c r="J417" s="36" t="s">
        <v>853</v>
      </c>
      <c r="K417" s="47">
        <v>321605</v>
      </c>
    </row>
    <row r="418" spans="1:11" ht="14.4" x14ac:dyDescent="0.3">
      <c r="A418" s="35" t="s">
        <v>984</v>
      </c>
      <c r="B418" s="35" t="s">
        <v>14</v>
      </c>
      <c r="C418" s="36" t="s">
        <v>474</v>
      </c>
      <c r="D418" s="46" t="s">
        <v>474</v>
      </c>
      <c r="E418" s="42" t="s">
        <v>333</v>
      </c>
      <c r="F418" s="36">
        <v>7150000206</v>
      </c>
      <c r="G418" s="39">
        <v>42342</v>
      </c>
      <c r="H418" s="40" t="s">
        <v>854</v>
      </c>
      <c r="I418" s="40" t="s">
        <v>855</v>
      </c>
      <c r="J418" s="36" t="s">
        <v>856</v>
      </c>
      <c r="K418" s="47">
        <v>2037752</v>
      </c>
    </row>
    <row r="419" spans="1:11" ht="14.4" x14ac:dyDescent="0.3">
      <c r="A419" s="35" t="s">
        <v>984</v>
      </c>
      <c r="B419" s="35" t="s">
        <v>331</v>
      </c>
      <c r="C419" s="36" t="s">
        <v>2460</v>
      </c>
      <c r="D419" s="46">
        <v>41656</v>
      </c>
      <c r="E419" s="42" t="s">
        <v>333</v>
      </c>
      <c r="F419" s="36">
        <v>7150000207</v>
      </c>
      <c r="G419" s="39">
        <v>42342</v>
      </c>
      <c r="H419" s="40" t="s">
        <v>857</v>
      </c>
      <c r="I419" s="40" t="s">
        <v>819</v>
      </c>
      <c r="J419" s="36" t="s">
        <v>858</v>
      </c>
      <c r="K419" s="47">
        <v>520956</v>
      </c>
    </row>
    <row r="420" spans="1:11" ht="14.4" x14ac:dyDescent="0.3">
      <c r="A420" s="35" t="s">
        <v>984</v>
      </c>
      <c r="B420" s="35" t="s">
        <v>14</v>
      </c>
      <c r="C420" s="36" t="s">
        <v>474</v>
      </c>
      <c r="D420" s="46" t="s">
        <v>474</v>
      </c>
      <c r="E420" s="42" t="s">
        <v>333</v>
      </c>
      <c r="F420" s="36">
        <v>7150000208</v>
      </c>
      <c r="G420" s="39">
        <v>42342</v>
      </c>
      <c r="H420" s="40" t="s">
        <v>854</v>
      </c>
      <c r="I420" s="40" t="s">
        <v>859</v>
      </c>
      <c r="J420" s="36" t="s">
        <v>860</v>
      </c>
      <c r="K420" s="47">
        <v>214200</v>
      </c>
    </row>
    <row r="421" spans="1:11" ht="14.4" x14ac:dyDescent="0.3">
      <c r="A421" s="35" t="s">
        <v>984</v>
      </c>
      <c r="B421" s="35" t="s">
        <v>14</v>
      </c>
      <c r="C421" s="36" t="s">
        <v>474</v>
      </c>
      <c r="D421" s="46" t="s">
        <v>474</v>
      </c>
      <c r="E421" s="42" t="s">
        <v>317</v>
      </c>
      <c r="F421" s="36">
        <v>7150000102</v>
      </c>
      <c r="G421" s="39">
        <v>42342</v>
      </c>
      <c r="H421" s="40" t="s">
        <v>861</v>
      </c>
      <c r="I421" s="40" t="s">
        <v>862</v>
      </c>
      <c r="J421" s="36" t="s">
        <v>863</v>
      </c>
      <c r="K421" s="47">
        <v>656001</v>
      </c>
    </row>
    <row r="422" spans="1:11" ht="14.4" x14ac:dyDescent="0.3">
      <c r="A422" s="35" t="s">
        <v>984</v>
      </c>
      <c r="B422" s="35" t="s">
        <v>14</v>
      </c>
      <c r="C422" s="36" t="s">
        <v>474</v>
      </c>
      <c r="D422" s="46" t="s">
        <v>474</v>
      </c>
      <c r="E422" s="42" t="s">
        <v>317</v>
      </c>
      <c r="F422" s="36">
        <v>7150000103</v>
      </c>
      <c r="G422" s="39">
        <v>42342</v>
      </c>
      <c r="H422" s="40" t="s">
        <v>864</v>
      </c>
      <c r="I422" s="40" t="s">
        <v>862</v>
      </c>
      <c r="J422" s="36" t="s">
        <v>863</v>
      </c>
      <c r="K422" s="47">
        <v>69730</v>
      </c>
    </row>
    <row r="423" spans="1:11" ht="28.8" x14ac:dyDescent="0.3">
      <c r="A423" s="35" t="s">
        <v>984</v>
      </c>
      <c r="B423" s="35" t="s">
        <v>14</v>
      </c>
      <c r="C423" s="36" t="s">
        <v>474</v>
      </c>
      <c r="D423" s="46" t="s">
        <v>474</v>
      </c>
      <c r="E423" s="42" t="s">
        <v>317</v>
      </c>
      <c r="F423" s="36">
        <v>7150000104</v>
      </c>
      <c r="G423" s="39">
        <v>42342</v>
      </c>
      <c r="H423" s="40" t="s">
        <v>864</v>
      </c>
      <c r="I423" s="40" t="s">
        <v>865</v>
      </c>
      <c r="J423" s="36" t="s">
        <v>866</v>
      </c>
      <c r="K423" s="47">
        <v>88889</v>
      </c>
    </row>
    <row r="424" spans="1:11" ht="14.4" x14ac:dyDescent="0.3">
      <c r="A424" s="35" t="s">
        <v>984</v>
      </c>
      <c r="B424" s="35" t="s">
        <v>14</v>
      </c>
      <c r="C424" s="36" t="s">
        <v>474</v>
      </c>
      <c r="D424" s="46">
        <v>41183</v>
      </c>
      <c r="E424" s="42" t="s">
        <v>333</v>
      </c>
      <c r="F424" s="36">
        <v>7150000209</v>
      </c>
      <c r="G424" s="39">
        <v>42342</v>
      </c>
      <c r="H424" s="40" t="s">
        <v>867</v>
      </c>
      <c r="I424" s="40" t="s">
        <v>868</v>
      </c>
      <c r="J424" s="36" t="s">
        <v>869</v>
      </c>
      <c r="K424" s="47">
        <v>719000</v>
      </c>
    </row>
    <row r="425" spans="1:11" ht="28.8" x14ac:dyDescent="0.3">
      <c r="A425" s="35" t="s">
        <v>984</v>
      </c>
      <c r="B425" s="35" t="s">
        <v>14</v>
      </c>
      <c r="C425" s="36" t="s">
        <v>474</v>
      </c>
      <c r="D425" s="46">
        <v>41183</v>
      </c>
      <c r="E425" s="42" t="s">
        <v>333</v>
      </c>
      <c r="F425" s="36">
        <v>7150000210</v>
      </c>
      <c r="G425" s="39">
        <v>42342</v>
      </c>
      <c r="H425" s="40" t="s">
        <v>870</v>
      </c>
      <c r="I425" s="40" t="s">
        <v>871</v>
      </c>
      <c r="J425" s="36" t="s">
        <v>872</v>
      </c>
      <c r="K425" s="47">
        <v>226100</v>
      </c>
    </row>
    <row r="426" spans="1:11" ht="14.4" x14ac:dyDescent="0.3">
      <c r="A426" s="35" t="s">
        <v>984</v>
      </c>
      <c r="B426" s="35" t="s">
        <v>14</v>
      </c>
      <c r="C426" s="36" t="s">
        <v>474</v>
      </c>
      <c r="D426" s="46">
        <v>41183</v>
      </c>
      <c r="E426" s="42" t="s">
        <v>333</v>
      </c>
      <c r="F426" s="36">
        <v>7150000211</v>
      </c>
      <c r="G426" s="39">
        <v>42342</v>
      </c>
      <c r="H426" s="40" t="s">
        <v>873</v>
      </c>
      <c r="I426" s="40" t="s">
        <v>874</v>
      </c>
      <c r="J426" s="36" t="s">
        <v>875</v>
      </c>
      <c r="K426" s="47">
        <v>150792</v>
      </c>
    </row>
    <row r="427" spans="1:11" ht="14.4" x14ac:dyDescent="0.3">
      <c r="A427" s="35" t="s">
        <v>984</v>
      </c>
      <c r="B427" s="35" t="s">
        <v>14</v>
      </c>
      <c r="C427" s="36" t="s">
        <v>474</v>
      </c>
      <c r="D427" s="46">
        <v>42319</v>
      </c>
      <c r="E427" s="42" t="s">
        <v>317</v>
      </c>
      <c r="F427" s="36">
        <v>7150000105</v>
      </c>
      <c r="G427" s="39">
        <v>42347</v>
      </c>
      <c r="H427" s="40" t="s">
        <v>876</v>
      </c>
      <c r="I427" s="40" t="s">
        <v>877</v>
      </c>
      <c r="J427" s="36" t="s">
        <v>878</v>
      </c>
      <c r="K427" s="47">
        <v>58310</v>
      </c>
    </row>
    <row r="428" spans="1:11" ht="28.8" x14ac:dyDescent="0.3">
      <c r="A428" s="35" t="s">
        <v>984</v>
      </c>
      <c r="B428" s="35" t="s">
        <v>655</v>
      </c>
      <c r="C428" s="36" t="s">
        <v>474</v>
      </c>
      <c r="D428" s="46">
        <v>42325</v>
      </c>
      <c r="E428" s="42" t="s">
        <v>333</v>
      </c>
      <c r="F428" s="36">
        <v>7150000106</v>
      </c>
      <c r="G428" s="39">
        <v>42347</v>
      </c>
      <c r="H428" s="40" t="s">
        <v>879</v>
      </c>
      <c r="I428" s="40" t="s">
        <v>880</v>
      </c>
      <c r="J428" s="36" t="s">
        <v>881</v>
      </c>
      <c r="K428" s="47">
        <v>3424999</v>
      </c>
    </row>
    <row r="429" spans="1:11" ht="28.8" x14ac:dyDescent="0.3">
      <c r="A429" s="35" t="s">
        <v>984</v>
      </c>
      <c r="B429" s="35" t="s">
        <v>331</v>
      </c>
      <c r="C429" s="36" t="s">
        <v>882</v>
      </c>
      <c r="D429" s="46" t="s">
        <v>474</v>
      </c>
      <c r="E429" s="42" t="s">
        <v>333</v>
      </c>
      <c r="F429" s="36">
        <v>7150000107</v>
      </c>
      <c r="G429" s="39">
        <v>42347</v>
      </c>
      <c r="H429" s="40" t="s">
        <v>883</v>
      </c>
      <c r="I429" s="40" t="s">
        <v>884</v>
      </c>
      <c r="J429" s="36" t="s">
        <v>885</v>
      </c>
      <c r="K429" s="47">
        <v>153775</v>
      </c>
    </row>
    <row r="430" spans="1:11" ht="14.4" x14ac:dyDescent="0.3">
      <c r="A430" s="35" t="s">
        <v>984</v>
      </c>
      <c r="B430" s="35" t="s">
        <v>14</v>
      </c>
      <c r="C430" s="36" t="s">
        <v>474</v>
      </c>
      <c r="D430" s="46" t="s">
        <v>474</v>
      </c>
      <c r="E430" s="42" t="s">
        <v>317</v>
      </c>
      <c r="F430" s="36">
        <v>7150000108</v>
      </c>
      <c r="G430" s="39">
        <v>42347</v>
      </c>
      <c r="H430" s="40" t="s">
        <v>886</v>
      </c>
      <c r="I430" s="40" t="s">
        <v>887</v>
      </c>
      <c r="J430" s="36" t="s">
        <v>888</v>
      </c>
      <c r="K430" s="47">
        <v>2213019</v>
      </c>
    </row>
    <row r="431" spans="1:11" ht="14.4" x14ac:dyDescent="0.3">
      <c r="A431" s="35" t="s">
        <v>984</v>
      </c>
      <c r="B431" s="35" t="s">
        <v>14</v>
      </c>
      <c r="C431" s="36" t="s">
        <v>474</v>
      </c>
      <c r="D431" s="46" t="s">
        <v>474</v>
      </c>
      <c r="E431" s="42" t="s">
        <v>317</v>
      </c>
      <c r="F431" s="36">
        <v>7150000109</v>
      </c>
      <c r="G431" s="39">
        <v>42348</v>
      </c>
      <c r="H431" s="40" t="s">
        <v>889</v>
      </c>
      <c r="I431" s="40" t="s">
        <v>877</v>
      </c>
      <c r="J431" s="36" t="s">
        <v>878</v>
      </c>
      <c r="K431" s="47">
        <v>1885543</v>
      </c>
    </row>
    <row r="432" spans="1:11" ht="14.4" x14ac:dyDescent="0.3">
      <c r="A432" s="35" t="s">
        <v>984</v>
      </c>
      <c r="B432" s="35" t="s">
        <v>14</v>
      </c>
      <c r="C432" s="36" t="s">
        <v>474</v>
      </c>
      <c r="D432" s="46" t="s">
        <v>474</v>
      </c>
      <c r="E432" s="42" t="s">
        <v>317</v>
      </c>
      <c r="F432" s="36">
        <v>7150000110</v>
      </c>
      <c r="G432" s="39">
        <v>42348</v>
      </c>
      <c r="H432" s="40" t="s">
        <v>889</v>
      </c>
      <c r="I432" s="40" t="s">
        <v>76</v>
      </c>
      <c r="J432" s="36" t="s">
        <v>890</v>
      </c>
      <c r="K432" s="47">
        <v>314874</v>
      </c>
    </row>
    <row r="433" spans="1:11" ht="14.4" x14ac:dyDescent="0.3">
      <c r="A433" s="35" t="s">
        <v>984</v>
      </c>
      <c r="B433" s="35" t="s">
        <v>14</v>
      </c>
      <c r="C433" s="36" t="s">
        <v>474</v>
      </c>
      <c r="D433" s="46">
        <v>42325</v>
      </c>
      <c r="E433" s="42" t="s">
        <v>333</v>
      </c>
      <c r="F433" s="36">
        <v>7150000212</v>
      </c>
      <c r="G433" s="39">
        <v>42349</v>
      </c>
      <c r="H433" s="40" t="s">
        <v>891</v>
      </c>
      <c r="I433" s="40" t="s">
        <v>892</v>
      </c>
      <c r="J433" s="36" t="s">
        <v>893</v>
      </c>
      <c r="K433" s="47">
        <v>90000</v>
      </c>
    </row>
    <row r="434" spans="1:11" ht="14.4" x14ac:dyDescent="0.3">
      <c r="A434" s="35" t="s">
        <v>984</v>
      </c>
      <c r="B434" s="35" t="s">
        <v>14</v>
      </c>
      <c r="C434" s="36" t="s">
        <v>474</v>
      </c>
      <c r="D434" s="46">
        <v>42321</v>
      </c>
      <c r="E434" s="42" t="s">
        <v>333</v>
      </c>
      <c r="F434" s="36">
        <v>7150000213</v>
      </c>
      <c r="G434" s="39">
        <v>42349</v>
      </c>
      <c r="H434" s="40" t="s">
        <v>894</v>
      </c>
      <c r="I434" s="40" t="s">
        <v>895</v>
      </c>
      <c r="J434" s="36" t="s">
        <v>896</v>
      </c>
      <c r="K434" s="47">
        <v>558400</v>
      </c>
    </row>
    <row r="435" spans="1:11" ht="14.4" x14ac:dyDescent="0.3">
      <c r="A435" s="35" t="s">
        <v>984</v>
      </c>
      <c r="B435" s="35" t="s">
        <v>14</v>
      </c>
      <c r="C435" s="36" t="s">
        <v>474</v>
      </c>
      <c r="D435" s="46">
        <v>41183</v>
      </c>
      <c r="E435" s="42" t="s">
        <v>317</v>
      </c>
      <c r="F435" s="36">
        <v>7150000214</v>
      </c>
      <c r="G435" s="39">
        <v>42349</v>
      </c>
      <c r="H435" s="40" t="s">
        <v>897</v>
      </c>
      <c r="I435" s="40" t="s">
        <v>898</v>
      </c>
      <c r="J435" s="36" t="s">
        <v>899</v>
      </c>
      <c r="K435" s="47">
        <v>122000</v>
      </c>
    </row>
    <row r="436" spans="1:11" ht="14.4" x14ac:dyDescent="0.3">
      <c r="A436" s="35" t="s">
        <v>984</v>
      </c>
      <c r="B436" s="35" t="s">
        <v>14</v>
      </c>
      <c r="C436" s="36" t="s">
        <v>474</v>
      </c>
      <c r="D436" s="46" t="s">
        <v>474</v>
      </c>
      <c r="E436" s="42" t="s">
        <v>333</v>
      </c>
      <c r="F436" s="36">
        <v>7150000215</v>
      </c>
      <c r="G436" s="39">
        <v>42349</v>
      </c>
      <c r="H436" s="40" t="s">
        <v>894</v>
      </c>
      <c r="I436" s="40" t="s">
        <v>900</v>
      </c>
      <c r="J436" s="36" t="s">
        <v>901</v>
      </c>
      <c r="K436" s="47">
        <v>417095</v>
      </c>
    </row>
    <row r="437" spans="1:11" ht="28.8" x14ac:dyDescent="0.3">
      <c r="A437" s="35" t="s">
        <v>984</v>
      </c>
      <c r="B437" s="35" t="s">
        <v>14</v>
      </c>
      <c r="C437" s="36" t="s">
        <v>474</v>
      </c>
      <c r="D437" s="46" t="s">
        <v>474</v>
      </c>
      <c r="E437" s="42" t="s">
        <v>333</v>
      </c>
      <c r="F437" s="36">
        <v>7150000216</v>
      </c>
      <c r="G437" s="39">
        <v>42349</v>
      </c>
      <c r="H437" s="40" t="s">
        <v>902</v>
      </c>
      <c r="I437" s="40" t="s">
        <v>903</v>
      </c>
      <c r="J437" s="36" t="s">
        <v>904</v>
      </c>
      <c r="K437" s="47">
        <v>190400</v>
      </c>
    </row>
    <row r="438" spans="1:11" ht="14.4" x14ac:dyDescent="0.3">
      <c r="A438" s="35" t="s">
        <v>984</v>
      </c>
      <c r="B438" s="35" t="s">
        <v>14</v>
      </c>
      <c r="C438" s="36" t="s">
        <v>474</v>
      </c>
      <c r="D438" s="46" t="s">
        <v>474</v>
      </c>
      <c r="E438" s="42" t="s">
        <v>317</v>
      </c>
      <c r="F438" s="36">
        <v>7150000111</v>
      </c>
      <c r="G438" s="39">
        <v>42352</v>
      </c>
      <c r="H438" s="40" t="s">
        <v>905</v>
      </c>
      <c r="I438" s="40" t="s">
        <v>76</v>
      </c>
      <c r="J438" s="36" t="s">
        <v>890</v>
      </c>
      <c r="K438" s="47">
        <v>1041678</v>
      </c>
    </row>
    <row r="439" spans="1:11" ht="14.4" x14ac:dyDescent="0.3">
      <c r="A439" s="35" t="s">
        <v>984</v>
      </c>
      <c r="B439" s="35" t="s">
        <v>14</v>
      </c>
      <c r="C439" s="36" t="s">
        <v>474</v>
      </c>
      <c r="D439" s="46" t="s">
        <v>474</v>
      </c>
      <c r="E439" s="42" t="s">
        <v>333</v>
      </c>
      <c r="F439" s="36">
        <v>7150000217</v>
      </c>
      <c r="G439" s="39">
        <v>42352</v>
      </c>
      <c r="H439" s="40" t="s">
        <v>906</v>
      </c>
      <c r="I439" s="40" t="s">
        <v>907</v>
      </c>
      <c r="J439" s="36" t="s">
        <v>908</v>
      </c>
      <c r="K439" s="47">
        <v>149940</v>
      </c>
    </row>
    <row r="440" spans="1:11" ht="14.4" x14ac:dyDescent="0.3">
      <c r="A440" s="35" t="s">
        <v>984</v>
      </c>
      <c r="B440" s="35" t="s">
        <v>14</v>
      </c>
      <c r="C440" s="36" t="s">
        <v>474</v>
      </c>
      <c r="D440" s="46" t="s">
        <v>474</v>
      </c>
      <c r="E440" s="42" t="s">
        <v>333</v>
      </c>
      <c r="F440" s="36">
        <v>7150000218</v>
      </c>
      <c r="G440" s="39">
        <v>42352</v>
      </c>
      <c r="H440" s="40" t="s">
        <v>909</v>
      </c>
      <c r="I440" s="40" t="s">
        <v>852</v>
      </c>
      <c r="J440" s="36" t="s">
        <v>853</v>
      </c>
      <c r="K440" s="47">
        <v>160650</v>
      </c>
    </row>
    <row r="441" spans="1:11" ht="14.4" x14ac:dyDescent="0.3">
      <c r="A441" s="35" t="s">
        <v>984</v>
      </c>
      <c r="B441" s="35" t="s">
        <v>14</v>
      </c>
      <c r="C441" s="36" t="s">
        <v>474</v>
      </c>
      <c r="D441" s="46" t="s">
        <v>474</v>
      </c>
      <c r="E441" s="42" t="s">
        <v>317</v>
      </c>
      <c r="F441" s="36">
        <v>7150000112</v>
      </c>
      <c r="G441" s="39">
        <v>42352</v>
      </c>
      <c r="H441" s="40" t="s">
        <v>910</v>
      </c>
      <c r="I441" s="40" t="s">
        <v>868</v>
      </c>
      <c r="J441" s="36" t="s">
        <v>869</v>
      </c>
      <c r="K441" s="47">
        <v>139000</v>
      </c>
    </row>
    <row r="442" spans="1:11" ht="14.4" x14ac:dyDescent="0.3">
      <c r="A442" s="35" t="s">
        <v>984</v>
      </c>
      <c r="B442" s="35" t="s">
        <v>14</v>
      </c>
      <c r="C442" s="36" t="s">
        <v>474</v>
      </c>
      <c r="D442" s="46" t="s">
        <v>474</v>
      </c>
      <c r="E442" s="42" t="s">
        <v>317</v>
      </c>
      <c r="F442" s="36">
        <v>7150000113</v>
      </c>
      <c r="G442" s="39">
        <v>42352</v>
      </c>
      <c r="H442" s="40" t="s">
        <v>911</v>
      </c>
      <c r="I442" s="40" t="s">
        <v>852</v>
      </c>
      <c r="J442" s="36" t="s">
        <v>853</v>
      </c>
      <c r="K442" s="47">
        <v>344688</v>
      </c>
    </row>
    <row r="443" spans="1:11" ht="28.8" x14ac:dyDescent="0.3">
      <c r="A443" s="35" t="s">
        <v>984</v>
      </c>
      <c r="B443" s="35" t="s">
        <v>14</v>
      </c>
      <c r="C443" s="36" t="s">
        <v>474</v>
      </c>
      <c r="D443" s="46" t="s">
        <v>474</v>
      </c>
      <c r="E443" s="42" t="s">
        <v>317</v>
      </c>
      <c r="F443" s="36">
        <v>7150000114</v>
      </c>
      <c r="G443" s="39">
        <v>42352</v>
      </c>
      <c r="H443" s="40" t="s">
        <v>912</v>
      </c>
      <c r="I443" s="40" t="s">
        <v>913</v>
      </c>
      <c r="J443" s="36" t="s">
        <v>914</v>
      </c>
      <c r="K443" s="47">
        <v>189989</v>
      </c>
    </row>
    <row r="444" spans="1:11" ht="28.8" x14ac:dyDescent="0.3">
      <c r="A444" s="35" t="s">
        <v>984</v>
      </c>
      <c r="B444" s="35" t="s">
        <v>655</v>
      </c>
      <c r="C444" s="36" t="s">
        <v>474</v>
      </c>
      <c r="D444" s="46" t="s">
        <v>474</v>
      </c>
      <c r="E444" s="42" t="s">
        <v>333</v>
      </c>
      <c r="F444" s="36">
        <v>7150000219</v>
      </c>
      <c r="G444" s="39">
        <v>42353</v>
      </c>
      <c r="H444" s="40" t="s">
        <v>915</v>
      </c>
      <c r="I444" s="40" t="s">
        <v>916</v>
      </c>
      <c r="J444" s="36" t="s">
        <v>917</v>
      </c>
      <c r="K444" s="47">
        <v>215991</v>
      </c>
    </row>
    <row r="445" spans="1:11" ht="14.4" x14ac:dyDescent="0.3">
      <c r="A445" s="35" t="s">
        <v>984</v>
      </c>
      <c r="B445" s="35" t="s">
        <v>14</v>
      </c>
      <c r="C445" s="36" t="s">
        <v>474</v>
      </c>
      <c r="D445" s="46" t="s">
        <v>474</v>
      </c>
      <c r="E445" s="42" t="s">
        <v>317</v>
      </c>
      <c r="F445" s="36">
        <v>7150000115</v>
      </c>
      <c r="G445" s="39">
        <v>42353</v>
      </c>
      <c r="H445" s="40" t="s">
        <v>918</v>
      </c>
      <c r="I445" s="40" t="s">
        <v>919</v>
      </c>
      <c r="J445" s="36" t="s">
        <v>920</v>
      </c>
      <c r="K445" s="47">
        <v>685232</v>
      </c>
    </row>
    <row r="446" spans="1:11" ht="28.8" x14ac:dyDescent="0.3">
      <c r="A446" s="35" t="s">
        <v>984</v>
      </c>
      <c r="B446" s="35" t="s">
        <v>14</v>
      </c>
      <c r="C446" s="36" t="s">
        <v>474</v>
      </c>
      <c r="D446" s="46" t="s">
        <v>474</v>
      </c>
      <c r="E446" s="42" t="s">
        <v>317</v>
      </c>
      <c r="F446" s="36">
        <v>7150000116</v>
      </c>
      <c r="G446" s="39">
        <v>42353</v>
      </c>
      <c r="H446" s="40" t="s">
        <v>921</v>
      </c>
      <c r="I446" s="40" t="s">
        <v>922</v>
      </c>
      <c r="J446" s="36" t="s">
        <v>923</v>
      </c>
      <c r="K446" s="47">
        <v>177162</v>
      </c>
    </row>
    <row r="447" spans="1:11" ht="14.4" x14ac:dyDescent="0.3">
      <c r="A447" s="35" t="s">
        <v>984</v>
      </c>
      <c r="B447" s="35" t="s">
        <v>14</v>
      </c>
      <c r="C447" s="36" t="s">
        <v>474</v>
      </c>
      <c r="D447" s="46" t="s">
        <v>474</v>
      </c>
      <c r="E447" s="42" t="s">
        <v>317</v>
      </c>
      <c r="F447" s="36">
        <v>7150000117</v>
      </c>
      <c r="G447" s="39">
        <v>42353</v>
      </c>
      <c r="H447" s="40" t="s">
        <v>924</v>
      </c>
      <c r="I447" s="40" t="s">
        <v>925</v>
      </c>
      <c r="J447" s="36" t="s">
        <v>926</v>
      </c>
      <c r="K447" s="47">
        <v>144980</v>
      </c>
    </row>
    <row r="448" spans="1:11" ht="28.8" x14ac:dyDescent="0.3">
      <c r="A448" s="35" t="s">
        <v>984</v>
      </c>
      <c r="B448" s="35" t="s">
        <v>14</v>
      </c>
      <c r="C448" s="36" t="s">
        <v>474</v>
      </c>
      <c r="D448" s="46" t="s">
        <v>474</v>
      </c>
      <c r="E448" s="42" t="s">
        <v>317</v>
      </c>
      <c r="F448" s="36">
        <v>7150000118</v>
      </c>
      <c r="G448" s="39">
        <v>42353</v>
      </c>
      <c r="H448" s="40" t="s">
        <v>927</v>
      </c>
      <c r="I448" s="40" t="s">
        <v>928</v>
      </c>
      <c r="J448" s="36" t="s">
        <v>929</v>
      </c>
      <c r="K448" s="47">
        <v>413930</v>
      </c>
    </row>
    <row r="449" spans="1:11" ht="14.4" x14ac:dyDescent="0.3">
      <c r="A449" s="35" t="s">
        <v>984</v>
      </c>
      <c r="B449" s="35" t="s">
        <v>14</v>
      </c>
      <c r="C449" s="36" t="s">
        <v>474</v>
      </c>
      <c r="D449" s="46" t="s">
        <v>474</v>
      </c>
      <c r="E449" s="42" t="s">
        <v>333</v>
      </c>
      <c r="F449" s="36">
        <v>7150000220</v>
      </c>
      <c r="G449" s="39">
        <v>42353</v>
      </c>
      <c r="H449" s="40" t="s">
        <v>930</v>
      </c>
      <c r="I449" s="40" t="s">
        <v>931</v>
      </c>
      <c r="J449" s="36" t="s">
        <v>932</v>
      </c>
      <c r="K449" s="47">
        <v>499800</v>
      </c>
    </row>
    <row r="450" spans="1:11" ht="28.8" x14ac:dyDescent="0.3">
      <c r="A450" s="35" t="s">
        <v>984</v>
      </c>
      <c r="B450" s="35" t="s">
        <v>331</v>
      </c>
      <c r="C450" s="36" t="s">
        <v>882</v>
      </c>
      <c r="D450" s="46" t="s">
        <v>474</v>
      </c>
      <c r="E450" s="42" t="s">
        <v>333</v>
      </c>
      <c r="F450" s="36">
        <v>7150000221</v>
      </c>
      <c r="G450" s="39">
        <v>42354</v>
      </c>
      <c r="H450" s="40" t="s">
        <v>933</v>
      </c>
      <c r="I450" s="40" t="s">
        <v>934</v>
      </c>
      <c r="J450" s="36" t="s">
        <v>935</v>
      </c>
      <c r="K450" s="47">
        <v>153775</v>
      </c>
    </row>
    <row r="451" spans="1:11" ht="28.8" x14ac:dyDescent="0.3">
      <c r="A451" s="35" t="s">
        <v>984</v>
      </c>
      <c r="B451" s="35" t="s">
        <v>331</v>
      </c>
      <c r="C451" s="36" t="s">
        <v>882</v>
      </c>
      <c r="D451" s="46" t="s">
        <v>474</v>
      </c>
      <c r="E451" s="42" t="s">
        <v>333</v>
      </c>
      <c r="F451" s="36">
        <v>7150000222</v>
      </c>
      <c r="G451" s="39">
        <v>42354</v>
      </c>
      <c r="H451" s="40" t="s">
        <v>936</v>
      </c>
      <c r="I451" s="40" t="s">
        <v>937</v>
      </c>
      <c r="J451" s="36" t="s">
        <v>938</v>
      </c>
      <c r="K451" s="47">
        <v>130000</v>
      </c>
    </row>
    <row r="452" spans="1:11" ht="28.8" x14ac:dyDescent="0.3">
      <c r="A452" s="35" t="s">
        <v>984</v>
      </c>
      <c r="B452" s="35" t="s">
        <v>331</v>
      </c>
      <c r="C452" s="36" t="s">
        <v>882</v>
      </c>
      <c r="D452" s="46" t="s">
        <v>474</v>
      </c>
      <c r="E452" s="42" t="s">
        <v>333</v>
      </c>
      <c r="F452" s="36">
        <v>7150000223</v>
      </c>
      <c r="G452" s="39">
        <v>42354</v>
      </c>
      <c r="H452" s="40" t="s">
        <v>939</v>
      </c>
      <c r="I452" s="40" t="s">
        <v>937</v>
      </c>
      <c r="J452" s="36" t="s">
        <v>938</v>
      </c>
      <c r="K452" s="47">
        <v>130000</v>
      </c>
    </row>
    <row r="453" spans="1:11" ht="28.8" x14ac:dyDescent="0.3">
      <c r="A453" s="35" t="s">
        <v>984</v>
      </c>
      <c r="B453" s="35" t="s">
        <v>331</v>
      </c>
      <c r="C453" s="36" t="s">
        <v>882</v>
      </c>
      <c r="D453" s="46" t="s">
        <v>474</v>
      </c>
      <c r="E453" s="42" t="s">
        <v>333</v>
      </c>
      <c r="F453" s="36">
        <v>7150000224</v>
      </c>
      <c r="G453" s="39">
        <v>42354</v>
      </c>
      <c r="H453" s="40" t="s">
        <v>940</v>
      </c>
      <c r="I453" s="40" t="s">
        <v>934</v>
      </c>
      <c r="J453" s="36" t="s">
        <v>935</v>
      </c>
      <c r="K453" s="47">
        <v>153775</v>
      </c>
    </row>
    <row r="454" spans="1:11" ht="28.8" x14ac:dyDescent="0.3">
      <c r="A454" s="35" t="s">
        <v>984</v>
      </c>
      <c r="B454" s="35" t="s">
        <v>331</v>
      </c>
      <c r="C454" s="36" t="s">
        <v>882</v>
      </c>
      <c r="D454" s="46" t="s">
        <v>474</v>
      </c>
      <c r="E454" s="42" t="s">
        <v>333</v>
      </c>
      <c r="F454" s="36">
        <v>7150000225</v>
      </c>
      <c r="G454" s="39">
        <v>42354</v>
      </c>
      <c r="H454" s="40" t="s">
        <v>941</v>
      </c>
      <c r="I454" s="40" t="s">
        <v>934</v>
      </c>
      <c r="J454" s="36" t="s">
        <v>935</v>
      </c>
      <c r="K454" s="47">
        <v>153775</v>
      </c>
    </row>
    <row r="455" spans="1:11" ht="28.8" x14ac:dyDescent="0.3">
      <c r="A455" s="35" t="s">
        <v>984</v>
      </c>
      <c r="B455" s="35" t="s">
        <v>331</v>
      </c>
      <c r="C455" s="36" t="s">
        <v>882</v>
      </c>
      <c r="D455" s="46">
        <v>42326</v>
      </c>
      <c r="E455" s="42" t="s">
        <v>333</v>
      </c>
      <c r="F455" s="36">
        <v>7150000226</v>
      </c>
      <c r="G455" s="39">
        <v>42354</v>
      </c>
      <c r="H455" s="40" t="s">
        <v>942</v>
      </c>
      <c r="I455" s="40" t="s">
        <v>943</v>
      </c>
      <c r="J455" s="36" t="s">
        <v>944</v>
      </c>
      <c r="K455" s="47">
        <v>115000</v>
      </c>
    </row>
    <row r="456" spans="1:11" ht="28.8" x14ac:dyDescent="0.3">
      <c r="A456" s="35" t="s">
        <v>984</v>
      </c>
      <c r="B456" s="35" t="s">
        <v>14</v>
      </c>
      <c r="C456" s="36" t="s">
        <v>474</v>
      </c>
      <c r="D456" s="46" t="s">
        <v>474</v>
      </c>
      <c r="E456" s="42" t="s">
        <v>333</v>
      </c>
      <c r="F456" s="36">
        <v>7150000227</v>
      </c>
      <c r="G456" s="39">
        <v>42354</v>
      </c>
      <c r="H456" s="40" t="s">
        <v>945</v>
      </c>
      <c r="I456" s="40" t="s">
        <v>946</v>
      </c>
      <c r="J456" s="36" t="s">
        <v>947</v>
      </c>
      <c r="K456" s="47">
        <v>3833000</v>
      </c>
    </row>
    <row r="457" spans="1:11" ht="28.8" x14ac:dyDescent="0.3">
      <c r="A457" s="35" t="s">
        <v>984</v>
      </c>
      <c r="B457" s="35" t="s">
        <v>14</v>
      </c>
      <c r="C457" s="36" t="s">
        <v>474</v>
      </c>
      <c r="D457" s="46" t="s">
        <v>474</v>
      </c>
      <c r="E457" s="42" t="s">
        <v>317</v>
      </c>
      <c r="F457" s="36">
        <v>7150000119</v>
      </c>
      <c r="G457" s="39">
        <v>42355</v>
      </c>
      <c r="H457" s="40" t="s">
        <v>948</v>
      </c>
      <c r="I457" s="40" t="s">
        <v>949</v>
      </c>
      <c r="J457" s="36" t="s">
        <v>866</v>
      </c>
      <c r="K457" s="47">
        <v>2203980</v>
      </c>
    </row>
    <row r="458" spans="1:11" ht="14.4" x14ac:dyDescent="0.3">
      <c r="A458" s="35" t="s">
        <v>984</v>
      </c>
      <c r="B458" s="35" t="s">
        <v>14</v>
      </c>
      <c r="C458" s="36" t="s">
        <v>474</v>
      </c>
      <c r="D458" s="46" t="s">
        <v>474</v>
      </c>
      <c r="E458" s="42" t="s">
        <v>317</v>
      </c>
      <c r="F458" s="36">
        <v>7150000121</v>
      </c>
      <c r="G458" s="39">
        <v>42356</v>
      </c>
      <c r="H458" s="40" t="s">
        <v>950</v>
      </c>
      <c r="I458" s="40" t="s">
        <v>951</v>
      </c>
      <c r="J458" s="36" t="s">
        <v>952</v>
      </c>
      <c r="K458" s="47">
        <v>2181002</v>
      </c>
    </row>
    <row r="459" spans="1:11" ht="14.4" x14ac:dyDescent="0.3">
      <c r="A459" s="35" t="s">
        <v>984</v>
      </c>
      <c r="B459" s="35" t="s">
        <v>14</v>
      </c>
      <c r="C459" s="36" t="s">
        <v>474</v>
      </c>
      <c r="D459" s="46" t="s">
        <v>474</v>
      </c>
      <c r="E459" s="42" t="s">
        <v>317</v>
      </c>
      <c r="F459" s="36">
        <v>7150000122</v>
      </c>
      <c r="G459" s="39">
        <v>42360</v>
      </c>
      <c r="H459" s="40" t="s">
        <v>953</v>
      </c>
      <c r="I459" s="40" t="s">
        <v>954</v>
      </c>
      <c r="J459" s="36" t="s">
        <v>955</v>
      </c>
      <c r="K459" s="47">
        <v>947245</v>
      </c>
    </row>
    <row r="460" spans="1:11" ht="14.4" x14ac:dyDescent="0.3">
      <c r="A460" s="35" t="s">
        <v>984</v>
      </c>
      <c r="B460" s="35" t="s">
        <v>14</v>
      </c>
      <c r="C460" s="36" t="s">
        <v>474</v>
      </c>
      <c r="D460" s="46" t="s">
        <v>474</v>
      </c>
      <c r="E460" s="42" t="s">
        <v>317</v>
      </c>
      <c r="F460" s="36">
        <v>7150000123</v>
      </c>
      <c r="G460" s="39">
        <v>42360</v>
      </c>
      <c r="H460" s="40" t="s">
        <v>956</v>
      </c>
      <c r="I460" s="40" t="s">
        <v>206</v>
      </c>
      <c r="J460" s="36" t="s">
        <v>957</v>
      </c>
      <c r="K460" s="47">
        <v>759585</v>
      </c>
    </row>
    <row r="461" spans="1:11" ht="14.4" x14ac:dyDescent="0.3">
      <c r="A461" s="35" t="s">
        <v>984</v>
      </c>
      <c r="B461" s="35" t="s">
        <v>14</v>
      </c>
      <c r="C461" s="36" t="s">
        <v>474</v>
      </c>
      <c r="D461" s="46" t="s">
        <v>474</v>
      </c>
      <c r="E461" s="42" t="s">
        <v>333</v>
      </c>
      <c r="F461" s="36">
        <v>7150000228</v>
      </c>
      <c r="G461" s="39">
        <v>42360</v>
      </c>
      <c r="H461" s="40" t="s">
        <v>873</v>
      </c>
      <c r="I461" s="40" t="s">
        <v>874</v>
      </c>
      <c r="J461" s="36" t="s">
        <v>875</v>
      </c>
      <c r="K461" s="47">
        <v>1055544</v>
      </c>
    </row>
    <row r="462" spans="1:11" ht="14.4" x14ac:dyDescent="0.3">
      <c r="A462" s="35" t="s">
        <v>984</v>
      </c>
      <c r="B462" s="35" t="s">
        <v>14</v>
      </c>
      <c r="C462" s="36" t="s">
        <v>474</v>
      </c>
      <c r="D462" s="46" t="s">
        <v>474</v>
      </c>
      <c r="E462" s="42" t="s">
        <v>317</v>
      </c>
      <c r="F462" s="36">
        <v>7150000124</v>
      </c>
      <c r="G462" s="39">
        <v>42367</v>
      </c>
      <c r="H462" s="40" t="s">
        <v>958</v>
      </c>
      <c r="I462" s="40" t="s">
        <v>951</v>
      </c>
      <c r="J462" s="36" t="s">
        <v>952</v>
      </c>
      <c r="K462" s="47">
        <v>50500</v>
      </c>
    </row>
    <row r="463" spans="1:11" ht="14.4" x14ac:dyDescent="0.3">
      <c r="A463" s="35" t="s">
        <v>984</v>
      </c>
      <c r="B463" s="35" t="s">
        <v>13</v>
      </c>
      <c r="C463" s="36" t="s">
        <v>474</v>
      </c>
      <c r="D463" s="46" t="s">
        <v>474</v>
      </c>
      <c r="E463" s="42" t="s">
        <v>21</v>
      </c>
      <c r="F463" s="36" t="s">
        <v>42</v>
      </c>
      <c r="G463" s="39">
        <v>42352</v>
      </c>
      <c r="H463" s="40" t="s">
        <v>959</v>
      </c>
      <c r="I463" s="40" t="s">
        <v>960</v>
      </c>
      <c r="J463" s="36" t="s">
        <v>676</v>
      </c>
      <c r="K463" s="47">
        <f>364700+46600</f>
        <v>411300</v>
      </c>
    </row>
    <row r="464" spans="1:11" ht="14.4" x14ac:dyDescent="0.3">
      <c r="A464" s="35" t="s">
        <v>984</v>
      </c>
      <c r="B464" s="35" t="s">
        <v>13</v>
      </c>
      <c r="C464" s="36" t="s">
        <v>474</v>
      </c>
      <c r="D464" s="46" t="s">
        <v>474</v>
      </c>
      <c r="E464" s="42" t="s">
        <v>21</v>
      </c>
      <c r="F464" s="36" t="s">
        <v>42</v>
      </c>
      <c r="G464" s="39">
        <v>42352</v>
      </c>
      <c r="H464" s="40" t="s">
        <v>961</v>
      </c>
      <c r="I464" s="40" t="s">
        <v>962</v>
      </c>
      <c r="J464" s="36" t="s">
        <v>963</v>
      </c>
      <c r="K464" s="47">
        <v>538900</v>
      </c>
    </row>
    <row r="465" spans="1:11" ht="14.4" x14ac:dyDescent="0.3">
      <c r="A465" s="35" t="s">
        <v>984</v>
      </c>
      <c r="B465" s="35" t="s">
        <v>13</v>
      </c>
      <c r="C465" s="36" t="s">
        <v>474</v>
      </c>
      <c r="D465" s="46" t="s">
        <v>474</v>
      </c>
      <c r="E465" s="42" t="s">
        <v>21</v>
      </c>
      <c r="F465" s="36" t="s">
        <v>42</v>
      </c>
      <c r="G465" s="39">
        <v>42356</v>
      </c>
      <c r="H465" s="40" t="s">
        <v>964</v>
      </c>
      <c r="I465" s="40" t="s">
        <v>962</v>
      </c>
      <c r="J465" s="36" t="s">
        <v>963</v>
      </c>
      <c r="K465" s="47">
        <v>28490</v>
      </c>
    </row>
    <row r="466" spans="1:11" ht="14.4" x14ac:dyDescent="0.3">
      <c r="A466" s="35" t="s">
        <v>984</v>
      </c>
      <c r="B466" s="35" t="s">
        <v>13</v>
      </c>
      <c r="C466" s="36" t="s">
        <v>474</v>
      </c>
      <c r="D466" s="46" t="s">
        <v>474</v>
      </c>
      <c r="E466" s="42" t="s">
        <v>21</v>
      </c>
      <c r="F466" s="36" t="s">
        <v>42</v>
      </c>
      <c r="G466" s="39">
        <v>42356</v>
      </c>
      <c r="H466" s="40" t="s">
        <v>965</v>
      </c>
      <c r="I466" s="40" t="s">
        <v>962</v>
      </c>
      <c r="J466" s="36" t="s">
        <v>963</v>
      </c>
      <c r="K466" s="47">
        <v>105500</v>
      </c>
    </row>
    <row r="467" spans="1:11" ht="14.4" x14ac:dyDescent="0.3">
      <c r="A467" s="35" t="s">
        <v>984</v>
      </c>
      <c r="B467" s="35" t="s">
        <v>13</v>
      </c>
      <c r="C467" s="36" t="s">
        <v>474</v>
      </c>
      <c r="D467" s="46" t="s">
        <v>474</v>
      </c>
      <c r="E467" s="42" t="s">
        <v>21</v>
      </c>
      <c r="F467" s="36" t="s">
        <v>42</v>
      </c>
      <c r="G467" s="39">
        <v>42356</v>
      </c>
      <c r="H467" s="40" t="s">
        <v>966</v>
      </c>
      <c r="I467" s="40" t="s">
        <v>960</v>
      </c>
      <c r="J467" s="36" t="s">
        <v>676</v>
      </c>
      <c r="K467" s="47">
        <v>114830</v>
      </c>
    </row>
    <row r="468" spans="1:11" ht="14.4" x14ac:dyDescent="0.3">
      <c r="A468" s="35" t="s">
        <v>984</v>
      </c>
      <c r="B468" s="35" t="s">
        <v>13</v>
      </c>
      <c r="C468" s="36" t="s">
        <v>474</v>
      </c>
      <c r="D468" s="46" t="s">
        <v>474</v>
      </c>
      <c r="E468" s="42" t="s">
        <v>21</v>
      </c>
      <c r="F468" s="36" t="s">
        <v>42</v>
      </c>
      <c r="G468" s="39">
        <v>42359</v>
      </c>
      <c r="H468" s="40" t="s">
        <v>967</v>
      </c>
      <c r="I468" s="40" t="s">
        <v>960</v>
      </c>
      <c r="J468" s="36" t="s">
        <v>676</v>
      </c>
      <c r="K468" s="47">
        <v>34260</v>
      </c>
    </row>
    <row r="469" spans="1:11" ht="14.4" x14ac:dyDescent="0.3">
      <c r="A469" s="35" t="s">
        <v>984</v>
      </c>
      <c r="B469" s="35" t="s">
        <v>13</v>
      </c>
      <c r="C469" s="36" t="s">
        <v>474</v>
      </c>
      <c r="D469" s="46" t="s">
        <v>474</v>
      </c>
      <c r="E469" s="42" t="s">
        <v>21</v>
      </c>
      <c r="F469" s="36" t="s">
        <v>42</v>
      </c>
      <c r="G469" s="39">
        <v>42359</v>
      </c>
      <c r="H469" s="40" t="s">
        <v>968</v>
      </c>
      <c r="I469" s="40" t="s">
        <v>960</v>
      </c>
      <c r="J469" s="36" t="s">
        <v>676</v>
      </c>
      <c r="K469" s="47">
        <v>161200</v>
      </c>
    </row>
    <row r="470" spans="1:11" ht="14.4" x14ac:dyDescent="0.3">
      <c r="A470" s="35" t="s">
        <v>984</v>
      </c>
      <c r="B470" s="35" t="s">
        <v>13</v>
      </c>
      <c r="C470" s="36" t="s">
        <v>474</v>
      </c>
      <c r="D470" s="46" t="s">
        <v>474</v>
      </c>
      <c r="E470" s="42" t="s">
        <v>21</v>
      </c>
      <c r="F470" s="36" t="s">
        <v>42</v>
      </c>
      <c r="G470" s="39">
        <v>42359</v>
      </c>
      <c r="H470" s="40" t="s">
        <v>969</v>
      </c>
      <c r="I470" s="40" t="s">
        <v>960</v>
      </c>
      <c r="J470" s="36" t="s">
        <v>676</v>
      </c>
      <c r="K470" s="47">
        <v>135300</v>
      </c>
    </row>
    <row r="471" spans="1:11" ht="14.4" x14ac:dyDescent="0.3">
      <c r="A471" s="35" t="s">
        <v>984</v>
      </c>
      <c r="B471" s="35" t="s">
        <v>13</v>
      </c>
      <c r="C471" s="36" t="s">
        <v>474</v>
      </c>
      <c r="D471" s="46" t="s">
        <v>474</v>
      </c>
      <c r="E471" s="42" t="s">
        <v>21</v>
      </c>
      <c r="F471" s="36" t="s">
        <v>42</v>
      </c>
      <c r="G471" s="39">
        <v>42359</v>
      </c>
      <c r="H471" s="40" t="s">
        <v>970</v>
      </c>
      <c r="I471" s="40" t="s">
        <v>962</v>
      </c>
      <c r="J471" s="36" t="s">
        <v>963</v>
      </c>
      <c r="K471" s="47">
        <v>27950</v>
      </c>
    </row>
    <row r="472" spans="1:11" ht="14.4" x14ac:dyDescent="0.3">
      <c r="A472" s="35" t="s">
        <v>984</v>
      </c>
      <c r="B472" s="35" t="s">
        <v>13</v>
      </c>
      <c r="C472" s="36" t="s">
        <v>474</v>
      </c>
      <c r="D472" s="46" t="s">
        <v>474</v>
      </c>
      <c r="E472" s="42" t="s">
        <v>21</v>
      </c>
      <c r="F472" s="36" t="s">
        <v>42</v>
      </c>
      <c r="G472" s="39">
        <v>42359</v>
      </c>
      <c r="H472" s="40" t="s">
        <v>971</v>
      </c>
      <c r="I472" s="40" t="s">
        <v>962</v>
      </c>
      <c r="J472" s="36" t="s">
        <v>963</v>
      </c>
      <c r="K472" s="47">
        <f>95520+25460+870</f>
        <v>121850</v>
      </c>
    </row>
    <row r="473" spans="1:11" ht="14.4" x14ac:dyDescent="0.3">
      <c r="A473" s="35" t="s">
        <v>984</v>
      </c>
      <c r="B473" s="35" t="s">
        <v>13</v>
      </c>
      <c r="C473" s="36" t="s">
        <v>474</v>
      </c>
      <c r="D473" s="46" t="s">
        <v>474</v>
      </c>
      <c r="E473" s="42" t="s">
        <v>21</v>
      </c>
      <c r="F473" s="36" t="s">
        <v>42</v>
      </c>
      <c r="G473" s="39">
        <v>42359</v>
      </c>
      <c r="H473" s="40" t="s">
        <v>972</v>
      </c>
      <c r="I473" s="40" t="s">
        <v>960</v>
      </c>
      <c r="J473" s="36" t="s">
        <v>676</v>
      </c>
      <c r="K473" s="47">
        <v>1429100</v>
      </c>
    </row>
    <row r="474" spans="1:11" ht="14.4" x14ac:dyDescent="0.3">
      <c r="A474" s="35" t="s">
        <v>984</v>
      </c>
      <c r="B474" s="35" t="s">
        <v>13</v>
      </c>
      <c r="C474" s="36" t="s">
        <v>474</v>
      </c>
      <c r="D474" s="46" t="s">
        <v>474</v>
      </c>
      <c r="E474" s="42" t="s">
        <v>21</v>
      </c>
      <c r="F474" s="36" t="s">
        <v>42</v>
      </c>
      <c r="G474" s="39">
        <v>42359</v>
      </c>
      <c r="H474" s="40" t="s">
        <v>973</v>
      </c>
      <c r="I474" s="40" t="s">
        <v>960</v>
      </c>
      <c r="J474" s="36" t="s">
        <v>676</v>
      </c>
      <c r="K474" s="47">
        <f>330600+224900+415100</f>
        <v>970600</v>
      </c>
    </row>
    <row r="475" spans="1:11" ht="14.4" x14ac:dyDescent="0.3">
      <c r="A475" s="35" t="s">
        <v>984</v>
      </c>
      <c r="B475" s="35" t="s">
        <v>13</v>
      </c>
      <c r="C475" s="36" t="s">
        <v>474</v>
      </c>
      <c r="D475" s="46" t="s">
        <v>474</v>
      </c>
      <c r="E475" s="42" t="s">
        <v>21</v>
      </c>
      <c r="F475" s="36" t="s">
        <v>42</v>
      </c>
      <c r="G475" s="39">
        <v>42366</v>
      </c>
      <c r="H475" s="40" t="s">
        <v>974</v>
      </c>
      <c r="I475" s="40" t="s">
        <v>960</v>
      </c>
      <c r="J475" s="36" t="s">
        <v>676</v>
      </c>
      <c r="K475" s="47">
        <v>34180</v>
      </c>
    </row>
    <row r="476" spans="1:11" ht="14.4" x14ac:dyDescent="0.3">
      <c r="A476" s="35" t="s">
        <v>984</v>
      </c>
      <c r="B476" s="35" t="s">
        <v>13</v>
      </c>
      <c r="C476" s="36" t="s">
        <v>474</v>
      </c>
      <c r="D476" s="46" t="s">
        <v>474</v>
      </c>
      <c r="E476" s="42" t="s">
        <v>21</v>
      </c>
      <c r="F476" s="36" t="s">
        <v>42</v>
      </c>
      <c r="G476" s="39">
        <v>42366</v>
      </c>
      <c r="H476" s="40" t="s">
        <v>975</v>
      </c>
      <c r="I476" s="40" t="s">
        <v>962</v>
      </c>
      <c r="J476" s="36" t="s">
        <v>963</v>
      </c>
      <c r="K476" s="47">
        <f>16300+50710</f>
        <v>67010</v>
      </c>
    </row>
    <row r="477" spans="1:11" ht="14.4" x14ac:dyDescent="0.3">
      <c r="A477" s="35" t="s">
        <v>984</v>
      </c>
      <c r="B477" s="35" t="s">
        <v>13</v>
      </c>
      <c r="C477" s="36" t="s">
        <v>474</v>
      </c>
      <c r="D477" s="46" t="s">
        <v>474</v>
      </c>
      <c r="E477" s="42" t="s">
        <v>21</v>
      </c>
      <c r="F477" s="36" t="s">
        <v>42</v>
      </c>
      <c r="G477" s="39">
        <v>42366</v>
      </c>
      <c r="H477" s="40" t="s">
        <v>976</v>
      </c>
      <c r="I477" s="40" t="s">
        <v>962</v>
      </c>
      <c r="J477" s="36" t="s">
        <v>963</v>
      </c>
      <c r="K477" s="47">
        <v>25790</v>
      </c>
    </row>
    <row r="478" spans="1:11" ht="14.4" x14ac:dyDescent="0.3">
      <c r="A478" s="35" t="s">
        <v>984</v>
      </c>
      <c r="B478" s="35" t="s">
        <v>13</v>
      </c>
      <c r="C478" s="36" t="s">
        <v>474</v>
      </c>
      <c r="D478" s="46" t="s">
        <v>474</v>
      </c>
      <c r="E478" s="42" t="s">
        <v>21</v>
      </c>
      <c r="F478" s="36" t="s">
        <v>42</v>
      </c>
      <c r="G478" s="39">
        <v>42366</v>
      </c>
      <c r="H478" s="40" t="s">
        <v>977</v>
      </c>
      <c r="I478" s="40" t="s">
        <v>962</v>
      </c>
      <c r="J478" s="36" t="s">
        <v>963</v>
      </c>
      <c r="K478" s="47">
        <v>72070</v>
      </c>
    </row>
    <row r="479" spans="1:11" ht="14.4" x14ac:dyDescent="0.3">
      <c r="A479" s="35" t="s">
        <v>984</v>
      </c>
      <c r="B479" s="35" t="s">
        <v>13</v>
      </c>
      <c r="C479" s="36" t="s">
        <v>474</v>
      </c>
      <c r="D479" s="46" t="s">
        <v>474</v>
      </c>
      <c r="E479" s="42" t="s">
        <v>21</v>
      </c>
      <c r="F479" s="36" t="s">
        <v>42</v>
      </c>
      <c r="G479" s="39">
        <v>42366</v>
      </c>
      <c r="H479" s="40" t="s">
        <v>978</v>
      </c>
      <c r="I479" s="40" t="s">
        <v>962</v>
      </c>
      <c r="J479" s="36" t="s">
        <v>963</v>
      </c>
      <c r="K479" s="47">
        <v>191900</v>
      </c>
    </row>
    <row r="480" spans="1:11" ht="14.4" x14ac:dyDescent="0.3">
      <c r="A480" s="35" t="s">
        <v>984</v>
      </c>
      <c r="B480" s="35" t="s">
        <v>13</v>
      </c>
      <c r="C480" s="36" t="s">
        <v>474</v>
      </c>
      <c r="D480" s="46" t="s">
        <v>474</v>
      </c>
      <c r="E480" s="42" t="s">
        <v>21</v>
      </c>
      <c r="F480" s="36" t="s">
        <v>42</v>
      </c>
      <c r="G480" s="39">
        <v>42368</v>
      </c>
      <c r="H480" s="40" t="s">
        <v>979</v>
      </c>
      <c r="I480" s="40" t="s">
        <v>962</v>
      </c>
      <c r="J480" s="36" t="s">
        <v>963</v>
      </c>
      <c r="K480" s="47">
        <v>24170</v>
      </c>
    </row>
    <row r="481" spans="1:11" ht="14.4" x14ac:dyDescent="0.3">
      <c r="A481" s="35" t="s">
        <v>984</v>
      </c>
      <c r="B481" s="35" t="s">
        <v>13</v>
      </c>
      <c r="C481" s="36" t="s">
        <v>474</v>
      </c>
      <c r="D481" s="46" t="s">
        <v>474</v>
      </c>
      <c r="E481" s="42" t="s">
        <v>21</v>
      </c>
      <c r="F481" s="36" t="s">
        <v>42</v>
      </c>
      <c r="G481" s="39">
        <v>42368</v>
      </c>
      <c r="H481" s="40" t="s">
        <v>980</v>
      </c>
      <c r="I481" s="40" t="s">
        <v>960</v>
      </c>
      <c r="J481" s="36" t="s">
        <v>676</v>
      </c>
      <c r="K481" s="47">
        <f>23000+51700+13600</f>
        <v>88300</v>
      </c>
    </row>
    <row r="482" spans="1:11" ht="14.4" x14ac:dyDescent="0.3">
      <c r="A482" s="35" t="s">
        <v>984</v>
      </c>
      <c r="B482" s="35" t="s">
        <v>13</v>
      </c>
      <c r="C482" s="36" t="s">
        <v>474</v>
      </c>
      <c r="D482" s="46" t="s">
        <v>474</v>
      </c>
      <c r="E482" s="42" t="s">
        <v>21</v>
      </c>
      <c r="F482" s="36" t="s">
        <v>42</v>
      </c>
      <c r="G482" s="39">
        <v>42368</v>
      </c>
      <c r="H482" s="40" t="s">
        <v>981</v>
      </c>
      <c r="I482" s="40" t="s">
        <v>982</v>
      </c>
      <c r="J482" s="36" t="s">
        <v>983</v>
      </c>
      <c r="K482" s="47">
        <v>74123</v>
      </c>
    </row>
    <row r="483" spans="1:11" ht="14.4" x14ac:dyDescent="0.3">
      <c r="A483" s="35" t="s">
        <v>1086</v>
      </c>
      <c r="B483" s="35" t="s">
        <v>14</v>
      </c>
      <c r="C483" s="36" t="s">
        <v>42</v>
      </c>
      <c r="D483" s="46" t="s">
        <v>42</v>
      </c>
      <c r="E483" s="42" t="s">
        <v>985</v>
      </c>
      <c r="F483" s="36">
        <v>8150000096</v>
      </c>
      <c r="G483" s="39">
        <v>42348</v>
      </c>
      <c r="H483" s="40" t="s">
        <v>986</v>
      </c>
      <c r="I483" s="40" t="s">
        <v>987</v>
      </c>
      <c r="J483" s="36" t="s">
        <v>988</v>
      </c>
      <c r="K483" s="47">
        <v>135660</v>
      </c>
    </row>
    <row r="484" spans="1:11" ht="28.8" x14ac:dyDescent="0.3">
      <c r="A484" s="35" t="s">
        <v>1086</v>
      </c>
      <c r="B484" s="35" t="s">
        <v>14</v>
      </c>
      <c r="C484" s="36" t="s">
        <v>42</v>
      </c>
      <c r="D484" s="46" t="s">
        <v>42</v>
      </c>
      <c r="E484" s="42" t="s">
        <v>989</v>
      </c>
      <c r="F484" s="36">
        <v>8150000110</v>
      </c>
      <c r="G484" s="39">
        <v>42348</v>
      </c>
      <c r="H484" s="40" t="s">
        <v>990</v>
      </c>
      <c r="I484" s="40" t="s">
        <v>991</v>
      </c>
      <c r="J484" s="36" t="s">
        <v>992</v>
      </c>
      <c r="K484" s="47">
        <v>43792</v>
      </c>
    </row>
    <row r="485" spans="1:11" ht="28.8" x14ac:dyDescent="0.3">
      <c r="A485" s="35" t="s">
        <v>1086</v>
      </c>
      <c r="B485" s="35" t="s">
        <v>14</v>
      </c>
      <c r="C485" s="36" t="s">
        <v>42</v>
      </c>
      <c r="D485" s="46" t="s">
        <v>42</v>
      </c>
      <c r="E485" s="42" t="s">
        <v>989</v>
      </c>
      <c r="F485" s="36">
        <v>8150000105</v>
      </c>
      <c r="G485" s="39">
        <v>42348</v>
      </c>
      <c r="H485" s="40" t="s">
        <v>993</v>
      </c>
      <c r="I485" s="40" t="s">
        <v>994</v>
      </c>
      <c r="J485" s="36" t="s">
        <v>995</v>
      </c>
      <c r="K485" s="47">
        <v>196442</v>
      </c>
    </row>
    <row r="486" spans="1:11" ht="28.8" x14ac:dyDescent="0.3">
      <c r="A486" s="35" t="s">
        <v>1086</v>
      </c>
      <c r="B486" s="35" t="s">
        <v>14</v>
      </c>
      <c r="C486" s="36" t="s">
        <v>42</v>
      </c>
      <c r="D486" s="46" t="s">
        <v>42</v>
      </c>
      <c r="E486" s="42" t="s">
        <v>989</v>
      </c>
      <c r="F486" s="36">
        <v>8150000100</v>
      </c>
      <c r="G486" s="39">
        <v>42348</v>
      </c>
      <c r="H486" s="40" t="s">
        <v>996</v>
      </c>
      <c r="I486" s="40" t="s">
        <v>997</v>
      </c>
      <c r="J486" s="36" t="s">
        <v>998</v>
      </c>
      <c r="K486" s="47">
        <v>209391</v>
      </c>
    </row>
    <row r="487" spans="1:11" ht="14.4" x14ac:dyDescent="0.3">
      <c r="A487" s="35" t="s">
        <v>1086</v>
      </c>
      <c r="B487" s="35" t="s">
        <v>14</v>
      </c>
      <c r="C487" s="36" t="s">
        <v>42</v>
      </c>
      <c r="D487" s="46" t="s">
        <v>42</v>
      </c>
      <c r="E487" s="42" t="s">
        <v>989</v>
      </c>
      <c r="F487" s="36">
        <v>8150000192</v>
      </c>
      <c r="G487" s="39">
        <v>42359</v>
      </c>
      <c r="H487" s="40" t="s">
        <v>999</v>
      </c>
      <c r="I487" s="40" t="s">
        <v>1000</v>
      </c>
      <c r="J487" s="36" t="s">
        <v>1001</v>
      </c>
      <c r="K487" s="47">
        <v>90440</v>
      </c>
    </row>
    <row r="488" spans="1:11" ht="43.2" x14ac:dyDescent="0.3">
      <c r="A488" s="35" t="s">
        <v>1086</v>
      </c>
      <c r="B488" s="35" t="s">
        <v>14</v>
      </c>
      <c r="C488" s="36" t="s">
        <v>42</v>
      </c>
      <c r="D488" s="46" t="s">
        <v>42</v>
      </c>
      <c r="E488" s="42" t="s">
        <v>989</v>
      </c>
      <c r="F488" s="36">
        <v>8150000117</v>
      </c>
      <c r="G488" s="39">
        <v>42354</v>
      </c>
      <c r="H488" s="40" t="s">
        <v>1002</v>
      </c>
      <c r="I488" s="40" t="s">
        <v>1003</v>
      </c>
      <c r="J488" s="36" t="s">
        <v>1004</v>
      </c>
      <c r="K488" s="47">
        <v>468741</v>
      </c>
    </row>
    <row r="489" spans="1:11" ht="14.4" x14ac:dyDescent="0.3">
      <c r="A489" s="35" t="s">
        <v>1086</v>
      </c>
      <c r="B489" s="35" t="s">
        <v>14</v>
      </c>
      <c r="C489" s="36" t="s">
        <v>42</v>
      </c>
      <c r="D489" s="46" t="s">
        <v>42</v>
      </c>
      <c r="E489" s="42" t="s">
        <v>985</v>
      </c>
      <c r="F489" s="36">
        <v>8150000186</v>
      </c>
      <c r="G489" s="39">
        <v>42354</v>
      </c>
      <c r="H489" s="40" t="s">
        <v>1005</v>
      </c>
      <c r="I489" s="40" t="s">
        <v>1006</v>
      </c>
      <c r="J489" s="36" t="s">
        <v>1007</v>
      </c>
      <c r="K489" s="47">
        <v>1636863</v>
      </c>
    </row>
    <row r="490" spans="1:11" ht="28.8" x14ac:dyDescent="0.3">
      <c r="A490" s="35" t="s">
        <v>1086</v>
      </c>
      <c r="B490" s="35" t="s">
        <v>14</v>
      </c>
      <c r="C490" s="36" t="s">
        <v>42</v>
      </c>
      <c r="D490" s="46" t="s">
        <v>42</v>
      </c>
      <c r="E490" s="42" t="s">
        <v>985</v>
      </c>
      <c r="F490" s="36">
        <v>8150000180</v>
      </c>
      <c r="G490" s="39">
        <v>42348</v>
      </c>
      <c r="H490" s="40" t="s">
        <v>1008</v>
      </c>
      <c r="I490" s="40" t="s">
        <v>1009</v>
      </c>
      <c r="J490" s="36" t="s">
        <v>1010</v>
      </c>
      <c r="K490" s="47">
        <v>1861231</v>
      </c>
    </row>
    <row r="491" spans="1:11" ht="28.8" x14ac:dyDescent="0.3">
      <c r="A491" s="35" t="s">
        <v>1086</v>
      </c>
      <c r="B491" s="35" t="s">
        <v>655</v>
      </c>
      <c r="C491" s="36" t="s">
        <v>42</v>
      </c>
      <c r="D491" s="46" t="s">
        <v>42</v>
      </c>
      <c r="E491" s="42" t="s">
        <v>50</v>
      </c>
      <c r="F491" s="36">
        <v>142380</v>
      </c>
      <c r="G491" s="39">
        <v>42360</v>
      </c>
      <c r="H491" s="40" t="s">
        <v>1012</v>
      </c>
      <c r="I491" s="40" t="s">
        <v>11</v>
      </c>
      <c r="J491" s="36" t="s">
        <v>12</v>
      </c>
      <c r="K491" s="47">
        <v>1187376</v>
      </c>
    </row>
    <row r="492" spans="1:11" ht="28.8" x14ac:dyDescent="0.3">
      <c r="A492" s="35" t="s">
        <v>1086</v>
      </c>
      <c r="B492" s="35" t="s">
        <v>655</v>
      </c>
      <c r="C492" s="36" t="s">
        <v>42</v>
      </c>
      <c r="D492" s="46" t="s">
        <v>42</v>
      </c>
      <c r="E492" s="42" t="s">
        <v>50</v>
      </c>
      <c r="F492" s="36">
        <v>146843.14684999999</v>
      </c>
      <c r="G492" s="39">
        <v>42360</v>
      </c>
      <c r="H492" s="40" t="s">
        <v>1013</v>
      </c>
      <c r="I492" s="40" t="s">
        <v>11</v>
      </c>
      <c r="J492" s="36" t="s">
        <v>12</v>
      </c>
      <c r="K492" s="47">
        <v>3399251</v>
      </c>
    </row>
    <row r="493" spans="1:11" ht="100.8" x14ac:dyDescent="0.3">
      <c r="A493" s="35" t="s">
        <v>1086</v>
      </c>
      <c r="B493" s="35" t="s">
        <v>13</v>
      </c>
      <c r="C493" s="36" t="s">
        <v>42</v>
      </c>
      <c r="D493" s="46" t="s">
        <v>42</v>
      </c>
      <c r="E493" s="42" t="s">
        <v>50</v>
      </c>
      <c r="F493" s="36" t="s">
        <v>1014</v>
      </c>
      <c r="G493" s="39">
        <v>42352</v>
      </c>
      <c r="H493" s="40" t="s">
        <v>1015</v>
      </c>
      <c r="I493" s="40" t="s">
        <v>1016</v>
      </c>
      <c r="J493" s="36" t="s">
        <v>1017</v>
      </c>
      <c r="K493" s="47">
        <v>1253432</v>
      </c>
    </row>
    <row r="494" spans="1:11" ht="28.8" x14ac:dyDescent="0.3">
      <c r="A494" s="35" t="s">
        <v>1086</v>
      </c>
      <c r="B494" s="35" t="s">
        <v>14</v>
      </c>
      <c r="C494" s="36" t="s">
        <v>42</v>
      </c>
      <c r="D494" s="46" t="s">
        <v>42</v>
      </c>
      <c r="E494" s="42" t="s">
        <v>989</v>
      </c>
      <c r="F494" s="36">
        <v>8150000188</v>
      </c>
      <c r="G494" s="39">
        <v>42356</v>
      </c>
      <c r="H494" s="40" t="s">
        <v>1018</v>
      </c>
      <c r="I494" s="40" t="s">
        <v>1019</v>
      </c>
      <c r="J494" s="36" t="s">
        <v>1020</v>
      </c>
      <c r="K494" s="47">
        <v>948287</v>
      </c>
    </row>
    <row r="495" spans="1:11" ht="28.8" x14ac:dyDescent="0.3">
      <c r="A495" s="35" t="s">
        <v>1086</v>
      </c>
      <c r="B495" s="35" t="s">
        <v>14</v>
      </c>
      <c r="C495" s="36" t="s">
        <v>42</v>
      </c>
      <c r="D495" s="46" t="s">
        <v>42</v>
      </c>
      <c r="E495" s="42" t="s">
        <v>989</v>
      </c>
      <c r="F495" s="36">
        <v>8150000124</v>
      </c>
      <c r="G495" s="39">
        <v>42354</v>
      </c>
      <c r="H495" s="40" t="s">
        <v>1021</v>
      </c>
      <c r="I495" s="40" t="s">
        <v>1022</v>
      </c>
      <c r="J495" s="36" t="s">
        <v>1023</v>
      </c>
      <c r="K495" s="47">
        <v>999990</v>
      </c>
    </row>
    <row r="496" spans="1:11" ht="28.8" x14ac:dyDescent="0.3">
      <c r="A496" s="35" t="s">
        <v>1086</v>
      </c>
      <c r="B496" s="35" t="s">
        <v>14</v>
      </c>
      <c r="C496" s="36" t="s">
        <v>42</v>
      </c>
      <c r="D496" s="46" t="s">
        <v>42</v>
      </c>
      <c r="E496" s="42" t="s">
        <v>985</v>
      </c>
      <c r="F496" s="36">
        <v>8150000181</v>
      </c>
      <c r="G496" s="39">
        <v>42348</v>
      </c>
      <c r="H496" s="40" t="s">
        <v>1024</v>
      </c>
      <c r="I496" s="40" t="s">
        <v>1025</v>
      </c>
      <c r="J496" s="36" t="s">
        <v>1026</v>
      </c>
      <c r="K496" s="47">
        <v>214200</v>
      </c>
    </row>
    <row r="497" spans="1:11" ht="28.8" x14ac:dyDescent="0.3">
      <c r="A497" s="35" t="s">
        <v>1086</v>
      </c>
      <c r="B497" s="35" t="s">
        <v>14</v>
      </c>
      <c r="C497" s="36" t="s">
        <v>42</v>
      </c>
      <c r="D497" s="46" t="s">
        <v>42</v>
      </c>
      <c r="E497" s="42" t="s">
        <v>989</v>
      </c>
      <c r="F497" s="36">
        <v>8150000098</v>
      </c>
      <c r="G497" s="39">
        <v>42348</v>
      </c>
      <c r="H497" s="40" t="s">
        <v>1027</v>
      </c>
      <c r="I497" s="40" t="s">
        <v>1028</v>
      </c>
      <c r="J497" s="36" t="s">
        <v>1029</v>
      </c>
      <c r="K497" s="47">
        <v>874806</v>
      </c>
    </row>
    <row r="498" spans="1:11" ht="28.8" x14ac:dyDescent="0.3">
      <c r="A498" s="35" t="s">
        <v>1086</v>
      </c>
      <c r="B498" s="35" t="s">
        <v>14</v>
      </c>
      <c r="C498" s="36" t="s">
        <v>42</v>
      </c>
      <c r="D498" s="46" t="s">
        <v>42</v>
      </c>
      <c r="E498" s="42" t="s">
        <v>989</v>
      </c>
      <c r="F498" s="36">
        <v>8150000101</v>
      </c>
      <c r="G498" s="39">
        <v>42348</v>
      </c>
      <c r="H498" s="40" t="s">
        <v>1030</v>
      </c>
      <c r="I498" s="40" t="s">
        <v>1028</v>
      </c>
      <c r="J498" s="36" t="s">
        <v>1029</v>
      </c>
      <c r="K498" s="47">
        <v>914678</v>
      </c>
    </row>
    <row r="499" spans="1:11" ht="28.8" x14ac:dyDescent="0.3">
      <c r="A499" s="35" t="s">
        <v>1086</v>
      </c>
      <c r="B499" s="35" t="s">
        <v>14</v>
      </c>
      <c r="C499" s="36" t="s">
        <v>42</v>
      </c>
      <c r="D499" s="46" t="s">
        <v>42</v>
      </c>
      <c r="E499" s="42" t="s">
        <v>989</v>
      </c>
      <c r="F499" s="36">
        <v>8150000114</v>
      </c>
      <c r="G499" s="39">
        <v>42354</v>
      </c>
      <c r="H499" s="40" t="s">
        <v>1031</v>
      </c>
      <c r="I499" s="40" t="s">
        <v>1028</v>
      </c>
      <c r="J499" s="36" t="s">
        <v>1029</v>
      </c>
      <c r="K499" s="47">
        <v>32130</v>
      </c>
    </row>
    <row r="500" spans="1:11" ht="28.8" x14ac:dyDescent="0.3">
      <c r="A500" s="35" t="s">
        <v>1086</v>
      </c>
      <c r="B500" s="35" t="s">
        <v>14</v>
      </c>
      <c r="C500" s="36" t="s">
        <v>42</v>
      </c>
      <c r="D500" s="46" t="s">
        <v>42</v>
      </c>
      <c r="E500" s="42" t="s">
        <v>989</v>
      </c>
      <c r="F500" s="36">
        <v>8150000129</v>
      </c>
      <c r="G500" s="39">
        <v>42368</v>
      </c>
      <c r="H500" s="40" t="s">
        <v>1032</v>
      </c>
      <c r="I500" s="40" t="s">
        <v>1033</v>
      </c>
      <c r="J500" s="36" t="s">
        <v>1034</v>
      </c>
      <c r="K500" s="47">
        <v>131606</v>
      </c>
    </row>
    <row r="501" spans="1:11" ht="28.8" x14ac:dyDescent="0.3">
      <c r="A501" s="35" t="s">
        <v>1086</v>
      </c>
      <c r="B501" s="35" t="s">
        <v>14</v>
      </c>
      <c r="C501" s="36" t="s">
        <v>42</v>
      </c>
      <c r="D501" s="46" t="s">
        <v>42</v>
      </c>
      <c r="E501" s="42" t="s">
        <v>989</v>
      </c>
      <c r="F501" s="36">
        <v>8150000122</v>
      </c>
      <c r="G501" s="39">
        <v>42354</v>
      </c>
      <c r="H501" s="40" t="s">
        <v>1035</v>
      </c>
      <c r="I501" s="40" t="s">
        <v>1036</v>
      </c>
      <c r="J501" s="36" t="s">
        <v>1037</v>
      </c>
      <c r="K501" s="47">
        <v>41351</v>
      </c>
    </row>
    <row r="502" spans="1:11" ht="28.8" x14ac:dyDescent="0.3">
      <c r="A502" s="35" t="s">
        <v>1086</v>
      </c>
      <c r="B502" s="35" t="s">
        <v>1011</v>
      </c>
      <c r="C502" s="36" t="s">
        <v>1038</v>
      </c>
      <c r="D502" s="46">
        <v>42349</v>
      </c>
      <c r="E502" s="42" t="s">
        <v>989</v>
      </c>
      <c r="F502" s="36">
        <v>8150000115</v>
      </c>
      <c r="G502" s="39">
        <v>42354</v>
      </c>
      <c r="H502" s="40" t="s">
        <v>1039</v>
      </c>
      <c r="I502" s="40" t="s">
        <v>1040</v>
      </c>
      <c r="J502" s="36" t="s">
        <v>1041</v>
      </c>
      <c r="K502" s="47">
        <v>3022600</v>
      </c>
    </row>
    <row r="503" spans="1:11" ht="14.4" x14ac:dyDescent="0.3">
      <c r="A503" s="35" t="s">
        <v>1086</v>
      </c>
      <c r="B503" s="35" t="s">
        <v>14</v>
      </c>
      <c r="C503" s="36" t="s">
        <v>42</v>
      </c>
      <c r="D503" s="46" t="s">
        <v>42</v>
      </c>
      <c r="E503" s="42" t="s">
        <v>989</v>
      </c>
      <c r="F503" s="36">
        <v>8150000109</v>
      </c>
      <c r="G503" s="39">
        <v>42348</v>
      </c>
      <c r="H503" s="40" t="s">
        <v>1042</v>
      </c>
      <c r="I503" s="40" t="s">
        <v>1043</v>
      </c>
      <c r="J503" s="36" t="s">
        <v>1044</v>
      </c>
      <c r="K503" s="47">
        <v>477821</v>
      </c>
    </row>
    <row r="504" spans="1:11" ht="28.8" x14ac:dyDescent="0.3">
      <c r="A504" s="35" t="s">
        <v>1086</v>
      </c>
      <c r="B504" s="35" t="s">
        <v>14</v>
      </c>
      <c r="C504" s="36" t="s">
        <v>42</v>
      </c>
      <c r="D504" s="46" t="s">
        <v>42</v>
      </c>
      <c r="E504" s="42" t="s">
        <v>989</v>
      </c>
      <c r="F504" s="36">
        <v>8150000103</v>
      </c>
      <c r="G504" s="39">
        <v>42348</v>
      </c>
      <c r="H504" s="40" t="s">
        <v>1045</v>
      </c>
      <c r="I504" s="40" t="s">
        <v>1046</v>
      </c>
      <c r="J504" s="36" t="s">
        <v>1047</v>
      </c>
      <c r="K504" s="47">
        <v>113155</v>
      </c>
    </row>
    <row r="505" spans="1:11" ht="14.4" x14ac:dyDescent="0.3">
      <c r="A505" s="35" t="s">
        <v>1086</v>
      </c>
      <c r="B505" s="35" t="s">
        <v>14</v>
      </c>
      <c r="C505" s="36" t="s">
        <v>42</v>
      </c>
      <c r="D505" s="46" t="s">
        <v>42</v>
      </c>
      <c r="E505" s="42" t="s">
        <v>989</v>
      </c>
      <c r="F505" s="36">
        <v>8150000120</v>
      </c>
      <c r="G505" s="39">
        <v>42354</v>
      </c>
      <c r="H505" s="40" t="s">
        <v>1048</v>
      </c>
      <c r="I505" s="40" t="s">
        <v>496</v>
      </c>
      <c r="J505" s="36" t="s">
        <v>497</v>
      </c>
      <c r="K505" s="47">
        <v>351564</v>
      </c>
    </row>
    <row r="506" spans="1:11" ht="28.8" x14ac:dyDescent="0.3">
      <c r="A506" s="35" t="s">
        <v>1086</v>
      </c>
      <c r="B506" s="35" t="s">
        <v>14</v>
      </c>
      <c r="C506" s="36" t="s">
        <v>42</v>
      </c>
      <c r="D506" s="46" t="s">
        <v>42</v>
      </c>
      <c r="E506" s="42" t="s">
        <v>985</v>
      </c>
      <c r="F506" s="36">
        <v>8150000187</v>
      </c>
      <c r="G506" s="39">
        <v>42354</v>
      </c>
      <c r="H506" s="40" t="s">
        <v>1049</v>
      </c>
      <c r="I506" s="40" t="s">
        <v>1050</v>
      </c>
      <c r="J506" s="36" t="s">
        <v>1051</v>
      </c>
      <c r="K506" s="47">
        <v>2237200</v>
      </c>
    </row>
    <row r="507" spans="1:11" ht="28.8" x14ac:dyDescent="0.3">
      <c r="A507" s="35" t="s">
        <v>1086</v>
      </c>
      <c r="B507" s="35" t="s">
        <v>14</v>
      </c>
      <c r="C507" s="36" t="s">
        <v>42</v>
      </c>
      <c r="D507" s="46" t="s">
        <v>42</v>
      </c>
      <c r="E507" s="42" t="s">
        <v>989</v>
      </c>
      <c r="F507" s="36">
        <v>8150000111</v>
      </c>
      <c r="G507" s="39">
        <v>42354</v>
      </c>
      <c r="H507" s="40" t="s">
        <v>1052</v>
      </c>
      <c r="I507" s="40" t="s">
        <v>1053</v>
      </c>
      <c r="J507" s="36" t="s">
        <v>1054</v>
      </c>
      <c r="K507" s="47">
        <v>217283</v>
      </c>
    </row>
    <row r="508" spans="1:11" ht="28.8" x14ac:dyDescent="0.3">
      <c r="A508" s="35" t="s">
        <v>1086</v>
      </c>
      <c r="B508" s="35" t="s">
        <v>14</v>
      </c>
      <c r="C508" s="36" t="s">
        <v>42</v>
      </c>
      <c r="D508" s="46" t="s">
        <v>42</v>
      </c>
      <c r="E508" s="42" t="s">
        <v>989</v>
      </c>
      <c r="F508" s="36">
        <v>8150000128</v>
      </c>
      <c r="G508" s="39">
        <v>42367</v>
      </c>
      <c r="H508" s="40" t="s">
        <v>1055</v>
      </c>
      <c r="I508" s="40" t="s">
        <v>1056</v>
      </c>
      <c r="J508" s="36" t="s">
        <v>1057</v>
      </c>
      <c r="K508" s="47">
        <v>253800</v>
      </c>
    </row>
    <row r="509" spans="1:11" ht="158.4" x14ac:dyDescent="0.3">
      <c r="A509" s="35" t="s">
        <v>1086</v>
      </c>
      <c r="B509" s="35" t="s">
        <v>13</v>
      </c>
      <c r="C509" s="36" t="s">
        <v>42</v>
      </c>
      <c r="D509" s="46" t="s">
        <v>42</v>
      </c>
      <c r="E509" s="42" t="s">
        <v>50</v>
      </c>
      <c r="F509" s="36" t="s">
        <v>1058</v>
      </c>
      <c r="G509" s="39">
        <v>42352</v>
      </c>
      <c r="H509" s="40" t="s">
        <v>1059</v>
      </c>
      <c r="I509" s="40" t="s">
        <v>735</v>
      </c>
      <c r="J509" s="36" t="s">
        <v>736</v>
      </c>
      <c r="K509" s="47">
        <v>469000</v>
      </c>
    </row>
    <row r="510" spans="1:11" ht="28.8" x14ac:dyDescent="0.3">
      <c r="A510" s="35" t="s">
        <v>1086</v>
      </c>
      <c r="B510" s="35" t="s">
        <v>14</v>
      </c>
      <c r="C510" s="36" t="s">
        <v>42</v>
      </c>
      <c r="D510" s="46" t="s">
        <v>42</v>
      </c>
      <c r="E510" s="42" t="s">
        <v>989</v>
      </c>
      <c r="F510" s="36">
        <v>8150000097</v>
      </c>
      <c r="G510" s="39">
        <v>42348</v>
      </c>
      <c r="H510" s="40" t="s">
        <v>996</v>
      </c>
      <c r="I510" s="40" t="s">
        <v>72</v>
      </c>
      <c r="J510" s="36" t="s">
        <v>73</v>
      </c>
      <c r="K510" s="47">
        <v>173883</v>
      </c>
    </row>
    <row r="511" spans="1:11" ht="28.8" x14ac:dyDescent="0.3">
      <c r="A511" s="35" t="s">
        <v>1086</v>
      </c>
      <c r="B511" s="35" t="s">
        <v>14</v>
      </c>
      <c r="C511" s="36" t="s">
        <v>42</v>
      </c>
      <c r="D511" s="46" t="s">
        <v>42</v>
      </c>
      <c r="E511" s="42" t="s">
        <v>989</v>
      </c>
      <c r="F511" s="36">
        <v>8150000102</v>
      </c>
      <c r="G511" s="39">
        <v>42348</v>
      </c>
      <c r="H511" s="40" t="s">
        <v>1060</v>
      </c>
      <c r="I511" s="40" t="s">
        <v>72</v>
      </c>
      <c r="J511" s="36" t="s">
        <v>73</v>
      </c>
      <c r="K511" s="47">
        <v>726231</v>
      </c>
    </row>
    <row r="512" spans="1:11" ht="28.8" x14ac:dyDescent="0.3">
      <c r="A512" s="35" t="s">
        <v>1086</v>
      </c>
      <c r="B512" s="35" t="s">
        <v>14</v>
      </c>
      <c r="C512" s="36" t="s">
        <v>42</v>
      </c>
      <c r="D512" s="46" t="s">
        <v>42</v>
      </c>
      <c r="E512" s="42" t="s">
        <v>989</v>
      </c>
      <c r="F512" s="36">
        <v>8150000123</v>
      </c>
      <c r="G512" s="39">
        <v>42354</v>
      </c>
      <c r="H512" s="40" t="s">
        <v>1061</v>
      </c>
      <c r="I512" s="40" t="s">
        <v>1062</v>
      </c>
      <c r="J512" s="36" t="s">
        <v>1063</v>
      </c>
      <c r="K512" s="47">
        <v>1660976</v>
      </c>
    </row>
    <row r="513" spans="1:11" ht="14.4" x14ac:dyDescent="0.3">
      <c r="A513" s="35" t="s">
        <v>1086</v>
      </c>
      <c r="B513" s="35" t="s">
        <v>14</v>
      </c>
      <c r="C513" s="36" t="s">
        <v>42</v>
      </c>
      <c r="D513" s="46" t="s">
        <v>42</v>
      </c>
      <c r="E513" s="42" t="s">
        <v>989</v>
      </c>
      <c r="F513" s="36">
        <v>8150000116</v>
      </c>
      <c r="G513" s="39">
        <v>42354</v>
      </c>
      <c r="H513" s="40" t="s">
        <v>1064</v>
      </c>
      <c r="I513" s="40" t="s">
        <v>1065</v>
      </c>
      <c r="J513" s="36" t="s">
        <v>1066</v>
      </c>
      <c r="K513" s="47">
        <v>34929</v>
      </c>
    </row>
    <row r="514" spans="1:11" ht="28.8" x14ac:dyDescent="0.3">
      <c r="A514" s="35" t="s">
        <v>1086</v>
      </c>
      <c r="B514" s="35" t="s">
        <v>14</v>
      </c>
      <c r="C514" s="36" t="s">
        <v>42</v>
      </c>
      <c r="D514" s="46" t="s">
        <v>42</v>
      </c>
      <c r="E514" s="42" t="s">
        <v>989</v>
      </c>
      <c r="F514" s="36">
        <v>8150000118</v>
      </c>
      <c r="G514" s="39">
        <v>42354</v>
      </c>
      <c r="H514" s="40" t="s">
        <v>1048</v>
      </c>
      <c r="I514" s="40" t="s">
        <v>96</v>
      </c>
      <c r="J514" s="36" t="s">
        <v>320</v>
      </c>
      <c r="K514" s="47">
        <v>576877</v>
      </c>
    </row>
    <row r="515" spans="1:11" ht="14.4" x14ac:dyDescent="0.3">
      <c r="A515" s="35" t="s">
        <v>1086</v>
      </c>
      <c r="B515" s="35" t="s">
        <v>14</v>
      </c>
      <c r="C515" s="36" t="s">
        <v>42</v>
      </c>
      <c r="D515" s="46" t="s">
        <v>42</v>
      </c>
      <c r="E515" s="42" t="s">
        <v>989</v>
      </c>
      <c r="F515" s="36">
        <v>8150000125</v>
      </c>
      <c r="G515" s="39">
        <v>42366</v>
      </c>
      <c r="H515" s="40" t="s">
        <v>1067</v>
      </c>
      <c r="I515" s="40" t="s">
        <v>1068</v>
      </c>
      <c r="J515" s="36" t="s">
        <v>1069</v>
      </c>
      <c r="K515" s="47">
        <v>2246596</v>
      </c>
    </row>
    <row r="516" spans="1:11" ht="28.8" x14ac:dyDescent="0.3">
      <c r="A516" s="35" t="s">
        <v>1086</v>
      </c>
      <c r="B516" s="35" t="s">
        <v>14</v>
      </c>
      <c r="C516" s="36" t="s">
        <v>42</v>
      </c>
      <c r="D516" s="46" t="s">
        <v>42</v>
      </c>
      <c r="E516" s="42" t="s">
        <v>989</v>
      </c>
      <c r="F516" s="36">
        <v>8150000099</v>
      </c>
      <c r="G516" s="39">
        <v>42348</v>
      </c>
      <c r="H516" s="40" t="s">
        <v>996</v>
      </c>
      <c r="I516" s="40" t="s">
        <v>63</v>
      </c>
      <c r="J516" s="36" t="s">
        <v>45</v>
      </c>
      <c r="K516" s="47">
        <v>193244</v>
      </c>
    </row>
    <row r="517" spans="1:11" ht="28.8" x14ac:dyDescent="0.3">
      <c r="A517" s="35" t="s">
        <v>1086</v>
      </c>
      <c r="B517" s="35" t="s">
        <v>14</v>
      </c>
      <c r="C517" s="36" t="s">
        <v>42</v>
      </c>
      <c r="D517" s="46" t="s">
        <v>42</v>
      </c>
      <c r="E517" s="42" t="s">
        <v>989</v>
      </c>
      <c r="F517" s="36">
        <v>8150000107</v>
      </c>
      <c r="G517" s="39">
        <v>42348</v>
      </c>
      <c r="H517" s="40" t="s">
        <v>1070</v>
      </c>
      <c r="I517" s="40" t="s">
        <v>63</v>
      </c>
      <c r="J517" s="36" t="s">
        <v>45</v>
      </c>
      <c r="K517" s="47">
        <v>89069</v>
      </c>
    </row>
    <row r="518" spans="1:11" ht="14.4" x14ac:dyDescent="0.3">
      <c r="A518" s="35" t="s">
        <v>1086</v>
      </c>
      <c r="B518" s="35" t="s">
        <v>14</v>
      </c>
      <c r="C518" s="36" t="s">
        <v>42</v>
      </c>
      <c r="D518" s="46" t="s">
        <v>42</v>
      </c>
      <c r="E518" s="42" t="s">
        <v>989</v>
      </c>
      <c r="F518" s="36">
        <v>8150000106</v>
      </c>
      <c r="G518" s="39">
        <v>42348</v>
      </c>
      <c r="H518" s="40" t="s">
        <v>993</v>
      </c>
      <c r="I518" s="40" t="s">
        <v>76</v>
      </c>
      <c r="J518" s="36" t="s">
        <v>77</v>
      </c>
      <c r="K518" s="47">
        <v>65464</v>
      </c>
    </row>
    <row r="519" spans="1:11" ht="14.4" x14ac:dyDescent="0.3">
      <c r="A519" s="35" t="s">
        <v>1086</v>
      </c>
      <c r="B519" s="35" t="s">
        <v>14</v>
      </c>
      <c r="C519" s="36" t="s">
        <v>42</v>
      </c>
      <c r="D519" s="46" t="s">
        <v>42</v>
      </c>
      <c r="E519" s="42" t="s">
        <v>989</v>
      </c>
      <c r="F519" s="36">
        <v>8150000127</v>
      </c>
      <c r="G519" s="39">
        <v>42368</v>
      </c>
      <c r="H519" s="40" t="s">
        <v>1071</v>
      </c>
      <c r="I519" s="40" t="s">
        <v>76</v>
      </c>
      <c r="J519" s="36" t="s">
        <v>77</v>
      </c>
      <c r="K519" s="47">
        <v>62987</v>
      </c>
    </row>
    <row r="520" spans="1:11" ht="28.8" x14ac:dyDescent="0.3">
      <c r="A520" s="35" t="s">
        <v>1086</v>
      </c>
      <c r="B520" s="35" t="s">
        <v>655</v>
      </c>
      <c r="C520" s="36" t="s">
        <v>42</v>
      </c>
      <c r="D520" s="46" t="s">
        <v>42</v>
      </c>
      <c r="E520" s="42" t="s">
        <v>50</v>
      </c>
      <c r="F520" s="36">
        <v>4831070</v>
      </c>
      <c r="G520" s="39">
        <v>42355</v>
      </c>
      <c r="H520" s="40" t="s">
        <v>1072</v>
      </c>
      <c r="I520" s="40" t="s">
        <v>374</v>
      </c>
      <c r="J520" s="36" t="s">
        <v>375</v>
      </c>
      <c r="K520" s="47">
        <v>174436</v>
      </c>
    </row>
    <row r="521" spans="1:11" ht="14.4" x14ac:dyDescent="0.3">
      <c r="A521" s="35" t="s">
        <v>1086</v>
      </c>
      <c r="B521" s="35" t="s">
        <v>14</v>
      </c>
      <c r="C521" s="36" t="s">
        <v>42</v>
      </c>
      <c r="D521" s="46" t="s">
        <v>42</v>
      </c>
      <c r="E521" s="42" t="s">
        <v>989</v>
      </c>
      <c r="F521" s="36">
        <v>8150000113</v>
      </c>
      <c r="G521" s="39">
        <v>42354</v>
      </c>
      <c r="H521" s="40" t="s">
        <v>1073</v>
      </c>
      <c r="I521" s="40" t="s">
        <v>95</v>
      </c>
      <c r="J521" s="36" t="s">
        <v>71</v>
      </c>
      <c r="K521" s="47">
        <v>49990</v>
      </c>
    </row>
    <row r="522" spans="1:11" ht="28.8" x14ac:dyDescent="0.3">
      <c r="A522" s="35" t="s">
        <v>1086</v>
      </c>
      <c r="B522" s="35" t="s">
        <v>841</v>
      </c>
      <c r="C522" s="36" t="s">
        <v>1074</v>
      </c>
      <c r="D522" s="46">
        <v>42341</v>
      </c>
      <c r="E522" s="42" t="s">
        <v>989</v>
      </c>
      <c r="F522" s="36">
        <v>8150000108</v>
      </c>
      <c r="G522" s="39">
        <v>42348</v>
      </c>
      <c r="H522" s="40" t="s">
        <v>1075</v>
      </c>
      <c r="I522" s="40" t="s">
        <v>1076</v>
      </c>
      <c r="J522" s="36" t="s">
        <v>1077</v>
      </c>
      <c r="K522" s="47">
        <v>7518875</v>
      </c>
    </row>
    <row r="523" spans="1:11" ht="100.8" x14ac:dyDescent="0.3">
      <c r="A523" s="35" t="s">
        <v>1086</v>
      </c>
      <c r="B523" s="35" t="s">
        <v>13</v>
      </c>
      <c r="C523" s="36" t="s">
        <v>42</v>
      </c>
      <c r="D523" s="46" t="s">
        <v>42</v>
      </c>
      <c r="E523" s="42" t="s">
        <v>50</v>
      </c>
      <c r="F523" s="36" t="s">
        <v>1078</v>
      </c>
      <c r="G523" s="39">
        <v>42352</v>
      </c>
      <c r="H523" s="40" t="s">
        <v>1079</v>
      </c>
      <c r="I523" s="40" t="s">
        <v>675</v>
      </c>
      <c r="J523" s="36" t="s">
        <v>676</v>
      </c>
      <c r="K523" s="47">
        <v>4389200</v>
      </c>
    </row>
    <row r="524" spans="1:11" ht="28.8" x14ac:dyDescent="0.3">
      <c r="A524" s="35" t="s">
        <v>1086</v>
      </c>
      <c r="B524" s="35" t="s">
        <v>14</v>
      </c>
      <c r="C524" s="36" t="s">
        <v>42</v>
      </c>
      <c r="D524" s="46" t="s">
        <v>42</v>
      </c>
      <c r="E524" s="42" t="s">
        <v>989</v>
      </c>
      <c r="F524" s="36">
        <v>8150000121</v>
      </c>
      <c r="G524" s="39">
        <v>42354</v>
      </c>
      <c r="H524" s="40" t="s">
        <v>1080</v>
      </c>
      <c r="I524" s="40" t="s">
        <v>1081</v>
      </c>
      <c r="J524" s="36" t="s">
        <v>1082</v>
      </c>
      <c r="K524" s="47">
        <v>146790</v>
      </c>
    </row>
    <row r="525" spans="1:11" ht="28.8" x14ac:dyDescent="0.3">
      <c r="A525" s="35" t="s">
        <v>1086</v>
      </c>
      <c r="B525" s="35" t="s">
        <v>14</v>
      </c>
      <c r="C525" s="36" t="s">
        <v>42</v>
      </c>
      <c r="D525" s="46" t="s">
        <v>42</v>
      </c>
      <c r="E525" s="42" t="s">
        <v>989</v>
      </c>
      <c r="F525" s="36">
        <v>8150000104</v>
      </c>
      <c r="G525" s="39">
        <v>42348</v>
      </c>
      <c r="H525" s="40" t="s">
        <v>1083</v>
      </c>
      <c r="I525" s="40" t="s">
        <v>1084</v>
      </c>
      <c r="J525" s="36" t="s">
        <v>1085</v>
      </c>
      <c r="K525" s="47">
        <v>88235</v>
      </c>
    </row>
    <row r="526" spans="1:11" ht="28.8" x14ac:dyDescent="0.3">
      <c r="A526" s="35" t="s">
        <v>1310</v>
      </c>
      <c r="B526" s="35" t="s">
        <v>376</v>
      </c>
      <c r="C526" s="36" t="s">
        <v>42</v>
      </c>
      <c r="D526" s="46" t="s">
        <v>42</v>
      </c>
      <c r="E526" s="42" t="s">
        <v>79</v>
      </c>
      <c r="F526" s="36">
        <v>9150000357</v>
      </c>
      <c r="G526" s="39">
        <v>42345</v>
      </c>
      <c r="H526" s="40" t="s">
        <v>1087</v>
      </c>
      <c r="I526" s="40" t="s">
        <v>1088</v>
      </c>
      <c r="J526" s="36" t="s">
        <v>20</v>
      </c>
      <c r="K526" s="47">
        <v>302033</v>
      </c>
    </row>
    <row r="527" spans="1:11" ht="28.8" x14ac:dyDescent="0.3">
      <c r="A527" s="35" t="s">
        <v>1310</v>
      </c>
      <c r="B527" s="35" t="s">
        <v>376</v>
      </c>
      <c r="C527" s="36" t="s">
        <v>42</v>
      </c>
      <c r="D527" s="46" t="s">
        <v>42</v>
      </c>
      <c r="E527" s="42" t="s">
        <v>79</v>
      </c>
      <c r="F527" s="36">
        <v>9150000358</v>
      </c>
      <c r="G527" s="39">
        <v>42345</v>
      </c>
      <c r="H527" s="40" t="s">
        <v>1089</v>
      </c>
      <c r="I527" s="40" t="s">
        <v>1088</v>
      </c>
      <c r="J527" s="36" t="s">
        <v>20</v>
      </c>
      <c r="K527" s="47">
        <v>302033</v>
      </c>
    </row>
    <row r="528" spans="1:11" ht="28.8" x14ac:dyDescent="0.3">
      <c r="A528" s="35" t="s">
        <v>1310</v>
      </c>
      <c r="B528" s="35" t="s">
        <v>376</v>
      </c>
      <c r="C528" s="36" t="s">
        <v>42</v>
      </c>
      <c r="D528" s="46" t="s">
        <v>42</v>
      </c>
      <c r="E528" s="42" t="s">
        <v>79</v>
      </c>
      <c r="F528" s="36">
        <v>9150000359</v>
      </c>
      <c r="G528" s="39">
        <v>42347</v>
      </c>
      <c r="H528" s="40" t="s">
        <v>1089</v>
      </c>
      <c r="I528" s="40" t="s">
        <v>1088</v>
      </c>
      <c r="J528" s="36" t="s">
        <v>20</v>
      </c>
      <c r="K528" s="47">
        <v>258788</v>
      </c>
    </row>
    <row r="529" spans="1:11" ht="28.8" x14ac:dyDescent="0.3">
      <c r="A529" s="35" t="s">
        <v>1310</v>
      </c>
      <c r="B529" s="35" t="s">
        <v>376</v>
      </c>
      <c r="C529" s="36" t="s">
        <v>42</v>
      </c>
      <c r="D529" s="46" t="s">
        <v>42</v>
      </c>
      <c r="E529" s="42" t="s">
        <v>79</v>
      </c>
      <c r="F529" s="36">
        <v>9150000360</v>
      </c>
      <c r="G529" s="39">
        <v>42347</v>
      </c>
      <c r="H529" s="40" t="s">
        <v>1087</v>
      </c>
      <c r="I529" s="40" t="s">
        <v>1088</v>
      </c>
      <c r="J529" s="36" t="s">
        <v>20</v>
      </c>
      <c r="K529" s="47">
        <v>258788</v>
      </c>
    </row>
    <row r="530" spans="1:11" ht="28.8" x14ac:dyDescent="0.3">
      <c r="A530" s="35" t="s">
        <v>1310</v>
      </c>
      <c r="B530" s="35" t="s">
        <v>376</v>
      </c>
      <c r="C530" s="36" t="s">
        <v>42</v>
      </c>
      <c r="D530" s="46" t="s">
        <v>42</v>
      </c>
      <c r="E530" s="42" t="s">
        <v>79</v>
      </c>
      <c r="F530" s="36">
        <v>9150000361</v>
      </c>
      <c r="G530" s="39">
        <v>42347</v>
      </c>
      <c r="H530" s="40" t="s">
        <v>1087</v>
      </c>
      <c r="I530" s="40" t="s">
        <v>1088</v>
      </c>
      <c r="J530" s="36" t="s">
        <v>20</v>
      </c>
      <c r="K530" s="47">
        <v>114923</v>
      </c>
    </row>
    <row r="531" spans="1:11" ht="28.8" x14ac:dyDescent="0.3">
      <c r="A531" s="35" t="s">
        <v>1310</v>
      </c>
      <c r="B531" s="35" t="s">
        <v>376</v>
      </c>
      <c r="C531" s="36" t="s">
        <v>42</v>
      </c>
      <c r="D531" s="46" t="s">
        <v>42</v>
      </c>
      <c r="E531" s="42" t="s">
        <v>79</v>
      </c>
      <c r="F531" s="36">
        <v>9150000362</v>
      </c>
      <c r="G531" s="39">
        <v>42347</v>
      </c>
      <c r="H531" s="40" t="s">
        <v>1087</v>
      </c>
      <c r="I531" s="40" t="s">
        <v>1088</v>
      </c>
      <c r="J531" s="36" t="s">
        <v>20</v>
      </c>
      <c r="K531" s="47">
        <v>258788</v>
      </c>
    </row>
    <row r="532" spans="1:11" ht="28.8" x14ac:dyDescent="0.3">
      <c r="A532" s="35" t="s">
        <v>1310</v>
      </c>
      <c r="B532" s="35" t="s">
        <v>14</v>
      </c>
      <c r="C532" s="36" t="s">
        <v>42</v>
      </c>
      <c r="D532" s="46" t="s">
        <v>42</v>
      </c>
      <c r="E532" s="42" t="s">
        <v>79</v>
      </c>
      <c r="F532" s="36">
        <v>9150000364</v>
      </c>
      <c r="G532" s="39">
        <v>42348</v>
      </c>
      <c r="H532" s="40" t="s">
        <v>1090</v>
      </c>
      <c r="I532" s="40" t="s">
        <v>1091</v>
      </c>
      <c r="J532" s="36" t="s">
        <v>1092</v>
      </c>
      <c r="K532" s="47">
        <v>22222</v>
      </c>
    </row>
    <row r="533" spans="1:11" ht="28.8" x14ac:dyDescent="0.3">
      <c r="A533" s="35" t="s">
        <v>1310</v>
      </c>
      <c r="B533" s="35" t="s">
        <v>14</v>
      </c>
      <c r="C533" s="36" t="s">
        <v>42</v>
      </c>
      <c r="D533" s="46" t="s">
        <v>42</v>
      </c>
      <c r="E533" s="42" t="s">
        <v>79</v>
      </c>
      <c r="F533" s="36">
        <v>9150000367</v>
      </c>
      <c r="G533" s="39">
        <v>42348</v>
      </c>
      <c r="H533" s="40" t="s">
        <v>1093</v>
      </c>
      <c r="I533" s="40" t="s">
        <v>1094</v>
      </c>
      <c r="J533" s="36" t="s">
        <v>1095</v>
      </c>
      <c r="K533" s="47">
        <v>44444</v>
      </c>
    </row>
    <row r="534" spans="1:11" ht="28.8" x14ac:dyDescent="0.3">
      <c r="A534" s="35" t="s">
        <v>1310</v>
      </c>
      <c r="B534" s="35" t="s">
        <v>14</v>
      </c>
      <c r="C534" s="36" t="s">
        <v>42</v>
      </c>
      <c r="D534" s="46" t="s">
        <v>42</v>
      </c>
      <c r="E534" s="42" t="s">
        <v>79</v>
      </c>
      <c r="F534" s="36">
        <v>9150000371</v>
      </c>
      <c r="G534" s="39">
        <v>42352</v>
      </c>
      <c r="H534" s="40" t="s">
        <v>1096</v>
      </c>
      <c r="I534" s="40" t="s">
        <v>1097</v>
      </c>
      <c r="J534" s="36" t="s">
        <v>1098</v>
      </c>
      <c r="K534" s="47">
        <v>630700</v>
      </c>
    </row>
    <row r="535" spans="1:11" ht="28.8" x14ac:dyDescent="0.3">
      <c r="A535" s="35" t="s">
        <v>1310</v>
      </c>
      <c r="B535" s="35" t="s">
        <v>14</v>
      </c>
      <c r="C535" s="36" t="s">
        <v>42</v>
      </c>
      <c r="D535" s="46" t="s">
        <v>42</v>
      </c>
      <c r="E535" s="42" t="s">
        <v>79</v>
      </c>
      <c r="F535" s="36">
        <v>9150000373</v>
      </c>
      <c r="G535" s="39">
        <v>42353</v>
      </c>
      <c r="H535" s="40" t="s">
        <v>1099</v>
      </c>
      <c r="I535" s="40" t="s">
        <v>1100</v>
      </c>
      <c r="J535" s="36" t="s">
        <v>1101</v>
      </c>
      <c r="K535" s="47">
        <v>940000</v>
      </c>
    </row>
    <row r="536" spans="1:11" ht="28.8" x14ac:dyDescent="0.3">
      <c r="A536" s="35" t="s">
        <v>1310</v>
      </c>
      <c r="B536" s="35" t="s">
        <v>316</v>
      </c>
      <c r="C536" s="36" t="s">
        <v>451</v>
      </c>
      <c r="D536" s="46">
        <v>40625</v>
      </c>
      <c r="E536" s="42" t="s">
        <v>79</v>
      </c>
      <c r="F536" s="36">
        <v>9150000375</v>
      </c>
      <c r="G536" s="39">
        <v>42353</v>
      </c>
      <c r="H536" s="40" t="s">
        <v>1102</v>
      </c>
      <c r="I536" s="40" t="s">
        <v>1103</v>
      </c>
      <c r="J536" s="36" t="s">
        <v>1104</v>
      </c>
      <c r="K536" s="47">
        <v>200200</v>
      </c>
    </row>
    <row r="537" spans="1:11" ht="28.8" x14ac:dyDescent="0.3">
      <c r="A537" s="35" t="s">
        <v>1310</v>
      </c>
      <c r="B537" s="35" t="s">
        <v>14</v>
      </c>
      <c r="C537" s="36" t="s">
        <v>42</v>
      </c>
      <c r="D537" s="46" t="s">
        <v>42</v>
      </c>
      <c r="E537" s="42" t="s">
        <v>79</v>
      </c>
      <c r="F537" s="36">
        <v>9150000376</v>
      </c>
      <c r="G537" s="39">
        <v>42355</v>
      </c>
      <c r="H537" s="40" t="s">
        <v>1105</v>
      </c>
      <c r="I537" s="40" t="s">
        <v>1106</v>
      </c>
      <c r="J537" s="36" t="s">
        <v>1107</v>
      </c>
      <c r="K537" s="47">
        <v>100500</v>
      </c>
    </row>
    <row r="538" spans="1:11" ht="28.8" x14ac:dyDescent="0.3">
      <c r="A538" s="35" t="s">
        <v>1310</v>
      </c>
      <c r="B538" s="35" t="s">
        <v>316</v>
      </c>
      <c r="C538" s="36" t="s">
        <v>451</v>
      </c>
      <c r="D538" s="46">
        <v>40625</v>
      </c>
      <c r="E538" s="42" t="s">
        <v>79</v>
      </c>
      <c r="F538" s="36">
        <v>9150000377</v>
      </c>
      <c r="G538" s="39">
        <v>42355</v>
      </c>
      <c r="H538" s="40" t="s">
        <v>1108</v>
      </c>
      <c r="I538" s="40" t="s">
        <v>1109</v>
      </c>
      <c r="J538" s="36" t="s">
        <v>732</v>
      </c>
      <c r="K538" s="47">
        <v>1045981</v>
      </c>
    </row>
    <row r="539" spans="1:11" ht="28.8" x14ac:dyDescent="0.3">
      <c r="A539" s="35" t="s">
        <v>1310</v>
      </c>
      <c r="B539" s="35" t="s">
        <v>316</v>
      </c>
      <c r="C539" s="36" t="s">
        <v>451</v>
      </c>
      <c r="D539" s="46">
        <v>40625</v>
      </c>
      <c r="E539" s="42" t="s">
        <v>79</v>
      </c>
      <c r="F539" s="36">
        <v>9150000378</v>
      </c>
      <c r="G539" s="39">
        <v>42355</v>
      </c>
      <c r="H539" s="40" t="s">
        <v>1108</v>
      </c>
      <c r="I539" s="40" t="s">
        <v>1110</v>
      </c>
      <c r="J539" s="36" t="s">
        <v>1111</v>
      </c>
      <c r="K539" s="47">
        <v>499195</v>
      </c>
    </row>
    <row r="540" spans="1:11" ht="28.8" x14ac:dyDescent="0.3">
      <c r="A540" s="35" t="s">
        <v>1310</v>
      </c>
      <c r="B540" s="35" t="s">
        <v>14</v>
      </c>
      <c r="C540" s="36" t="s">
        <v>42</v>
      </c>
      <c r="D540" s="46" t="s">
        <v>42</v>
      </c>
      <c r="E540" s="42" t="s">
        <v>79</v>
      </c>
      <c r="F540" s="36">
        <v>9150000379</v>
      </c>
      <c r="G540" s="39">
        <v>42356</v>
      </c>
      <c r="H540" s="40" t="s">
        <v>1112</v>
      </c>
      <c r="I540" s="40" t="s">
        <v>1113</v>
      </c>
      <c r="J540" s="36" t="s">
        <v>1114</v>
      </c>
      <c r="K540" s="47">
        <v>1750000</v>
      </c>
    </row>
    <row r="541" spans="1:11" ht="28.8" x14ac:dyDescent="0.3">
      <c r="A541" s="35" t="s">
        <v>1310</v>
      </c>
      <c r="B541" s="35" t="s">
        <v>14</v>
      </c>
      <c r="C541" s="36" t="s">
        <v>42</v>
      </c>
      <c r="D541" s="46" t="s">
        <v>42</v>
      </c>
      <c r="E541" s="42" t="s">
        <v>79</v>
      </c>
      <c r="F541" s="36">
        <v>9150000380</v>
      </c>
      <c r="G541" s="39">
        <v>42359</v>
      </c>
      <c r="H541" s="40" t="s">
        <v>1115</v>
      </c>
      <c r="I541" s="40" t="s">
        <v>1116</v>
      </c>
      <c r="J541" s="36" t="s">
        <v>1117</v>
      </c>
      <c r="K541" s="47">
        <v>165000</v>
      </c>
    </row>
    <row r="542" spans="1:11" ht="28.8" x14ac:dyDescent="0.3">
      <c r="A542" s="35" t="s">
        <v>1310</v>
      </c>
      <c r="B542" s="35" t="s">
        <v>14</v>
      </c>
      <c r="C542" s="36" t="s">
        <v>42</v>
      </c>
      <c r="D542" s="46" t="s">
        <v>42</v>
      </c>
      <c r="E542" s="42" t="s">
        <v>79</v>
      </c>
      <c r="F542" s="36">
        <v>9150000382</v>
      </c>
      <c r="G542" s="39">
        <v>42359</v>
      </c>
      <c r="H542" s="40" t="s">
        <v>1118</v>
      </c>
      <c r="I542" s="40" t="s">
        <v>1119</v>
      </c>
      <c r="J542" s="36" t="s">
        <v>1120</v>
      </c>
      <c r="K542" s="47">
        <v>555556</v>
      </c>
    </row>
    <row r="543" spans="1:11" ht="28.8" x14ac:dyDescent="0.3">
      <c r="A543" s="35" t="s">
        <v>1310</v>
      </c>
      <c r="B543" s="35" t="s">
        <v>14</v>
      </c>
      <c r="C543" s="36" t="s">
        <v>42</v>
      </c>
      <c r="D543" s="46" t="s">
        <v>42</v>
      </c>
      <c r="E543" s="42" t="s">
        <v>79</v>
      </c>
      <c r="F543" s="36">
        <v>9150000383</v>
      </c>
      <c r="G543" s="39">
        <v>42359</v>
      </c>
      <c r="H543" s="40" t="s">
        <v>1121</v>
      </c>
      <c r="I543" s="40" t="s">
        <v>1122</v>
      </c>
      <c r="J543" s="36" t="s">
        <v>1123</v>
      </c>
      <c r="K543" s="47">
        <v>535500</v>
      </c>
    </row>
    <row r="544" spans="1:11" ht="28.8" x14ac:dyDescent="0.3">
      <c r="A544" s="35" t="s">
        <v>1310</v>
      </c>
      <c r="B544" s="35" t="s">
        <v>14</v>
      </c>
      <c r="C544" s="36" t="s">
        <v>42</v>
      </c>
      <c r="D544" s="46" t="s">
        <v>42</v>
      </c>
      <c r="E544" s="42" t="s">
        <v>79</v>
      </c>
      <c r="F544" s="36">
        <v>9150000384</v>
      </c>
      <c r="G544" s="39">
        <v>42360</v>
      </c>
      <c r="H544" s="40" t="s">
        <v>1124</v>
      </c>
      <c r="I544" s="40" t="s">
        <v>1125</v>
      </c>
      <c r="J544" s="36" t="s">
        <v>1126</v>
      </c>
      <c r="K544" s="47">
        <v>35700</v>
      </c>
    </row>
    <row r="545" spans="1:11" ht="28.8" x14ac:dyDescent="0.3">
      <c r="A545" s="35" t="s">
        <v>1310</v>
      </c>
      <c r="B545" s="35" t="s">
        <v>67</v>
      </c>
      <c r="C545" s="36" t="s">
        <v>1127</v>
      </c>
      <c r="D545" s="46">
        <v>42361</v>
      </c>
      <c r="E545" s="42" t="s">
        <v>79</v>
      </c>
      <c r="F545" s="36">
        <v>9150000386</v>
      </c>
      <c r="G545" s="39">
        <v>42361</v>
      </c>
      <c r="H545" s="40" t="s">
        <v>1128</v>
      </c>
      <c r="I545" s="40" t="s">
        <v>1113</v>
      </c>
      <c r="J545" s="36" t="s">
        <v>1114</v>
      </c>
      <c r="K545" s="47">
        <v>246840</v>
      </c>
    </row>
    <row r="546" spans="1:11" ht="28.8" x14ac:dyDescent="0.3">
      <c r="A546" s="35" t="s">
        <v>1310</v>
      </c>
      <c r="B546" s="35" t="s">
        <v>376</v>
      </c>
      <c r="C546" s="36" t="s">
        <v>42</v>
      </c>
      <c r="D546" s="46" t="s">
        <v>42</v>
      </c>
      <c r="E546" s="42" t="s">
        <v>79</v>
      </c>
      <c r="F546" s="36">
        <v>9150000390</v>
      </c>
      <c r="G546" s="39">
        <v>42369</v>
      </c>
      <c r="H546" s="40" t="s">
        <v>1129</v>
      </c>
      <c r="I546" s="40" t="s">
        <v>1130</v>
      </c>
      <c r="J546" s="36" t="s">
        <v>1131</v>
      </c>
      <c r="K546" s="47">
        <v>319440</v>
      </c>
    </row>
    <row r="547" spans="1:11" ht="28.8" x14ac:dyDescent="0.3">
      <c r="A547" s="35" t="s">
        <v>1310</v>
      </c>
      <c r="B547" s="35" t="s">
        <v>316</v>
      </c>
      <c r="C547" s="36" t="s">
        <v>451</v>
      </c>
      <c r="D547" s="46">
        <v>40625</v>
      </c>
      <c r="E547" s="42" t="s">
        <v>79</v>
      </c>
      <c r="F547" s="36">
        <v>9150000391</v>
      </c>
      <c r="G547" s="39">
        <v>42369</v>
      </c>
      <c r="H547" s="40" t="s">
        <v>1132</v>
      </c>
      <c r="I547" s="40" t="s">
        <v>1110</v>
      </c>
      <c r="J547" s="36" t="s">
        <v>1111</v>
      </c>
      <c r="K547" s="47">
        <v>398005</v>
      </c>
    </row>
    <row r="548" spans="1:11" ht="28.8" x14ac:dyDescent="0.3">
      <c r="A548" s="35" t="s">
        <v>1310</v>
      </c>
      <c r="B548" s="35" t="s">
        <v>67</v>
      </c>
      <c r="C548" s="36" t="s">
        <v>1133</v>
      </c>
      <c r="D548" s="46">
        <v>42369</v>
      </c>
      <c r="E548" s="42" t="s">
        <v>79</v>
      </c>
      <c r="F548" s="36">
        <v>9150000392</v>
      </c>
      <c r="G548" s="39">
        <v>42369</v>
      </c>
      <c r="H548" s="40" t="s">
        <v>1134</v>
      </c>
      <c r="I548" s="40" t="s">
        <v>1135</v>
      </c>
      <c r="J548" s="36" t="s">
        <v>1136</v>
      </c>
      <c r="K548" s="47">
        <v>630700</v>
      </c>
    </row>
    <row r="549" spans="1:11" ht="28.8" x14ac:dyDescent="0.3">
      <c r="A549" s="35" t="s">
        <v>1310</v>
      </c>
      <c r="B549" s="35" t="s">
        <v>316</v>
      </c>
      <c r="C549" s="36" t="s">
        <v>451</v>
      </c>
      <c r="D549" s="46">
        <v>40625</v>
      </c>
      <c r="E549" s="42" t="s">
        <v>43</v>
      </c>
      <c r="F549" s="36">
        <v>9150000110</v>
      </c>
      <c r="G549" s="39">
        <v>42345</v>
      </c>
      <c r="H549" s="40" t="s">
        <v>1137</v>
      </c>
      <c r="I549" s="40" t="s">
        <v>1138</v>
      </c>
      <c r="J549" s="36" t="s">
        <v>1139</v>
      </c>
      <c r="K549" s="47">
        <v>3118084</v>
      </c>
    </row>
    <row r="550" spans="1:11" ht="28.8" x14ac:dyDescent="0.3">
      <c r="A550" s="35" t="s">
        <v>1310</v>
      </c>
      <c r="B550" s="35" t="s">
        <v>316</v>
      </c>
      <c r="C550" s="36" t="s">
        <v>451</v>
      </c>
      <c r="D550" s="46">
        <v>40625</v>
      </c>
      <c r="E550" s="42" t="s">
        <v>43</v>
      </c>
      <c r="F550" s="36">
        <v>9150000111</v>
      </c>
      <c r="G550" s="39">
        <v>42345</v>
      </c>
      <c r="H550" s="40" t="s">
        <v>1140</v>
      </c>
      <c r="I550" s="40" t="s">
        <v>1141</v>
      </c>
      <c r="J550" s="36" t="s">
        <v>1142</v>
      </c>
      <c r="K550" s="47">
        <v>503882</v>
      </c>
    </row>
    <row r="551" spans="1:11" ht="28.8" x14ac:dyDescent="0.3">
      <c r="A551" s="35" t="s">
        <v>1310</v>
      </c>
      <c r="B551" s="35" t="s">
        <v>316</v>
      </c>
      <c r="C551" s="36" t="s">
        <v>451</v>
      </c>
      <c r="D551" s="46">
        <v>40625</v>
      </c>
      <c r="E551" s="42" t="s">
        <v>43</v>
      </c>
      <c r="F551" s="36">
        <v>9150000112</v>
      </c>
      <c r="G551" s="39">
        <v>42345</v>
      </c>
      <c r="H551" s="40" t="s">
        <v>1143</v>
      </c>
      <c r="I551" s="40" t="s">
        <v>1144</v>
      </c>
      <c r="J551" s="36" t="s">
        <v>1145</v>
      </c>
      <c r="K551" s="47">
        <v>1728658</v>
      </c>
    </row>
    <row r="552" spans="1:11" ht="28.8" x14ac:dyDescent="0.3">
      <c r="A552" s="35" t="s">
        <v>1310</v>
      </c>
      <c r="B552" s="35" t="s">
        <v>14</v>
      </c>
      <c r="C552" s="36" t="s">
        <v>42</v>
      </c>
      <c r="D552" s="46" t="s">
        <v>42</v>
      </c>
      <c r="E552" s="42" t="s">
        <v>43</v>
      </c>
      <c r="F552" s="36">
        <v>9150000113</v>
      </c>
      <c r="G552" s="39">
        <v>42345</v>
      </c>
      <c r="H552" s="40" t="s">
        <v>1146</v>
      </c>
      <c r="I552" s="40" t="s">
        <v>1147</v>
      </c>
      <c r="J552" s="36" t="s">
        <v>1148</v>
      </c>
      <c r="K552" s="47">
        <v>79600</v>
      </c>
    </row>
    <row r="553" spans="1:11" ht="28.8" x14ac:dyDescent="0.3">
      <c r="A553" s="35" t="s">
        <v>1310</v>
      </c>
      <c r="B553" s="35" t="s">
        <v>376</v>
      </c>
      <c r="C553" s="36" t="s">
        <v>42</v>
      </c>
      <c r="D553" s="46" t="s">
        <v>42</v>
      </c>
      <c r="E553" s="42" t="s">
        <v>43</v>
      </c>
      <c r="F553" s="36">
        <v>9150000114</v>
      </c>
      <c r="G553" s="39">
        <v>42345</v>
      </c>
      <c r="H553" s="40" t="s">
        <v>1149</v>
      </c>
      <c r="I553" s="40" t="s">
        <v>1150</v>
      </c>
      <c r="J553" s="36" t="s">
        <v>78</v>
      </c>
      <c r="K553" s="47">
        <v>5000000</v>
      </c>
    </row>
    <row r="554" spans="1:11" ht="28.8" x14ac:dyDescent="0.3">
      <c r="A554" s="35" t="s">
        <v>1310</v>
      </c>
      <c r="B554" s="35" t="s">
        <v>67</v>
      </c>
      <c r="C554" s="36" t="s">
        <v>1151</v>
      </c>
      <c r="D554" s="46">
        <v>42345</v>
      </c>
      <c r="E554" s="42" t="s">
        <v>43</v>
      </c>
      <c r="F554" s="36">
        <v>9150000115</v>
      </c>
      <c r="G554" s="39">
        <v>42345</v>
      </c>
      <c r="H554" s="40" t="s">
        <v>1152</v>
      </c>
      <c r="I554" s="40" t="s">
        <v>1153</v>
      </c>
      <c r="J554" s="36" t="s">
        <v>1154</v>
      </c>
      <c r="K554" s="47">
        <v>804121</v>
      </c>
    </row>
    <row r="555" spans="1:11" ht="28.8" x14ac:dyDescent="0.3">
      <c r="A555" s="35" t="s">
        <v>1310</v>
      </c>
      <c r="B555" s="35" t="s">
        <v>316</v>
      </c>
      <c r="C555" s="36" t="s">
        <v>451</v>
      </c>
      <c r="D555" s="46">
        <v>40625</v>
      </c>
      <c r="E555" s="42" t="s">
        <v>43</v>
      </c>
      <c r="F555" s="36">
        <v>9150000116</v>
      </c>
      <c r="G555" s="39">
        <v>42345</v>
      </c>
      <c r="H555" s="40" t="s">
        <v>1155</v>
      </c>
      <c r="I555" s="40" t="s">
        <v>1156</v>
      </c>
      <c r="J555" s="36" t="s">
        <v>1157</v>
      </c>
      <c r="K555" s="47">
        <v>1712447</v>
      </c>
    </row>
    <row r="556" spans="1:11" ht="28.8" x14ac:dyDescent="0.3">
      <c r="A556" s="35" t="s">
        <v>1310</v>
      </c>
      <c r="B556" s="35" t="s">
        <v>14</v>
      </c>
      <c r="C556" s="36" t="s">
        <v>42</v>
      </c>
      <c r="D556" s="46" t="s">
        <v>42</v>
      </c>
      <c r="E556" s="42" t="s">
        <v>43</v>
      </c>
      <c r="F556" s="36">
        <v>9150000117</v>
      </c>
      <c r="G556" s="39">
        <v>42348</v>
      </c>
      <c r="H556" s="40" t="s">
        <v>1158</v>
      </c>
      <c r="I556" s="40" t="s">
        <v>1159</v>
      </c>
      <c r="J556" s="36" t="s">
        <v>1160</v>
      </c>
      <c r="K556" s="47">
        <v>99990</v>
      </c>
    </row>
    <row r="557" spans="1:11" ht="28.8" x14ac:dyDescent="0.3">
      <c r="A557" s="35" t="s">
        <v>1310</v>
      </c>
      <c r="B557" s="35" t="s">
        <v>74</v>
      </c>
      <c r="C557" s="36" t="s">
        <v>1161</v>
      </c>
      <c r="D557" s="46">
        <v>42339</v>
      </c>
      <c r="E557" s="42" t="s">
        <v>43</v>
      </c>
      <c r="F557" s="36">
        <v>9150000118</v>
      </c>
      <c r="G557" s="39">
        <v>42348</v>
      </c>
      <c r="H557" s="40" t="s">
        <v>1162</v>
      </c>
      <c r="I557" s="40" t="s">
        <v>1113</v>
      </c>
      <c r="J557" s="36" t="s">
        <v>1114</v>
      </c>
      <c r="K557" s="47">
        <v>10255420</v>
      </c>
    </row>
    <row r="558" spans="1:11" ht="28.8" x14ac:dyDescent="0.3">
      <c r="A558" s="35" t="s">
        <v>1310</v>
      </c>
      <c r="B558" s="35" t="s">
        <v>14</v>
      </c>
      <c r="C558" s="36" t="s">
        <v>42</v>
      </c>
      <c r="D558" s="46" t="s">
        <v>42</v>
      </c>
      <c r="E558" s="42" t="s">
        <v>43</v>
      </c>
      <c r="F558" s="36">
        <v>9150000120</v>
      </c>
      <c r="G558" s="39">
        <v>42352</v>
      </c>
      <c r="H558" s="40" t="s">
        <v>1163</v>
      </c>
      <c r="I558" s="40" t="s">
        <v>1164</v>
      </c>
      <c r="J558" s="36" t="s">
        <v>500</v>
      </c>
      <c r="K558" s="47">
        <v>98878</v>
      </c>
    </row>
    <row r="559" spans="1:11" ht="28.8" x14ac:dyDescent="0.3">
      <c r="A559" s="35" t="s">
        <v>1310</v>
      </c>
      <c r="B559" s="35" t="s">
        <v>14</v>
      </c>
      <c r="C559" s="36" t="s">
        <v>42</v>
      </c>
      <c r="D559" s="46" t="s">
        <v>42</v>
      </c>
      <c r="E559" s="42" t="s">
        <v>43</v>
      </c>
      <c r="F559" s="36">
        <v>9150000121</v>
      </c>
      <c r="G559" s="39">
        <v>42352</v>
      </c>
      <c r="H559" s="40" t="s">
        <v>1165</v>
      </c>
      <c r="I559" s="40" t="s">
        <v>1166</v>
      </c>
      <c r="J559" s="36" t="s">
        <v>1167</v>
      </c>
      <c r="K559" s="47">
        <v>1979319</v>
      </c>
    </row>
    <row r="560" spans="1:11" ht="28.8" x14ac:dyDescent="0.3">
      <c r="A560" s="35" t="s">
        <v>1310</v>
      </c>
      <c r="B560" s="35" t="s">
        <v>14</v>
      </c>
      <c r="C560" s="36" t="s">
        <v>42</v>
      </c>
      <c r="D560" s="46" t="s">
        <v>42</v>
      </c>
      <c r="E560" s="42" t="s">
        <v>43</v>
      </c>
      <c r="F560" s="36">
        <v>9150000122</v>
      </c>
      <c r="G560" s="39">
        <v>42352</v>
      </c>
      <c r="H560" s="40" t="s">
        <v>1168</v>
      </c>
      <c r="I560" s="40" t="s">
        <v>1169</v>
      </c>
      <c r="J560" s="36" t="s">
        <v>1170</v>
      </c>
      <c r="K560" s="47">
        <v>248115</v>
      </c>
    </row>
    <row r="561" spans="1:11" ht="28.8" x14ac:dyDescent="0.3">
      <c r="A561" s="35" t="s">
        <v>1310</v>
      </c>
      <c r="B561" s="35" t="s">
        <v>14</v>
      </c>
      <c r="C561" s="36" t="s">
        <v>42</v>
      </c>
      <c r="D561" s="46" t="s">
        <v>42</v>
      </c>
      <c r="E561" s="42" t="s">
        <v>43</v>
      </c>
      <c r="F561" s="36">
        <v>9150000123</v>
      </c>
      <c r="G561" s="39">
        <v>42352</v>
      </c>
      <c r="H561" s="40" t="s">
        <v>1171</v>
      </c>
      <c r="I561" s="40" t="s">
        <v>1172</v>
      </c>
      <c r="J561" s="36" t="s">
        <v>1173</v>
      </c>
      <c r="K561" s="47">
        <v>630254</v>
      </c>
    </row>
    <row r="562" spans="1:11" ht="28.8" x14ac:dyDescent="0.3">
      <c r="A562" s="35" t="s">
        <v>1310</v>
      </c>
      <c r="B562" s="35" t="s">
        <v>316</v>
      </c>
      <c r="C562" s="36" t="s">
        <v>451</v>
      </c>
      <c r="D562" s="46">
        <v>40625</v>
      </c>
      <c r="E562" s="42" t="s">
        <v>43</v>
      </c>
      <c r="F562" s="36">
        <v>9150000124</v>
      </c>
      <c r="G562" s="39">
        <v>42352</v>
      </c>
      <c r="H562" s="40" t="s">
        <v>1174</v>
      </c>
      <c r="I562" s="40" t="s">
        <v>1175</v>
      </c>
      <c r="J562" s="36" t="s">
        <v>1176</v>
      </c>
      <c r="K562" s="47">
        <v>1254855</v>
      </c>
    </row>
    <row r="563" spans="1:11" ht="28.8" x14ac:dyDescent="0.3">
      <c r="A563" s="35" t="s">
        <v>1310</v>
      </c>
      <c r="B563" s="35" t="s">
        <v>14</v>
      </c>
      <c r="C563" s="36" t="s">
        <v>42</v>
      </c>
      <c r="D563" s="46" t="s">
        <v>42</v>
      </c>
      <c r="E563" s="42" t="s">
        <v>43</v>
      </c>
      <c r="F563" s="36">
        <v>9150000125</v>
      </c>
      <c r="G563" s="39">
        <v>42353</v>
      </c>
      <c r="H563" s="40" t="s">
        <v>1177</v>
      </c>
      <c r="I563" s="40" t="s">
        <v>1178</v>
      </c>
      <c r="J563" s="36" t="s">
        <v>707</v>
      </c>
      <c r="K563" s="47">
        <v>264173</v>
      </c>
    </row>
    <row r="564" spans="1:11" ht="28.8" x14ac:dyDescent="0.3">
      <c r="A564" s="35" t="s">
        <v>1310</v>
      </c>
      <c r="B564" s="35" t="s">
        <v>14</v>
      </c>
      <c r="C564" s="36" t="s">
        <v>42</v>
      </c>
      <c r="D564" s="46" t="s">
        <v>42</v>
      </c>
      <c r="E564" s="42" t="s">
        <v>43</v>
      </c>
      <c r="F564" s="36">
        <v>9150000126</v>
      </c>
      <c r="G564" s="39">
        <v>42355</v>
      </c>
      <c r="H564" s="40" t="s">
        <v>1179</v>
      </c>
      <c r="I564" s="40" t="s">
        <v>1180</v>
      </c>
      <c r="J564" s="36" t="s">
        <v>1181</v>
      </c>
      <c r="K564" s="47">
        <v>34512</v>
      </c>
    </row>
    <row r="565" spans="1:11" ht="28.8" x14ac:dyDescent="0.3">
      <c r="A565" s="35" t="s">
        <v>1310</v>
      </c>
      <c r="B565" s="35" t="s">
        <v>14</v>
      </c>
      <c r="C565" s="36" t="s">
        <v>42</v>
      </c>
      <c r="D565" s="46" t="s">
        <v>42</v>
      </c>
      <c r="E565" s="42" t="s">
        <v>43</v>
      </c>
      <c r="F565" s="36">
        <v>9150000127</v>
      </c>
      <c r="G565" s="39">
        <v>42355</v>
      </c>
      <c r="H565" s="40" t="s">
        <v>1182</v>
      </c>
      <c r="I565" s="40" t="s">
        <v>1169</v>
      </c>
      <c r="J565" s="36" t="s">
        <v>1170</v>
      </c>
      <c r="K565" s="47">
        <v>223125</v>
      </c>
    </row>
    <row r="566" spans="1:11" ht="28.8" x14ac:dyDescent="0.3">
      <c r="A566" s="35" t="s">
        <v>1310</v>
      </c>
      <c r="B566" s="35" t="s">
        <v>376</v>
      </c>
      <c r="C566" s="36" t="s">
        <v>42</v>
      </c>
      <c r="D566" s="46" t="s">
        <v>42</v>
      </c>
      <c r="E566" s="42" t="s">
        <v>43</v>
      </c>
      <c r="F566" s="36">
        <v>9150000128</v>
      </c>
      <c r="G566" s="39">
        <v>42356</v>
      </c>
      <c r="H566" s="40" t="s">
        <v>1183</v>
      </c>
      <c r="I566" s="40" t="s">
        <v>1150</v>
      </c>
      <c r="J566" s="36" t="s">
        <v>78</v>
      </c>
      <c r="K566" s="47">
        <v>8434000</v>
      </c>
    </row>
    <row r="567" spans="1:11" ht="28.8" x14ac:dyDescent="0.3">
      <c r="A567" s="35" t="s">
        <v>1310</v>
      </c>
      <c r="B567" s="35" t="s">
        <v>316</v>
      </c>
      <c r="C567" s="36" t="s">
        <v>451</v>
      </c>
      <c r="D567" s="46">
        <v>40625</v>
      </c>
      <c r="E567" s="42" t="s">
        <v>43</v>
      </c>
      <c r="F567" s="36">
        <v>9150000129</v>
      </c>
      <c r="G567" s="39">
        <v>42359</v>
      </c>
      <c r="H567" s="40" t="s">
        <v>1184</v>
      </c>
      <c r="I567" s="40" t="s">
        <v>1185</v>
      </c>
      <c r="J567" s="36" t="s">
        <v>77</v>
      </c>
      <c r="K567" s="47">
        <v>107985</v>
      </c>
    </row>
    <row r="568" spans="1:11" ht="28.8" x14ac:dyDescent="0.3">
      <c r="A568" s="35" t="s">
        <v>1310</v>
      </c>
      <c r="B568" s="35" t="s">
        <v>376</v>
      </c>
      <c r="C568" s="36" t="s">
        <v>42</v>
      </c>
      <c r="D568" s="46" t="s">
        <v>42</v>
      </c>
      <c r="E568" s="42" t="s">
        <v>43</v>
      </c>
      <c r="F568" s="36">
        <v>9150000130</v>
      </c>
      <c r="G568" s="39">
        <v>42356</v>
      </c>
      <c r="H568" s="40" t="s">
        <v>1186</v>
      </c>
      <c r="I568" s="40" t="s">
        <v>1150</v>
      </c>
      <c r="J568" s="36" t="s">
        <v>78</v>
      </c>
      <c r="K568" s="47">
        <v>3328807</v>
      </c>
    </row>
    <row r="569" spans="1:11" ht="28.8" x14ac:dyDescent="0.3">
      <c r="A569" s="35" t="s">
        <v>1310</v>
      </c>
      <c r="B569" s="35" t="s">
        <v>316</v>
      </c>
      <c r="C569" s="36" t="s">
        <v>451</v>
      </c>
      <c r="D569" s="46">
        <v>40625</v>
      </c>
      <c r="E569" s="42" t="s">
        <v>43</v>
      </c>
      <c r="F569" s="36">
        <v>9150000131</v>
      </c>
      <c r="G569" s="39">
        <v>42360</v>
      </c>
      <c r="H569" s="40" t="s">
        <v>1184</v>
      </c>
      <c r="I569" s="40" t="s">
        <v>1187</v>
      </c>
      <c r="J569" s="36" t="s">
        <v>45</v>
      </c>
      <c r="K569" s="47">
        <v>131226</v>
      </c>
    </row>
    <row r="570" spans="1:11" ht="28.8" x14ac:dyDescent="0.3">
      <c r="A570" s="35" t="s">
        <v>1310</v>
      </c>
      <c r="B570" s="35" t="s">
        <v>14</v>
      </c>
      <c r="C570" s="36" t="s">
        <v>42</v>
      </c>
      <c r="D570" s="46" t="s">
        <v>42</v>
      </c>
      <c r="E570" s="42" t="s">
        <v>43</v>
      </c>
      <c r="F570" s="36">
        <v>9150000132</v>
      </c>
      <c r="G570" s="39">
        <v>42360</v>
      </c>
      <c r="H570" s="40" t="s">
        <v>1188</v>
      </c>
      <c r="I570" s="40" t="s">
        <v>1189</v>
      </c>
      <c r="J570" s="36" t="s">
        <v>1190</v>
      </c>
      <c r="K570" s="47">
        <v>149317</v>
      </c>
    </row>
    <row r="571" spans="1:11" ht="28.8" x14ac:dyDescent="0.3">
      <c r="A571" s="35" t="s">
        <v>1310</v>
      </c>
      <c r="B571" s="35" t="s">
        <v>376</v>
      </c>
      <c r="C571" s="36" t="s">
        <v>42</v>
      </c>
      <c r="D571" s="46" t="s">
        <v>42</v>
      </c>
      <c r="E571" s="42" t="s">
        <v>43</v>
      </c>
      <c r="F571" s="36">
        <v>9150000133</v>
      </c>
      <c r="G571" s="39">
        <v>42360</v>
      </c>
      <c r="H571" s="40" t="s">
        <v>1191</v>
      </c>
      <c r="I571" s="40" t="s">
        <v>1192</v>
      </c>
      <c r="J571" s="36" t="s">
        <v>1193</v>
      </c>
      <c r="K571" s="47">
        <v>1650000</v>
      </c>
    </row>
    <row r="572" spans="1:11" ht="28.8" x14ac:dyDescent="0.3">
      <c r="A572" s="35" t="s">
        <v>1310</v>
      </c>
      <c r="B572" s="35" t="s">
        <v>316</v>
      </c>
      <c r="C572" s="36" t="s">
        <v>451</v>
      </c>
      <c r="D572" s="46">
        <v>40625</v>
      </c>
      <c r="E572" s="42" t="s">
        <v>43</v>
      </c>
      <c r="F572" s="36">
        <v>9150000385</v>
      </c>
      <c r="G572" s="39">
        <v>42360</v>
      </c>
      <c r="H572" s="40" t="s">
        <v>1194</v>
      </c>
      <c r="I572" s="40" t="s">
        <v>1144</v>
      </c>
      <c r="J572" s="36" t="s">
        <v>1145</v>
      </c>
      <c r="K572" s="47">
        <v>498947</v>
      </c>
    </row>
    <row r="573" spans="1:11" ht="28.8" x14ac:dyDescent="0.3">
      <c r="A573" s="35" t="s">
        <v>1310</v>
      </c>
      <c r="B573" s="35" t="s">
        <v>316</v>
      </c>
      <c r="C573" s="36" t="s">
        <v>451</v>
      </c>
      <c r="D573" s="46">
        <v>40625</v>
      </c>
      <c r="E573" s="42" t="s">
        <v>43</v>
      </c>
      <c r="F573" s="36">
        <v>9150000134</v>
      </c>
      <c r="G573" s="39">
        <v>42360</v>
      </c>
      <c r="H573" s="40" t="s">
        <v>1168</v>
      </c>
      <c r="I573" s="40" t="s">
        <v>1195</v>
      </c>
      <c r="J573" s="36" t="s">
        <v>1196</v>
      </c>
      <c r="K573" s="47">
        <v>2003065</v>
      </c>
    </row>
    <row r="574" spans="1:11" ht="28.8" x14ac:dyDescent="0.3">
      <c r="A574" s="35" t="s">
        <v>1310</v>
      </c>
      <c r="B574" s="35" t="s">
        <v>14</v>
      </c>
      <c r="C574" s="36" t="s">
        <v>42</v>
      </c>
      <c r="D574" s="46" t="s">
        <v>42</v>
      </c>
      <c r="E574" s="42" t="s">
        <v>43</v>
      </c>
      <c r="F574" s="36">
        <v>9150000135</v>
      </c>
      <c r="G574" s="39">
        <v>42360</v>
      </c>
      <c r="H574" s="40" t="s">
        <v>1197</v>
      </c>
      <c r="I574" s="40" t="s">
        <v>1198</v>
      </c>
      <c r="J574" s="36" t="s">
        <v>1199</v>
      </c>
      <c r="K574" s="47">
        <v>223720</v>
      </c>
    </row>
    <row r="575" spans="1:11" ht="28.8" x14ac:dyDescent="0.3">
      <c r="A575" s="35" t="s">
        <v>1310</v>
      </c>
      <c r="B575" s="35" t="s">
        <v>316</v>
      </c>
      <c r="C575" s="36" t="s">
        <v>451</v>
      </c>
      <c r="D575" s="46">
        <v>40625</v>
      </c>
      <c r="E575" s="42" t="s">
        <v>43</v>
      </c>
      <c r="F575" s="36">
        <v>9150000136</v>
      </c>
      <c r="G575" s="39">
        <v>42361</v>
      </c>
      <c r="H575" s="40" t="s">
        <v>1200</v>
      </c>
      <c r="I575" s="40" t="s">
        <v>1201</v>
      </c>
      <c r="J575" s="36" t="s">
        <v>1202</v>
      </c>
      <c r="K575" s="47">
        <v>1119552</v>
      </c>
    </row>
    <row r="576" spans="1:11" ht="28.8" x14ac:dyDescent="0.3">
      <c r="A576" s="35" t="s">
        <v>1310</v>
      </c>
      <c r="B576" s="35" t="s">
        <v>316</v>
      </c>
      <c r="C576" s="36" t="s">
        <v>451</v>
      </c>
      <c r="D576" s="46">
        <v>40625</v>
      </c>
      <c r="E576" s="42" t="s">
        <v>43</v>
      </c>
      <c r="F576" s="36">
        <v>9150000137</v>
      </c>
      <c r="G576" s="39">
        <v>42361</v>
      </c>
      <c r="H576" s="40" t="s">
        <v>1203</v>
      </c>
      <c r="I576" s="40" t="s">
        <v>1204</v>
      </c>
      <c r="J576" s="36" t="s">
        <v>1205</v>
      </c>
      <c r="K576" s="47">
        <v>183260</v>
      </c>
    </row>
    <row r="577" spans="1:11" ht="28.8" x14ac:dyDescent="0.3">
      <c r="A577" s="35" t="s">
        <v>1310</v>
      </c>
      <c r="B577" s="35" t="s">
        <v>67</v>
      </c>
      <c r="C577" s="36" t="s">
        <v>1206</v>
      </c>
      <c r="D577" s="46">
        <v>42361</v>
      </c>
      <c r="E577" s="42" t="s">
        <v>43</v>
      </c>
      <c r="F577" s="36">
        <v>9150000138</v>
      </c>
      <c r="G577" s="39">
        <v>42361</v>
      </c>
      <c r="H577" s="40" t="s">
        <v>1207</v>
      </c>
      <c r="I577" s="40" t="s">
        <v>1113</v>
      </c>
      <c r="J577" s="36" t="s">
        <v>1114</v>
      </c>
      <c r="K577" s="47">
        <v>456960</v>
      </c>
    </row>
    <row r="578" spans="1:11" ht="28.8" x14ac:dyDescent="0.3">
      <c r="A578" s="35" t="s">
        <v>1310</v>
      </c>
      <c r="B578" s="35" t="s">
        <v>316</v>
      </c>
      <c r="C578" s="36" t="s">
        <v>451</v>
      </c>
      <c r="D578" s="46">
        <v>40625</v>
      </c>
      <c r="E578" s="42" t="s">
        <v>43</v>
      </c>
      <c r="F578" s="36">
        <v>9150000139</v>
      </c>
      <c r="G578" s="39">
        <v>42366</v>
      </c>
      <c r="H578" s="40" t="s">
        <v>1140</v>
      </c>
      <c r="I578" s="40" t="s">
        <v>1208</v>
      </c>
      <c r="J578" s="36" t="s">
        <v>1209</v>
      </c>
      <c r="K578" s="47">
        <v>1893994</v>
      </c>
    </row>
    <row r="579" spans="1:11" ht="28.8" x14ac:dyDescent="0.3">
      <c r="A579" s="35" t="s">
        <v>1310</v>
      </c>
      <c r="B579" s="35" t="s">
        <v>14</v>
      </c>
      <c r="C579" s="36" t="s">
        <v>42</v>
      </c>
      <c r="D579" s="46" t="s">
        <v>42</v>
      </c>
      <c r="E579" s="42" t="s">
        <v>43</v>
      </c>
      <c r="F579" s="36">
        <v>9150000140</v>
      </c>
      <c r="G579" s="39">
        <v>42366</v>
      </c>
      <c r="H579" s="40" t="s">
        <v>1210</v>
      </c>
      <c r="I579" s="40" t="s">
        <v>1211</v>
      </c>
      <c r="J579" s="36" t="s">
        <v>1212</v>
      </c>
      <c r="K579" s="47">
        <v>254850</v>
      </c>
    </row>
    <row r="580" spans="1:11" ht="28.8" x14ac:dyDescent="0.3">
      <c r="A580" s="35" t="s">
        <v>1310</v>
      </c>
      <c r="B580" s="35" t="s">
        <v>316</v>
      </c>
      <c r="C580" s="36" t="s">
        <v>451</v>
      </c>
      <c r="D580" s="46">
        <v>40625</v>
      </c>
      <c r="E580" s="42" t="s">
        <v>43</v>
      </c>
      <c r="F580" s="36">
        <v>9150000141</v>
      </c>
      <c r="G580" s="39">
        <v>42366</v>
      </c>
      <c r="H580" s="40" t="s">
        <v>1140</v>
      </c>
      <c r="I580" s="40" t="s">
        <v>1213</v>
      </c>
      <c r="J580" s="36" t="s">
        <v>1214</v>
      </c>
      <c r="K580" s="47">
        <v>1109203</v>
      </c>
    </row>
    <row r="581" spans="1:11" ht="28.8" x14ac:dyDescent="0.3">
      <c r="A581" s="35" t="s">
        <v>1310</v>
      </c>
      <c r="B581" s="35" t="s">
        <v>316</v>
      </c>
      <c r="C581" s="36" t="s">
        <v>451</v>
      </c>
      <c r="D581" s="46">
        <v>40625</v>
      </c>
      <c r="E581" s="42" t="s">
        <v>43</v>
      </c>
      <c r="F581" s="36">
        <v>9150000142</v>
      </c>
      <c r="G581" s="39">
        <v>42366</v>
      </c>
      <c r="H581" s="40" t="s">
        <v>1215</v>
      </c>
      <c r="I581" s="40" t="s">
        <v>1144</v>
      </c>
      <c r="J581" s="36" t="s">
        <v>1145</v>
      </c>
      <c r="K581" s="47">
        <v>2125400</v>
      </c>
    </row>
    <row r="582" spans="1:11" ht="28.8" x14ac:dyDescent="0.3">
      <c r="A582" s="35" t="s">
        <v>1310</v>
      </c>
      <c r="B582" s="35" t="s">
        <v>316</v>
      </c>
      <c r="C582" s="36" t="s">
        <v>451</v>
      </c>
      <c r="D582" s="46">
        <v>40625</v>
      </c>
      <c r="E582" s="42" t="s">
        <v>43</v>
      </c>
      <c r="F582" s="36">
        <v>9150000143</v>
      </c>
      <c r="G582" s="39">
        <v>42366</v>
      </c>
      <c r="H582" s="40" t="s">
        <v>1137</v>
      </c>
      <c r="I582" s="40" t="s">
        <v>1138</v>
      </c>
      <c r="J582" s="36" t="s">
        <v>1139</v>
      </c>
      <c r="K582" s="47">
        <v>215040</v>
      </c>
    </row>
    <row r="583" spans="1:11" ht="28.8" x14ac:dyDescent="0.3">
      <c r="A583" s="35" t="s">
        <v>1310</v>
      </c>
      <c r="B583" s="35" t="s">
        <v>316</v>
      </c>
      <c r="C583" s="36" t="s">
        <v>451</v>
      </c>
      <c r="D583" s="46">
        <v>40625</v>
      </c>
      <c r="E583" s="42" t="s">
        <v>43</v>
      </c>
      <c r="F583" s="36">
        <v>9150000144</v>
      </c>
      <c r="G583" s="39">
        <v>42366</v>
      </c>
      <c r="H583" s="40" t="s">
        <v>1216</v>
      </c>
      <c r="I583" s="40" t="s">
        <v>1213</v>
      </c>
      <c r="J583" s="36" t="s">
        <v>1214</v>
      </c>
      <c r="K583" s="47">
        <v>1085077</v>
      </c>
    </row>
    <row r="584" spans="1:11" ht="28.8" x14ac:dyDescent="0.3">
      <c r="A584" s="35" t="s">
        <v>1310</v>
      </c>
      <c r="B584" s="35" t="s">
        <v>14</v>
      </c>
      <c r="C584" s="36" t="s">
        <v>42</v>
      </c>
      <c r="D584" s="46" t="s">
        <v>42</v>
      </c>
      <c r="E584" s="42" t="s">
        <v>43</v>
      </c>
      <c r="F584" s="36">
        <v>9150000145</v>
      </c>
      <c r="G584" s="39">
        <v>42366</v>
      </c>
      <c r="H584" s="40" t="s">
        <v>1217</v>
      </c>
      <c r="I584" s="40" t="s">
        <v>1218</v>
      </c>
      <c r="J584" s="36" t="s">
        <v>1219</v>
      </c>
      <c r="K584" s="47">
        <v>915800</v>
      </c>
    </row>
    <row r="585" spans="1:11" ht="28.8" x14ac:dyDescent="0.3">
      <c r="A585" s="35" t="s">
        <v>1310</v>
      </c>
      <c r="B585" s="35" t="s">
        <v>316</v>
      </c>
      <c r="C585" s="36" t="s">
        <v>451</v>
      </c>
      <c r="D585" s="46">
        <v>40625</v>
      </c>
      <c r="E585" s="42" t="s">
        <v>43</v>
      </c>
      <c r="F585" s="36">
        <v>9150000146</v>
      </c>
      <c r="G585" s="39">
        <v>42367</v>
      </c>
      <c r="H585" s="40" t="s">
        <v>1311</v>
      </c>
      <c r="I585" s="40" t="s">
        <v>1213</v>
      </c>
      <c r="J585" s="36" t="s">
        <v>1214</v>
      </c>
      <c r="K585" s="47">
        <v>455475</v>
      </c>
    </row>
    <row r="586" spans="1:11" ht="28.8" x14ac:dyDescent="0.3">
      <c r="A586" s="35" t="s">
        <v>1310</v>
      </c>
      <c r="B586" s="35" t="s">
        <v>316</v>
      </c>
      <c r="C586" s="36" t="s">
        <v>451</v>
      </c>
      <c r="D586" s="46">
        <v>40625</v>
      </c>
      <c r="E586" s="42" t="s">
        <v>43</v>
      </c>
      <c r="F586" s="36">
        <v>9150000147</v>
      </c>
      <c r="G586" s="39">
        <v>42367</v>
      </c>
      <c r="H586" s="40" t="s">
        <v>1220</v>
      </c>
      <c r="I586" s="40" t="s">
        <v>1144</v>
      </c>
      <c r="J586" s="36" t="s">
        <v>1145</v>
      </c>
      <c r="K586" s="47">
        <v>830778</v>
      </c>
    </row>
    <row r="587" spans="1:11" ht="28.8" x14ac:dyDescent="0.3">
      <c r="A587" s="35" t="s">
        <v>1310</v>
      </c>
      <c r="B587" s="35" t="s">
        <v>376</v>
      </c>
      <c r="C587" s="36" t="s">
        <v>42</v>
      </c>
      <c r="D587" s="46" t="s">
        <v>42</v>
      </c>
      <c r="E587" s="42" t="s">
        <v>43</v>
      </c>
      <c r="F587" s="36">
        <v>9150000148</v>
      </c>
      <c r="G587" s="39">
        <v>42367</v>
      </c>
      <c r="H587" s="40" t="s">
        <v>1149</v>
      </c>
      <c r="I587" s="40" t="s">
        <v>1150</v>
      </c>
      <c r="J587" s="36" t="s">
        <v>78</v>
      </c>
      <c r="K587" s="47">
        <v>10000000</v>
      </c>
    </row>
    <row r="588" spans="1:11" ht="28.8" x14ac:dyDescent="0.3">
      <c r="A588" s="35" t="s">
        <v>1310</v>
      </c>
      <c r="B588" s="35" t="s">
        <v>14</v>
      </c>
      <c r="C588" s="36" t="s">
        <v>42</v>
      </c>
      <c r="D588" s="46" t="s">
        <v>42</v>
      </c>
      <c r="E588" s="42" t="s">
        <v>43</v>
      </c>
      <c r="F588" s="36">
        <v>9150000149</v>
      </c>
      <c r="G588" s="39">
        <v>42367</v>
      </c>
      <c r="H588" s="40" t="s">
        <v>1221</v>
      </c>
      <c r="I588" s="40" t="s">
        <v>1159</v>
      </c>
      <c r="J588" s="36" t="s">
        <v>1160</v>
      </c>
      <c r="K588" s="47">
        <v>119990</v>
      </c>
    </row>
    <row r="589" spans="1:11" ht="28.8" x14ac:dyDescent="0.3">
      <c r="A589" s="35" t="s">
        <v>1310</v>
      </c>
      <c r="B589" s="35" t="s">
        <v>14</v>
      </c>
      <c r="C589" s="36" t="s">
        <v>42</v>
      </c>
      <c r="D589" s="46" t="s">
        <v>42</v>
      </c>
      <c r="E589" s="42" t="s">
        <v>43</v>
      </c>
      <c r="F589" s="36">
        <v>9150000150</v>
      </c>
      <c r="G589" s="39">
        <v>42367</v>
      </c>
      <c r="H589" s="40" t="s">
        <v>1222</v>
      </c>
      <c r="I589" s="40" t="s">
        <v>1223</v>
      </c>
      <c r="J589" s="36" t="s">
        <v>1224</v>
      </c>
      <c r="K589" s="47">
        <v>290000</v>
      </c>
    </row>
    <row r="590" spans="1:11" ht="28.8" x14ac:dyDescent="0.3">
      <c r="A590" s="35" t="s">
        <v>1310</v>
      </c>
      <c r="B590" s="35" t="s">
        <v>316</v>
      </c>
      <c r="C590" s="36" t="s">
        <v>451</v>
      </c>
      <c r="D590" s="46">
        <v>40625</v>
      </c>
      <c r="E590" s="42" t="s">
        <v>43</v>
      </c>
      <c r="F590" s="36">
        <v>9150000151</v>
      </c>
      <c r="G590" s="39">
        <v>42367</v>
      </c>
      <c r="H590" s="40" t="s">
        <v>1225</v>
      </c>
      <c r="I590" s="40" t="s">
        <v>1195</v>
      </c>
      <c r="J590" s="36" t="s">
        <v>1196</v>
      </c>
      <c r="K590" s="47">
        <v>1784998</v>
      </c>
    </row>
    <row r="591" spans="1:11" ht="28.8" x14ac:dyDescent="0.3">
      <c r="A591" s="35" t="s">
        <v>1310</v>
      </c>
      <c r="B591" s="35" t="s">
        <v>376</v>
      </c>
      <c r="C591" s="36" t="s">
        <v>42</v>
      </c>
      <c r="D591" s="46" t="s">
        <v>42</v>
      </c>
      <c r="E591" s="42" t="s">
        <v>43</v>
      </c>
      <c r="F591" s="36">
        <v>9150000152</v>
      </c>
      <c r="G591" s="39">
        <v>42368</v>
      </c>
      <c r="H591" s="40" t="s">
        <v>1183</v>
      </c>
      <c r="I591" s="40" t="s">
        <v>1150</v>
      </c>
      <c r="J591" s="36" t="s">
        <v>78</v>
      </c>
      <c r="K591" s="47">
        <v>10000000</v>
      </c>
    </row>
    <row r="592" spans="1:11" ht="28.8" x14ac:dyDescent="0.3">
      <c r="A592" s="35" t="s">
        <v>1310</v>
      </c>
      <c r="B592" s="35" t="s">
        <v>14</v>
      </c>
      <c r="C592" s="36" t="s">
        <v>42</v>
      </c>
      <c r="D592" s="46" t="s">
        <v>42</v>
      </c>
      <c r="E592" s="42" t="s">
        <v>43</v>
      </c>
      <c r="F592" s="36">
        <v>9150000153</v>
      </c>
      <c r="G592" s="39">
        <v>42368</v>
      </c>
      <c r="H592" s="40" t="s">
        <v>1184</v>
      </c>
      <c r="I592" s="40" t="s">
        <v>1226</v>
      </c>
      <c r="J592" s="36" t="s">
        <v>1227</v>
      </c>
      <c r="K592" s="47">
        <v>44000</v>
      </c>
    </row>
    <row r="593" spans="1:11" ht="28.8" x14ac:dyDescent="0.3">
      <c r="A593" s="35" t="s">
        <v>1310</v>
      </c>
      <c r="B593" s="35" t="s">
        <v>316</v>
      </c>
      <c r="C593" s="36" t="s">
        <v>451</v>
      </c>
      <c r="D593" s="46">
        <v>40625</v>
      </c>
      <c r="E593" s="42" t="s">
        <v>43</v>
      </c>
      <c r="F593" s="36">
        <v>9150000154</v>
      </c>
      <c r="G593" s="39">
        <v>42368</v>
      </c>
      <c r="H593" s="40" t="s">
        <v>1228</v>
      </c>
      <c r="I593" s="40" t="s">
        <v>1144</v>
      </c>
      <c r="J593" s="36" t="s">
        <v>1145</v>
      </c>
      <c r="K593" s="47">
        <v>1349235</v>
      </c>
    </row>
    <row r="594" spans="1:11" ht="28.8" x14ac:dyDescent="0.3">
      <c r="A594" s="35" t="s">
        <v>1310</v>
      </c>
      <c r="B594" s="35" t="s">
        <v>316</v>
      </c>
      <c r="C594" s="36" t="s">
        <v>451</v>
      </c>
      <c r="D594" s="46">
        <v>40625</v>
      </c>
      <c r="E594" s="42" t="s">
        <v>43</v>
      </c>
      <c r="F594" s="36">
        <v>9150000155</v>
      </c>
      <c r="G594" s="39">
        <v>42368</v>
      </c>
      <c r="H594" s="40" t="s">
        <v>1168</v>
      </c>
      <c r="I594" s="40" t="s">
        <v>1229</v>
      </c>
      <c r="J594" s="36" t="s">
        <v>1230</v>
      </c>
      <c r="K594" s="47">
        <v>802511</v>
      </c>
    </row>
    <row r="595" spans="1:11" ht="28.8" x14ac:dyDescent="0.3">
      <c r="A595" s="35" t="s">
        <v>1310</v>
      </c>
      <c r="B595" s="35" t="s">
        <v>14</v>
      </c>
      <c r="C595" s="36" t="s">
        <v>42</v>
      </c>
      <c r="D595" s="46" t="s">
        <v>42</v>
      </c>
      <c r="E595" s="42" t="s">
        <v>43</v>
      </c>
      <c r="F595" s="36">
        <v>9150000156</v>
      </c>
      <c r="G595" s="39">
        <v>42368</v>
      </c>
      <c r="H595" s="40" t="s">
        <v>1231</v>
      </c>
      <c r="I595" s="40" t="s">
        <v>1097</v>
      </c>
      <c r="J595" s="36" t="s">
        <v>1098</v>
      </c>
      <c r="K595" s="47">
        <v>44955</v>
      </c>
    </row>
    <row r="596" spans="1:11" ht="28.8" x14ac:dyDescent="0.3">
      <c r="A596" s="35" t="s">
        <v>1310</v>
      </c>
      <c r="B596" s="35" t="s">
        <v>316</v>
      </c>
      <c r="C596" s="36" t="s">
        <v>451</v>
      </c>
      <c r="D596" s="46">
        <v>40625</v>
      </c>
      <c r="E596" s="42" t="s">
        <v>43</v>
      </c>
      <c r="F596" s="36">
        <v>9150000157</v>
      </c>
      <c r="G596" s="39">
        <v>42369</v>
      </c>
      <c r="H596" s="40" t="s">
        <v>1232</v>
      </c>
      <c r="I596" s="40" t="s">
        <v>1233</v>
      </c>
      <c r="J596" s="36" t="s">
        <v>1234</v>
      </c>
      <c r="K596" s="47">
        <v>139320</v>
      </c>
    </row>
    <row r="597" spans="1:11" ht="28.8" x14ac:dyDescent="0.3">
      <c r="A597" s="35" t="s">
        <v>1310</v>
      </c>
      <c r="B597" s="35" t="s">
        <v>67</v>
      </c>
      <c r="C597" s="36" t="s">
        <v>42</v>
      </c>
      <c r="D597" s="46" t="s">
        <v>42</v>
      </c>
      <c r="E597" s="42" t="s">
        <v>43</v>
      </c>
      <c r="F597" s="36">
        <v>9150000158</v>
      </c>
      <c r="G597" s="39">
        <v>42369</v>
      </c>
      <c r="H597" s="40" t="s">
        <v>1235</v>
      </c>
      <c r="I597" s="40" t="s">
        <v>1236</v>
      </c>
      <c r="J597" s="36" t="s">
        <v>1237</v>
      </c>
      <c r="K597" s="47">
        <v>100000000</v>
      </c>
    </row>
    <row r="598" spans="1:11" ht="28.8" x14ac:dyDescent="0.3">
      <c r="A598" s="35" t="s">
        <v>1310</v>
      </c>
      <c r="B598" s="35" t="s">
        <v>14</v>
      </c>
      <c r="C598" s="36" t="s">
        <v>42</v>
      </c>
      <c r="D598" s="46" t="s">
        <v>42</v>
      </c>
      <c r="E598" s="42" t="s">
        <v>43</v>
      </c>
      <c r="F598" s="36">
        <v>9150000159</v>
      </c>
      <c r="G598" s="39">
        <v>42369</v>
      </c>
      <c r="H598" s="40" t="s">
        <v>1238</v>
      </c>
      <c r="I598" s="40" t="s">
        <v>1239</v>
      </c>
      <c r="J598" s="36" t="s">
        <v>1240</v>
      </c>
      <c r="K598" s="47">
        <v>43550</v>
      </c>
    </row>
    <row r="599" spans="1:11" ht="28.8" x14ac:dyDescent="0.3">
      <c r="A599" s="35" t="s">
        <v>1310</v>
      </c>
      <c r="B599" s="35" t="s">
        <v>14</v>
      </c>
      <c r="C599" s="36" t="s">
        <v>42</v>
      </c>
      <c r="D599" s="46" t="s">
        <v>42</v>
      </c>
      <c r="E599" s="42" t="s">
        <v>43</v>
      </c>
      <c r="F599" s="36">
        <v>9150000160</v>
      </c>
      <c r="G599" s="39">
        <v>42369</v>
      </c>
      <c r="H599" s="40" t="s">
        <v>1241</v>
      </c>
      <c r="I599" s="40" t="s">
        <v>1242</v>
      </c>
      <c r="J599" s="36" t="s">
        <v>1243</v>
      </c>
      <c r="K599" s="47">
        <v>34500</v>
      </c>
    </row>
    <row r="600" spans="1:11" ht="28.8" x14ac:dyDescent="0.3">
      <c r="A600" s="35" t="s">
        <v>1310</v>
      </c>
      <c r="B600" s="35" t="s">
        <v>316</v>
      </c>
      <c r="C600" s="36" t="s">
        <v>451</v>
      </c>
      <c r="D600" s="46">
        <v>40625</v>
      </c>
      <c r="E600" s="42" t="s">
        <v>1244</v>
      </c>
      <c r="F600" s="36">
        <v>9150000161</v>
      </c>
      <c r="G600" s="39">
        <v>42369</v>
      </c>
      <c r="H600" s="40" t="s">
        <v>1245</v>
      </c>
      <c r="I600" s="40" t="s">
        <v>1246</v>
      </c>
      <c r="J600" s="36" t="s">
        <v>1247</v>
      </c>
      <c r="K600" s="47">
        <v>262502</v>
      </c>
    </row>
    <row r="601" spans="1:11" ht="28.8" x14ac:dyDescent="0.3">
      <c r="A601" s="35" t="s">
        <v>1310</v>
      </c>
      <c r="B601" s="35" t="s">
        <v>14</v>
      </c>
      <c r="C601" s="36" t="s">
        <v>42</v>
      </c>
      <c r="D601" s="46" t="s">
        <v>42</v>
      </c>
      <c r="E601" s="42" t="s">
        <v>1244</v>
      </c>
      <c r="F601" s="36">
        <v>2223</v>
      </c>
      <c r="G601" s="39">
        <v>42340</v>
      </c>
      <c r="H601" s="40" t="s">
        <v>1248</v>
      </c>
      <c r="I601" s="40" t="s">
        <v>1249</v>
      </c>
      <c r="J601" s="36" t="s">
        <v>1250</v>
      </c>
      <c r="K601" s="47">
        <v>64000</v>
      </c>
    </row>
    <row r="602" spans="1:11" ht="28.8" x14ac:dyDescent="0.3">
      <c r="A602" s="35" t="s">
        <v>1310</v>
      </c>
      <c r="B602" s="35" t="s">
        <v>14</v>
      </c>
      <c r="C602" s="36" t="s">
        <v>42</v>
      </c>
      <c r="D602" s="46" t="s">
        <v>42</v>
      </c>
      <c r="E602" s="42" t="s">
        <v>1244</v>
      </c>
      <c r="F602" s="36">
        <v>2224</v>
      </c>
      <c r="G602" s="39">
        <v>42340</v>
      </c>
      <c r="H602" s="40" t="s">
        <v>1251</v>
      </c>
      <c r="I602" s="40" t="s">
        <v>1252</v>
      </c>
      <c r="J602" s="36" t="s">
        <v>1253</v>
      </c>
      <c r="K602" s="47">
        <v>65450</v>
      </c>
    </row>
    <row r="603" spans="1:11" ht="28.8" x14ac:dyDescent="0.3">
      <c r="A603" s="35" t="s">
        <v>1310</v>
      </c>
      <c r="B603" s="35" t="s">
        <v>14</v>
      </c>
      <c r="C603" s="36" t="s">
        <v>42</v>
      </c>
      <c r="D603" s="46" t="s">
        <v>42</v>
      </c>
      <c r="E603" s="42" t="s">
        <v>1244</v>
      </c>
      <c r="F603" s="36">
        <v>2225</v>
      </c>
      <c r="G603" s="39">
        <v>42341</v>
      </c>
      <c r="H603" s="40" t="s">
        <v>1254</v>
      </c>
      <c r="I603" s="40" t="s">
        <v>1255</v>
      </c>
      <c r="J603" s="36" t="s">
        <v>1256</v>
      </c>
      <c r="K603" s="47">
        <v>150000</v>
      </c>
    </row>
    <row r="604" spans="1:11" ht="28.8" x14ac:dyDescent="0.3">
      <c r="A604" s="35" t="s">
        <v>1310</v>
      </c>
      <c r="B604" s="35" t="s">
        <v>14</v>
      </c>
      <c r="C604" s="36" t="s">
        <v>42</v>
      </c>
      <c r="D604" s="46" t="s">
        <v>42</v>
      </c>
      <c r="E604" s="42" t="s">
        <v>1244</v>
      </c>
      <c r="F604" s="36">
        <v>2227</v>
      </c>
      <c r="G604" s="39">
        <v>42347</v>
      </c>
      <c r="H604" s="40" t="s">
        <v>1257</v>
      </c>
      <c r="I604" s="40" t="s">
        <v>1258</v>
      </c>
      <c r="J604" s="36" t="s">
        <v>1259</v>
      </c>
      <c r="K604" s="47">
        <v>1978494</v>
      </c>
    </row>
    <row r="605" spans="1:11" ht="28.8" x14ac:dyDescent="0.3">
      <c r="A605" s="35" t="s">
        <v>1310</v>
      </c>
      <c r="B605" s="35" t="s">
        <v>13</v>
      </c>
      <c r="C605" s="36" t="s">
        <v>42</v>
      </c>
      <c r="D605" s="46" t="s">
        <v>42</v>
      </c>
      <c r="E605" s="42" t="s">
        <v>1260</v>
      </c>
      <c r="F605" s="36">
        <v>2297</v>
      </c>
      <c r="G605" s="39">
        <v>42347</v>
      </c>
      <c r="H605" s="40" t="s">
        <v>1261</v>
      </c>
      <c r="I605" s="40" t="s">
        <v>1262</v>
      </c>
      <c r="J605" s="36" t="s">
        <v>12</v>
      </c>
      <c r="K605" s="47">
        <v>788586</v>
      </c>
    </row>
    <row r="606" spans="1:11" ht="28.8" x14ac:dyDescent="0.3">
      <c r="A606" s="35" t="s">
        <v>1310</v>
      </c>
      <c r="B606" s="35" t="s">
        <v>13</v>
      </c>
      <c r="C606" s="36" t="s">
        <v>42</v>
      </c>
      <c r="D606" s="46" t="s">
        <v>42</v>
      </c>
      <c r="E606" s="42" t="s">
        <v>1260</v>
      </c>
      <c r="F606" s="36">
        <v>2298</v>
      </c>
      <c r="G606" s="39">
        <v>42347</v>
      </c>
      <c r="H606" s="40" t="s">
        <v>1263</v>
      </c>
      <c r="I606" s="40" t="s">
        <v>1262</v>
      </c>
      <c r="J606" s="36" t="s">
        <v>12</v>
      </c>
      <c r="K606" s="47">
        <v>1424876</v>
      </c>
    </row>
    <row r="607" spans="1:11" ht="28.8" x14ac:dyDescent="0.3">
      <c r="A607" s="35" t="s">
        <v>1310</v>
      </c>
      <c r="B607" s="35" t="s">
        <v>13</v>
      </c>
      <c r="C607" s="36" t="s">
        <v>42</v>
      </c>
      <c r="D607" s="46" t="s">
        <v>42</v>
      </c>
      <c r="E607" s="42" t="s">
        <v>1260</v>
      </c>
      <c r="F607" s="36">
        <v>2299</v>
      </c>
      <c r="G607" s="39">
        <v>42347</v>
      </c>
      <c r="H607" s="40" t="s">
        <v>1264</v>
      </c>
      <c r="I607" s="40" t="s">
        <v>1262</v>
      </c>
      <c r="J607" s="36" t="s">
        <v>12</v>
      </c>
      <c r="K607" s="47">
        <v>268330</v>
      </c>
    </row>
    <row r="608" spans="1:11" ht="28.8" x14ac:dyDescent="0.3">
      <c r="A608" s="35" t="s">
        <v>1310</v>
      </c>
      <c r="B608" s="35" t="s">
        <v>13</v>
      </c>
      <c r="C608" s="36" t="s">
        <v>42</v>
      </c>
      <c r="D608" s="46" t="s">
        <v>42</v>
      </c>
      <c r="E608" s="42" t="s">
        <v>1260</v>
      </c>
      <c r="F608" s="36">
        <v>2308</v>
      </c>
      <c r="G608" s="39">
        <v>42348</v>
      </c>
      <c r="H608" s="40" t="s">
        <v>1265</v>
      </c>
      <c r="I608" s="40" t="s">
        <v>1266</v>
      </c>
      <c r="J608" s="36" t="s">
        <v>676</v>
      </c>
      <c r="K608" s="47">
        <v>423900</v>
      </c>
    </row>
    <row r="609" spans="1:11" ht="28.8" x14ac:dyDescent="0.3">
      <c r="A609" s="35" t="s">
        <v>1310</v>
      </c>
      <c r="B609" s="35" t="s">
        <v>13</v>
      </c>
      <c r="C609" s="36" t="s">
        <v>42</v>
      </c>
      <c r="D609" s="46" t="s">
        <v>42</v>
      </c>
      <c r="E609" s="42" t="s">
        <v>1260</v>
      </c>
      <c r="F609" s="36">
        <v>2309</v>
      </c>
      <c r="G609" s="39">
        <v>42348</v>
      </c>
      <c r="H609" s="40" t="s">
        <v>1267</v>
      </c>
      <c r="I609" s="40" t="s">
        <v>1266</v>
      </c>
      <c r="J609" s="36" t="s">
        <v>676</v>
      </c>
      <c r="K609" s="47">
        <v>2136800</v>
      </c>
    </row>
    <row r="610" spans="1:11" ht="28.8" x14ac:dyDescent="0.3">
      <c r="A610" s="35" t="s">
        <v>1310</v>
      </c>
      <c r="B610" s="35" t="s">
        <v>13</v>
      </c>
      <c r="C610" s="36" t="s">
        <v>42</v>
      </c>
      <c r="D610" s="46" t="s">
        <v>42</v>
      </c>
      <c r="E610" s="42" t="s">
        <v>1260</v>
      </c>
      <c r="F610" s="36">
        <v>2310</v>
      </c>
      <c r="G610" s="39">
        <v>42348</v>
      </c>
      <c r="H610" s="40" t="s">
        <v>1268</v>
      </c>
      <c r="I610" s="40" t="s">
        <v>1269</v>
      </c>
      <c r="J610" s="36" t="s">
        <v>1270</v>
      </c>
      <c r="K610" s="47">
        <v>13480</v>
      </c>
    </row>
    <row r="611" spans="1:11" ht="28.8" x14ac:dyDescent="0.3">
      <c r="A611" s="35" t="s">
        <v>1310</v>
      </c>
      <c r="B611" s="35" t="s">
        <v>13</v>
      </c>
      <c r="C611" s="36" t="s">
        <v>42</v>
      </c>
      <c r="D611" s="46" t="s">
        <v>42</v>
      </c>
      <c r="E611" s="42" t="s">
        <v>1260</v>
      </c>
      <c r="F611" s="36">
        <v>2311</v>
      </c>
      <c r="G611" s="39">
        <v>42348</v>
      </c>
      <c r="H611" s="40" t="s">
        <v>1271</v>
      </c>
      <c r="I611" s="40" t="s">
        <v>1269</v>
      </c>
      <c r="J611" s="36" t="s">
        <v>1270</v>
      </c>
      <c r="K611" s="47">
        <v>11500</v>
      </c>
    </row>
    <row r="612" spans="1:11" ht="28.8" x14ac:dyDescent="0.3">
      <c r="A612" s="35" t="s">
        <v>1310</v>
      </c>
      <c r="B612" s="35" t="s">
        <v>13</v>
      </c>
      <c r="C612" s="36" t="s">
        <v>42</v>
      </c>
      <c r="D612" s="46" t="s">
        <v>42</v>
      </c>
      <c r="E612" s="42" t="s">
        <v>1260</v>
      </c>
      <c r="F612" s="36">
        <v>2331</v>
      </c>
      <c r="G612" s="39">
        <v>42348</v>
      </c>
      <c r="H612" s="40" t="s">
        <v>1272</v>
      </c>
      <c r="I612" s="40" t="s">
        <v>1269</v>
      </c>
      <c r="J612" s="36" t="s">
        <v>1270</v>
      </c>
      <c r="K612" s="47">
        <v>14992</v>
      </c>
    </row>
    <row r="613" spans="1:11" ht="28.8" x14ac:dyDescent="0.3">
      <c r="A613" s="35" t="s">
        <v>1310</v>
      </c>
      <c r="B613" s="35" t="s">
        <v>13</v>
      </c>
      <c r="C613" s="36" t="s">
        <v>42</v>
      </c>
      <c r="D613" s="46" t="s">
        <v>42</v>
      </c>
      <c r="E613" s="42" t="s">
        <v>1260</v>
      </c>
      <c r="F613" s="36">
        <v>2336</v>
      </c>
      <c r="G613" s="39">
        <v>42348</v>
      </c>
      <c r="H613" s="40" t="s">
        <v>1273</v>
      </c>
      <c r="I613" s="40" t="s">
        <v>1274</v>
      </c>
      <c r="J613" s="36" t="s">
        <v>1017</v>
      </c>
      <c r="K613" s="47">
        <v>333700</v>
      </c>
    </row>
    <row r="614" spans="1:11" ht="28.8" x14ac:dyDescent="0.3">
      <c r="A614" s="35" t="s">
        <v>1310</v>
      </c>
      <c r="B614" s="35" t="s">
        <v>13</v>
      </c>
      <c r="C614" s="36" t="s">
        <v>42</v>
      </c>
      <c r="D614" s="46" t="s">
        <v>42</v>
      </c>
      <c r="E614" s="42" t="s">
        <v>1260</v>
      </c>
      <c r="F614" s="36">
        <v>2337</v>
      </c>
      <c r="G614" s="39">
        <v>42352</v>
      </c>
      <c r="H614" s="40" t="s">
        <v>1275</v>
      </c>
      <c r="I614" s="40" t="s">
        <v>1269</v>
      </c>
      <c r="J614" s="36" t="s">
        <v>1270</v>
      </c>
      <c r="K614" s="47">
        <v>27720</v>
      </c>
    </row>
    <row r="615" spans="1:11" ht="28.8" x14ac:dyDescent="0.3">
      <c r="A615" s="35" t="s">
        <v>1310</v>
      </c>
      <c r="B615" s="35" t="s">
        <v>13</v>
      </c>
      <c r="C615" s="36" t="s">
        <v>42</v>
      </c>
      <c r="D615" s="46" t="s">
        <v>42</v>
      </c>
      <c r="E615" s="42" t="s">
        <v>1260</v>
      </c>
      <c r="F615" s="36">
        <v>2338</v>
      </c>
      <c r="G615" s="39">
        <v>42352</v>
      </c>
      <c r="H615" s="40" t="s">
        <v>1276</v>
      </c>
      <c r="I615" s="40" t="s">
        <v>1269</v>
      </c>
      <c r="J615" s="36" t="s">
        <v>1270</v>
      </c>
      <c r="K615" s="47">
        <v>6372</v>
      </c>
    </row>
    <row r="616" spans="1:11" ht="28.8" x14ac:dyDescent="0.3">
      <c r="A616" s="35" t="s">
        <v>1310</v>
      </c>
      <c r="B616" s="35" t="s">
        <v>13</v>
      </c>
      <c r="C616" s="36" t="s">
        <v>42</v>
      </c>
      <c r="D616" s="46" t="s">
        <v>42</v>
      </c>
      <c r="E616" s="42" t="s">
        <v>1260</v>
      </c>
      <c r="F616" s="36">
        <v>2339</v>
      </c>
      <c r="G616" s="39">
        <v>42352</v>
      </c>
      <c r="H616" s="40" t="s">
        <v>1277</v>
      </c>
      <c r="I616" s="40" t="s">
        <v>1269</v>
      </c>
      <c r="J616" s="36" t="s">
        <v>1270</v>
      </c>
      <c r="K616" s="47">
        <v>293800</v>
      </c>
    </row>
    <row r="617" spans="1:11" ht="28.8" x14ac:dyDescent="0.3">
      <c r="A617" s="35" t="s">
        <v>1310</v>
      </c>
      <c r="B617" s="35" t="s">
        <v>13</v>
      </c>
      <c r="C617" s="36" t="s">
        <v>42</v>
      </c>
      <c r="D617" s="46" t="s">
        <v>42</v>
      </c>
      <c r="E617" s="42" t="s">
        <v>1260</v>
      </c>
      <c r="F617" s="36">
        <v>2340</v>
      </c>
      <c r="G617" s="39">
        <v>42352</v>
      </c>
      <c r="H617" s="40" t="s">
        <v>1278</v>
      </c>
      <c r="I617" s="40" t="s">
        <v>1269</v>
      </c>
      <c r="J617" s="36" t="s">
        <v>1270</v>
      </c>
      <c r="K617" s="47">
        <v>39250</v>
      </c>
    </row>
    <row r="618" spans="1:11" ht="28.8" x14ac:dyDescent="0.3">
      <c r="A618" s="35" t="s">
        <v>1310</v>
      </c>
      <c r="B618" s="35" t="s">
        <v>13</v>
      </c>
      <c r="C618" s="36" t="s">
        <v>42</v>
      </c>
      <c r="D618" s="46" t="s">
        <v>42</v>
      </c>
      <c r="E618" s="42" t="s">
        <v>1260</v>
      </c>
      <c r="F618" s="36">
        <v>2341</v>
      </c>
      <c r="G618" s="39">
        <v>42352</v>
      </c>
      <c r="H618" s="40" t="s">
        <v>1279</v>
      </c>
      <c r="I618" s="40" t="s">
        <v>1269</v>
      </c>
      <c r="J618" s="36" t="s">
        <v>1270</v>
      </c>
      <c r="K618" s="47">
        <v>1086</v>
      </c>
    </row>
    <row r="619" spans="1:11" ht="28.8" x14ac:dyDescent="0.3">
      <c r="A619" s="35" t="s">
        <v>1310</v>
      </c>
      <c r="B619" s="35" t="s">
        <v>13</v>
      </c>
      <c r="C619" s="36" t="s">
        <v>42</v>
      </c>
      <c r="D619" s="46" t="s">
        <v>42</v>
      </c>
      <c r="E619" s="42" t="s">
        <v>1260</v>
      </c>
      <c r="F619" s="36">
        <v>2342</v>
      </c>
      <c r="G619" s="39">
        <v>42352</v>
      </c>
      <c r="H619" s="40" t="s">
        <v>1280</v>
      </c>
      <c r="I619" s="40" t="s">
        <v>1274</v>
      </c>
      <c r="J619" s="36" t="s">
        <v>1017</v>
      </c>
      <c r="K619" s="47">
        <v>643525</v>
      </c>
    </row>
    <row r="620" spans="1:11" ht="28.8" x14ac:dyDescent="0.3">
      <c r="A620" s="35" t="s">
        <v>1310</v>
      </c>
      <c r="B620" s="35" t="s">
        <v>13</v>
      </c>
      <c r="C620" s="36" t="s">
        <v>42</v>
      </c>
      <c r="D620" s="46" t="s">
        <v>42</v>
      </c>
      <c r="E620" s="42" t="s">
        <v>1260</v>
      </c>
      <c r="F620" s="36">
        <v>2343</v>
      </c>
      <c r="G620" s="39">
        <v>42352</v>
      </c>
      <c r="H620" s="40" t="s">
        <v>1281</v>
      </c>
      <c r="I620" s="40" t="s">
        <v>1274</v>
      </c>
      <c r="J620" s="36" t="s">
        <v>1017</v>
      </c>
      <c r="K620" s="47">
        <v>272260</v>
      </c>
    </row>
    <row r="621" spans="1:11" ht="28.8" x14ac:dyDescent="0.3">
      <c r="A621" s="35" t="s">
        <v>1310</v>
      </c>
      <c r="B621" s="35" t="s">
        <v>13</v>
      </c>
      <c r="C621" s="36" t="s">
        <v>42</v>
      </c>
      <c r="D621" s="46" t="s">
        <v>42</v>
      </c>
      <c r="E621" s="42" t="s">
        <v>1260</v>
      </c>
      <c r="F621" s="36">
        <v>2344</v>
      </c>
      <c r="G621" s="39">
        <v>42352</v>
      </c>
      <c r="H621" s="40" t="s">
        <v>1282</v>
      </c>
      <c r="I621" s="40" t="s">
        <v>1274</v>
      </c>
      <c r="J621" s="36" t="s">
        <v>1017</v>
      </c>
      <c r="K621" s="47">
        <v>361499</v>
      </c>
    </row>
    <row r="622" spans="1:11" ht="28.8" x14ac:dyDescent="0.3">
      <c r="A622" s="35" t="s">
        <v>1310</v>
      </c>
      <c r="B622" s="35" t="s">
        <v>13</v>
      </c>
      <c r="C622" s="36" t="s">
        <v>42</v>
      </c>
      <c r="D622" s="46" t="s">
        <v>42</v>
      </c>
      <c r="E622" s="42" t="s">
        <v>1260</v>
      </c>
      <c r="F622" s="36">
        <v>2345</v>
      </c>
      <c r="G622" s="39">
        <v>42352</v>
      </c>
      <c r="H622" s="40" t="s">
        <v>1283</v>
      </c>
      <c r="I622" s="40" t="s">
        <v>1266</v>
      </c>
      <c r="J622" s="36" t="s">
        <v>676</v>
      </c>
      <c r="K622" s="47">
        <v>151200</v>
      </c>
    </row>
    <row r="623" spans="1:11" ht="28.8" x14ac:dyDescent="0.3">
      <c r="A623" s="35" t="s">
        <v>1310</v>
      </c>
      <c r="B623" s="35" t="s">
        <v>13</v>
      </c>
      <c r="C623" s="36" t="s">
        <v>42</v>
      </c>
      <c r="D623" s="46" t="s">
        <v>42</v>
      </c>
      <c r="E623" s="42" t="s">
        <v>1260</v>
      </c>
      <c r="F623" s="36">
        <v>2360</v>
      </c>
      <c r="G623" s="39">
        <v>42352</v>
      </c>
      <c r="H623" s="40" t="s">
        <v>1284</v>
      </c>
      <c r="I623" s="40" t="s">
        <v>1262</v>
      </c>
      <c r="J623" s="36" t="s">
        <v>12</v>
      </c>
      <c r="K623" s="47">
        <v>5312</v>
      </c>
    </row>
    <row r="624" spans="1:11" ht="28.8" x14ac:dyDescent="0.3">
      <c r="A624" s="35" t="s">
        <v>1310</v>
      </c>
      <c r="B624" s="35" t="s">
        <v>13</v>
      </c>
      <c r="C624" s="36" t="s">
        <v>42</v>
      </c>
      <c r="D624" s="46" t="s">
        <v>42</v>
      </c>
      <c r="E624" s="42" t="s">
        <v>1260</v>
      </c>
      <c r="F624" s="36">
        <v>2367</v>
      </c>
      <c r="G624" s="39">
        <v>42353</v>
      </c>
      <c r="H624" s="40" t="s">
        <v>1285</v>
      </c>
      <c r="I624" s="40" t="s">
        <v>1274</v>
      </c>
      <c r="J624" s="36" t="s">
        <v>1017</v>
      </c>
      <c r="K624" s="47">
        <v>102467</v>
      </c>
    </row>
    <row r="625" spans="1:11" ht="28.8" x14ac:dyDescent="0.3">
      <c r="A625" s="35" t="s">
        <v>1310</v>
      </c>
      <c r="B625" s="35" t="s">
        <v>13</v>
      </c>
      <c r="C625" s="36" t="s">
        <v>42</v>
      </c>
      <c r="D625" s="46" t="s">
        <v>42</v>
      </c>
      <c r="E625" s="42" t="s">
        <v>1260</v>
      </c>
      <c r="F625" s="36">
        <v>2374</v>
      </c>
      <c r="G625" s="39">
        <v>42354</v>
      </c>
      <c r="H625" s="40" t="s">
        <v>1286</v>
      </c>
      <c r="I625" s="40" t="s">
        <v>1262</v>
      </c>
      <c r="J625" s="36" t="s">
        <v>12</v>
      </c>
      <c r="K625" s="47">
        <v>9094</v>
      </c>
    </row>
    <row r="626" spans="1:11" ht="28.8" x14ac:dyDescent="0.3">
      <c r="A626" s="35" t="s">
        <v>1310</v>
      </c>
      <c r="B626" s="35" t="s">
        <v>13</v>
      </c>
      <c r="C626" s="36" t="s">
        <v>42</v>
      </c>
      <c r="D626" s="46" t="s">
        <v>42</v>
      </c>
      <c r="E626" s="42" t="s">
        <v>1260</v>
      </c>
      <c r="F626" s="36">
        <v>2377</v>
      </c>
      <c r="G626" s="39">
        <v>42354</v>
      </c>
      <c r="H626" s="40" t="s">
        <v>1287</v>
      </c>
      <c r="I626" s="40" t="s">
        <v>1274</v>
      </c>
      <c r="J626" s="36" t="s">
        <v>1017</v>
      </c>
      <c r="K626" s="47">
        <v>35392</v>
      </c>
    </row>
    <row r="627" spans="1:11" ht="28.8" x14ac:dyDescent="0.3">
      <c r="A627" s="35" t="s">
        <v>1310</v>
      </c>
      <c r="B627" s="35" t="s">
        <v>13</v>
      </c>
      <c r="C627" s="36" t="s">
        <v>42</v>
      </c>
      <c r="D627" s="46" t="s">
        <v>42</v>
      </c>
      <c r="E627" s="42" t="s">
        <v>1260</v>
      </c>
      <c r="F627" s="36">
        <v>2382</v>
      </c>
      <c r="G627" s="39">
        <v>42355</v>
      </c>
      <c r="H627" s="40" t="s">
        <v>1288</v>
      </c>
      <c r="I627" s="40" t="s">
        <v>1269</v>
      </c>
      <c r="J627" s="36" t="s">
        <v>1270</v>
      </c>
      <c r="K627" s="47">
        <v>9500</v>
      </c>
    </row>
    <row r="628" spans="1:11" ht="28.8" x14ac:dyDescent="0.3">
      <c r="A628" s="35" t="s">
        <v>1310</v>
      </c>
      <c r="B628" s="35" t="s">
        <v>13</v>
      </c>
      <c r="C628" s="36" t="s">
        <v>42</v>
      </c>
      <c r="D628" s="46" t="s">
        <v>42</v>
      </c>
      <c r="E628" s="42" t="s">
        <v>1260</v>
      </c>
      <c r="F628" s="36">
        <v>2383</v>
      </c>
      <c r="G628" s="39">
        <v>42355</v>
      </c>
      <c r="H628" s="40" t="s">
        <v>1289</v>
      </c>
      <c r="I628" s="40" t="s">
        <v>1290</v>
      </c>
      <c r="J628" s="36" t="s">
        <v>58</v>
      </c>
      <c r="K628" s="47">
        <v>57515</v>
      </c>
    </row>
    <row r="629" spans="1:11" ht="28.8" x14ac:dyDescent="0.3">
      <c r="A629" s="35" t="s">
        <v>1310</v>
      </c>
      <c r="B629" s="35" t="s">
        <v>13</v>
      </c>
      <c r="C629" s="36" t="s">
        <v>42</v>
      </c>
      <c r="D629" s="46" t="s">
        <v>42</v>
      </c>
      <c r="E629" s="42" t="s">
        <v>1260</v>
      </c>
      <c r="F629" s="36">
        <v>2384</v>
      </c>
      <c r="G629" s="39">
        <v>42355</v>
      </c>
      <c r="H629" s="40" t="s">
        <v>1291</v>
      </c>
      <c r="I629" s="40" t="s">
        <v>1290</v>
      </c>
      <c r="J629" s="36" t="s">
        <v>58</v>
      </c>
      <c r="K629" s="47">
        <v>33456</v>
      </c>
    </row>
    <row r="630" spans="1:11" ht="28.8" x14ac:dyDescent="0.3">
      <c r="A630" s="35" t="s">
        <v>1310</v>
      </c>
      <c r="B630" s="35" t="s">
        <v>13</v>
      </c>
      <c r="C630" s="36" t="s">
        <v>42</v>
      </c>
      <c r="D630" s="46" t="s">
        <v>42</v>
      </c>
      <c r="E630" s="42" t="s">
        <v>1260</v>
      </c>
      <c r="F630" s="36">
        <v>2386</v>
      </c>
      <c r="G630" s="39">
        <v>42355</v>
      </c>
      <c r="H630" s="40" t="s">
        <v>1292</v>
      </c>
      <c r="I630" s="40" t="s">
        <v>1290</v>
      </c>
      <c r="J630" s="36" t="s">
        <v>58</v>
      </c>
      <c r="K630" s="47">
        <v>17827</v>
      </c>
    </row>
    <row r="631" spans="1:11" ht="28.8" x14ac:dyDescent="0.3">
      <c r="A631" s="35" t="s">
        <v>1310</v>
      </c>
      <c r="B631" s="35" t="s">
        <v>13</v>
      </c>
      <c r="C631" s="36" t="s">
        <v>42</v>
      </c>
      <c r="D631" s="46" t="s">
        <v>42</v>
      </c>
      <c r="E631" s="42" t="s">
        <v>1260</v>
      </c>
      <c r="F631" s="36">
        <v>2179</v>
      </c>
      <c r="G631" s="39">
        <v>42327</v>
      </c>
      <c r="H631" s="40" t="s">
        <v>1293</v>
      </c>
      <c r="I631" s="40" t="s">
        <v>1274</v>
      </c>
      <c r="J631" s="36" t="s">
        <v>1017</v>
      </c>
      <c r="K631" s="47">
        <v>143635</v>
      </c>
    </row>
    <row r="632" spans="1:11" ht="28.8" x14ac:dyDescent="0.3">
      <c r="A632" s="35" t="s">
        <v>1310</v>
      </c>
      <c r="B632" s="35" t="s">
        <v>13</v>
      </c>
      <c r="C632" s="36" t="s">
        <v>42</v>
      </c>
      <c r="D632" s="46" t="s">
        <v>42</v>
      </c>
      <c r="E632" s="42" t="s">
        <v>1260</v>
      </c>
      <c r="F632" s="36">
        <v>2393</v>
      </c>
      <c r="G632" s="39">
        <v>42356</v>
      </c>
      <c r="H632" s="40" t="s">
        <v>1294</v>
      </c>
      <c r="I632" s="40" t="s">
        <v>1269</v>
      </c>
      <c r="J632" s="36" t="s">
        <v>1270</v>
      </c>
      <c r="K632" s="47">
        <v>13836</v>
      </c>
    </row>
    <row r="633" spans="1:11" ht="28.8" x14ac:dyDescent="0.3">
      <c r="A633" s="35" t="s">
        <v>1310</v>
      </c>
      <c r="B633" s="35" t="s">
        <v>13</v>
      </c>
      <c r="C633" s="36" t="s">
        <v>42</v>
      </c>
      <c r="D633" s="46" t="s">
        <v>42</v>
      </c>
      <c r="E633" s="42" t="s">
        <v>1260</v>
      </c>
      <c r="F633" s="36">
        <v>2412</v>
      </c>
      <c r="G633" s="39">
        <v>42360</v>
      </c>
      <c r="H633" s="40" t="s">
        <v>1295</v>
      </c>
      <c r="I633" s="40" t="s">
        <v>1274</v>
      </c>
      <c r="J633" s="36" t="s">
        <v>1017</v>
      </c>
      <c r="K633" s="47">
        <v>184379</v>
      </c>
    </row>
    <row r="634" spans="1:11" ht="28.8" x14ac:dyDescent="0.3">
      <c r="A634" s="35" t="s">
        <v>1310</v>
      </c>
      <c r="B634" s="35" t="s">
        <v>13</v>
      </c>
      <c r="C634" s="36" t="s">
        <v>42</v>
      </c>
      <c r="D634" s="46" t="s">
        <v>42</v>
      </c>
      <c r="E634" s="42" t="s">
        <v>1260</v>
      </c>
      <c r="F634" s="36">
        <v>2413</v>
      </c>
      <c r="G634" s="39">
        <v>42360</v>
      </c>
      <c r="H634" s="40" t="s">
        <v>1296</v>
      </c>
      <c r="I634" s="40" t="s">
        <v>1269</v>
      </c>
      <c r="J634" s="36" t="s">
        <v>1270</v>
      </c>
      <c r="K634" s="47">
        <v>6372</v>
      </c>
    </row>
    <row r="635" spans="1:11" ht="28.8" x14ac:dyDescent="0.3">
      <c r="A635" s="35" t="s">
        <v>1310</v>
      </c>
      <c r="B635" s="35" t="s">
        <v>13</v>
      </c>
      <c r="C635" s="36" t="s">
        <v>42</v>
      </c>
      <c r="D635" s="46" t="s">
        <v>42</v>
      </c>
      <c r="E635" s="42" t="s">
        <v>1260</v>
      </c>
      <c r="F635" s="36">
        <v>2416</v>
      </c>
      <c r="G635" s="39">
        <v>42360</v>
      </c>
      <c r="H635" s="40" t="s">
        <v>1297</v>
      </c>
      <c r="I635" s="40" t="s">
        <v>1290</v>
      </c>
      <c r="J635" s="36" t="s">
        <v>58</v>
      </c>
      <c r="K635" s="47">
        <v>414550</v>
      </c>
    </row>
    <row r="636" spans="1:11" ht="28.8" x14ac:dyDescent="0.3">
      <c r="A636" s="35" t="s">
        <v>1310</v>
      </c>
      <c r="B636" s="35" t="s">
        <v>13</v>
      </c>
      <c r="C636" s="36" t="s">
        <v>42</v>
      </c>
      <c r="D636" s="46" t="s">
        <v>42</v>
      </c>
      <c r="E636" s="42" t="s">
        <v>1260</v>
      </c>
      <c r="F636" s="36">
        <v>2420</v>
      </c>
      <c r="G636" s="39">
        <v>42360</v>
      </c>
      <c r="H636" s="40" t="s">
        <v>1298</v>
      </c>
      <c r="I636" s="40" t="s">
        <v>1262</v>
      </c>
      <c r="J636" s="36" t="s">
        <v>12</v>
      </c>
      <c r="K636" s="47">
        <v>1613</v>
      </c>
    </row>
    <row r="637" spans="1:11" ht="14.4" x14ac:dyDescent="0.3">
      <c r="A637" s="35" t="s">
        <v>1310</v>
      </c>
      <c r="B637" s="35" t="s">
        <v>13</v>
      </c>
      <c r="C637" s="36" t="s">
        <v>42</v>
      </c>
      <c r="D637" s="46" t="s">
        <v>42</v>
      </c>
      <c r="E637" s="42" t="s">
        <v>1260</v>
      </c>
      <c r="F637" s="36">
        <v>2461</v>
      </c>
      <c r="G637" s="39">
        <v>42361</v>
      </c>
      <c r="H637" s="40" t="s">
        <v>1299</v>
      </c>
      <c r="I637" s="40" t="s">
        <v>1300</v>
      </c>
      <c r="J637" s="36" t="s">
        <v>1301</v>
      </c>
      <c r="K637" s="47">
        <v>238320</v>
      </c>
    </row>
    <row r="638" spans="1:11" ht="28.8" x14ac:dyDescent="0.3">
      <c r="A638" s="35" t="s">
        <v>1310</v>
      </c>
      <c r="B638" s="35" t="s">
        <v>13</v>
      </c>
      <c r="C638" s="36" t="s">
        <v>42</v>
      </c>
      <c r="D638" s="46" t="s">
        <v>42</v>
      </c>
      <c r="E638" s="42" t="s">
        <v>1260</v>
      </c>
      <c r="F638" s="36">
        <v>2462</v>
      </c>
      <c r="G638" s="39">
        <v>42361</v>
      </c>
      <c r="H638" s="40" t="s">
        <v>1302</v>
      </c>
      <c r="I638" s="40" t="s">
        <v>1269</v>
      </c>
      <c r="J638" s="36" t="s">
        <v>1270</v>
      </c>
      <c r="K638" s="47">
        <v>10900</v>
      </c>
    </row>
    <row r="639" spans="1:11" ht="28.8" x14ac:dyDescent="0.3">
      <c r="A639" s="35" t="s">
        <v>1310</v>
      </c>
      <c r="B639" s="35" t="s">
        <v>13</v>
      </c>
      <c r="C639" s="36" t="s">
        <v>42</v>
      </c>
      <c r="D639" s="46" t="s">
        <v>42</v>
      </c>
      <c r="E639" s="42" t="s">
        <v>1260</v>
      </c>
      <c r="F639" s="36">
        <v>2497</v>
      </c>
      <c r="G639" s="39">
        <v>42366</v>
      </c>
      <c r="H639" s="40" t="s">
        <v>1303</v>
      </c>
      <c r="I639" s="40" t="s">
        <v>1274</v>
      </c>
      <c r="J639" s="36" t="s">
        <v>1017</v>
      </c>
      <c r="K639" s="47">
        <v>303830</v>
      </c>
    </row>
    <row r="640" spans="1:11" ht="28.8" x14ac:dyDescent="0.3">
      <c r="A640" s="35" t="s">
        <v>1310</v>
      </c>
      <c r="B640" s="35" t="s">
        <v>13</v>
      </c>
      <c r="C640" s="36" t="s">
        <v>42</v>
      </c>
      <c r="D640" s="46" t="s">
        <v>42</v>
      </c>
      <c r="E640" s="42" t="s">
        <v>1260</v>
      </c>
      <c r="F640" s="36">
        <v>2498</v>
      </c>
      <c r="G640" s="39">
        <v>42366</v>
      </c>
      <c r="H640" s="40" t="s">
        <v>1304</v>
      </c>
      <c r="I640" s="40" t="s">
        <v>1305</v>
      </c>
      <c r="J640" s="36" t="s">
        <v>1306</v>
      </c>
      <c r="K640" s="47">
        <v>91021</v>
      </c>
    </row>
    <row r="641" spans="1:11" ht="28.8" x14ac:dyDescent="0.3">
      <c r="A641" s="35" t="s">
        <v>1310</v>
      </c>
      <c r="B641" s="35" t="s">
        <v>13</v>
      </c>
      <c r="C641" s="36" t="s">
        <v>42</v>
      </c>
      <c r="D641" s="46" t="s">
        <v>42</v>
      </c>
      <c r="E641" s="42" t="s">
        <v>1260</v>
      </c>
      <c r="F641" s="36">
        <v>2499</v>
      </c>
      <c r="G641" s="39">
        <v>42366</v>
      </c>
      <c r="H641" s="40" t="s">
        <v>1307</v>
      </c>
      <c r="I641" s="40" t="s">
        <v>1269</v>
      </c>
      <c r="J641" s="36" t="s">
        <v>1270</v>
      </c>
      <c r="K641" s="47">
        <v>12679</v>
      </c>
    </row>
    <row r="642" spans="1:11" ht="28.8" x14ac:dyDescent="0.3">
      <c r="A642" s="35" t="s">
        <v>1310</v>
      </c>
      <c r="B642" s="35" t="s">
        <v>13</v>
      </c>
      <c r="C642" s="36" t="s">
        <v>42</v>
      </c>
      <c r="D642" s="46" t="s">
        <v>42</v>
      </c>
      <c r="E642" s="42" t="s">
        <v>1260</v>
      </c>
      <c r="F642" s="36">
        <v>2506</v>
      </c>
      <c r="G642" s="39">
        <v>42367</v>
      </c>
      <c r="H642" s="40" t="s">
        <v>1308</v>
      </c>
      <c r="I642" s="40" t="s">
        <v>1266</v>
      </c>
      <c r="J642" s="36" t="s">
        <v>676</v>
      </c>
      <c r="K642" s="47">
        <v>22400</v>
      </c>
    </row>
    <row r="643" spans="1:11" ht="28.8" x14ac:dyDescent="0.3">
      <c r="A643" s="35" t="s">
        <v>1310</v>
      </c>
      <c r="B643" s="35" t="s">
        <v>13</v>
      </c>
      <c r="C643" s="36" t="s">
        <v>42</v>
      </c>
      <c r="D643" s="46" t="s">
        <v>42</v>
      </c>
      <c r="E643" s="42" t="s">
        <v>1260</v>
      </c>
      <c r="F643" s="36">
        <v>2524</v>
      </c>
      <c r="G643" s="39">
        <v>42367</v>
      </c>
      <c r="H643" s="40" t="s">
        <v>1309</v>
      </c>
      <c r="I643" s="40" t="s">
        <v>1262</v>
      </c>
      <c r="J643" s="36" t="s">
        <v>12</v>
      </c>
      <c r="K643" s="47">
        <v>1391450</v>
      </c>
    </row>
    <row r="644" spans="1:11" ht="28.8" x14ac:dyDescent="0.3">
      <c r="A644" s="35" t="s">
        <v>1312</v>
      </c>
      <c r="B644" s="35" t="s">
        <v>14</v>
      </c>
      <c r="C644" s="36" t="s">
        <v>1313</v>
      </c>
      <c r="D644" s="46" t="s">
        <v>1313</v>
      </c>
      <c r="E644" s="42" t="s">
        <v>43</v>
      </c>
      <c r="F644" s="36">
        <v>1015000133</v>
      </c>
      <c r="G644" s="39">
        <v>42345</v>
      </c>
      <c r="H644" s="40" t="s">
        <v>1314</v>
      </c>
      <c r="I644" s="40" t="s">
        <v>1315</v>
      </c>
      <c r="J644" s="36" t="s">
        <v>1316</v>
      </c>
      <c r="K644" s="47">
        <v>1139970</v>
      </c>
    </row>
    <row r="645" spans="1:11" ht="28.8" x14ac:dyDescent="0.3">
      <c r="A645" s="35" t="s">
        <v>1312</v>
      </c>
      <c r="B645" s="35" t="s">
        <v>74</v>
      </c>
      <c r="C645" s="36" t="s">
        <v>1317</v>
      </c>
      <c r="D645" s="46">
        <v>42341</v>
      </c>
      <c r="E645" s="42" t="s">
        <v>43</v>
      </c>
      <c r="F645" s="36">
        <v>1015000135</v>
      </c>
      <c r="G645" s="39">
        <v>42345</v>
      </c>
      <c r="H645" s="40" t="s">
        <v>1318</v>
      </c>
      <c r="I645" s="40" t="s">
        <v>1319</v>
      </c>
      <c r="J645" s="36" t="s">
        <v>1320</v>
      </c>
      <c r="K645" s="47">
        <v>12250000</v>
      </c>
    </row>
    <row r="646" spans="1:11" ht="28.8" x14ac:dyDescent="0.3">
      <c r="A646" s="35" t="s">
        <v>1312</v>
      </c>
      <c r="B646" s="35" t="s">
        <v>14</v>
      </c>
      <c r="C646" s="36" t="s">
        <v>1313</v>
      </c>
      <c r="D646" s="46" t="s">
        <v>1313</v>
      </c>
      <c r="E646" s="42" t="s">
        <v>43</v>
      </c>
      <c r="F646" s="36">
        <v>1015000136</v>
      </c>
      <c r="G646" s="39">
        <v>42347</v>
      </c>
      <c r="H646" s="40" t="s">
        <v>1321</v>
      </c>
      <c r="I646" s="40" t="s">
        <v>1144</v>
      </c>
      <c r="J646" s="36" t="s">
        <v>1145</v>
      </c>
      <c r="K646" s="47">
        <v>2222194</v>
      </c>
    </row>
    <row r="647" spans="1:11" ht="28.8" x14ac:dyDescent="0.3">
      <c r="A647" s="35" t="s">
        <v>1312</v>
      </c>
      <c r="B647" s="35" t="s">
        <v>14</v>
      </c>
      <c r="C647" s="36" t="s">
        <v>1313</v>
      </c>
      <c r="D647" s="46" t="s">
        <v>1313</v>
      </c>
      <c r="E647" s="42" t="s">
        <v>43</v>
      </c>
      <c r="F647" s="36">
        <v>1015000139</v>
      </c>
      <c r="G647" s="39">
        <v>42348</v>
      </c>
      <c r="H647" s="40" t="s">
        <v>1322</v>
      </c>
      <c r="I647" s="40" t="s">
        <v>1144</v>
      </c>
      <c r="J647" s="36" t="s">
        <v>1145</v>
      </c>
      <c r="K647" s="47">
        <v>1569110</v>
      </c>
    </row>
    <row r="648" spans="1:11" ht="28.8" x14ac:dyDescent="0.3">
      <c r="A648" s="35" t="s">
        <v>1312</v>
      </c>
      <c r="B648" s="35" t="s">
        <v>14</v>
      </c>
      <c r="C648" s="36" t="s">
        <v>1313</v>
      </c>
      <c r="D648" s="46" t="s">
        <v>1313</v>
      </c>
      <c r="E648" s="42" t="s">
        <v>43</v>
      </c>
      <c r="F648" s="36">
        <v>1015000140</v>
      </c>
      <c r="G648" s="39">
        <v>42348</v>
      </c>
      <c r="H648" s="40" t="s">
        <v>1323</v>
      </c>
      <c r="I648" s="40" t="s">
        <v>1324</v>
      </c>
      <c r="J648" s="36" t="s">
        <v>1325</v>
      </c>
      <c r="K648" s="47">
        <v>563370</v>
      </c>
    </row>
    <row r="649" spans="1:11" ht="28.8" x14ac:dyDescent="0.3">
      <c r="A649" s="35" t="s">
        <v>1312</v>
      </c>
      <c r="B649" s="35" t="s">
        <v>14</v>
      </c>
      <c r="C649" s="36" t="s">
        <v>1313</v>
      </c>
      <c r="D649" s="46" t="s">
        <v>1313</v>
      </c>
      <c r="E649" s="42" t="s">
        <v>43</v>
      </c>
      <c r="F649" s="36">
        <v>1015000141</v>
      </c>
      <c r="G649" s="39">
        <v>42348</v>
      </c>
      <c r="H649" s="40" t="s">
        <v>1326</v>
      </c>
      <c r="I649" s="40" t="s">
        <v>1324</v>
      </c>
      <c r="J649" s="36" t="s">
        <v>1325</v>
      </c>
      <c r="K649" s="47">
        <v>140842</v>
      </c>
    </row>
    <row r="650" spans="1:11" ht="28.8" x14ac:dyDescent="0.3">
      <c r="A650" s="35" t="s">
        <v>1312</v>
      </c>
      <c r="B650" s="35" t="s">
        <v>14</v>
      </c>
      <c r="C650" s="36" t="s">
        <v>1313</v>
      </c>
      <c r="D650" s="46" t="s">
        <v>1313</v>
      </c>
      <c r="E650" s="42" t="s">
        <v>43</v>
      </c>
      <c r="F650" s="36">
        <v>1015000142</v>
      </c>
      <c r="G650" s="39">
        <v>42348</v>
      </c>
      <c r="H650" s="40" t="s">
        <v>1327</v>
      </c>
      <c r="I650" s="40" t="s">
        <v>1328</v>
      </c>
      <c r="J650" s="36" t="s">
        <v>1329</v>
      </c>
      <c r="K650" s="47">
        <v>1411340</v>
      </c>
    </row>
    <row r="651" spans="1:11" ht="28.8" x14ac:dyDescent="0.3">
      <c r="A651" s="35" t="s">
        <v>1312</v>
      </c>
      <c r="B651" s="35" t="s">
        <v>14</v>
      </c>
      <c r="C651" s="36" t="s">
        <v>1313</v>
      </c>
      <c r="D651" s="46" t="s">
        <v>1313</v>
      </c>
      <c r="E651" s="42" t="s">
        <v>43</v>
      </c>
      <c r="F651" s="36">
        <v>1015000143</v>
      </c>
      <c r="G651" s="39">
        <v>42348</v>
      </c>
      <c r="H651" s="40" t="s">
        <v>1330</v>
      </c>
      <c r="I651" s="40" t="s">
        <v>1328</v>
      </c>
      <c r="J651" s="36" t="s">
        <v>1329</v>
      </c>
      <c r="K651" s="47">
        <v>932960</v>
      </c>
    </row>
    <row r="652" spans="1:11" ht="28.8" x14ac:dyDescent="0.3">
      <c r="A652" s="35" t="s">
        <v>1312</v>
      </c>
      <c r="B652" s="35" t="s">
        <v>14</v>
      </c>
      <c r="C652" s="36" t="s">
        <v>1313</v>
      </c>
      <c r="D652" s="46" t="s">
        <v>1313</v>
      </c>
      <c r="E652" s="42" t="s">
        <v>43</v>
      </c>
      <c r="F652" s="36">
        <v>1015000144</v>
      </c>
      <c r="G652" s="39">
        <v>42348</v>
      </c>
      <c r="H652" s="40" t="s">
        <v>1331</v>
      </c>
      <c r="I652" s="40" t="s">
        <v>1332</v>
      </c>
      <c r="J652" s="36" t="s">
        <v>1333</v>
      </c>
      <c r="K652" s="47">
        <v>51051</v>
      </c>
    </row>
    <row r="653" spans="1:11" ht="28.8" x14ac:dyDescent="0.3">
      <c r="A653" s="35" t="s">
        <v>1312</v>
      </c>
      <c r="B653" s="35" t="s">
        <v>14</v>
      </c>
      <c r="C653" s="36" t="s">
        <v>1313</v>
      </c>
      <c r="D653" s="46" t="s">
        <v>1313</v>
      </c>
      <c r="E653" s="42" t="s">
        <v>43</v>
      </c>
      <c r="F653" s="36">
        <v>1015000145</v>
      </c>
      <c r="G653" s="39">
        <v>42349</v>
      </c>
      <c r="H653" s="40" t="s">
        <v>1334</v>
      </c>
      <c r="I653" s="40" t="s">
        <v>1187</v>
      </c>
      <c r="J653" s="36" t="s">
        <v>45</v>
      </c>
      <c r="K653" s="47">
        <v>1096775</v>
      </c>
    </row>
    <row r="654" spans="1:11" ht="28.8" x14ac:dyDescent="0.3">
      <c r="A654" s="35" t="s">
        <v>1312</v>
      </c>
      <c r="B654" s="35" t="s">
        <v>14</v>
      </c>
      <c r="C654" s="36" t="s">
        <v>1313</v>
      </c>
      <c r="D654" s="46" t="s">
        <v>1313</v>
      </c>
      <c r="E654" s="42" t="s">
        <v>43</v>
      </c>
      <c r="F654" s="36">
        <v>1015000147</v>
      </c>
      <c r="G654" s="39">
        <v>42352</v>
      </c>
      <c r="H654" s="40" t="s">
        <v>1335</v>
      </c>
      <c r="I654" s="40" t="s">
        <v>1144</v>
      </c>
      <c r="J654" s="36" t="s">
        <v>1145</v>
      </c>
      <c r="K654" s="47">
        <v>56112</v>
      </c>
    </row>
    <row r="655" spans="1:11" ht="28.8" x14ac:dyDescent="0.3">
      <c r="A655" s="35" t="s">
        <v>1312</v>
      </c>
      <c r="B655" s="35" t="s">
        <v>14</v>
      </c>
      <c r="C655" s="36" t="s">
        <v>1313</v>
      </c>
      <c r="D655" s="46" t="s">
        <v>1313</v>
      </c>
      <c r="E655" s="42" t="s">
        <v>43</v>
      </c>
      <c r="F655" s="36">
        <v>1015000148</v>
      </c>
      <c r="G655" s="39">
        <v>42352</v>
      </c>
      <c r="H655" s="40" t="s">
        <v>1336</v>
      </c>
      <c r="I655" s="40" t="s">
        <v>1144</v>
      </c>
      <c r="J655" s="36" t="s">
        <v>1145</v>
      </c>
      <c r="K655" s="47">
        <v>1132525</v>
      </c>
    </row>
    <row r="656" spans="1:11" ht="28.8" x14ac:dyDescent="0.3">
      <c r="A656" s="35" t="s">
        <v>1312</v>
      </c>
      <c r="B656" s="35" t="s">
        <v>14</v>
      </c>
      <c r="C656" s="36" t="s">
        <v>1313</v>
      </c>
      <c r="D656" s="46" t="s">
        <v>1313</v>
      </c>
      <c r="E656" s="42" t="s">
        <v>43</v>
      </c>
      <c r="F656" s="36">
        <v>1015000149</v>
      </c>
      <c r="G656" s="39">
        <v>42353</v>
      </c>
      <c r="H656" s="40" t="s">
        <v>1337</v>
      </c>
      <c r="I656" s="40" t="s">
        <v>1144</v>
      </c>
      <c r="J656" s="36" t="s">
        <v>1145</v>
      </c>
      <c r="K656" s="47">
        <v>207000</v>
      </c>
    </row>
    <row r="657" spans="1:11" ht="28.8" x14ac:dyDescent="0.3">
      <c r="A657" s="35" t="s">
        <v>1312</v>
      </c>
      <c r="B657" s="35" t="s">
        <v>14</v>
      </c>
      <c r="C657" s="36" t="s">
        <v>1313</v>
      </c>
      <c r="D657" s="46" t="s">
        <v>1313</v>
      </c>
      <c r="E657" s="42" t="s">
        <v>43</v>
      </c>
      <c r="F657" s="36">
        <v>1015000151</v>
      </c>
      <c r="G657" s="39">
        <v>42353</v>
      </c>
      <c r="H657" s="40" t="s">
        <v>1338</v>
      </c>
      <c r="I657" s="40" t="s">
        <v>1187</v>
      </c>
      <c r="J657" s="36" t="s">
        <v>45</v>
      </c>
      <c r="K657" s="47">
        <v>761874</v>
      </c>
    </row>
    <row r="658" spans="1:11" ht="28.8" x14ac:dyDescent="0.3">
      <c r="A658" s="35" t="s">
        <v>1312</v>
      </c>
      <c r="B658" s="35" t="s">
        <v>14</v>
      </c>
      <c r="C658" s="36" t="s">
        <v>1313</v>
      </c>
      <c r="D658" s="46" t="s">
        <v>1313</v>
      </c>
      <c r="E658" s="42" t="s">
        <v>43</v>
      </c>
      <c r="F658" s="36">
        <v>1015000153</v>
      </c>
      <c r="G658" s="39">
        <v>42353</v>
      </c>
      <c r="H658" s="40" t="s">
        <v>1339</v>
      </c>
      <c r="I658" s="40" t="s">
        <v>1340</v>
      </c>
      <c r="J658" s="36" t="s">
        <v>1063</v>
      </c>
      <c r="K658" s="47">
        <v>702533</v>
      </c>
    </row>
    <row r="659" spans="1:11" ht="28.8" x14ac:dyDescent="0.3">
      <c r="A659" s="35" t="s">
        <v>1312</v>
      </c>
      <c r="B659" s="35" t="s">
        <v>14</v>
      </c>
      <c r="C659" s="36" t="s">
        <v>1313</v>
      </c>
      <c r="D659" s="46" t="s">
        <v>1313</v>
      </c>
      <c r="E659" s="42" t="s">
        <v>43</v>
      </c>
      <c r="F659" s="36">
        <v>1015000154</v>
      </c>
      <c r="G659" s="39">
        <v>42353</v>
      </c>
      <c r="H659" s="40" t="s">
        <v>1341</v>
      </c>
      <c r="I659" s="40" t="s">
        <v>1342</v>
      </c>
      <c r="J659" s="36" t="s">
        <v>1343</v>
      </c>
      <c r="K659" s="47">
        <v>1219658</v>
      </c>
    </row>
    <row r="660" spans="1:11" ht="28.8" x14ac:dyDescent="0.3">
      <c r="A660" s="35" t="s">
        <v>1312</v>
      </c>
      <c r="B660" s="35" t="s">
        <v>14</v>
      </c>
      <c r="C660" s="36" t="s">
        <v>1313</v>
      </c>
      <c r="D660" s="46" t="s">
        <v>1313</v>
      </c>
      <c r="E660" s="42" t="s">
        <v>43</v>
      </c>
      <c r="F660" s="36">
        <v>1015000155</v>
      </c>
      <c r="G660" s="39">
        <v>42353</v>
      </c>
      <c r="H660" s="40" t="s">
        <v>1344</v>
      </c>
      <c r="I660" s="40" t="s">
        <v>1345</v>
      </c>
      <c r="J660" s="36" t="s">
        <v>181</v>
      </c>
      <c r="K660" s="47">
        <v>651753</v>
      </c>
    </row>
    <row r="661" spans="1:11" ht="28.8" x14ac:dyDescent="0.3">
      <c r="A661" s="35" t="s">
        <v>1312</v>
      </c>
      <c r="B661" s="35" t="s">
        <v>14</v>
      </c>
      <c r="C661" s="36" t="s">
        <v>1313</v>
      </c>
      <c r="D661" s="46" t="s">
        <v>1313</v>
      </c>
      <c r="E661" s="42" t="s">
        <v>43</v>
      </c>
      <c r="F661" s="36">
        <v>1015000156</v>
      </c>
      <c r="G661" s="39">
        <v>42353</v>
      </c>
      <c r="H661" s="40" t="s">
        <v>1346</v>
      </c>
      <c r="I661" s="40" t="s">
        <v>1347</v>
      </c>
      <c r="J661" s="36" t="s">
        <v>1348</v>
      </c>
      <c r="K661" s="47">
        <v>388300</v>
      </c>
    </row>
    <row r="662" spans="1:11" ht="28.8" x14ac:dyDescent="0.3">
      <c r="A662" s="35" t="s">
        <v>1312</v>
      </c>
      <c r="B662" s="35" t="s">
        <v>14</v>
      </c>
      <c r="C662" s="36" t="s">
        <v>1313</v>
      </c>
      <c r="D662" s="46" t="s">
        <v>1313</v>
      </c>
      <c r="E662" s="42" t="s">
        <v>43</v>
      </c>
      <c r="F662" s="36">
        <v>1015000157</v>
      </c>
      <c r="G662" s="39">
        <v>42353</v>
      </c>
      <c r="H662" s="40" t="s">
        <v>1346</v>
      </c>
      <c r="I662" s="40" t="s">
        <v>1233</v>
      </c>
      <c r="J662" s="36" t="s">
        <v>71</v>
      </c>
      <c r="K662" s="47">
        <v>48070</v>
      </c>
    </row>
    <row r="663" spans="1:11" ht="28.8" x14ac:dyDescent="0.3">
      <c r="A663" s="35" t="s">
        <v>1312</v>
      </c>
      <c r="B663" s="35" t="s">
        <v>14</v>
      </c>
      <c r="C663" s="36" t="s">
        <v>1313</v>
      </c>
      <c r="D663" s="46" t="s">
        <v>1313</v>
      </c>
      <c r="E663" s="42" t="s">
        <v>43</v>
      </c>
      <c r="F663" s="36">
        <v>1015000158</v>
      </c>
      <c r="G663" s="39">
        <v>42353</v>
      </c>
      <c r="H663" s="40" t="s">
        <v>1346</v>
      </c>
      <c r="I663" s="40" t="s">
        <v>1233</v>
      </c>
      <c r="J663" s="36" t="s">
        <v>1234</v>
      </c>
      <c r="K663" s="47">
        <v>43450</v>
      </c>
    </row>
    <row r="664" spans="1:11" ht="28.8" x14ac:dyDescent="0.3">
      <c r="A664" s="35" t="s">
        <v>1312</v>
      </c>
      <c r="B664" s="35" t="s">
        <v>14</v>
      </c>
      <c r="C664" s="36" t="s">
        <v>1313</v>
      </c>
      <c r="D664" s="46" t="s">
        <v>1313</v>
      </c>
      <c r="E664" s="42" t="s">
        <v>43</v>
      </c>
      <c r="F664" s="36">
        <v>1015000159</v>
      </c>
      <c r="G664" s="39">
        <v>42353</v>
      </c>
      <c r="H664" s="40" t="s">
        <v>1336</v>
      </c>
      <c r="I664" s="40" t="s">
        <v>1349</v>
      </c>
      <c r="J664" s="36" t="s">
        <v>1350</v>
      </c>
      <c r="K664" s="47">
        <v>687333</v>
      </c>
    </row>
    <row r="665" spans="1:11" ht="28.8" x14ac:dyDescent="0.3">
      <c r="A665" s="35" t="s">
        <v>1312</v>
      </c>
      <c r="B665" s="35" t="s">
        <v>13</v>
      </c>
      <c r="C665" s="36" t="s">
        <v>1313</v>
      </c>
      <c r="D665" s="46" t="s">
        <v>1313</v>
      </c>
      <c r="E665" s="42" t="s">
        <v>43</v>
      </c>
      <c r="F665" s="36">
        <v>1015000160</v>
      </c>
      <c r="G665" s="39">
        <v>42353</v>
      </c>
      <c r="H665" s="40" t="s">
        <v>1351</v>
      </c>
      <c r="I665" s="40" t="s">
        <v>1352</v>
      </c>
      <c r="J665" s="36" t="s">
        <v>1353</v>
      </c>
      <c r="K665" s="47">
        <v>3014865</v>
      </c>
    </row>
    <row r="666" spans="1:11" ht="28.8" x14ac:dyDescent="0.3">
      <c r="A666" s="35" t="s">
        <v>1312</v>
      </c>
      <c r="B666" s="35" t="s">
        <v>14</v>
      </c>
      <c r="C666" s="36" t="s">
        <v>1313</v>
      </c>
      <c r="D666" s="46" t="s">
        <v>1313</v>
      </c>
      <c r="E666" s="42" t="s">
        <v>43</v>
      </c>
      <c r="F666" s="36">
        <v>1015000161</v>
      </c>
      <c r="G666" s="39">
        <v>42353</v>
      </c>
      <c r="H666" s="40" t="s">
        <v>1354</v>
      </c>
      <c r="I666" s="40" t="s">
        <v>1144</v>
      </c>
      <c r="J666" s="36" t="s">
        <v>1145</v>
      </c>
      <c r="K666" s="47">
        <v>860558</v>
      </c>
    </row>
    <row r="667" spans="1:11" ht="28.8" x14ac:dyDescent="0.3">
      <c r="A667" s="35" t="s">
        <v>1312</v>
      </c>
      <c r="B667" s="35" t="s">
        <v>14</v>
      </c>
      <c r="C667" s="36" t="s">
        <v>1313</v>
      </c>
      <c r="D667" s="46" t="s">
        <v>1313</v>
      </c>
      <c r="E667" s="42" t="s">
        <v>43</v>
      </c>
      <c r="F667" s="36">
        <v>1015000162</v>
      </c>
      <c r="G667" s="39">
        <v>42353</v>
      </c>
      <c r="H667" s="40" t="s">
        <v>1336</v>
      </c>
      <c r="I667" s="40" t="s">
        <v>1144</v>
      </c>
      <c r="J667" s="36" t="s">
        <v>1145</v>
      </c>
      <c r="K667" s="47">
        <v>710004</v>
      </c>
    </row>
    <row r="668" spans="1:11" ht="28.8" x14ac:dyDescent="0.3">
      <c r="A668" s="35" t="s">
        <v>1312</v>
      </c>
      <c r="B668" s="35" t="s">
        <v>14</v>
      </c>
      <c r="C668" s="36" t="s">
        <v>1313</v>
      </c>
      <c r="D668" s="46" t="s">
        <v>1313</v>
      </c>
      <c r="E668" s="42" t="s">
        <v>43</v>
      </c>
      <c r="F668" s="36">
        <v>1015000165</v>
      </c>
      <c r="G668" s="39">
        <v>42355</v>
      </c>
      <c r="H668" s="40" t="s">
        <v>1355</v>
      </c>
      <c r="I668" s="40" t="s">
        <v>1328</v>
      </c>
      <c r="J668" s="36" t="s">
        <v>1329</v>
      </c>
      <c r="K668" s="47">
        <v>815507</v>
      </c>
    </row>
    <row r="669" spans="1:11" ht="28.8" x14ac:dyDescent="0.3">
      <c r="A669" s="35" t="s">
        <v>1312</v>
      </c>
      <c r="B669" s="35" t="s">
        <v>14</v>
      </c>
      <c r="C669" s="36" t="s">
        <v>1313</v>
      </c>
      <c r="D669" s="46" t="s">
        <v>1313</v>
      </c>
      <c r="E669" s="42" t="s">
        <v>43</v>
      </c>
      <c r="F669" s="36">
        <v>1015000166</v>
      </c>
      <c r="G669" s="39">
        <v>42355</v>
      </c>
      <c r="H669" s="40" t="s">
        <v>1356</v>
      </c>
      <c r="I669" s="40" t="s">
        <v>1357</v>
      </c>
      <c r="J669" s="36" t="s">
        <v>1358</v>
      </c>
      <c r="K669" s="47">
        <v>36000</v>
      </c>
    </row>
    <row r="670" spans="1:11" ht="28.8" x14ac:dyDescent="0.3">
      <c r="A670" s="35" t="s">
        <v>1312</v>
      </c>
      <c r="B670" s="35" t="s">
        <v>14</v>
      </c>
      <c r="C670" s="36" t="s">
        <v>1313</v>
      </c>
      <c r="D670" s="46" t="s">
        <v>1313</v>
      </c>
      <c r="E670" s="42" t="s">
        <v>43</v>
      </c>
      <c r="F670" s="36">
        <v>1015000169</v>
      </c>
      <c r="G670" s="39">
        <v>42355</v>
      </c>
      <c r="H670" s="40" t="s">
        <v>1359</v>
      </c>
      <c r="I670" s="40" t="s">
        <v>1189</v>
      </c>
      <c r="J670" s="36" t="s">
        <v>327</v>
      </c>
      <c r="K670" s="47">
        <v>380664</v>
      </c>
    </row>
    <row r="671" spans="1:11" ht="28.8" x14ac:dyDescent="0.3">
      <c r="A671" s="35" t="s">
        <v>1312</v>
      </c>
      <c r="B671" s="35" t="s">
        <v>14</v>
      </c>
      <c r="C671" s="36" t="s">
        <v>1313</v>
      </c>
      <c r="D671" s="46" t="s">
        <v>1313</v>
      </c>
      <c r="E671" s="42" t="s">
        <v>43</v>
      </c>
      <c r="F671" s="36">
        <v>1015000170</v>
      </c>
      <c r="G671" s="39">
        <v>42355</v>
      </c>
      <c r="H671" s="40" t="s">
        <v>1336</v>
      </c>
      <c r="I671" s="40" t="s">
        <v>1349</v>
      </c>
      <c r="J671" s="36" t="s">
        <v>1350</v>
      </c>
      <c r="K671" s="47">
        <v>541472</v>
      </c>
    </row>
    <row r="672" spans="1:11" ht="28.8" x14ac:dyDescent="0.3">
      <c r="A672" s="35" t="s">
        <v>1312</v>
      </c>
      <c r="B672" s="35" t="s">
        <v>14</v>
      </c>
      <c r="C672" s="36" t="s">
        <v>1313</v>
      </c>
      <c r="D672" s="46" t="s">
        <v>1313</v>
      </c>
      <c r="E672" s="42" t="s">
        <v>43</v>
      </c>
      <c r="F672" s="36">
        <v>1015000171</v>
      </c>
      <c r="G672" s="39">
        <v>42356</v>
      </c>
      <c r="H672" s="40" t="s">
        <v>1360</v>
      </c>
      <c r="I672" s="40" t="s">
        <v>1328</v>
      </c>
      <c r="J672" s="36" t="s">
        <v>1329</v>
      </c>
      <c r="K672" s="47">
        <v>881790</v>
      </c>
    </row>
    <row r="673" spans="1:11" ht="28.8" x14ac:dyDescent="0.3">
      <c r="A673" s="35" t="s">
        <v>1312</v>
      </c>
      <c r="B673" s="35" t="s">
        <v>14</v>
      </c>
      <c r="C673" s="36" t="s">
        <v>1313</v>
      </c>
      <c r="D673" s="46" t="s">
        <v>1313</v>
      </c>
      <c r="E673" s="42" t="s">
        <v>43</v>
      </c>
      <c r="F673" s="36">
        <v>1015000172</v>
      </c>
      <c r="G673" s="39">
        <v>42356</v>
      </c>
      <c r="H673" s="40" t="s">
        <v>1361</v>
      </c>
      <c r="I673" s="40" t="s">
        <v>1349</v>
      </c>
      <c r="J673" s="36" t="s">
        <v>1350</v>
      </c>
      <c r="K673" s="47">
        <v>2229606</v>
      </c>
    </row>
    <row r="674" spans="1:11" ht="28.8" x14ac:dyDescent="0.3">
      <c r="A674" s="35" t="s">
        <v>1312</v>
      </c>
      <c r="B674" s="35" t="s">
        <v>14</v>
      </c>
      <c r="C674" s="36" t="s">
        <v>1313</v>
      </c>
      <c r="D674" s="46" t="s">
        <v>1313</v>
      </c>
      <c r="E674" s="42" t="s">
        <v>43</v>
      </c>
      <c r="F674" s="36">
        <v>1015000173</v>
      </c>
      <c r="G674" s="39">
        <v>42359</v>
      </c>
      <c r="H674" s="40" t="s">
        <v>1362</v>
      </c>
      <c r="I674" s="40" t="s">
        <v>1363</v>
      </c>
      <c r="J674" s="36" t="s">
        <v>1364</v>
      </c>
      <c r="K674" s="47">
        <v>1904000</v>
      </c>
    </row>
    <row r="675" spans="1:11" ht="28.8" x14ac:dyDescent="0.3">
      <c r="A675" s="35" t="s">
        <v>1312</v>
      </c>
      <c r="B675" s="35" t="s">
        <v>14</v>
      </c>
      <c r="C675" s="36" t="s">
        <v>1313</v>
      </c>
      <c r="D675" s="46" t="s">
        <v>1313</v>
      </c>
      <c r="E675" s="42" t="s">
        <v>43</v>
      </c>
      <c r="F675" s="36">
        <v>1015000174</v>
      </c>
      <c r="G675" s="39">
        <v>42359</v>
      </c>
      <c r="H675" s="40" t="s">
        <v>1365</v>
      </c>
      <c r="I675" s="40" t="s">
        <v>1357</v>
      </c>
      <c r="J675" s="36" t="s">
        <v>1358</v>
      </c>
      <c r="K675" s="47">
        <v>37000</v>
      </c>
    </row>
    <row r="676" spans="1:11" ht="28.8" x14ac:dyDescent="0.3">
      <c r="A676" s="35" t="s">
        <v>1312</v>
      </c>
      <c r="B676" s="35" t="s">
        <v>14</v>
      </c>
      <c r="C676" s="36" t="s">
        <v>1313</v>
      </c>
      <c r="D676" s="46" t="s">
        <v>1313</v>
      </c>
      <c r="E676" s="42" t="s">
        <v>43</v>
      </c>
      <c r="F676" s="36">
        <v>1015000175</v>
      </c>
      <c r="G676" s="39">
        <v>42359</v>
      </c>
      <c r="H676" s="40" t="s">
        <v>1346</v>
      </c>
      <c r="I676" s="40" t="s">
        <v>1233</v>
      </c>
      <c r="J676" s="36" t="s">
        <v>71</v>
      </c>
      <c r="K676" s="47">
        <v>39420</v>
      </c>
    </row>
    <row r="677" spans="1:11" ht="28.8" x14ac:dyDescent="0.3">
      <c r="A677" s="35" t="s">
        <v>1312</v>
      </c>
      <c r="B677" s="35" t="s">
        <v>13</v>
      </c>
      <c r="C677" s="36" t="s">
        <v>1313</v>
      </c>
      <c r="D677" s="46" t="s">
        <v>1313</v>
      </c>
      <c r="E677" s="42" t="s">
        <v>43</v>
      </c>
      <c r="F677" s="36">
        <v>1015000176</v>
      </c>
      <c r="G677" s="39">
        <v>42360</v>
      </c>
      <c r="H677" s="40" t="s">
        <v>1366</v>
      </c>
      <c r="I677" s="40" t="s">
        <v>1367</v>
      </c>
      <c r="J677" s="36" t="s">
        <v>1368</v>
      </c>
      <c r="K677" s="47">
        <v>1580320</v>
      </c>
    </row>
    <row r="678" spans="1:11" ht="28.8" x14ac:dyDescent="0.3">
      <c r="A678" s="35" t="s">
        <v>1312</v>
      </c>
      <c r="B678" s="35" t="s">
        <v>14</v>
      </c>
      <c r="C678" s="36" t="s">
        <v>1313</v>
      </c>
      <c r="D678" s="46" t="s">
        <v>1313</v>
      </c>
      <c r="E678" s="42" t="s">
        <v>43</v>
      </c>
      <c r="F678" s="36">
        <v>1015000177</v>
      </c>
      <c r="G678" s="39">
        <v>42361</v>
      </c>
      <c r="H678" s="40" t="s">
        <v>1369</v>
      </c>
      <c r="I678" s="40" t="s">
        <v>1370</v>
      </c>
      <c r="J678" s="36" t="s">
        <v>1371</v>
      </c>
      <c r="K678" s="47">
        <v>78540</v>
      </c>
    </row>
    <row r="679" spans="1:11" ht="28.8" x14ac:dyDescent="0.3">
      <c r="A679" s="35" t="s">
        <v>1312</v>
      </c>
      <c r="B679" s="35" t="s">
        <v>14</v>
      </c>
      <c r="C679" s="36" t="s">
        <v>1313</v>
      </c>
      <c r="D679" s="46" t="s">
        <v>1313</v>
      </c>
      <c r="E679" s="42" t="s">
        <v>43</v>
      </c>
      <c r="F679" s="36">
        <v>1015000178</v>
      </c>
      <c r="G679" s="39">
        <v>42362</v>
      </c>
      <c r="H679" s="40" t="s">
        <v>1372</v>
      </c>
      <c r="I679" s="40" t="s">
        <v>1347</v>
      </c>
      <c r="J679" s="36" t="s">
        <v>1348</v>
      </c>
      <c r="K679" s="47">
        <v>24600</v>
      </c>
    </row>
    <row r="680" spans="1:11" ht="28.8" x14ac:dyDescent="0.3">
      <c r="A680" s="35" t="s">
        <v>1312</v>
      </c>
      <c r="B680" s="35" t="s">
        <v>14</v>
      </c>
      <c r="C680" s="36" t="s">
        <v>1313</v>
      </c>
      <c r="D680" s="46" t="s">
        <v>1313</v>
      </c>
      <c r="E680" s="42" t="s">
        <v>43</v>
      </c>
      <c r="F680" s="36">
        <v>1015000179</v>
      </c>
      <c r="G680" s="39">
        <v>42366</v>
      </c>
      <c r="H680" s="40" t="s">
        <v>1373</v>
      </c>
      <c r="I680" s="40" t="s">
        <v>1374</v>
      </c>
      <c r="J680" s="36" t="s">
        <v>1375</v>
      </c>
      <c r="K680" s="47">
        <v>321947</v>
      </c>
    </row>
    <row r="681" spans="1:11" ht="28.8" x14ac:dyDescent="0.3">
      <c r="A681" s="35" t="s">
        <v>1312</v>
      </c>
      <c r="B681" s="35" t="s">
        <v>14</v>
      </c>
      <c r="C681" s="36" t="s">
        <v>1313</v>
      </c>
      <c r="D681" s="46" t="s">
        <v>1313</v>
      </c>
      <c r="E681" s="42" t="s">
        <v>43</v>
      </c>
      <c r="F681" s="36">
        <v>1015000180</v>
      </c>
      <c r="G681" s="39">
        <v>42366</v>
      </c>
      <c r="H681" s="40" t="s">
        <v>1376</v>
      </c>
      <c r="I681" s="40" t="s">
        <v>1144</v>
      </c>
      <c r="J681" s="36" t="s">
        <v>1145</v>
      </c>
      <c r="K681" s="47">
        <v>2228083</v>
      </c>
    </row>
    <row r="682" spans="1:11" ht="28.8" x14ac:dyDescent="0.3">
      <c r="A682" s="35" t="s">
        <v>1312</v>
      </c>
      <c r="B682" s="35" t="s">
        <v>14</v>
      </c>
      <c r="C682" s="36" t="s">
        <v>1313</v>
      </c>
      <c r="D682" s="46" t="s">
        <v>1313</v>
      </c>
      <c r="E682" s="42" t="s">
        <v>43</v>
      </c>
      <c r="F682" s="36">
        <v>1015000181</v>
      </c>
      <c r="G682" s="39">
        <v>42366</v>
      </c>
      <c r="H682" s="40" t="s">
        <v>1377</v>
      </c>
      <c r="I682" s="40" t="s">
        <v>1347</v>
      </c>
      <c r="J682" s="36" t="s">
        <v>1348</v>
      </c>
      <c r="K682" s="47">
        <v>299700</v>
      </c>
    </row>
    <row r="683" spans="1:11" ht="28.8" x14ac:dyDescent="0.3">
      <c r="A683" s="35" t="s">
        <v>1312</v>
      </c>
      <c r="B683" s="35" t="s">
        <v>14</v>
      </c>
      <c r="C683" s="36" t="s">
        <v>1313</v>
      </c>
      <c r="D683" s="46" t="s">
        <v>1313</v>
      </c>
      <c r="E683" s="42" t="s">
        <v>43</v>
      </c>
      <c r="F683" s="36">
        <v>101500182</v>
      </c>
      <c r="G683" s="39">
        <v>42367</v>
      </c>
      <c r="H683" s="40" t="s">
        <v>1378</v>
      </c>
      <c r="I683" s="40" t="s">
        <v>1379</v>
      </c>
      <c r="J683" s="36" t="s">
        <v>1380</v>
      </c>
      <c r="K683" s="47">
        <v>149990</v>
      </c>
    </row>
    <row r="684" spans="1:11" ht="43.2" x14ac:dyDescent="0.3">
      <c r="A684" s="35" t="s">
        <v>1312</v>
      </c>
      <c r="B684" s="35" t="s">
        <v>655</v>
      </c>
      <c r="C684" s="36" t="s">
        <v>1313</v>
      </c>
      <c r="D684" s="46" t="s">
        <v>1313</v>
      </c>
      <c r="E684" s="42" t="s">
        <v>79</v>
      </c>
      <c r="F684" s="36">
        <v>1015000403</v>
      </c>
      <c r="G684" s="39">
        <v>42345</v>
      </c>
      <c r="H684" s="40" t="s">
        <v>1381</v>
      </c>
      <c r="I684" s="40" t="s">
        <v>1382</v>
      </c>
      <c r="J684" s="36" t="s">
        <v>1111</v>
      </c>
      <c r="K684" s="47">
        <v>318556</v>
      </c>
    </row>
    <row r="685" spans="1:11" ht="28.8" x14ac:dyDescent="0.3">
      <c r="A685" s="35" t="s">
        <v>1312</v>
      </c>
      <c r="B685" s="35" t="s">
        <v>14</v>
      </c>
      <c r="C685" s="36" t="s">
        <v>1313</v>
      </c>
      <c r="D685" s="46" t="s">
        <v>1313</v>
      </c>
      <c r="E685" s="42" t="s">
        <v>79</v>
      </c>
      <c r="F685" s="36">
        <v>1015000406</v>
      </c>
      <c r="G685" s="39">
        <v>42345</v>
      </c>
      <c r="H685" s="40" t="s">
        <v>1383</v>
      </c>
      <c r="I685" s="40" t="s">
        <v>1384</v>
      </c>
      <c r="J685" s="36" t="s">
        <v>1385</v>
      </c>
      <c r="K685" s="47">
        <v>80325</v>
      </c>
    </row>
    <row r="686" spans="1:11" ht="28.8" x14ac:dyDescent="0.3">
      <c r="A686" s="35" t="s">
        <v>1312</v>
      </c>
      <c r="B686" s="35" t="s">
        <v>14</v>
      </c>
      <c r="C686" s="36" t="s">
        <v>1313</v>
      </c>
      <c r="D686" s="46" t="s">
        <v>1313</v>
      </c>
      <c r="E686" s="42" t="s">
        <v>79</v>
      </c>
      <c r="F686" s="36">
        <v>1015000407</v>
      </c>
      <c r="G686" s="39">
        <v>42347</v>
      </c>
      <c r="H686" s="40" t="s">
        <v>1386</v>
      </c>
      <c r="I686" s="40" t="s">
        <v>1387</v>
      </c>
      <c r="J686" s="36" t="s">
        <v>1388</v>
      </c>
      <c r="K686" s="47">
        <v>56250</v>
      </c>
    </row>
    <row r="687" spans="1:11" ht="28.8" x14ac:dyDescent="0.3">
      <c r="A687" s="35" t="s">
        <v>1312</v>
      </c>
      <c r="B687" s="35" t="s">
        <v>14</v>
      </c>
      <c r="C687" s="36" t="s">
        <v>1313</v>
      </c>
      <c r="D687" s="46" t="s">
        <v>1313</v>
      </c>
      <c r="E687" s="42" t="s">
        <v>79</v>
      </c>
      <c r="F687" s="36">
        <v>1015000408</v>
      </c>
      <c r="G687" s="39">
        <v>42347</v>
      </c>
      <c r="H687" s="40" t="s">
        <v>1389</v>
      </c>
      <c r="I687" s="40" t="s">
        <v>1390</v>
      </c>
      <c r="J687" s="36" t="s">
        <v>1391</v>
      </c>
      <c r="K687" s="47">
        <v>202300</v>
      </c>
    </row>
    <row r="688" spans="1:11" ht="28.8" x14ac:dyDescent="0.3">
      <c r="A688" s="35" t="s">
        <v>1312</v>
      </c>
      <c r="B688" s="35" t="s">
        <v>331</v>
      </c>
      <c r="C688" s="36" t="s">
        <v>2460</v>
      </c>
      <c r="D688" s="46">
        <v>41656</v>
      </c>
      <c r="E688" s="42" t="s">
        <v>79</v>
      </c>
      <c r="F688" s="36">
        <v>1015000409</v>
      </c>
      <c r="G688" s="39">
        <v>42347</v>
      </c>
      <c r="H688" s="40" t="s">
        <v>1392</v>
      </c>
      <c r="I688" s="40" t="s">
        <v>1393</v>
      </c>
      <c r="J688" s="36" t="s">
        <v>820</v>
      </c>
      <c r="K688" s="47">
        <v>133956</v>
      </c>
    </row>
    <row r="689" spans="1:11" ht="28.8" x14ac:dyDescent="0.3">
      <c r="A689" s="35" t="s">
        <v>1312</v>
      </c>
      <c r="B689" s="35" t="s">
        <v>331</v>
      </c>
      <c r="C689" s="36" t="s">
        <v>2460</v>
      </c>
      <c r="D689" s="46">
        <v>41656</v>
      </c>
      <c r="E689" s="42" t="s">
        <v>79</v>
      </c>
      <c r="F689" s="36">
        <v>1015000410</v>
      </c>
      <c r="G689" s="39">
        <v>42347</v>
      </c>
      <c r="H689" s="40" t="s">
        <v>1394</v>
      </c>
      <c r="I689" s="40" t="s">
        <v>1393</v>
      </c>
      <c r="J689" s="36" t="s">
        <v>820</v>
      </c>
      <c r="K689" s="47">
        <v>363706</v>
      </c>
    </row>
    <row r="690" spans="1:11" ht="28.8" x14ac:dyDescent="0.3">
      <c r="A690" s="35" t="s">
        <v>1312</v>
      </c>
      <c r="B690" s="35" t="s">
        <v>331</v>
      </c>
      <c r="C690" s="36" t="s">
        <v>2460</v>
      </c>
      <c r="D690" s="46">
        <v>41656</v>
      </c>
      <c r="E690" s="42" t="s">
        <v>79</v>
      </c>
      <c r="F690" s="36">
        <v>1015000411</v>
      </c>
      <c r="G690" s="39">
        <v>42347</v>
      </c>
      <c r="H690" s="40" t="s">
        <v>1395</v>
      </c>
      <c r="I690" s="40" t="s">
        <v>1393</v>
      </c>
      <c r="J690" s="36" t="s">
        <v>820</v>
      </c>
      <c r="K690" s="47">
        <v>343456</v>
      </c>
    </row>
    <row r="691" spans="1:11" ht="28.8" x14ac:dyDescent="0.3">
      <c r="A691" s="35" t="s">
        <v>1312</v>
      </c>
      <c r="B691" s="35" t="s">
        <v>331</v>
      </c>
      <c r="C691" s="36" t="s">
        <v>2460</v>
      </c>
      <c r="D691" s="46">
        <v>41656</v>
      </c>
      <c r="E691" s="42" t="s">
        <v>79</v>
      </c>
      <c r="F691" s="36">
        <v>1015000412</v>
      </c>
      <c r="G691" s="39">
        <v>42347</v>
      </c>
      <c r="H691" s="40" t="s">
        <v>1396</v>
      </c>
      <c r="I691" s="40" t="s">
        <v>1393</v>
      </c>
      <c r="J691" s="36" t="s">
        <v>820</v>
      </c>
      <c r="K691" s="47">
        <v>380206</v>
      </c>
    </row>
    <row r="692" spans="1:11" ht="28.8" x14ac:dyDescent="0.3">
      <c r="A692" s="35" t="s">
        <v>1312</v>
      </c>
      <c r="B692" s="35" t="s">
        <v>331</v>
      </c>
      <c r="C692" s="36" t="s">
        <v>2460</v>
      </c>
      <c r="D692" s="46">
        <v>41656</v>
      </c>
      <c r="E692" s="42" t="s">
        <v>79</v>
      </c>
      <c r="F692" s="36">
        <v>1015000413</v>
      </c>
      <c r="G692" s="39">
        <v>42347</v>
      </c>
      <c r="H692" s="40" t="s">
        <v>1397</v>
      </c>
      <c r="I692" s="40" t="s">
        <v>1393</v>
      </c>
      <c r="J692" s="36" t="s">
        <v>820</v>
      </c>
      <c r="K692" s="47">
        <v>191766</v>
      </c>
    </row>
    <row r="693" spans="1:11" ht="28.8" x14ac:dyDescent="0.3">
      <c r="A693" s="35" t="s">
        <v>1312</v>
      </c>
      <c r="B693" s="35" t="s">
        <v>331</v>
      </c>
      <c r="C693" s="36" t="s">
        <v>2460</v>
      </c>
      <c r="D693" s="46">
        <v>41656</v>
      </c>
      <c r="E693" s="42" t="s">
        <v>79</v>
      </c>
      <c r="F693" s="36">
        <v>1015000414</v>
      </c>
      <c r="G693" s="39">
        <v>42347</v>
      </c>
      <c r="H693" s="40" t="s">
        <v>1397</v>
      </c>
      <c r="I693" s="40" t="s">
        <v>1393</v>
      </c>
      <c r="J693" s="36" t="s">
        <v>820</v>
      </c>
      <c r="K693" s="47">
        <v>212456</v>
      </c>
    </row>
    <row r="694" spans="1:11" ht="28.8" x14ac:dyDescent="0.3">
      <c r="A694" s="35" t="s">
        <v>1312</v>
      </c>
      <c r="B694" s="35" t="s">
        <v>331</v>
      </c>
      <c r="C694" s="36" t="s">
        <v>2460</v>
      </c>
      <c r="D694" s="46">
        <v>41656</v>
      </c>
      <c r="E694" s="42" t="s">
        <v>79</v>
      </c>
      <c r="F694" s="36">
        <v>1015000415</v>
      </c>
      <c r="G694" s="39">
        <v>42347</v>
      </c>
      <c r="H694" s="40" t="s">
        <v>1398</v>
      </c>
      <c r="I694" s="40" t="s">
        <v>1393</v>
      </c>
      <c r="J694" s="36" t="s">
        <v>820</v>
      </c>
      <c r="K694" s="47">
        <v>247706</v>
      </c>
    </row>
    <row r="695" spans="1:11" ht="28.8" x14ac:dyDescent="0.3">
      <c r="A695" s="35" t="s">
        <v>1312</v>
      </c>
      <c r="B695" s="35" t="s">
        <v>14</v>
      </c>
      <c r="C695" s="36" t="s">
        <v>1313</v>
      </c>
      <c r="D695" s="46" t="s">
        <v>1313</v>
      </c>
      <c r="E695" s="42" t="s">
        <v>79</v>
      </c>
      <c r="F695" s="36">
        <v>1015000416</v>
      </c>
      <c r="G695" s="39">
        <v>42347</v>
      </c>
      <c r="H695" s="40" t="s">
        <v>1399</v>
      </c>
      <c r="I695" s="40" t="s">
        <v>1400</v>
      </c>
      <c r="J695" s="36" t="s">
        <v>1401</v>
      </c>
      <c r="K695" s="47">
        <v>142800</v>
      </c>
    </row>
    <row r="696" spans="1:11" ht="28.8" x14ac:dyDescent="0.3">
      <c r="A696" s="35" t="s">
        <v>1312</v>
      </c>
      <c r="B696" s="35" t="s">
        <v>655</v>
      </c>
      <c r="C696" s="36" t="s">
        <v>1313</v>
      </c>
      <c r="D696" s="46" t="s">
        <v>1313</v>
      </c>
      <c r="E696" s="42" t="s">
        <v>79</v>
      </c>
      <c r="F696" s="36">
        <v>1015000418</v>
      </c>
      <c r="G696" s="39">
        <v>42348</v>
      </c>
      <c r="H696" s="40" t="s">
        <v>1402</v>
      </c>
      <c r="I696" s="40" t="s">
        <v>1403</v>
      </c>
      <c r="J696" s="36" t="s">
        <v>1404</v>
      </c>
      <c r="K696" s="47">
        <v>2000000</v>
      </c>
    </row>
    <row r="697" spans="1:11" ht="28.8" x14ac:dyDescent="0.3">
      <c r="A697" s="35" t="s">
        <v>1312</v>
      </c>
      <c r="B697" s="35" t="s">
        <v>14</v>
      </c>
      <c r="C697" s="36" t="s">
        <v>1313</v>
      </c>
      <c r="D697" s="46" t="s">
        <v>1313</v>
      </c>
      <c r="E697" s="42" t="s">
        <v>79</v>
      </c>
      <c r="F697" s="36">
        <v>1015000419</v>
      </c>
      <c r="G697" s="39">
        <v>42348</v>
      </c>
      <c r="H697" s="40" t="s">
        <v>1405</v>
      </c>
      <c r="I697" s="40" t="s">
        <v>1406</v>
      </c>
      <c r="J697" s="36" t="s">
        <v>1407</v>
      </c>
      <c r="K697" s="47">
        <v>517650</v>
      </c>
    </row>
    <row r="698" spans="1:11" ht="28.8" x14ac:dyDescent="0.3">
      <c r="A698" s="35" t="s">
        <v>1312</v>
      </c>
      <c r="B698" s="35" t="s">
        <v>14</v>
      </c>
      <c r="C698" s="36" t="s">
        <v>1313</v>
      </c>
      <c r="D698" s="46" t="s">
        <v>1313</v>
      </c>
      <c r="E698" s="42" t="s">
        <v>79</v>
      </c>
      <c r="F698" s="36">
        <v>1015000420</v>
      </c>
      <c r="G698" s="39">
        <v>42348</v>
      </c>
      <c r="H698" s="40" t="s">
        <v>1408</v>
      </c>
      <c r="I698" s="40" t="s">
        <v>1409</v>
      </c>
      <c r="J698" s="36" t="s">
        <v>1410</v>
      </c>
      <c r="K698" s="47">
        <v>35700</v>
      </c>
    </row>
    <row r="699" spans="1:11" ht="28.8" x14ac:dyDescent="0.3">
      <c r="A699" s="35" t="s">
        <v>1312</v>
      </c>
      <c r="B699" s="35" t="s">
        <v>14</v>
      </c>
      <c r="C699" s="36" t="s">
        <v>1313</v>
      </c>
      <c r="D699" s="46" t="s">
        <v>1313</v>
      </c>
      <c r="E699" s="42" t="s">
        <v>79</v>
      </c>
      <c r="F699" s="36">
        <v>1015000422</v>
      </c>
      <c r="G699" s="39">
        <v>42348</v>
      </c>
      <c r="H699" s="40" t="s">
        <v>1411</v>
      </c>
      <c r="I699" s="40" t="s">
        <v>1412</v>
      </c>
      <c r="J699" s="36" t="s">
        <v>1413</v>
      </c>
      <c r="K699" s="47">
        <v>110000</v>
      </c>
    </row>
    <row r="700" spans="1:11" ht="28.8" x14ac:dyDescent="0.3">
      <c r="A700" s="35" t="s">
        <v>1312</v>
      </c>
      <c r="B700" s="35" t="s">
        <v>14</v>
      </c>
      <c r="C700" s="36" t="s">
        <v>1313</v>
      </c>
      <c r="D700" s="46" t="s">
        <v>1313</v>
      </c>
      <c r="E700" s="42" t="s">
        <v>79</v>
      </c>
      <c r="F700" s="36">
        <v>1015000423</v>
      </c>
      <c r="G700" s="39">
        <v>42348</v>
      </c>
      <c r="H700" s="40" t="s">
        <v>1414</v>
      </c>
      <c r="I700" s="40" t="s">
        <v>1415</v>
      </c>
      <c r="J700" s="36" t="s">
        <v>1416</v>
      </c>
      <c r="K700" s="47">
        <v>1899699</v>
      </c>
    </row>
    <row r="701" spans="1:11" ht="28.8" x14ac:dyDescent="0.3">
      <c r="A701" s="35" t="s">
        <v>1312</v>
      </c>
      <c r="B701" s="35" t="s">
        <v>14</v>
      </c>
      <c r="C701" s="36" t="s">
        <v>1313</v>
      </c>
      <c r="D701" s="46" t="s">
        <v>1313</v>
      </c>
      <c r="E701" s="42" t="s">
        <v>79</v>
      </c>
      <c r="F701" s="36">
        <v>1015000424</v>
      </c>
      <c r="G701" s="39">
        <v>42349</v>
      </c>
      <c r="H701" s="40" t="s">
        <v>1417</v>
      </c>
      <c r="I701" s="40" t="s">
        <v>1418</v>
      </c>
      <c r="J701" s="36" t="s">
        <v>1419</v>
      </c>
      <c r="K701" s="47">
        <v>95000</v>
      </c>
    </row>
    <row r="702" spans="1:11" ht="28.8" x14ac:dyDescent="0.3">
      <c r="A702" s="35" t="s">
        <v>1312</v>
      </c>
      <c r="B702" s="35" t="s">
        <v>14</v>
      </c>
      <c r="C702" s="36" t="s">
        <v>1313</v>
      </c>
      <c r="D702" s="46" t="s">
        <v>1313</v>
      </c>
      <c r="E702" s="42" t="s">
        <v>79</v>
      </c>
      <c r="F702" s="36">
        <v>1015000429</v>
      </c>
      <c r="G702" s="39">
        <v>42352</v>
      </c>
      <c r="H702" s="40" t="s">
        <v>1420</v>
      </c>
      <c r="I702" s="40" t="s">
        <v>1421</v>
      </c>
      <c r="J702" s="36" t="s">
        <v>1422</v>
      </c>
      <c r="K702" s="47">
        <v>1199843</v>
      </c>
    </row>
    <row r="703" spans="1:11" ht="28.8" x14ac:dyDescent="0.3">
      <c r="A703" s="35" t="s">
        <v>1312</v>
      </c>
      <c r="B703" s="35" t="s">
        <v>14</v>
      </c>
      <c r="C703" s="36" t="s">
        <v>1313</v>
      </c>
      <c r="D703" s="46" t="s">
        <v>1313</v>
      </c>
      <c r="E703" s="42" t="s">
        <v>79</v>
      </c>
      <c r="F703" s="36">
        <v>1015000430</v>
      </c>
      <c r="G703" s="39">
        <v>42352</v>
      </c>
      <c r="H703" s="40" t="s">
        <v>1423</v>
      </c>
      <c r="I703" s="40" t="s">
        <v>1387</v>
      </c>
      <c r="J703" s="36" t="s">
        <v>1388</v>
      </c>
      <c r="K703" s="47">
        <v>225000</v>
      </c>
    </row>
    <row r="704" spans="1:11" ht="28.8" x14ac:dyDescent="0.3">
      <c r="A704" s="35" t="s">
        <v>1312</v>
      </c>
      <c r="B704" s="35" t="s">
        <v>331</v>
      </c>
      <c r="C704" s="36" t="s">
        <v>2460</v>
      </c>
      <c r="D704" s="46">
        <v>41656</v>
      </c>
      <c r="E704" s="42" t="s">
        <v>79</v>
      </c>
      <c r="F704" s="36">
        <v>1015000432</v>
      </c>
      <c r="G704" s="39">
        <v>42352</v>
      </c>
      <c r="H704" s="40" t="s">
        <v>1424</v>
      </c>
      <c r="I704" s="40" t="s">
        <v>1393</v>
      </c>
      <c r="J704" s="36" t="s">
        <v>820</v>
      </c>
      <c r="K704" s="47">
        <v>138010</v>
      </c>
    </row>
    <row r="705" spans="1:11" ht="28.8" x14ac:dyDescent="0.3">
      <c r="A705" s="35" t="s">
        <v>1312</v>
      </c>
      <c r="B705" s="35" t="s">
        <v>14</v>
      </c>
      <c r="C705" s="36" t="s">
        <v>1313</v>
      </c>
      <c r="D705" s="46" t="s">
        <v>1313</v>
      </c>
      <c r="E705" s="42" t="s">
        <v>79</v>
      </c>
      <c r="F705" s="36">
        <v>1015000433</v>
      </c>
      <c r="G705" s="39">
        <v>42353</v>
      </c>
      <c r="H705" s="40" t="s">
        <v>1425</v>
      </c>
      <c r="I705" s="40" t="s">
        <v>1387</v>
      </c>
      <c r="J705" s="36" t="s">
        <v>1388</v>
      </c>
      <c r="K705" s="47">
        <v>157500</v>
      </c>
    </row>
    <row r="706" spans="1:11" ht="28.8" x14ac:dyDescent="0.3">
      <c r="A706" s="35" t="s">
        <v>1312</v>
      </c>
      <c r="B706" s="35" t="s">
        <v>14</v>
      </c>
      <c r="C706" s="36" t="s">
        <v>1313</v>
      </c>
      <c r="D706" s="46" t="s">
        <v>1313</v>
      </c>
      <c r="E706" s="42" t="s">
        <v>79</v>
      </c>
      <c r="F706" s="36">
        <v>1015000434</v>
      </c>
      <c r="G706" s="39">
        <v>42353</v>
      </c>
      <c r="H706" s="40" t="s">
        <v>1426</v>
      </c>
      <c r="I706" s="40" t="s">
        <v>1387</v>
      </c>
      <c r="J706" s="36" t="s">
        <v>1388</v>
      </c>
      <c r="K706" s="47">
        <v>75000</v>
      </c>
    </row>
    <row r="707" spans="1:11" ht="28.8" x14ac:dyDescent="0.3">
      <c r="A707" s="35" t="s">
        <v>1312</v>
      </c>
      <c r="B707" s="35" t="s">
        <v>331</v>
      </c>
      <c r="C707" s="36" t="s">
        <v>2460</v>
      </c>
      <c r="D707" s="46">
        <v>41656</v>
      </c>
      <c r="E707" s="42" t="s">
        <v>79</v>
      </c>
      <c r="F707" s="36">
        <v>1015000435</v>
      </c>
      <c r="G707" s="39">
        <v>42353</v>
      </c>
      <c r="H707" s="40" t="s">
        <v>1424</v>
      </c>
      <c r="I707" s="40" t="s">
        <v>1393</v>
      </c>
      <c r="J707" s="36" t="s">
        <v>820</v>
      </c>
      <c r="K707" s="47">
        <v>144206</v>
      </c>
    </row>
    <row r="708" spans="1:11" ht="28.8" x14ac:dyDescent="0.3">
      <c r="A708" s="35" t="s">
        <v>1312</v>
      </c>
      <c r="B708" s="35" t="s">
        <v>331</v>
      </c>
      <c r="C708" s="36" t="s">
        <v>2460</v>
      </c>
      <c r="D708" s="46">
        <v>41656</v>
      </c>
      <c r="E708" s="42" t="s">
        <v>79</v>
      </c>
      <c r="F708" s="36">
        <v>1015000436</v>
      </c>
      <c r="G708" s="39">
        <v>42353</v>
      </c>
      <c r="H708" s="40" t="s">
        <v>1427</v>
      </c>
      <c r="I708" s="40" t="s">
        <v>1393</v>
      </c>
      <c r="J708" s="36" t="s">
        <v>820</v>
      </c>
      <c r="K708" s="47">
        <v>49802</v>
      </c>
    </row>
    <row r="709" spans="1:11" ht="28.8" x14ac:dyDescent="0.3">
      <c r="A709" s="35" t="s">
        <v>1312</v>
      </c>
      <c r="B709" s="35" t="s">
        <v>331</v>
      </c>
      <c r="C709" s="36" t="s">
        <v>2460</v>
      </c>
      <c r="D709" s="46">
        <v>41656</v>
      </c>
      <c r="E709" s="42" t="s">
        <v>79</v>
      </c>
      <c r="F709" s="36">
        <v>1015000437</v>
      </c>
      <c r="G709" s="39">
        <v>42353</v>
      </c>
      <c r="H709" s="40" t="s">
        <v>1428</v>
      </c>
      <c r="I709" s="40" t="s">
        <v>1393</v>
      </c>
      <c r="J709" s="36" t="s">
        <v>820</v>
      </c>
      <c r="K709" s="47">
        <v>35588</v>
      </c>
    </row>
    <row r="710" spans="1:11" ht="28.8" x14ac:dyDescent="0.3">
      <c r="A710" s="35" t="s">
        <v>1312</v>
      </c>
      <c r="B710" s="35" t="s">
        <v>331</v>
      </c>
      <c r="C710" s="36" t="s">
        <v>2460</v>
      </c>
      <c r="D710" s="46">
        <v>41656</v>
      </c>
      <c r="E710" s="42" t="s">
        <v>79</v>
      </c>
      <c r="F710" s="36">
        <v>1015000438</v>
      </c>
      <c r="G710" s="39">
        <v>42353</v>
      </c>
      <c r="H710" s="40" t="s">
        <v>1428</v>
      </c>
      <c r="I710" s="40" t="s">
        <v>1393</v>
      </c>
      <c r="J710" s="36" t="s">
        <v>820</v>
      </c>
      <c r="K710" s="47">
        <v>12588</v>
      </c>
    </row>
    <row r="711" spans="1:11" ht="28.8" x14ac:dyDescent="0.3">
      <c r="A711" s="35" t="s">
        <v>1312</v>
      </c>
      <c r="B711" s="35" t="s">
        <v>331</v>
      </c>
      <c r="C711" s="36" t="s">
        <v>2460</v>
      </c>
      <c r="D711" s="46">
        <v>41656</v>
      </c>
      <c r="E711" s="42" t="s">
        <v>79</v>
      </c>
      <c r="F711" s="36">
        <v>1015000439</v>
      </c>
      <c r="G711" s="39">
        <v>42353</v>
      </c>
      <c r="H711" s="40" t="s">
        <v>1429</v>
      </c>
      <c r="I711" s="40" t="s">
        <v>1393</v>
      </c>
      <c r="J711" s="36" t="s">
        <v>820</v>
      </c>
      <c r="K711" s="47">
        <v>112500</v>
      </c>
    </row>
    <row r="712" spans="1:11" ht="28.8" x14ac:dyDescent="0.3">
      <c r="A712" s="35" t="s">
        <v>1312</v>
      </c>
      <c r="B712" s="35" t="s">
        <v>14</v>
      </c>
      <c r="C712" s="36" t="s">
        <v>1313</v>
      </c>
      <c r="D712" s="46" t="s">
        <v>1313</v>
      </c>
      <c r="E712" s="42" t="s">
        <v>79</v>
      </c>
      <c r="F712" s="36">
        <v>1015000440</v>
      </c>
      <c r="G712" s="39">
        <v>42353</v>
      </c>
      <c r="H712" s="40" t="s">
        <v>1430</v>
      </c>
      <c r="I712" s="40" t="s">
        <v>1431</v>
      </c>
      <c r="J712" s="36" t="s">
        <v>1432</v>
      </c>
      <c r="K712" s="47">
        <v>57120</v>
      </c>
    </row>
    <row r="713" spans="1:11" ht="28.8" x14ac:dyDescent="0.3">
      <c r="A713" s="35" t="s">
        <v>1312</v>
      </c>
      <c r="B713" s="35" t="s">
        <v>331</v>
      </c>
      <c r="C713" s="36" t="s">
        <v>2460</v>
      </c>
      <c r="D713" s="46">
        <v>41656</v>
      </c>
      <c r="E713" s="42" t="s">
        <v>79</v>
      </c>
      <c r="F713" s="36">
        <v>1015000441</v>
      </c>
      <c r="G713" s="39">
        <v>42353</v>
      </c>
      <c r="H713" s="40" t="s">
        <v>1433</v>
      </c>
      <c r="I713" s="40" t="s">
        <v>1393</v>
      </c>
      <c r="J713" s="36" t="s">
        <v>820</v>
      </c>
      <c r="K713" s="47">
        <v>243796</v>
      </c>
    </row>
    <row r="714" spans="1:11" ht="28.8" x14ac:dyDescent="0.3">
      <c r="A714" s="35" t="s">
        <v>1312</v>
      </c>
      <c r="B714" s="35" t="s">
        <v>655</v>
      </c>
      <c r="C714" s="36" t="s">
        <v>1313</v>
      </c>
      <c r="D714" s="46" t="s">
        <v>1313</v>
      </c>
      <c r="E714" s="42" t="s">
        <v>79</v>
      </c>
      <c r="F714" s="36">
        <v>1015000443</v>
      </c>
      <c r="G714" s="39">
        <v>42356</v>
      </c>
      <c r="H714" s="40" t="s">
        <v>1434</v>
      </c>
      <c r="I714" s="40" t="s">
        <v>1382</v>
      </c>
      <c r="J714" s="36" t="s">
        <v>1111</v>
      </c>
      <c r="K714" s="47">
        <v>170520</v>
      </c>
    </row>
    <row r="715" spans="1:11" ht="28.8" x14ac:dyDescent="0.3">
      <c r="A715" s="35" t="s">
        <v>1312</v>
      </c>
      <c r="B715" s="35" t="s">
        <v>14</v>
      </c>
      <c r="C715" s="36" t="s">
        <v>1313</v>
      </c>
      <c r="D715" s="46" t="s">
        <v>1313</v>
      </c>
      <c r="E715" s="42" t="s">
        <v>79</v>
      </c>
      <c r="F715" s="36">
        <v>1015000444</v>
      </c>
      <c r="G715" s="39">
        <v>42359</v>
      </c>
      <c r="H715" s="40" t="s">
        <v>1435</v>
      </c>
      <c r="I715" s="40" t="s">
        <v>1436</v>
      </c>
      <c r="J715" s="36" t="s">
        <v>1437</v>
      </c>
      <c r="K715" s="47">
        <v>1584450</v>
      </c>
    </row>
    <row r="716" spans="1:11" ht="28.8" x14ac:dyDescent="0.3">
      <c r="A716" s="35" t="s">
        <v>1312</v>
      </c>
      <c r="B716" s="35" t="s">
        <v>14</v>
      </c>
      <c r="C716" s="36" t="s">
        <v>1313</v>
      </c>
      <c r="D716" s="46" t="s">
        <v>1313</v>
      </c>
      <c r="E716" s="42" t="s">
        <v>79</v>
      </c>
      <c r="F716" s="36">
        <v>1015000446</v>
      </c>
      <c r="G716" s="39">
        <v>42361</v>
      </c>
      <c r="H716" s="40" t="s">
        <v>1438</v>
      </c>
      <c r="I716" s="40" t="s">
        <v>1436</v>
      </c>
      <c r="J716" s="36" t="s">
        <v>1437</v>
      </c>
      <c r="K716" s="47">
        <v>2191996</v>
      </c>
    </row>
    <row r="717" spans="1:11" ht="28.8" x14ac:dyDescent="0.3">
      <c r="A717" s="35" t="s">
        <v>1312</v>
      </c>
      <c r="B717" s="35" t="s">
        <v>14</v>
      </c>
      <c r="C717" s="36" t="s">
        <v>1313</v>
      </c>
      <c r="D717" s="46" t="s">
        <v>1313</v>
      </c>
      <c r="E717" s="42" t="s">
        <v>79</v>
      </c>
      <c r="F717" s="36">
        <v>1015000447</v>
      </c>
      <c r="G717" s="39">
        <v>42361</v>
      </c>
      <c r="H717" s="40" t="s">
        <v>1439</v>
      </c>
      <c r="I717" s="40" t="s">
        <v>1440</v>
      </c>
      <c r="J717" s="36" t="s">
        <v>1441</v>
      </c>
      <c r="K717" s="47">
        <v>499800</v>
      </c>
    </row>
    <row r="718" spans="1:11" ht="28.8" x14ac:dyDescent="0.3">
      <c r="A718" s="35" t="s">
        <v>1312</v>
      </c>
      <c r="B718" s="35" t="s">
        <v>655</v>
      </c>
      <c r="C718" s="36" t="s">
        <v>1313</v>
      </c>
      <c r="D718" s="46" t="s">
        <v>1313</v>
      </c>
      <c r="E718" s="42" t="s">
        <v>79</v>
      </c>
      <c r="F718" s="36">
        <v>1015000452</v>
      </c>
      <c r="G718" s="39">
        <v>42361</v>
      </c>
      <c r="H718" s="40" t="s">
        <v>1442</v>
      </c>
      <c r="I718" s="40" t="s">
        <v>1443</v>
      </c>
      <c r="J718" s="36" t="s">
        <v>1444</v>
      </c>
      <c r="K718" s="47">
        <v>306332</v>
      </c>
    </row>
    <row r="719" spans="1:11" ht="28.8" x14ac:dyDescent="0.3">
      <c r="A719" s="35" t="s">
        <v>1312</v>
      </c>
      <c r="B719" s="35" t="s">
        <v>14</v>
      </c>
      <c r="C719" s="36" t="s">
        <v>1313</v>
      </c>
      <c r="D719" s="46" t="s">
        <v>1313</v>
      </c>
      <c r="E719" s="42" t="s">
        <v>79</v>
      </c>
      <c r="F719" s="36">
        <v>1015000453</v>
      </c>
      <c r="G719" s="39">
        <v>42368</v>
      </c>
      <c r="H719" s="40" t="s">
        <v>1445</v>
      </c>
      <c r="I719" s="40" t="s">
        <v>1421</v>
      </c>
      <c r="J719" s="36" t="s">
        <v>1422</v>
      </c>
      <c r="K719" s="47">
        <v>766590</v>
      </c>
    </row>
    <row r="720" spans="1:11" ht="28.8" x14ac:dyDescent="0.3">
      <c r="A720" s="35" t="s">
        <v>1312</v>
      </c>
      <c r="B720" s="35" t="s">
        <v>655</v>
      </c>
      <c r="C720" s="36" t="s">
        <v>1313</v>
      </c>
      <c r="D720" s="46" t="s">
        <v>1313</v>
      </c>
      <c r="E720" s="42" t="s">
        <v>79</v>
      </c>
      <c r="F720" s="36">
        <v>1015000454</v>
      </c>
      <c r="G720" s="39">
        <v>42369</v>
      </c>
      <c r="H720" s="40" t="s">
        <v>1446</v>
      </c>
      <c r="I720" s="40" t="s">
        <v>1447</v>
      </c>
      <c r="J720" s="36" t="s">
        <v>1404</v>
      </c>
      <c r="K720" s="47">
        <v>10539589</v>
      </c>
    </row>
    <row r="721" spans="1:11" ht="28.8" x14ac:dyDescent="0.3">
      <c r="A721" s="35" t="s">
        <v>1312</v>
      </c>
      <c r="B721" s="35" t="s">
        <v>67</v>
      </c>
      <c r="C721" s="36" t="s">
        <v>1448</v>
      </c>
      <c r="D721" s="46">
        <v>42345</v>
      </c>
      <c r="E721" s="42" t="s">
        <v>463</v>
      </c>
      <c r="F721" s="36" t="s">
        <v>1313</v>
      </c>
      <c r="G721" s="39">
        <v>42064</v>
      </c>
      <c r="H721" s="40" t="s">
        <v>1449</v>
      </c>
      <c r="I721" s="40" t="s">
        <v>1450</v>
      </c>
      <c r="J721" s="36" t="s">
        <v>1451</v>
      </c>
      <c r="K721" s="47">
        <v>2000000</v>
      </c>
    </row>
    <row r="722" spans="1:11" ht="28.8" x14ac:dyDescent="0.3">
      <c r="A722" s="35" t="s">
        <v>1312</v>
      </c>
      <c r="B722" s="35" t="s">
        <v>67</v>
      </c>
      <c r="C722" s="36" t="s">
        <v>1452</v>
      </c>
      <c r="D722" s="46">
        <v>42367</v>
      </c>
      <c r="E722" s="42" t="s">
        <v>463</v>
      </c>
      <c r="F722" s="36" t="s">
        <v>1313</v>
      </c>
      <c r="G722" s="39">
        <v>37803</v>
      </c>
      <c r="H722" s="40" t="s">
        <v>1453</v>
      </c>
      <c r="I722" s="40" t="s">
        <v>1454</v>
      </c>
      <c r="J722" s="36" t="s">
        <v>1455</v>
      </c>
      <c r="K722" s="47">
        <v>596660</v>
      </c>
    </row>
    <row r="723" spans="1:11" ht="14.4" x14ac:dyDescent="0.3">
      <c r="A723" s="35" t="s">
        <v>1312</v>
      </c>
      <c r="B723" s="35" t="s">
        <v>13</v>
      </c>
      <c r="C723" s="36" t="s">
        <v>1313</v>
      </c>
      <c r="D723" s="46" t="s">
        <v>1313</v>
      </c>
      <c r="E723" s="42" t="s">
        <v>21</v>
      </c>
      <c r="F723" s="36" t="s">
        <v>1313</v>
      </c>
      <c r="G723" s="39" t="s">
        <v>1313</v>
      </c>
      <c r="H723" s="40" t="s">
        <v>1456</v>
      </c>
      <c r="I723" s="40" t="s">
        <v>1457</v>
      </c>
      <c r="J723" s="36" t="s">
        <v>1458</v>
      </c>
      <c r="K723" s="47">
        <v>72463</v>
      </c>
    </row>
    <row r="724" spans="1:11" ht="28.8" x14ac:dyDescent="0.3">
      <c r="A724" s="35" t="s">
        <v>1312</v>
      </c>
      <c r="B724" s="35" t="s">
        <v>13</v>
      </c>
      <c r="C724" s="36" t="s">
        <v>1313</v>
      </c>
      <c r="D724" s="46" t="s">
        <v>1313</v>
      </c>
      <c r="E724" s="42" t="s">
        <v>21</v>
      </c>
      <c r="F724" s="36" t="s">
        <v>1313</v>
      </c>
      <c r="G724" s="39" t="s">
        <v>1313</v>
      </c>
      <c r="H724" s="40" t="s">
        <v>1459</v>
      </c>
      <c r="I724" s="40" t="s">
        <v>1305</v>
      </c>
      <c r="J724" s="36" t="s">
        <v>1306</v>
      </c>
      <c r="K724" s="47">
        <v>100000</v>
      </c>
    </row>
    <row r="725" spans="1:11" ht="28.8" x14ac:dyDescent="0.3">
      <c r="A725" s="35" t="s">
        <v>1312</v>
      </c>
      <c r="B725" s="35" t="s">
        <v>13</v>
      </c>
      <c r="C725" s="36" t="s">
        <v>1313</v>
      </c>
      <c r="D725" s="46" t="s">
        <v>1313</v>
      </c>
      <c r="E725" s="42" t="s">
        <v>21</v>
      </c>
      <c r="F725" s="36" t="s">
        <v>1313</v>
      </c>
      <c r="G725" s="39" t="s">
        <v>1313</v>
      </c>
      <c r="H725" s="40" t="s">
        <v>1460</v>
      </c>
      <c r="I725" s="40" t="s">
        <v>1305</v>
      </c>
      <c r="J725" s="36" t="s">
        <v>1306</v>
      </c>
      <c r="K725" s="47">
        <v>108900</v>
      </c>
    </row>
    <row r="726" spans="1:11" ht="14.4" x14ac:dyDescent="0.3">
      <c r="A726" s="35" t="s">
        <v>1312</v>
      </c>
      <c r="B726" s="35" t="s">
        <v>13</v>
      </c>
      <c r="C726" s="36" t="s">
        <v>1313</v>
      </c>
      <c r="D726" s="46" t="s">
        <v>1313</v>
      </c>
      <c r="E726" s="42" t="s">
        <v>21</v>
      </c>
      <c r="F726" s="36" t="s">
        <v>1313</v>
      </c>
      <c r="G726" s="39" t="s">
        <v>1313</v>
      </c>
      <c r="H726" s="40" t="s">
        <v>1461</v>
      </c>
      <c r="I726" s="40" t="s">
        <v>1457</v>
      </c>
      <c r="J726" s="36" t="s">
        <v>1458</v>
      </c>
      <c r="K726" s="47">
        <v>44300</v>
      </c>
    </row>
    <row r="727" spans="1:11" ht="28.8" x14ac:dyDescent="0.3">
      <c r="A727" s="35" t="s">
        <v>1312</v>
      </c>
      <c r="B727" s="35" t="s">
        <v>13</v>
      </c>
      <c r="C727" s="36" t="s">
        <v>1313</v>
      </c>
      <c r="D727" s="46" t="str">
        <f>+IF(C727="","",IF(C727="No Aplica","No Aplica","Ingrese Fecha"))</f>
        <v>No Aplica</v>
      </c>
      <c r="E727" s="42" t="s">
        <v>21</v>
      </c>
      <c r="F727" s="36" t="s">
        <v>1313</v>
      </c>
      <c r="G727" s="39" t="s">
        <v>1313</v>
      </c>
      <c r="H727" s="40" t="s">
        <v>1462</v>
      </c>
      <c r="I727" s="40" t="s">
        <v>1305</v>
      </c>
      <c r="J727" s="36" t="s">
        <v>1306</v>
      </c>
      <c r="K727" s="47">
        <v>258400</v>
      </c>
    </row>
    <row r="728" spans="1:11" ht="28.8" x14ac:dyDescent="0.3">
      <c r="A728" s="35" t="s">
        <v>1312</v>
      </c>
      <c r="B728" s="35" t="s">
        <v>13</v>
      </c>
      <c r="C728" s="36" t="s">
        <v>1313</v>
      </c>
      <c r="D728" s="46" t="str">
        <f>+IF(C728="","",IF(C728="No Aplica","No Aplica","Ingrese Fecha"))</f>
        <v>No Aplica</v>
      </c>
      <c r="E728" s="42" t="s">
        <v>21</v>
      </c>
      <c r="F728" s="36" t="s">
        <v>1313</v>
      </c>
      <c r="G728" s="39" t="s">
        <v>1313</v>
      </c>
      <c r="H728" s="40" t="s">
        <v>1463</v>
      </c>
      <c r="I728" s="40" t="s">
        <v>1305</v>
      </c>
      <c r="J728" s="36" t="s">
        <v>1306</v>
      </c>
      <c r="K728" s="47">
        <v>717891</v>
      </c>
    </row>
    <row r="729" spans="1:11" ht="28.8" x14ac:dyDescent="0.3">
      <c r="A729" s="35" t="s">
        <v>1312</v>
      </c>
      <c r="B729" s="35" t="s">
        <v>13</v>
      </c>
      <c r="C729" s="36" t="s">
        <v>1313</v>
      </c>
      <c r="D729" s="46" t="s">
        <v>1313</v>
      </c>
      <c r="E729" s="42" t="s">
        <v>21</v>
      </c>
      <c r="F729" s="36" t="s">
        <v>1313</v>
      </c>
      <c r="G729" s="39" t="s">
        <v>1313</v>
      </c>
      <c r="H729" s="40" t="s">
        <v>1464</v>
      </c>
      <c r="I729" s="40" t="s">
        <v>1305</v>
      </c>
      <c r="J729" s="36" t="s">
        <v>1306</v>
      </c>
      <c r="K729" s="47">
        <f>169200+219800</f>
        <v>389000</v>
      </c>
    </row>
    <row r="730" spans="1:11" ht="28.8" x14ac:dyDescent="0.3">
      <c r="A730" s="35" t="s">
        <v>1312</v>
      </c>
      <c r="B730" s="35" t="s">
        <v>13</v>
      </c>
      <c r="C730" s="36" t="s">
        <v>1313</v>
      </c>
      <c r="D730" s="46" t="s">
        <v>1313</v>
      </c>
      <c r="E730" s="42" t="s">
        <v>21</v>
      </c>
      <c r="F730" s="36" t="s">
        <v>1313</v>
      </c>
      <c r="G730" s="39" t="s">
        <v>1313</v>
      </c>
      <c r="H730" s="40" t="s">
        <v>1465</v>
      </c>
      <c r="I730" s="40" t="s">
        <v>1305</v>
      </c>
      <c r="J730" s="36" t="s">
        <v>1306</v>
      </c>
      <c r="K730" s="47">
        <v>123566</v>
      </c>
    </row>
    <row r="731" spans="1:11" ht="28.8" x14ac:dyDescent="0.3">
      <c r="A731" s="35" t="s">
        <v>1312</v>
      </c>
      <c r="B731" s="35" t="s">
        <v>13</v>
      </c>
      <c r="C731" s="36" t="s">
        <v>1313</v>
      </c>
      <c r="D731" s="46" t="s">
        <v>1313</v>
      </c>
      <c r="E731" s="42" t="s">
        <v>21</v>
      </c>
      <c r="F731" s="36" t="s">
        <v>1313</v>
      </c>
      <c r="G731" s="39" t="s">
        <v>1313</v>
      </c>
      <c r="H731" s="40" t="s">
        <v>1466</v>
      </c>
      <c r="I731" s="40" t="s">
        <v>1305</v>
      </c>
      <c r="J731" s="36" t="s">
        <v>1306</v>
      </c>
      <c r="K731" s="47">
        <v>69943</v>
      </c>
    </row>
    <row r="732" spans="1:11" ht="28.8" x14ac:dyDescent="0.3">
      <c r="A732" s="35" t="s">
        <v>1312</v>
      </c>
      <c r="B732" s="35" t="s">
        <v>13</v>
      </c>
      <c r="C732" s="36" t="s">
        <v>1313</v>
      </c>
      <c r="D732" s="46" t="s">
        <v>1313</v>
      </c>
      <c r="E732" s="42" t="s">
        <v>21</v>
      </c>
      <c r="F732" s="36" t="s">
        <v>1313</v>
      </c>
      <c r="G732" s="39" t="s">
        <v>1313</v>
      </c>
      <c r="H732" s="40" t="s">
        <v>1467</v>
      </c>
      <c r="I732" s="40" t="s">
        <v>1305</v>
      </c>
      <c r="J732" s="36" t="s">
        <v>1306</v>
      </c>
      <c r="K732" s="47">
        <v>96500</v>
      </c>
    </row>
    <row r="733" spans="1:11" ht="28.8" x14ac:dyDescent="0.3">
      <c r="A733" s="35" t="s">
        <v>1312</v>
      </c>
      <c r="B733" s="35" t="s">
        <v>13</v>
      </c>
      <c r="C733" s="36" t="s">
        <v>1313</v>
      </c>
      <c r="D733" s="46" t="s">
        <v>1313</v>
      </c>
      <c r="E733" s="42" t="s">
        <v>21</v>
      </c>
      <c r="F733" s="36" t="s">
        <v>1313</v>
      </c>
      <c r="G733" s="39" t="s">
        <v>1313</v>
      </c>
      <c r="H733" s="40" t="s">
        <v>1468</v>
      </c>
      <c r="I733" s="40" t="s">
        <v>1305</v>
      </c>
      <c r="J733" s="36" t="s">
        <v>1306</v>
      </c>
      <c r="K733" s="47">
        <v>636256</v>
      </c>
    </row>
    <row r="734" spans="1:11" ht="28.8" x14ac:dyDescent="0.3">
      <c r="A734" s="35" t="s">
        <v>1312</v>
      </c>
      <c r="B734" s="35" t="s">
        <v>13</v>
      </c>
      <c r="C734" s="36" t="s">
        <v>1313</v>
      </c>
      <c r="D734" s="46" t="s">
        <v>1313</v>
      </c>
      <c r="E734" s="42" t="s">
        <v>21</v>
      </c>
      <c r="F734" s="36" t="s">
        <v>1313</v>
      </c>
      <c r="G734" s="39" t="s">
        <v>1313</v>
      </c>
      <c r="H734" s="40" t="s">
        <v>1469</v>
      </c>
      <c r="I734" s="40" t="s">
        <v>1305</v>
      </c>
      <c r="J734" s="36" t="s">
        <v>1306</v>
      </c>
      <c r="K734" s="47">
        <f>505000+713935</f>
        <v>1218935</v>
      </c>
    </row>
    <row r="735" spans="1:11" ht="28.8" x14ac:dyDescent="0.3">
      <c r="A735" s="35" t="s">
        <v>1312</v>
      </c>
      <c r="B735" s="35" t="s">
        <v>13</v>
      </c>
      <c r="C735" s="36" t="s">
        <v>1313</v>
      </c>
      <c r="D735" s="46" t="s">
        <v>1313</v>
      </c>
      <c r="E735" s="42" t="s">
        <v>21</v>
      </c>
      <c r="F735" s="36" t="s">
        <v>1313</v>
      </c>
      <c r="G735" s="39" t="s">
        <v>1313</v>
      </c>
      <c r="H735" s="40" t="s">
        <v>1470</v>
      </c>
      <c r="I735" s="40" t="s">
        <v>1305</v>
      </c>
      <c r="J735" s="36" t="s">
        <v>1306</v>
      </c>
      <c r="K735" s="47">
        <v>55020</v>
      </c>
    </row>
    <row r="736" spans="1:11" ht="28.8" x14ac:dyDescent="0.3">
      <c r="A736" s="35" t="s">
        <v>1312</v>
      </c>
      <c r="B736" s="35" t="s">
        <v>13</v>
      </c>
      <c r="C736" s="36" t="s">
        <v>1313</v>
      </c>
      <c r="D736" s="46" t="s">
        <v>1313</v>
      </c>
      <c r="E736" s="42" t="s">
        <v>21</v>
      </c>
      <c r="F736" s="36" t="s">
        <v>1313</v>
      </c>
      <c r="G736" s="39" t="s">
        <v>1313</v>
      </c>
      <c r="H736" s="40" t="s">
        <v>1471</v>
      </c>
      <c r="I736" s="40" t="s">
        <v>1305</v>
      </c>
      <c r="J736" s="36" t="s">
        <v>1306</v>
      </c>
      <c r="K736" s="47">
        <v>221141</v>
      </c>
    </row>
    <row r="737" spans="1:11" ht="28.8" x14ac:dyDescent="0.3">
      <c r="A737" s="35" t="s">
        <v>1312</v>
      </c>
      <c r="B737" s="35" t="s">
        <v>13</v>
      </c>
      <c r="C737" s="36" t="s">
        <v>1313</v>
      </c>
      <c r="D737" s="46" t="s">
        <v>1313</v>
      </c>
      <c r="E737" s="42" t="s">
        <v>21</v>
      </c>
      <c r="F737" s="36" t="s">
        <v>1313</v>
      </c>
      <c r="G737" s="39" t="s">
        <v>1313</v>
      </c>
      <c r="H737" s="40" t="s">
        <v>1472</v>
      </c>
      <c r="I737" s="40" t="s">
        <v>1305</v>
      </c>
      <c r="J737" s="36" t="s">
        <v>1306</v>
      </c>
      <c r="K737" s="47">
        <v>71655</v>
      </c>
    </row>
    <row r="738" spans="1:11" ht="28.8" x14ac:dyDescent="0.3">
      <c r="A738" s="35" t="s">
        <v>1312</v>
      </c>
      <c r="B738" s="35" t="s">
        <v>13</v>
      </c>
      <c r="C738" s="36" t="s">
        <v>1313</v>
      </c>
      <c r="D738" s="46" t="s">
        <v>1313</v>
      </c>
      <c r="E738" s="42" t="s">
        <v>21</v>
      </c>
      <c r="F738" s="36" t="s">
        <v>1313</v>
      </c>
      <c r="G738" s="39" t="s">
        <v>1313</v>
      </c>
      <c r="H738" s="40" t="s">
        <v>1473</v>
      </c>
      <c r="I738" s="40" t="s">
        <v>1474</v>
      </c>
      <c r="J738" s="36" t="s">
        <v>1475</v>
      </c>
      <c r="K738" s="47">
        <v>4520</v>
      </c>
    </row>
    <row r="739" spans="1:11" ht="28.8" x14ac:dyDescent="0.3">
      <c r="A739" s="35" t="s">
        <v>1312</v>
      </c>
      <c r="B739" s="35" t="s">
        <v>13</v>
      </c>
      <c r="C739" s="36" t="s">
        <v>1313</v>
      </c>
      <c r="D739" s="46" t="s">
        <v>1313</v>
      </c>
      <c r="E739" s="42" t="s">
        <v>21</v>
      </c>
      <c r="F739" s="36" t="s">
        <v>1313</v>
      </c>
      <c r="G739" s="39" t="s">
        <v>1313</v>
      </c>
      <c r="H739" s="40" t="s">
        <v>1476</v>
      </c>
      <c r="I739" s="40" t="s">
        <v>1477</v>
      </c>
      <c r="J739" s="36" t="s">
        <v>1478</v>
      </c>
      <c r="K739" s="47">
        <v>25571</v>
      </c>
    </row>
    <row r="740" spans="1:11" ht="28.8" x14ac:dyDescent="0.3">
      <c r="A740" s="35" t="s">
        <v>1312</v>
      </c>
      <c r="B740" s="35" t="s">
        <v>13</v>
      </c>
      <c r="C740" s="36" t="s">
        <v>1313</v>
      </c>
      <c r="D740" s="46" t="s">
        <v>1313</v>
      </c>
      <c r="E740" s="42" t="s">
        <v>21</v>
      </c>
      <c r="F740" s="36" t="s">
        <v>1313</v>
      </c>
      <c r="G740" s="39" t="s">
        <v>1313</v>
      </c>
      <c r="H740" s="40" t="s">
        <v>1479</v>
      </c>
      <c r="I740" s="40" t="s">
        <v>1477</v>
      </c>
      <c r="J740" s="36" t="s">
        <v>1478</v>
      </c>
      <c r="K740" s="47">
        <v>43150</v>
      </c>
    </row>
    <row r="741" spans="1:11" ht="28.8" x14ac:dyDescent="0.3">
      <c r="A741" s="35" t="s">
        <v>1312</v>
      </c>
      <c r="B741" s="35" t="s">
        <v>13</v>
      </c>
      <c r="C741" s="36" t="s">
        <v>1313</v>
      </c>
      <c r="D741" s="46" t="s">
        <v>1313</v>
      </c>
      <c r="E741" s="42" t="s">
        <v>21</v>
      </c>
      <c r="F741" s="36" t="s">
        <v>1313</v>
      </c>
      <c r="G741" s="39" t="s">
        <v>1313</v>
      </c>
      <c r="H741" s="40" t="s">
        <v>1480</v>
      </c>
      <c r="I741" s="40" t="s">
        <v>1477</v>
      </c>
      <c r="J741" s="36" t="s">
        <v>1478</v>
      </c>
      <c r="K741" s="47">
        <v>23132</v>
      </c>
    </row>
    <row r="742" spans="1:11" ht="28.8" x14ac:dyDescent="0.3">
      <c r="A742" s="35" t="s">
        <v>1312</v>
      </c>
      <c r="B742" s="35" t="s">
        <v>13</v>
      </c>
      <c r="C742" s="36" t="s">
        <v>1313</v>
      </c>
      <c r="D742" s="46" t="s">
        <v>1313</v>
      </c>
      <c r="E742" s="42" t="s">
        <v>21</v>
      </c>
      <c r="F742" s="36" t="s">
        <v>1313</v>
      </c>
      <c r="G742" s="39" t="s">
        <v>1313</v>
      </c>
      <c r="H742" s="40" t="s">
        <v>1481</v>
      </c>
      <c r="I742" s="40" t="s">
        <v>1477</v>
      </c>
      <c r="J742" s="36" t="s">
        <v>1478</v>
      </c>
      <c r="K742" s="47">
        <f>24534+292316+707</f>
        <v>317557</v>
      </c>
    </row>
    <row r="743" spans="1:11" ht="28.8" x14ac:dyDescent="0.3">
      <c r="A743" s="35" t="s">
        <v>1312</v>
      </c>
      <c r="B743" s="35" t="s">
        <v>13</v>
      </c>
      <c r="C743" s="36" t="s">
        <v>1313</v>
      </c>
      <c r="D743" s="46" t="s">
        <v>1313</v>
      </c>
      <c r="E743" s="42" t="s">
        <v>21</v>
      </c>
      <c r="F743" s="36" t="s">
        <v>1313</v>
      </c>
      <c r="G743" s="39" t="s">
        <v>1313</v>
      </c>
      <c r="H743" s="40" t="s">
        <v>1482</v>
      </c>
      <c r="I743" s="40" t="s">
        <v>1477</v>
      </c>
      <c r="J743" s="36" t="s">
        <v>1478</v>
      </c>
      <c r="K743" s="47">
        <v>7269</v>
      </c>
    </row>
    <row r="744" spans="1:11" ht="28.8" x14ac:dyDescent="0.3">
      <c r="A744" s="35" t="s">
        <v>1312</v>
      </c>
      <c r="B744" s="35" t="s">
        <v>13</v>
      </c>
      <c r="C744" s="36" t="s">
        <v>1313</v>
      </c>
      <c r="D744" s="46" t="s">
        <v>1313</v>
      </c>
      <c r="E744" s="42" t="s">
        <v>21</v>
      </c>
      <c r="F744" s="36" t="s">
        <v>1313</v>
      </c>
      <c r="G744" s="39" t="s">
        <v>1313</v>
      </c>
      <c r="H744" s="40" t="s">
        <v>1483</v>
      </c>
      <c r="I744" s="40" t="s">
        <v>1477</v>
      </c>
      <c r="J744" s="36" t="s">
        <v>1478</v>
      </c>
      <c r="K744" s="47">
        <v>750</v>
      </c>
    </row>
    <row r="745" spans="1:11" ht="28.8" x14ac:dyDescent="0.3">
      <c r="A745" s="35" t="s">
        <v>1312</v>
      </c>
      <c r="B745" s="35" t="s">
        <v>13</v>
      </c>
      <c r="C745" s="36" t="s">
        <v>1313</v>
      </c>
      <c r="D745" s="46" t="s">
        <v>1313</v>
      </c>
      <c r="E745" s="42" t="s">
        <v>21</v>
      </c>
      <c r="F745" s="36" t="s">
        <v>1313</v>
      </c>
      <c r="G745" s="39" t="s">
        <v>1313</v>
      </c>
      <c r="H745" s="40" t="s">
        <v>1484</v>
      </c>
      <c r="I745" s="40" t="s">
        <v>1477</v>
      </c>
      <c r="J745" s="36" t="s">
        <v>1478</v>
      </c>
      <c r="K745" s="47">
        <v>12200</v>
      </c>
    </row>
    <row r="746" spans="1:11" ht="28.8" x14ac:dyDescent="0.3">
      <c r="A746" s="35" t="s">
        <v>1312</v>
      </c>
      <c r="B746" s="35" t="s">
        <v>13</v>
      </c>
      <c r="C746" s="36" t="s">
        <v>1313</v>
      </c>
      <c r="D746" s="46" t="s">
        <v>1313</v>
      </c>
      <c r="E746" s="42" t="s">
        <v>21</v>
      </c>
      <c r="F746" s="36" t="s">
        <v>1313</v>
      </c>
      <c r="G746" s="39" t="s">
        <v>1313</v>
      </c>
      <c r="H746" s="40" t="s">
        <v>1485</v>
      </c>
      <c r="I746" s="40" t="s">
        <v>1477</v>
      </c>
      <c r="J746" s="36" t="s">
        <v>1478</v>
      </c>
      <c r="K746" s="47">
        <v>13850</v>
      </c>
    </row>
    <row r="747" spans="1:11" ht="28.8" x14ac:dyDescent="0.3">
      <c r="A747" s="35" t="s">
        <v>1312</v>
      </c>
      <c r="B747" s="35" t="s">
        <v>13</v>
      </c>
      <c r="C747" s="36" t="s">
        <v>1313</v>
      </c>
      <c r="D747" s="46" t="s">
        <v>1313</v>
      </c>
      <c r="E747" s="42" t="s">
        <v>21</v>
      </c>
      <c r="F747" s="36" t="s">
        <v>1313</v>
      </c>
      <c r="G747" s="39" t="s">
        <v>1313</v>
      </c>
      <c r="H747" s="40" t="s">
        <v>1486</v>
      </c>
      <c r="I747" s="40" t="s">
        <v>1477</v>
      </c>
      <c r="J747" s="36" t="s">
        <v>1478</v>
      </c>
      <c r="K747" s="47">
        <v>7269</v>
      </c>
    </row>
    <row r="748" spans="1:11" ht="28.8" x14ac:dyDescent="0.3">
      <c r="A748" s="35" t="s">
        <v>1312</v>
      </c>
      <c r="B748" s="35" t="s">
        <v>13</v>
      </c>
      <c r="C748" s="36" t="s">
        <v>1313</v>
      </c>
      <c r="D748" s="46" t="s">
        <v>1313</v>
      </c>
      <c r="E748" s="42" t="s">
        <v>21</v>
      </c>
      <c r="F748" s="36" t="s">
        <v>1313</v>
      </c>
      <c r="G748" s="39" t="s">
        <v>1313</v>
      </c>
      <c r="H748" s="40" t="s">
        <v>1487</v>
      </c>
      <c r="I748" s="40" t="s">
        <v>1477</v>
      </c>
      <c r="J748" s="36" t="s">
        <v>1478</v>
      </c>
      <c r="K748" s="47">
        <v>5628</v>
      </c>
    </row>
    <row r="749" spans="1:11" ht="28.8" x14ac:dyDescent="0.3">
      <c r="A749" s="35" t="s">
        <v>1312</v>
      </c>
      <c r="B749" s="35" t="s">
        <v>13</v>
      </c>
      <c r="C749" s="36" t="s">
        <v>1313</v>
      </c>
      <c r="D749" s="46" t="s">
        <v>1313</v>
      </c>
      <c r="E749" s="42" t="s">
        <v>21</v>
      </c>
      <c r="F749" s="36" t="s">
        <v>1313</v>
      </c>
      <c r="G749" s="39" t="s">
        <v>1313</v>
      </c>
      <c r="H749" s="40" t="s">
        <v>1488</v>
      </c>
      <c r="I749" s="40" t="s">
        <v>1477</v>
      </c>
      <c r="J749" s="36" t="s">
        <v>1478</v>
      </c>
      <c r="K749" s="47">
        <v>12200</v>
      </c>
    </row>
    <row r="750" spans="1:11" ht="28.8" x14ac:dyDescent="0.3">
      <c r="A750" s="35" t="s">
        <v>1312</v>
      </c>
      <c r="B750" s="35" t="s">
        <v>13</v>
      </c>
      <c r="C750" s="36" t="s">
        <v>1313</v>
      </c>
      <c r="D750" s="46" t="s">
        <v>1313</v>
      </c>
      <c r="E750" s="42" t="s">
        <v>21</v>
      </c>
      <c r="F750" s="36" t="s">
        <v>1313</v>
      </c>
      <c r="G750" s="39" t="s">
        <v>1313</v>
      </c>
      <c r="H750" s="40" t="s">
        <v>1489</v>
      </c>
      <c r="I750" s="40" t="s">
        <v>1477</v>
      </c>
      <c r="J750" s="36" t="s">
        <v>1478</v>
      </c>
      <c r="K750" s="47">
        <v>18926</v>
      </c>
    </row>
    <row r="751" spans="1:11" ht="28.8" x14ac:dyDescent="0.3">
      <c r="A751" s="35" t="s">
        <v>1312</v>
      </c>
      <c r="B751" s="35" t="s">
        <v>13</v>
      </c>
      <c r="C751" s="36" t="s">
        <v>1313</v>
      </c>
      <c r="D751" s="46" t="s">
        <v>1313</v>
      </c>
      <c r="E751" s="42" t="s">
        <v>21</v>
      </c>
      <c r="F751" s="36" t="s">
        <v>1313</v>
      </c>
      <c r="G751" s="39" t="s">
        <v>1313</v>
      </c>
      <c r="H751" s="40" t="s">
        <v>1490</v>
      </c>
      <c r="I751" s="40" t="s">
        <v>1477</v>
      </c>
      <c r="J751" s="36" t="s">
        <v>1478</v>
      </c>
      <c r="K751" s="47">
        <v>77811</v>
      </c>
    </row>
    <row r="752" spans="1:11" ht="28.8" x14ac:dyDescent="0.3">
      <c r="A752" s="35" t="s">
        <v>1312</v>
      </c>
      <c r="B752" s="35" t="s">
        <v>13</v>
      </c>
      <c r="C752" s="36" t="s">
        <v>1313</v>
      </c>
      <c r="D752" s="46" t="s">
        <v>1313</v>
      </c>
      <c r="E752" s="42" t="s">
        <v>21</v>
      </c>
      <c r="F752" s="36" t="s">
        <v>1313</v>
      </c>
      <c r="G752" s="39" t="s">
        <v>1313</v>
      </c>
      <c r="H752" s="40" t="s">
        <v>1491</v>
      </c>
      <c r="I752" s="40" t="s">
        <v>1477</v>
      </c>
      <c r="J752" s="36" t="s">
        <v>1478</v>
      </c>
      <c r="K752" s="47">
        <v>7250</v>
      </c>
    </row>
    <row r="753" spans="1:11" ht="14.4" x14ac:dyDescent="0.3">
      <c r="A753" s="35" t="s">
        <v>1312</v>
      </c>
      <c r="B753" s="35" t="s">
        <v>13</v>
      </c>
      <c r="C753" s="36" t="s">
        <v>1313</v>
      </c>
      <c r="D753" s="46" t="s">
        <v>1313</v>
      </c>
      <c r="E753" s="42" t="s">
        <v>21</v>
      </c>
      <c r="F753" s="36" t="s">
        <v>1313</v>
      </c>
      <c r="G753" s="39" t="s">
        <v>1313</v>
      </c>
      <c r="H753" s="40" t="s">
        <v>1492</v>
      </c>
      <c r="I753" s="40" t="s">
        <v>1493</v>
      </c>
      <c r="J753" s="36" t="s">
        <v>1069</v>
      </c>
      <c r="K753" s="47">
        <v>49640</v>
      </c>
    </row>
    <row r="754" spans="1:11" ht="14.4" x14ac:dyDescent="0.3">
      <c r="A754" s="35" t="s">
        <v>1312</v>
      </c>
      <c r="B754" s="35" t="s">
        <v>13</v>
      </c>
      <c r="C754" s="36" t="s">
        <v>1313</v>
      </c>
      <c r="D754" s="46" t="s">
        <v>1313</v>
      </c>
      <c r="E754" s="42" t="s">
        <v>21</v>
      </c>
      <c r="F754" s="36" t="s">
        <v>1313</v>
      </c>
      <c r="G754" s="39" t="s">
        <v>1313</v>
      </c>
      <c r="H754" s="40" t="s">
        <v>1494</v>
      </c>
      <c r="I754" s="40" t="s">
        <v>1493</v>
      </c>
      <c r="J754" s="36" t="s">
        <v>1069</v>
      </c>
      <c r="K754" s="47">
        <f>22000+44000</f>
        <v>66000</v>
      </c>
    </row>
    <row r="755" spans="1:11" ht="14.4" x14ac:dyDescent="0.3">
      <c r="A755" s="35" t="s">
        <v>1312</v>
      </c>
      <c r="B755" s="35" t="s">
        <v>13</v>
      </c>
      <c r="C755" s="36" t="s">
        <v>1313</v>
      </c>
      <c r="D755" s="46" t="s">
        <v>1313</v>
      </c>
      <c r="E755" s="42" t="s">
        <v>21</v>
      </c>
      <c r="F755" s="36" t="s">
        <v>1313</v>
      </c>
      <c r="G755" s="39" t="s">
        <v>1313</v>
      </c>
      <c r="H755" s="40" t="s">
        <v>1495</v>
      </c>
      <c r="I755" s="40" t="s">
        <v>1493</v>
      </c>
      <c r="J755" s="36" t="s">
        <v>1069</v>
      </c>
      <c r="K755" s="47">
        <v>46584</v>
      </c>
    </row>
    <row r="756" spans="1:11" ht="14.4" x14ac:dyDescent="0.3">
      <c r="A756" s="35" t="s">
        <v>1312</v>
      </c>
      <c r="B756" s="35" t="s">
        <v>13</v>
      </c>
      <c r="C756" s="36" t="s">
        <v>1313</v>
      </c>
      <c r="D756" s="46" t="s">
        <v>1313</v>
      </c>
      <c r="E756" s="42" t="s">
        <v>21</v>
      </c>
      <c r="F756" s="36" t="s">
        <v>1313</v>
      </c>
      <c r="G756" s="39" t="s">
        <v>1313</v>
      </c>
      <c r="H756" s="40" t="s">
        <v>1496</v>
      </c>
      <c r="I756" s="40" t="s">
        <v>1493</v>
      </c>
      <c r="J756" s="36" t="s">
        <v>1069</v>
      </c>
      <c r="K756" s="47">
        <v>57276</v>
      </c>
    </row>
    <row r="757" spans="1:11" ht="14.4" x14ac:dyDescent="0.3">
      <c r="A757" s="35" t="s">
        <v>1312</v>
      </c>
      <c r="B757" s="35" t="s">
        <v>13</v>
      </c>
      <c r="C757" s="36" t="s">
        <v>1313</v>
      </c>
      <c r="D757" s="46" t="s">
        <v>1313</v>
      </c>
      <c r="E757" s="42" t="s">
        <v>21</v>
      </c>
      <c r="F757" s="36" t="s">
        <v>1313</v>
      </c>
      <c r="G757" s="39" t="s">
        <v>1313</v>
      </c>
      <c r="H757" s="40" t="s">
        <v>1497</v>
      </c>
      <c r="I757" s="40" t="s">
        <v>1493</v>
      </c>
      <c r="J757" s="36" t="s">
        <v>1069</v>
      </c>
      <c r="K757" s="47">
        <v>114552</v>
      </c>
    </row>
    <row r="758" spans="1:11" ht="14.4" x14ac:dyDescent="0.3">
      <c r="A758" s="35" t="s">
        <v>1312</v>
      </c>
      <c r="B758" s="35" t="s">
        <v>13</v>
      </c>
      <c r="C758" s="36" t="s">
        <v>1313</v>
      </c>
      <c r="D758" s="46" t="s">
        <v>1313</v>
      </c>
      <c r="E758" s="42" t="s">
        <v>21</v>
      </c>
      <c r="F758" s="36" t="s">
        <v>1313</v>
      </c>
      <c r="G758" s="39" t="s">
        <v>1313</v>
      </c>
      <c r="H758" s="40" t="s">
        <v>1498</v>
      </c>
      <c r="I758" s="40" t="s">
        <v>1493</v>
      </c>
      <c r="J758" s="36" t="s">
        <v>1069</v>
      </c>
      <c r="K758" s="47">
        <v>385450</v>
      </c>
    </row>
    <row r="759" spans="1:11" ht="28.8" x14ac:dyDescent="0.3">
      <c r="A759" s="35" t="s">
        <v>1633</v>
      </c>
      <c r="B759" s="35" t="s">
        <v>14</v>
      </c>
      <c r="C759" s="36" t="s">
        <v>474</v>
      </c>
      <c r="D759" s="46" t="s">
        <v>474</v>
      </c>
      <c r="E759" s="42" t="s">
        <v>50</v>
      </c>
      <c r="F759" s="36">
        <v>213</v>
      </c>
      <c r="G759" s="39">
        <v>42296</v>
      </c>
      <c r="H759" s="40" t="s">
        <v>1499</v>
      </c>
      <c r="I759" s="40" t="s">
        <v>1500</v>
      </c>
      <c r="J759" s="36" t="s">
        <v>1501</v>
      </c>
      <c r="K759" s="47">
        <v>39999</v>
      </c>
    </row>
    <row r="760" spans="1:11" ht="28.8" x14ac:dyDescent="0.3">
      <c r="A760" s="35" t="s">
        <v>1633</v>
      </c>
      <c r="B760" s="35" t="s">
        <v>14</v>
      </c>
      <c r="C760" s="36" t="s">
        <v>474</v>
      </c>
      <c r="D760" s="46" t="s">
        <v>474</v>
      </c>
      <c r="E760" s="42" t="s">
        <v>50</v>
      </c>
      <c r="F760" s="36">
        <v>219</v>
      </c>
      <c r="G760" s="39">
        <v>42310</v>
      </c>
      <c r="H760" s="40" t="s">
        <v>1499</v>
      </c>
      <c r="I760" s="40" t="s">
        <v>1500</v>
      </c>
      <c r="J760" s="36" t="s">
        <v>1501</v>
      </c>
      <c r="K760" s="47">
        <v>39999</v>
      </c>
    </row>
    <row r="761" spans="1:11" ht="28.8" x14ac:dyDescent="0.3">
      <c r="A761" s="35" t="s">
        <v>1633</v>
      </c>
      <c r="B761" s="35" t="s">
        <v>655</v>
      </c>
      <c r="C761" s="36" t="s">
        <v>474</v>
      </c>
      <c r="D761" s="46" t="s">
        <v>474</v>
      </c>
      <c r="E761" s="42" t="s">
        <v>50</v>
      </c>
      <c r="F761" s="36">
        <v>10739</v>
      </c>
      <c r="G761" s="39">
        <v>42328</v>
      </c>
      <c r="H761" s="40" t="s">
        <v>1502</v>
      </c>
      <c r="I761" s="40" t="s">
        <v>1503</v>
      </c>
      <c r="J761" s="36" t="s">
        <v>1504</v>
      </c>
      <c r="K761" s="47">
        <v>27000</v>
      </c>
    </row>
    <row r="762" spans="1:11" ht="28.8" x14ac:dyDescent="0.3">
      <c r="A762" s="35" t="s">
        <v>1633</v>
      </c>
      <c r="B762" s="35" t="s">
        <v>13</v>
      </c>
      <c r="C762" s="36" t="s">
        <v>474</v>
      </c>
      <c r="D762" s="46" t="s">
        <v>474</v>
      </c>
      <c r="E762" s="42" t="s">
        <v>50</v>
      </c>
      <c r="F762" s="36">
        <v>842625</v>
      </c>
      <c r="G762" s="39">
        <v>42331</v>
      </c>
      <c r="H762" s="40" t="s">
        <v>1505</v>
      </c>
      <c r="I762" s="40" t="s">
        <v>1506</v>
      </c>
      <c r="J762" s="36" t="s">
        <v>1458</v>
      </c>
      <c r="K762" s="47">
        <v>2774</v>
      </c>
    </row>
    <row r="763" spans="1:11" ht="28.8" x14ac:dyDescent="0.3">
      <c r="A763" s="35" t="s">
        <v>1633</v>
      </c>
      <c r="B763" s="35" t="s">
        <v>13</v>
      </c>
      <c r="C763" s="36" t="s">
        <v>474</v>
      </c>
      <c r="D763" s="46" t="s">
        <v>474</v>
      </c>
      <c r="E763" s="42" t="s">
        <v>50</v>
      </c>
      <c r="F763" s="36">
        <v>842638</v>
      </c>
      <c r="G763" s="39">
        <v>42331</v>
      </c>
      <c r="H763" s="40" t="s">
        <v>1507</v>
      </c>
      <c r="I763" s="40" t="s">
        <v>1506</v>
      </c>
      <c r="J763" s="36" t="s">
        <v>1458</v>
      </c>
      <c r="K763" s="47">
        <v>237895</v>
      </c>
    </row>
    <row r="764" spans="1:11" ht="28.8" x14ac:dyDescent="0.3">
      <c r="A764" s="35" t="s">
        <v>1633</v>
      </c>
      <c r="B764" s="35" t="s">
        <v>13</v>
      </c>
      <c r="C764" s="36" t="s">
        <v>474</v>
      </c>
      <c r="D764" s="46" t="s">
        <v>474</v>
      </c>
      <c r="E764" s="42" t="s">
        <v>50</v>
      </c>
      <c r="F764" s="36">
        <v>89949</v>
      </c>
      <c r="G764" s="39">
        <v>42332</v>
      </c>
      <c r="H764" s="40" t="s">
        <v>1508</v>
      </c>
      <c r="I764" s="40" t="s">
        <v>1509</v>
      </c>
      <c r="J764" s="36" t="s">
        <v>1510</v>
      </c>
      <c r="K764" s="47">
        <v>74101</v>
      </c>
    </row>
    <row r="765" spans="1:11" ht="28.8" x14ac:dyDescent="0.3">
      <c r="A765" s="35" t="s">
        <v>1633</v>
      </c>
      <c r="B765" s="35" t="s">
        <v>14</v>
      </c>
      <c r="C765" s="36" t="s">
        <v>474</v>
      </c>
      <c r="D765" s="46" t="s">
        <v>474</v>
      </c>
      <c r="E765" s="42" t="s">
        <v>50</v>
      </c>
      <c r="F765" s="36">
        <v>234</v>
      </c>
      <c r="G765" s="39">
        <v>42332</v>
      </c>
      <c r="H765" s="40" t="s">
        <v>1499</v>
      </c>
      <c r="I765" s="40" t="s">
        <v>1500</v>
      </c>
      <c r="J765" s="36" t="s">
        <v>1501</v>
      </c>
      <c r="K765" s="47">
        <v>39999</v>
      </c>
    </row>
    <row r="766" spans="1:11" ht="28.8" x14ac:dyDescent="0.3">
      <c r="A766" s="35" t="s">
        <v>1633</v>
      </c>
      <c r="B766" s="35" t="s">
        <v>13</v>
      </c>
      <c r="C766" s="36" t="s">
        <v>474</v>
      </c>
      <c r="D766" s="46" t="s">
        <v>474</v>
      </c>
      <c r="E766" s="42" t="s">
        <v>50</v>
      </c>
      <c r="F766" s="36">
        <v>843187</v>
      </c>
      <c r="G766" s="39">
        <v>42333</v>
      </c>
      <c r="H766" s="40" t="s">
        <v>1511</v>
      </c>
      <c r="I766" s="40" t="s">
        <v>1506</v>
      </c>
      <c r="J766" s="36" t="s">
        <v>1458</v>
      </c>
      <c r="K766" s="47">
        <v>345302</v>
      </c>
    </row>
    <row r="767" spans="1:11" ht="14.4" x14ac:dyDescent="0.3">
      <c r="A767" s="35" t="s">
        <v>1633</v>
      </c>
      <c r="B767" s="35" t="s">
        <v>13</v>
      </c>
      <c r="C767" s="36" t="s">
        <v>474</v>
      </c>
      <c r="D767" s="46" t="s">
        <v>474</v>
      </c>
      <c r="E767" s="42" t="s">
        <v>50</v>
      </c>
      <c r="F767" s="36">
        <v>145954</v>
      </c>
      <c r="G767" s="39">
        <v>42338</v>
      </c>
      <c r="H767" s="40" t="s">
        <v>1512</v>
      </c>
      <c r="I767" s="40" t="s">
        <v>1513</v>
      </c>
      <c r="J767" s="36" t="s">
        <v>12</v>
      </c>
      <c r="K767" s="47">
        <v>120340</v>
      </c>
    </row>
    <row r="768" spans="1:11" ht="14.4" x14ac:dyDescent="0.3">
      <c r="A768" s="35" t="s">
        <v>1633</v>
      </c>
      <c r="B768" s="35" t="s">
        <v>13</v>
      </c>
      <c r="C768" s="36" t="s">
        <v>474</v>
      </c>
      <c r="D768" s="46" t="s">
        <v>474</v>
      </c>
      <c r="E768" s="42" t="s">
        <v>50</v>
      </c>
      <c r="F768" s="36">
        <v>141857</v>
      </c>
      <c r="G768" s="39">
        <v>42338</v>
      </c>
      <c r="H768" s="40" t="s">
        <v>1512</v>
      </c>
      <c r="I768" s="40" t="s">
        <v>1513</v>
      </c>
      <c r="J768" s="36" t="s">
        <v>12</v>
      </c>
      <c r="K768" s="47">
        <v>16754</v>
      </c>
    </row>
    <row r="769" spans="1:11" ht="28.8" x14ac:dyDescent="0.3">
      <c r="A769" s="35" t="s">
        <v>1633</v>
      </c>
      <c r="B769" s="35" t="s">
        <v>13</v>
      </c>
      <c r="C769" s="36" t="s">
        <v>474</v>
      </c>
      <c r="D769" s="46" t="s">
        <v>474</v>
      </c>
      <c r="E769" s="42" t="s">
        <v>75</v>
      </c>
      <c r="F769" s="36">
        <v>3531849</v>
      </c>
      <c r="G769" s="39">
        <v>42339</v>
      </c>
      <c r="H769" s="40" t="s">
        <v>1514</v>
      </c>
      <c r="I769" s="40" t="s">
        <v>1509</v>
      </c>
      <c r="J769" s="36" t="s">
        <v>1510</v>
      </c>
      <c r="K769" s="47">
        <v>5550</v>
      </c>
    </row>
    <row r="770" spans="1:11" ht="28.8" x14ac:dyDescent="0.3">
      <c r="A770" s="35" t="s">
        <v>1633</v>
      </c>
      <c r="B770" s="35" t="s">
        <v>655</v>
      </c>
      <c r="C770" s="36" t="s">
        <v>474</v>
      </c>
      <c r="D770" s="46" t="s">
        <v>474</v>
      </c>
      <c r="E770" s="42" t="s">
        <v>64</v>
      </c>
      <c r="F770" s="36">
        <v>1115000282</v>
      </c>
      <c r="G770" s="39">
        <v>42339</v>
      </c>
      <c r="H770" s="40" t="s">
        <v>1515</v>
      </c>
      <c r="I770" s="40" t="s">
        <v>1088</v>
      </c>
      <c r="J770" s="36" t="s">
        <v>20</v>
      </c>
      <c r="K770" s="47">
        <v>184000</v>
      </c>
    </row>
    <row r="771" spans="1:11" ht="28.8" x14ac:dyDescent="0.3">
      <c r="A771" s="35" t="s">
        <v>1633</v>
      </c>
      <c r="B771" s="35" t="s">
        <v>655</v>
      </c>
      <c r="C771" s="36" t="s">
        <v>474</v>
      </c>
      <c r="D771" s="46" t="s">
        <v>474</v>
      </c>
      <c r="E771" s="42" t="s">
        <v>64</v>
      </c>
      <c r="F771" s="36">
        <v>1115000283</v>
      </c>
      <c r="G771" s="39">
        <v>42339</v>
      </c>
      <c r="H771" s="40" t="s">
        <v>1516</v>
      </c>
      <c r="I771" s="40" t="s">
        <v>1088</v>
      </c>
      <c r="J771" s="36" t="s">
        <v>20</v>
      </c>
      <c r="K771" s="47">
        <v>187750</v>
      </c>
    </row>
    <row r="772" spans="1:11" ht="28.8" x14ac:dyDescent="0.3">
      <c r="A772" s="35" t="s">
        <v>1633</v>
      </c>
      <c r="B772" s="35" t="s">
        <v>74</v>
      </c>
      <c r="C772" s="36" t="s">
        <v>1517</v>
      </c>
      <c r="D772" s="46">
        <v>42321</v>
      </c>
      <c r="E772" s="42" t="s">
        <v>64</v>
      </c>
      <c r="F772" s="36">
        <v>1115000284</v>
      </c>
      <c r="G772" s="39">
        <v>42340</v>
      </c>
      <c r="H772" s="40" t="s">
        <v>1518</v>
      </c>
      <c r="I772" s="40" t="s">
        <v>1519</v>
      </c>
      <c r="J772" s="36" t="s">
        <v>1520</v>
      </c>
      <c r="K772" s="47">
        <v>13018906</v>
      </c>
    </row>
    <row r="773" spans="1:11" ht="28.8" x14ac:dyDescent="0.3">
      <c r="A773" s="35" t="s">
        <v>1633</v>
      </c>
      <c r="B773" s="35" t="s">
        <v>74</v>
      </c>
      <c r="C773" s="36" t="s">
        <v>1521</v>
      </c>
      <c r="D773" s="46">
        <v>42321</v>
      </c>
      <c r="E773" s="42" t="s">
        <v>64</v>
      </c>
      <c r="F773" s="36">
        <v>1115000285</v>
      </c>
      <c r="G773" s="39">
        <v>42340</v>
      </c>
      <c r="H773" s="40" t="s">
        <v>1522</v>
      </c>
      <c r="I773" s="40" t="s">
        <v>1519</v>
      </c>
      <c r="J773" s="36" t="s">
        <v>1520</v>
      </c>
      <c r="K773" s="47">
        <v>3394160</v>
      </c>
    </row>
    <row r="774" spans="1:11" ht="28.8" x14ac:dyDescent="0.3">
      <c r="A774" s="35" t="s">
        <v>1633</v>
      </c>
      <c r="B774" s="35" t="s">
        <v>74</v>
      </c>
      <c r="C774" s="36" t="s">
        <v>1523</v>
      </c>
      <c r="D774" s="46">
        <v>42340</v>
      </c>
      <c r="E774" s="42" t="s">
        <v>1524</v>
      </c>
      <c r="F774" s="36">
        <v>1115000081</v>
      </c>
      <c r="G774" s="39">
        <v>42340</v>
      </c>
      <c r="H774" s="40" t="s">
        <v>1525</v>
      </c>
      <c r="I774" s="40" t="s">
        <v>1526</v>
      </c>
      <c r="J774" s="36" t="s">
        <v>1527</v>
      </c>
      <c r="K774" s="47">
        <v>4622400</v>
      </c>
    </row>
    <row r="775" spans="1:11" ht="28.8" x14ac:dyDescent="0.3">
      <c r="A775" s="35" t="s">
        <v>1633</v>
      </c>
      <c r="B775" s="35" t="s">
        <v>13</v>
      </c>
      <c r="C775" s="36" t="s">
        <v>474</v>
      </c>
      <c r="D775" s="46" t="s">
        <v>474</v>
      </c>
      <c r="E775" s="42" t="s">
        <v>75</v>
      </c>
      <c r="F775" s="36">
        <v>90374</v>
      </c>
      <c r="G775" s="39">
        <v>42340</v>
      </c>
      <c r="H775" s="40" t="s">
        <v>1528</v>
      </c>
      <c r="I775" s="40" t="s">
        <v>1509</v>
      </c>
      <c r="J775" s="36" t="s">
        <v>1510</v>
      </c>
      <c r="K775" s="47">
        <v>9771</v>
      </c>
    </row>
    <row r="776" spans="1:11" ht="28.8" x14ac:dyDescent="0.3">
      <c r="A776" s="35" t="s">
        <v>1633</v>
      </c>
      <c r="B776" s="35" t="s">
        <v>13</v>
      </c>
      <c r="C776" s="36" t="s">
        <v>474</v>
      </c>
      <c r="D776" s="46" t="s">
        <v>474</v>
      </c>
      <c r="E776" s="42" t="s">
        <v>75</v>
      </c>
      <c r="F776" s="36">
        <v>3532666</v>
      </c>
      <c r="G776" s="39">
        <v>42340</v>
      </c>
      <c r="H776" s="40" t="s">
        <v>1529</v>
      </c>
      <c r="I776" s="40" t="s">
        <v>1509</v>
      </c>
      <c r="J776" s="36" t="s">
        <v>1510</v>
      </c>
      <c r="K776" s="47">
        <v>1350</v>
      </c>
    </row>
    <row r="777" spans="1:11" ht="28.8" x14ac:dyDescent="0.3">
      <c r="A777" s="35" t="s">
        <v>1633</v>
      </c>
      <c r="B777" s="35" t="s">
        <v>13</v>
      </c>
      <c r="C777" s="36" t="s">
        <v>474</v>
      </c>
      <c r="D777" s="46" t="s">
        <v>474</v>
      </c>
      <c r="E777" s="42" t="s">
        <v>75</v>
      </c>
      <c r="F777" s="36">
        <v>90440</v>
      </c>
      <c r="G777" s="39">
        <v>42341</v>
      </c>
      <c r="H777" s="40" t="s">
        <v>1530</v>
      </c>
      <c r="I777" s="40" t="s">
        <v>1509</v>
      </c>
      <c r="J777" s="36" t="s">
        <v>1510</v>
      </c>
      <c r="K777" s="47">
        <v>11180</v>
      </c>
    </row>
    <row r="778" spans="1:11" ht="28.8" x14ac:dyDescent="0.3">
      <c r="A778" s="35" t="s">
        <v>1633</v>
      </c>
      <c r="B778" s="35" t="s">
        <v>13</v>
      </c>
      <c r="C778" s="36" t="s">
        <v>474</v>
      </c>
      <c r="D778" s="46" t="s">
        <v>474</v>
      </c>
      <c r="E778" s="42" t="s">
        <v>50</v>
      </c>
      <c r="F778" s="36">
        <v>845011</v>
      </c>
      <c r="G778" s="39">
        <v>42345</v>
      </c>
      <c r="H778" s="40" t="s">
        <v>1531</v>
      </c>
      <c r="I778" s="40" t="s">
        <v>1506</v>
      </c>
      <c r="J778" s="36" t="s">
        <v>1458</v>
      </c>
      <c r="K778" s="47">
        <v>1091752</v>
      </c>
    </row>
    <row r="779" spans="1:11" ht="28.8" x14ac:dyDescent="0.3">
      <c r="A779" s="35" t="s">
        <v>1633</v>
      </c>
      <c r="B779" s="35" t="s">
        <v>14</v>
      </c>
      <c r="C779" s="36" t="s">
        <v>474</v>
      </c>
      <c r="D779" s="46" t="s">
        <v>474</v>
      </c>
      <c r="E779" s="42" t="s">
        <v>50</v>
      </c>
      <c r="F779" s="36">
        <v>255</v>
      </c>
      <c r="G779" s="39">
        <v>42345</v>
      </c>
      <c r="H779" s="40" t="s">
        <v>1499</v>
      </c>
      <c r="I779" s="40" t="s">
        <v>1500</v>
      </c>
      <c r="J779" s="36" t="s">
        <v>1501</v>
      </c>
      <c r="K779" s="47">
        <v>39999</v>
      </c>
    </row>
    <row r="780" spans="1:11" ht="14.4" x14ac:dyDescent="0.3">
      <c r="A780" s="35" t="s">
        <v>1633</v>
      </c>
      <c r="B780" s="35" t="s">
        <v>13</v>
      </c>
      <c r="C780" s="36" t="s">
        <v>474</v>
      </c>
      <c r="D780" s="46" t="s">
        <v>474</v>
      </c>
      <c r="E780" s="42" t="s">
        <v>50</v>
      </c>
      <c r="F780" s="36">
        <v>6360974</v>
      </c>
      <c r="G780" s="39">
        <v>42345</v>
      </c>
      <c r="H780" s="40" t="s">
        <v>1532</v>
      </c>
      <c r="I780" s="40" t="s">
        <v>1533</v>
      </c>
      <c r="J780" s="36" t="s">
        <v>62</v>
      </c>
      <c r="K780" s="47">
        <v>890428</v>
      </c>
    </row>
    <row r="781" spans="1:11" ht="28.8" x14ac:dyDescent="0.3">
      <c r="A781" s="35" t="s">
        <v>1633</v>
      </c>
      <c r="B781" s="35" t="s">
        <v>14</v>
      </c>
      <c r="C781" s="36" t="s">
        <v>474</v>
      </c>
      <c r="D781" s="46" t="s">
        <v>474</v>
      </c>
      <c r="E781" s="42" t="s">
        <v>64</v>
      </c>
      <c r="F781" s="36">
        <v>1115000288</v>
      </c>
      <c r="G781" s="39">
        <v>42347</v>
      </c>
      <c r="H781" s="40" t="s">
        <v>1534</v>
      </c>
      <c r="I781" s="40" t="s">
        <v>1535</v>
      </c>
      <c r="J781" s="36" t="s">
        <v>1536</v>
      </c>
      <c r="K781" s="47">
        <v>718082</v>
      </c>
    </row>
    <row r="782" spans="1:11" ht="43.2" x14ac:dyDescent="0.3">
      <c r="A782" s="35" t="s">
        <v>1633</v>
      </c>
      <c r="B782" s="35" t="s">
        <v>655</v>
      </c>
      <c r="C782" s="36" t="s">
        <v>474</v>
      </c>
      <c r="D782" s="46" t="s">
        <v>474</v>
      </c>
      <c r="E782" s="42" t="s">
        <v>64</v>
      </c>
      <c r="F782" s="36">
        <v>1115000289</v>
      </c>
      <c r="G782" s="39">
        <v>42347</v>
      </c>
      <c r="H782" s="40" t="s">
        <v>1537</v>
      </c>
      <c r="I782" s="40" t="s">
        <v>1538</v>
      </c>
      <c r="J782" s="36" t="s">
        <v>1539</v>
      </c>
      <c r="K782" s="47">
        <v>14994</v>
      </c>
    </row>
    <row r="783" spans="1:11" ht="43.2" x14ac:dyDescent="0.3">
      <c r="A783" s="35" t="s">
        <v>1633</v>
      </c>
      <c r="B783" s="35" t="s">
        <v>655</v>
      </c>
      <c r="C783" s="36" t="s">
        <v>474</v>
      </c>
      <c r="D783" s="46" t="s">
        <v>474</v>
      </c>
      <c r="E783" s="42" t="s">
        <v>64</v>
      </c>
      <c r="F783" s="36">
        <v>1115000290</v>
      </c>
      <c r="G783" s="39">
        <v>42347</v>
      </c>
      <c r="H783" s="40" t="s">
        <v>1537</v>
      </c>
      <c r="I783" s="40" t="s">
        <v>1540</v>
      </c>
      <c r="J783" s="36" t="s">
        <v>1541</v>
      </c>
      <c r="K783" s="47">
        <v>16065</v>
      </c>
    </row>
    <row r="784" spans="1:11" ht="28.8" x14ac:dyDescent="0.3">
      <c r="A784" s="35" t="s">
        <v>1633</v>
      </c>
      <c r="B784" s="35" t="s">
        <v>655</v>
      </c>
      <c r="C784" s="36" t="s">
        <v>474</v>
      </c>
      <c r="D784" s="46" t="s">
        <v>474</v>
      </c>
      <c r="E784" s="42" t="s">
        <v>1524</v>
      </c>
      <c r="F784" s="36">
        <v>1115000082</v>
      </c>
      <c r="G784" s="39">
        <v>42347</v>
      </c>
      <c r="H784" s="40" t="s">
        <v>1542</v>
      </c>
      <c r="I784" s="40" t="s">
        <v>1503</v>
      </c>
      <c r="J784" s="36" t="s">
        <v>1504</v>
      </c>
      <c r="K784" s="47">
        <v>1036996</v>
      </c>
    </row>
    <row r="785" spans="1:11" ht="28.8" x14ac:dyDescent="0.3">
      <c r="A785" s="35" t="s">
        <v>1633</v>
      </c>
      <c r="B785" s="35" t="s">
        <v>13</v>
      </c>
      <c r="C785" s="36" t="s">
        <v>474</v>
      </c>
      <c r="D785" s="46" t="s">
        <v>474</v>
      </c>
      <c r="E785" s="42" t="s">
        <v>75</v>
      </c>
      <c r="F785" s="36">
        <v>3537823</v>
      </c>
      <c r="G785" s="39">
        <v>42347</v>
      </c>
      <c r="H785" s="40" t="s">
        <v>1543</v>
      </c>
      <c r="I785" s="40" t="s">
        <v>1509</v>
      </c>
      <c r="J785" s="36" t="s">
        <v>1510</v>
      </c>
      <c r="K785" s="47">
        <v>22450</v>
      </c>
    </row>
    <row r="786" spans="1:11" ht="28.8" x14ac:dyDescent="0.3">
      <c r="A786" s="35" t="s">
        <v>1633</v>
      </c>
      <c r="B786" s="35" t="s">
        <v>14</v>
      </c>
      <c r="C786" s="36" t="s">
        <v>474</v>
      </c>
      <c r="D786" s="46" t="s">
        <v>474</v>
      </c>
      <c r="E786" s="42" t="s">
        <v>1524</v>
      </c>
      <c r="F786" s="36">
        <v>1115000083</v>
      </c>
      <c r="G786" s="39">
        <v>42348</v>
      </c>
      <c r="H786" s="40" t="s">
        <v>1544</v>
      </c>
      <c r="I786" s="40" t="s">
        <v>1545</v>
      </c>
      <c r="J786" s="36" t="s">
        <v>1546</v>
      </c>
      <c r="K786" s="47">
        <v>191840</v>
      </c>
    </row>
    <row r="787" spans="1:11" ht="28.8" x14ac:dyDescent="0.3">
      <c r="A787" s="35" t="s">
        <v>1633</v>
      </c>
      <c r="B787" s="35" t="s">
        <v>14</v>
      </c>
      <c r="C787" s="36" t="s">
        <v>474</v>
      </c>
      <c r="D787" s="46" t="s">
        <v>474</v>
      </c>
      <c r="E787" s="42" t="s">
        <v>64</v>
      </c>
      <c r="F787" s="36">
        <v>1115000291</v>
      </c>
      <c r="G787" s="39">
        <v>42348</v>
      </c>
      <c r="H787" s="40" t="s">
        <v>1547</v>
      </c>
      <c r="I787" s="40" t="s">
        <v>1519</v>
      </c>
      <c r="J787" s="36" t="s">
        <v>1520</v>
      </c>
      <c r="K787" s="47">
        <v>371875</v>
      </c>
    </row>
    <row r="788" spans="1:11" ht="28.8" x14ac:dyDescent="0.3">
      <c r="A788" s="35" t="s">
        <v>1633</v>
      </c>
      <c r="B788" s="35" t="s">
        <v>655</v>
      </c>
      <c r="C788" s="36" t="s">
        <v>474</v>
      </c>
      <c r="D788" s="46" t="s">
        <v>474</v>
      </c>
      <c r="E788" s="42" t="s">
        <v>50</v>
      </c>
      <c r="F788" s="36">
        <v>11353</v>
      </c>
      <c r="G788" s="39">
        <v>42348</v>
      </c>
      <c r="H788" s="40" t="s">
        <v>1502</v>
      </c>
      <c r="I788" s="40" t="s">
        <v>1503</v>
      </c>
      <c r="J788" s="36" t="s">
        <v>1504</v>
      </c>
      <c r="K788" s="47">
        <v>33000</v>
      </c>
    </row>
    <row r="789" spans="1:11" ht="14.4" x14ac:dyDescent="0.3">
      <c r="A789" s="35" t="s">
        <v>1633</v>
      </c>
      <c r="B789" s="35" t="s">
        <v>13</v>
      </c>
      <c r="C789" s="36" t="s">
        <v>474</v>
      </c>
      <c r="D789" s="46" t="s">
        <v>474</v>
      </c>
      <c r="E789" s="42" t="s">
        <v>50</v>
      </c>
      <c r="F789" s="36">
        <v>6360999</v>
      </c>
      <c r="G789" s="39">
        <v>42349</v>
      </c>
      <c r="H789" s="40" t="s">
        <v>1548</v>
      </c>
      <c r="I789" s="40" t="s">
        <v>1533</v>
      </c>
      <c r="J789" s="36" t="s">
        <v>62</v>
      </c>
      <c r="K789" s="47">
        <v>891377</v>
      </c>
    </row>
    <row r="790" spans="1:11" ht="28.8" x14ac:dyDescent="0.3">
      <c r="A790" s="35" t="s">
        <v>1633</v>
      </c>
      <c r="B790" s="35" t="s">
        <v>655</v>
      </c>
      <c r="C790" s="36" t="s">
        <v>474</v>
      </c>
      <c r="D790" s="46" t="s">
        <v>474</v>
      </c>
      <c r="E790" s="42" t="s">
        <v>75</v>
      </c>
      <c r="F790" s="36">
        <v>8861</v>
      </c>
      <c r="G790" s="39">
        <v>42349</v>
      </c>
      <c r="H790" s="40" t="s">
        <v>1549</v>
      </c>
      <c r="I790" s="40" t="s">
        <v>1550</v>
      </c>
      <c r="J790" s="36" t="s">
        <v>1551</v>
      </c>
      <c r="K790" s="47">
        <v>600000</v>
      </c>
    </row>
    <row r="791" spans="1:11" ht="28.8" x14ac:dyDescent="0.3">
      <c r="A791" s="35" t="s">
        <v>1633</v>
      </c>
      <c r="B791" s="35" t="s">
        <v>655</v>
      </c>
      <c r="C791" s="36" t="s">
        <v>474</v>
      </c>
      <c r="D791" s="46" t="s">
        <v>474</v>
      </c>
      <c r="E791" s="42" t="s">
        <v>50</v>
      </c>
      <c r="F791" s="36">
        <v>293</v>
      </c>
      <c r="G791" s="39">
        <v>42352</v>
      </c>
      <c r="H791" s="40" t="s">
        <v>1552</v>
      </c>
      <c r="I791" s="40" t="s">
        <v>1553</v>
      </c>
      <c r="J791" s="36" t="s">
        <v>1554</v>
      </c>
      <c r="K791" s="47">
        <v>50000</v>
      </c>
    </row>
    <row r="792" spans="1:11" ht="14.4" x14ac:dyDescent="0.3">
      <c r="A792" s="35" t="s">
        <v>1633</v>
      </c>
      <c r="B792" s="35" t="s">
        <v>14</v>
      </c>
      <c r="C792" s="36" t="s">
        <v>474</v>
      </c>
      <c r="D792" s="46" t="s">
        <v>474</v>
      </c>
      <c r="E792" s="42" t="s">
        <v>75</v>
      </c>
      <c r="F792" s="36">
        <v>93</v>
      </c>
      <c r="G792" s="39">
        <v>42353</v>
      </c>
      <c r="H792" s="40" t="s">
        <v>1555</v>
      </c>
      <c r="I792" s="40" t="s">
        <v>1556</v>
      </c>
      <c r="J792" s="36" t="s">
        <v>1557</v>
      </c>
      <c r="K792" s="47">
        <v>38889</v>
      </c>
    </row>
    <row r="793" spans="1:11" ht="28.8" x14ac:dyDescent="0.3">
      <c r="A793" s="35" t="s">
        <v>1633</v>
      </c>
      <c r="B793" s="35" t="s">
        <v>655</v>
      </c>
      <c r="C793" s="36" t="s">
        <v>474</v>
      </c>
      <c r="D793" s="46" t="s">
        <v>474</v>
      </c>
      <c r="E793" s="42" t="s">
        <v>75</v>
      </c>
      <c r="F793" s="36">
        <v>42078</v>
      </c>
      <c r="G793" s="39">
        <v>42354</v>
      </c>
      <c r="H793" s="40" t="s">
        <v>1558</v>
      </c>
      <c r="I793" s="40" t="s">
        <v>1559</v>
      </c>
      <c r="J793" s="36" t="s">
        <v>1560</v>
      </c>
      <c r="K793" s="47">
        <v>3000</v>
      </c>
    </row>
    <row r="794" spans="1:11" ht="28.8" x14ac:dyDescent="0.3">
      <c r="A794" s="35" t="s">
        <v>1633</v>
      </c>
      <c r="B794" s="35" t="s">
        <v>14</v>
      </c>
      <c r="C794" s="36" t="s">
        <v>474</v>
      </c>
      <c r="D794" s="46" t="s">
        <v>474</v>
      </c>
      <c r="E794" s="42" t="s">
        <v>64</v>
      </c>
      <c r="F794" s="36">
        <v>1115000293</v>
      </c>
      <c r="G794" s="39">
        <v>42355</v>
      </c>
      <c r="H794" s="40" t="s">
        <v>1561</v>
      </c>
      <c r="I794" s="40" t="s">
        <v>1562</v>
      </c>
      <c r="J794" s="36" t="s">
        <v>1563</v>
      </c>
      <c r="K794" s="47">
        <v>21800</v>
      </c>
    </row>
    <row r="795" spans="1:11" ht="28.8" x14ac:dyDescent="0.3">
      <c r="A795" s="35" t="s">
        <v>1633</v>
      </c>
      <c r="B795" s="35" t="s">
        <v>655</v>
      </c>
      <c r="C795" s="36" t="s">
        <v>474</v>
      </c>
      <c r="D795" s="46" t="s">
        <v>474</v>
      </c>
      <c r="E795" s="42" t="s">
        <v>1524</v>
      </c>
      <c r="F795" s="36">
        <v>1115000084</v>
      </c>
      <c r="G795" s="39">
        <v>42357</v>
      </c>
      <c r="H795" s="40" t="s">
        <v>1564</v>
      </c>
      <c r="I795" s="40" t="s">
        <v>1503</v>
      </c>
      <c r="J795" s="36" t="s">
        <v>1504</v>
      </c>
      <c r="K795" s="47">
        <v>3000000</v>
      </c>
    </row>
    <row r="796" spans="1:11" ht="28.8" x14ac:dyDescent="0.3">
      <c r="A796" s="35" t="s">
        <v>1633</v>
      </c>
      <c r="B796" s="35" t="s">
        <v>655</v>
      </c>
      <c r="C796" s="36" t="s">
        <v>474</v>
      </c>
      <c r="D796" s="46" t="s">
        <v>474</v>
      </c>
      <c r="E796" s="42" t="s">
        <v>1524</v>
      </c>
      <c r="F796" s="36">
        <v>1115000085</v>
      </c>
      <c r="G796" s="39">
        <v>42357</v>
      </c>
      <c r="H796" s="40" t="s">
        <v>1565</v>
      </c>
      <c r="I796" s="40" t="s">
        <v>1566</v>
      </c>
      <c r="J796" s="36" t="s">
        <v>1567</v>
      </c>
      <c r="K796" s="47">
        <v>899999</v>
      </c>
    </row>
    <row r="797" spans="1:11" ht="28.8" x14ac:dyDescent="0.3">
      <c r="A797" s="35" t="s">
        <v>1633</v>
      </c>
      <c r="B797" s="35" t="s">
        <v>655</v>
      </c>
      <c r="C797" s="36" t="s">
        <v>474</v>
      </c>
      <c r="D797" s="46" t="s">
        <v>474</v>
      </c>
      <c r="E797" s="42" t="s">
        <v>1524</v>
      </c>
      <c r="F797" s="36">
        <v>1115000086</v>
      </c>
      <c r="G797" s="39">
        <v>42357</v>
      </c>
      <c r="H797" s="40" t="s">
        <v>1568</v>
      </c>
      <c r="I797" s="40" t="s">
        <v>1569</v>
      </c>
      <c r="J797" s="36" t="s">
        <v>1570</v>
      </c>
      <c r="K797" s="47">
        <v>899999</v>
      </c>
    </row>
    <row r="798" spans="1:11" ht="28.8" x14ac:dyDescent="0.3">
      <c r="A798" s="35" t="s">
        <v>1633</v>
      </c>
      <c r="B798" s="35" t="s">
        <v>655</v>
      </c>
      <c r="C798" s="36" t="s">
        <v>474</v>
      </c>
      <c r="D798" s="46" t="s">
        <v>474</v>
      </c>
      <c r="E798" s="42" t="s">
        <v>1524</v>
      </c>
      <c r="F798" s="36">
        <v>1115000087</v>
      </c>
      <c r="G798" s="39">
        <v>42357</v>
      </c>
      <c r="H798" s="40" t="s">
        <v>1571</v>
      </c>
      <c r="I798" s="40" t="s">
        <v>1572</v>
      </c>
      <c r="J798" s="36" t="s">
        <v>1573</v>
      </c>
      <c r="K798" s="47">
        <v>899999</v>
      </c>
    </row>
    <row r="799" spans="1:11" ht="28.8" x14ac:dyDescent="0.3">
      <c r="A799" s="35" t="s">
        <v>1633</v>
      </c>
      <c r="B799" s="35" t="s">
        <v>655</v>
      </c>
      <c r="C799" s="36" t="s">
        <v>474</v>
      </c>
      <c r="D799" s="46" t="s">
        <v>474</v>
      </c>
      <c r="E799" s="42" t="s">
        <v>1524</v>
      </c>
      <c r="F799" s="36">
        <v>1115000088</v>
      </c>
      <c r="G799" s="39">
        <v>42357</v>
      </c>
      <c r="H799" s="40" t="s">
        <v>1574</v>
      </c>
      <c r="I799" s="40" t="s">
        <v>1575</v>
      </c>
      <c r="J799" s="36" t="s">
        <v>1576</v>
      </c>
      <c r="K799" s="47">
        <v>1800000</v>
      </c>
    </row>
    <row r="800" spans="1:11" ht="28.8" x14ac:dyDescent="0.3">
      <c r="A800" s="35" t="s">
        <v>1633</v>
      </c>
      <c r="B800" s="35" t="s">
        <v>14</v>
      </c>
      <c r="C800" s="36" t="s">
        <v>474</v>
      </c>
      <c r="D800" s="46" t="s">
        <v>474</v>
      </c>
      <c r="E800" s="42" t="s">
        <v>1524</v>
      </c>
      <c r="F800" s="36">
        <v>1115000089</v>
      </c>
      <c r="G800" s="39">
        <v>42359</v>
      </c>
      <c r="H800" s="40" t="s">
        <v>1577</v>
      </c>
      <c r="I800" s="40" t="s">
        <v>1578</v>
      </c>
      <c r="J800" s="36" t="s">
        <v>1579</v>
      </c>
      <c r="K800" s="47">
        <v>137445</v>
      </c>
    </row>
    <row r="801" spans="1:11" ht="28.8" x14ac:dyDescent="0.3">
      <c r="A801" s="35" t="s">
        <v>1633</v>
      </c>
      <c r="B801" s="35" t="s">
        <v>841</v>
      </c>
      <c r="C801" s="36" t="s">
        <v>474</v>
      </c>
      <c r="D801" s="46" t="s">
        <v>474</v>
      </c>
      <c r="E801" s="42" t="s">
        <v>1524</v>
      </c>
      <c r="F801" s="36">
        <v>1115000090</v>
      </c>
      <c r="G801" s="39">
        <v>42359</v>
      </c>
      <c r="H801" s="40" t="s">
        <v>1580</v>
      </c>
      <c r="I801" s="40" t="s">
        <v>1581</v>
      </c>
      <c r="J801" s="36" t="s">
        <v>1582</v>
      </c>
      <c r="K801" s="47">
        <v>1038794</v>
      </c>
    </row>
    <row r="802" spans="1:11" ht="28.8" x14ac:dyDescent="0.3">
      <c r="A802" s="35" t="s">
        <v>1633</v>
      </c>
      <c r="B802" s="35" t="s">
        <v>14</v>
      </c>
      <c r="C802" s="36" t="s">
        <v>474</v>
      </c>
      <c r="D802" s="46" t="s">
        <v>474</v>
      </c>
      <c r="E802" s="42" t="s">
        <v>50</v>
      </c>
      <c r="F802" s="36">
        <v>256</v>
      </c>
      <c r="G802" s="39">
        <v>42359</v>
      </c>
      <c r="H802" s="40" t="s">
        <v>1499</v>
      </c>
      <c r="I802" s="40" t="s">
        <v>1500</v>
      </c>
      <c r="J802" s="36" t="s">
        <v>1501</v>
      </c>
      <c r="K802" s="47">
        <v>39999</v>
      </c>
    </row>
    <row r="803" spans="1:11" ht="28.8" x14ac:dyDescent="0.3">
      <c r="A803" s="35" t="s">
        <v>1633</v>
      </c>
      <c r="B803" s="35" t="s">
        <v>655</v>
      </c>
      <c r="C803" s="36" t="s">
        <v>474</v>
      </c>
      <c r="D803" s="46" t="s">
        <v>474</v>
      </c>
      <c r="E803" s="42" t="s">
        <v>50</v>
      </c>
      <c r="F803" s="36">
        <v>297</v>
      </c>
      <c r="G803" s="39">
        <v>42360</v>
      </c>
      <c r="H803" s="40" t="s">
        <v>1583</v>
      </c>
      <c r="I803" s="40" t="s">
        <v>1553</v>
      </c>
      <c r="J803" s="36" t="s">
        <v>1554</v>
      </c>
      <c r="K803" s="47">
        <v>232500</v>
      </c>
    </row>
    <row r="804" spans="1:11" ht="28.8" x14ac:dyDescent="0.3">
      <c r="A804" s="35" t="s">
        <v>1633</v>
      </c>
      <c r="B804" s="35" t="s">
        <v>14</v>
      </c>
      <c r="C804" s="36" t="s">
        <v>474</v>
      </c>
      <c r="D804" s="46" t="s">
        <v>474</v>
      </c>
      <c r="E804" s="42" t="s">
        <v>50</v>
      </c>
      <c r="F804" s="36">
        <v>1</v>
      </c>
      <c r="G804" s="39">
        <v>42360</v>
      </c>
      <c r="H804" s="40" t="s">
        <v>1584</v>
      </c>
      <c r="I804" s="40" t="s">
        <v>1585</v>
      </c>
      <c r="J804" s="36" t="s">
        <v>1586</v>
      </c>
      <c r="K804" s="47">
        <v>176000</v>
      </c>
    </row>
    <row r="805" spans="1:11" ht="43.2" x14ac:dyDescent="0.3">
      <c r="A805" s="35" t="s">
        <v>1633</v>
      </c>
      <c r="B805" s="35" t="s">
        <v>841</v>
      </c>
      <c r="C805" s="36" t="s">
        <v>474</v>
      </c>
      <c r="D805" s="46" t="s">
        <v>474</v>
      </c>
      <c r="E805" s="42" t="s">
        <v>1524</v>
      </c>
      <c r="F805" s="36">
        <v>1115000092</v>
      </c>
      <c r="G805" s="39">
        <v>42361</v>
      </c>
      <c r="H805" s="40" t="s">
        <v>1587</v>
      </c>
      <c r="I805" s="40" t="s">
        <v>1588</v>
      </c>
      <c r="J805" s="36" t="s">
        <v>544</v>
      </c>
      <c r="K805" s="47">
        <v>602073</v>
      </c>
    </row>
    <row r="806" spans="1:11" ht="28.8" x14ac:dyDescent="0.3">
      <c r="A806" s="35" t="s">
        <v>1633</v>
      </c>
      <c r="B806" s="35" t="s">
        <v>13</v>
      </c>
      <c r="C806" s="36" t="s">
        <v>474</v>
      </c>
      <c r="D806" s="46" t="s">
        <v>474</v>
      </c>
      <c r="E806" s="42" t="s">
        <v>50</v>
      </c>
      <c r="F806" s="36">
        <v>848027</v>
      </c>
      <c r="G806" s="39">
        <v>42361</v>
      </c>
      <c r="H806" s="40" t="s">
        <v>1589</v>
      </c>
      <c r="I806" s="40" t="s">
        <v>1506</v>
      </c>
      <c r="J806" s="36" t="s">
        <v>1458</v>
      </c>
      <c r="K806" s="47">
        <v>376635</v>
      </c>
    </row>
    <row r="807" spans="1:11" ht="28.8" x14ac:dyDescent="0.3">
      <c r="A807" s="35" t="s">
        <v>1633</v>
      </c>
      <c r="B807" s="35" t="s">
        <v>13</v>
      </c>
      <c r="C807" s="36" t="s">
        <v>474</v>
      </c>
      <c r="D807" s="46" t="s">
        <v>474</v>
      </c>
      <c r="E807" s="42" t="s">
        <v>75</v>
      </c>
      <c r="F807" s="36">
        <v>91395</v>
      </c>
      <c r="G807" s="39">
        <v>42361</v>
      </c>
      <c r="H807" s="40" t="s">
        <v>1590</v>
      </c>
      <c r="I807" s="40" t="s">
        <v>1509</v>
      </c>
      <c r="J807" s="36" t="s">
        <v>1510</v>
      </c>
      <c r="K807" s="47">
        <v>108576</v>
      </c>
    </row>
    <row r="808" spans="1:11" ht="28.8" x14ac:dyDescent="0.3">
      <c r="A808" s="35" t="s">
        <v>1633</v>
      </c>
      <c r="B808" s="35" t="s">
        <v>13</v>
      </c>
      <c r="C808" s="36" t="s">
        <v>474</v>
      </c>
      <c r="D808" s="46" t="s">
        <v>474</v>
      </c>
      <c r="E808" s="42" t="s">
        <v>75</v>
      </c>
      <c r="F808" s="36">
        <v>92080270</v>
      </c>
      <c r="G808" s="39">
        <v>42361</v>
      </c>
      <c r="H808" s="40" t="s">
        <v>1591</v>
      </c>
      <c r="I808" s="40" t="s">
        <v>1592</v>
      </c>
      <c r="J808" s="36" t="s">
        <v>1593</v>
      </c>
      <c r="K808" s="47">
        <v>17220</v>
      </c>
    </row>
    <row r="809" spans="1:11" ht="28.8" x14ac:dyDescent="0.3">
      <c r="A809" s="35" t="s">
        <v>1633</v>
      </c>
      <c r="B809" s="35" t="s">
        <v>13</v>
      </c>
      <c r="C809" s="36" t="s">
        <v>474</v>
      </c>
      <c r="D809" s="46" t="s">
        <v>474</v>
      </c>
      <c r="E809" s="42" t="s">
        <v>50</v>
      </c>
      <c r="F809" s="36">
        <v>6361593</v>
      </c>
      <c r="G809" s="39">
        <v>42362</v>
      </c>
      <c r="H809" s="40" t="s">
        <v>1594</v>
      </c>
      <c r="I809" s="40" t="s">
        <v>1533</v>
      </c>
      <c r="J809" s="36" t="s">
        <v>62</v>
      </c>
      <c r="K809" s="47">
        <v>251927</v>
      </c>
    </row>
    <row r="810" spans="1:11" ht="43.2" x14ac:dyDescent="0.3">
      <c r="A810" s="35" t="s">
        <v>1633</v>
      </c>
      <c r="B810" s="35" t="s">
        <v>841</v>
      </c>
      <c r="C810" s="36" t="s">
        <v>474</v>
      </c>
      <c r="D810" s="46" t="s">
        <v>474</v>
      </c>
      <c r="E810" s="42" t="s">
        <v>1524</v>
      </c>
      <c r="F810" s="36">
        <v>1115000093</v>
      </c>
      <c r="G810" s="39">
        <v>42364</v>
      </c>
      <c r="H810" s="40" t="s">
        <v>1595</v>
      </c>
      <c r="I810" s="40" t="s">
        <v>1596</v>
      </c>
      <c r="J810" s="36" t="s">
        <v>320</v>
      </c>
      <c r="K810" s="47">
        <v>99911</v>
      </c>
    </row>
    <row r="811" spans="1:11" ht="43.2" x14ac:dyDescent="0.3">
      <c r="A811" s="35" t="s">
        <v>1633</v>
      </c>
      <c r="B811" s="35" t="s">
        <v>841</v>
      </c>
      <c r="C811" s="36" t="s">
        <v>474</v>
      </c>
      <c r="D811" s="46" t="s">
        <v>474</v>
      </c>
      <c r="E811" s="42" t="s">
        <v>1524</v>
      </c>
      <c r="F811" s="36">
        <v>1115000094</v>
      </c>
      <c r="G811" s="39">
        <v>42364</v>
      </c>
      <c r="H811" s="40" t="s">
        <v>1597</v>
      </c>
      <c r="I811" s="40" t="s">
        <v>1189</v>
      </c>
      <c r="J811" s="36" t="s">
        <v>327</v>
      </c>
      <c r="K811" s="47">
        <v>1079921</v>
      </c>
    </row>
    <row r="812" spans="1:11" ht="43.2" x14ac:dyDescent="0.3">
      <c r="A812" s="35" t="s">
        <v>1633</v>
      </c>
      <c r="B812" s="35" t="s">
        <v>841</v>
      </c>
      <c r="C812" s="36" t="s">
        <v>474</v>
      </c>
      <c r="D812" s="46" t="s">
        <v>474</v>
      </c>
      <c r="E812" s="42" t="s">
        <v>1524</v>
      </c>
      <c r="F812" s="36">
        <v>1115000095</v>
      </c>
      <c r="G812" s="39">
        <v>42364</v>
      </c>
      <c r="H812" s="40" t="s">
        <v>1598</v>
      </c>
      <c r="I812" s="40" t="s">
        <v>1076</v>
      </c>
      <c r="J812" s="36" t="s">
        <v>1077</v>
      </c>
      <c r="K812" s="47">
        <v>1705447</v>
      </c>
    </row>
    <row r="813" spans="1:11" ht="43.2" x14ac:dyDescent="0.3">
      <c r="A813" s="35" t="s">
        <v>1633</v>
      </c>
      <c r="B813" s="35" t="s">
        <v>841</v>
      </c>
      <c r="C813" s="36" t="s">
        <v>474</v>
      </c>
      <c r="D813" s="46" t="s">
        <v>474</v>
      </c>
      <c r="E813" s="42" t="s">
        <v>1524</v>
      </c>
      <c r="F813" s="36">
        <v>1115000096</v>
      </c>
      <c r="G813" s="39">
        <v>42364</v>
      </c>
      <c r="H813" s="40" t="s">
        <v>1599</v>
      </c>
      <c r="I813" s="40" t="s">
        <v>1076</v>
      </c>
      <c r="J813" s="36" t="s">
        <v>1077</v>
      </c>
      <c r="K813" s="47">
        <v>657194</v>
      </c>
    </row>
    <row r="814" spans="1:11" ht="28.8" x14ac:dyDescent="0.3">
      <c r="A814" s="35" t="s">
        <v>1633</v>
      </c>
      <c r="B814" s="35" t="s">
        <v>841</v>
      </c>
      <c r="C814" s="36" t="s">
        <v>474</v>
      </c>
      <c r="D814" s="46" t="s">
        <v>474</v>
      </c>
      <c r="E814" s="42" t="s">
        <v>1524</v>
      </c>
      <c r="F814" s="36">
        <v>1115000097</v>
      </c>
      <c r="G814" s="39">
        <v>42364</v>
      </c>
      <c r="H814" s="40" t="s">
        <v>1600</v>
      </c>
      <c r="I814" s="40" t="s">
        <v>1596</v>
      </c>
      <c r="J814" s="36" t="s">
        <v>320</v>
      </c>
      <c r="K814" s="47">
        <v>618272</v>
      </c>
    </row>
    <row r="815" spans="1:11" ht="28.8" x14ac:dyDescent="0.3">
      <c r="A815" s="35" t="s">
        <v>1633</v>
      </c>
      <c r="B815" s="35" t="s">
        <v>14</v>
      </c>
      <c r="C815" s="36" t="s">
        <v>474</v>
      </c>
      <c r="D815" s="46" t="s">
        <v>474</v>
      </c>
      <c r="E815" s="42" t="s">
        <v>64</v>
      </c>
      <c r="F815" s="36">
        <v>1115000294</v>
      </c>
      <c r="G815" s="39">
        <v>42366</v>
      </c>
      <c r="H815" s="40" t="s">
        <v>1634</v>
      </c>
      <c r="I815" s="40" t="s">
        <v>1601</v>
      </c>
      <c r="J815" s="36" t="s">
        <v>1602</v>
      </c>
      <c r="K815" s="47">
        <v>702100</v>
      </c>
    </row>
    <row r="816" spans="1:11" ht="28.8" x14ac:dyDescent="0.3">
      <c r="A816" s="35" t="s">
        <v>1633</v>
      </c>
      <c r="B816" s="35" t="s">
        <v>841</v>
      </c>
      <c r="C816" s="36" t="s">
        <v>474</v>
      </c>
      <c r="D816" s="46" t="s">
        <v>474</v>
      </c>
      <c r="E816" s="42" t="s">
        <v>1524</v>
      </c>
      <c r="F816" s="36">
        <v>1115000098</v>
      </c>
      <c r="G816" s="39">
        <v>42366</v>
      </c>
      <c r="H816" s="40" t="s">
        <v>1603</v>
      </c>
      <c r="I816" s="40" t="s">
        <v>1596</v>
      </c>
      <c r="J816" s="36" t="s">
        <v>320</v>
      </c>
      <c r="K816" s="47">
        <v>88983</v>
      </c>
    </row>
    <row r="817" spans="1:11" ht="43.2" x14ac:dyDescent="0.3">
      <c r="A817" s="35" t="s">
        <v>1633</v>
      </c>
      <c r="B817" s="35" t="s">
        <v>841</v>
      </c>
      <c r="C817" s="36" t="s">
        <v>474</v>
      </c>
      <c r="D817" s="46" t="s">
        <v>474</v>
      </c>
      <c r="E817" s="42" t="s">
        <v>1524</v>
      </c>
      <c r="F817" s="36">
        <v>1115000099</v>
      </c>
      <c r="G817" s="39">
        <v>42366</v>
      </c>
      <c r="H817" s="40" t="s">
        <v>1604</v>
      </c>
      <c r="I817" s="40" t="s">
        <v>1596</v>
      </c>
      <c r="J817" s="36" t="s">
        <v>320</v>
      </c>
      <c r="K817" s="47">
        <v>726258</v>
      </c>
    </row>
    <row r="818" spans="1:11" ht="28.8" x14ac:dyDescent="0.3">
      <c r="A818" s="35" t="s">
        <v>1633</v>
      </c>
      <c r="B818" s="35" t="s">
        <v>655</v>
      </c>
      <c r="C818" s="36" t="s">
        <v>474</v>
      </c>
      <c r="D818" s="46" t="s">
        <v>474</v>
      </c>
      <c r="E818" s="42" t="s">
        <v>64</v>
      </c>
      <c r="F818" s="36">
        <v>1115000295</v>
      </c>
      <c r="G818" s="39">
        <v>42367</v>
      </c>
      <c r="H818" s="40" t="s">
        <v>1605</v>
      </c>
      <c r="I818" s="40" t="s">
        <v>1538</v>
      </c>
      <c r="J818" s="36" t="s">
        <v>1539</v>
      </c>
      <c r="K818" s="47">
        <v>600000</v>
      </c>
    </row>
    <row r="819" spans="1:11" ht="28.8" x14ac:dyDescent="0.3">
      <c r="A819" s="35" t="s">
        <v>1633</v>
      </c>
      <c r="B819" s="35" t="s">
        <v>655</v>
      </c>
      <c r="C819" s="36" t="s">
        <v>474</v>
      </c>
      <c r="D819" s="46" t="s">
        <v>474</v>
      </c>
      <c r="E819" s="42" t="s">
        <v>64</v>
      </c>
      <c r="F819" s="36">
        <v>1115000296</v>
      </c>
      <c r="G819" s="39">
        <v>42367</v>
      </c>
      <c r="H819" s="40" t="s">
        <v>1606</v>
      </c>
      <c r="I819" s="40" t="s">
        <v>1540</v>
      </c>
      <c r="J819" s="36" t="s">
        <v>1541</v>
      </c>
      <c r="K819" s="47">
        <v>737800</v>
      </c>
    </row>
    <row r="820" spans="1:11" ht="28.8" x14ac:dyDescent="0.3">
      <c r="A820" s="35" t="s">
        <v>1633</v>
      </c>
      <c r="B820" s="35" t="s">
        <v>67</v>
      </c>
      <c r="C820" s="36" t="s">
        <v>1607</v>
      </c>
      <c r="D820" s="46">
        <v>42368</v>
      </c>
      <c r="E820" s="42" t="s">
        <v>50</v>
      </c>
      <c r="F820" s="36">
        <v>923</v>
      </c>
      <c r="G820" s="39">
        <v>42367</v>
      </c>
      <c r="H820" s="40" t="s">
        <v>1608</v>
      </c>
      <c r="I820" s="40" t="s">
        <v>1609</v>
      </c>
      <c r="J820" s="36" t="s">
        <v>1610</v>
      </c>
      <c r="K820" s="47">
        <v>357000</v>
      </c>
    </row>
    <row r="821" spans="1:11" ht="28.8" x14ac:dyDescent="0.3">
      <c r="A821" s="35" t="s">
        <v>1633</v>
      </c>
      <c r="B821" s="35" t="s">
        <v>13</v>
      </c>
      <c r="C821" s="36" t="s">
        <v>474</v>
      </c>
      <c r="D821" s="46" t="s">
        <v>474</v>
      </c>
      <c r="E821" s="42" t="s">
        <v>50</v>
      </c>
      <c r="F821" s="36">
        <v>848613</v>
      </c>
      <c r="G821" s="39">
        <v>42367</v>
      </c>
      <c r="H821" s="40" t="s">
        <v>1611</v>
      </c>
      <c r="I821" s="40" t="s">
        <v>1506</v>
      </c>
      <c r="J821" s="36" t="s">
        <v>1458</v>
      </c>
      <c r="K821" s="47">
        <v>68286</v>
      </c>
    </row>
    <row r="822" spans="1:11" ht="28.8" x14ac:dyDescent="0.3">
      <c r="A822" s="35" t="s">
        <v>1633</v>
      </c>
      <c r="B822" s="35" t="s">
        <v>13</v>
      </c>
      <c r="C822" s="36" t="s">
        <v>474</v>
      </c>
      <c r="D822" s="46" t="s">
        <v>474</v>
      </c>
      <c r="E822" s="42" t="s">
        <v>50</v>
      </c>
      <c r="F822" s="36">
        <v>848614</v>
      </c>
      <c r="G822" s="39">
        <v>42367</v>
      </c>
      <c r="H822" s="40" t="s">
        <v>1611</v>
      </c>
      <c r="I822" s="40" t="s">
        <v>1506</v>
      </c>
      <c r="J822" s="36" t="s">
        <v>1458</v>
      </c>
      <c r="K822" s="47">
        <v>108784</v>
      </c>
    </row>
    <row r="823" spans="1:11" ht="28.8" x14ac:dyDescent="0.3">
      <c r="A823" s="35" t="s">
        <v>1633</v>
      </c>
      <c r="B823" s="35" t="s">
        <v>13</v>
      </c>
      <c r="C823" s="36" t="s">
        <v>474</v>
      </c>
      <c r="D823" s="46" t="s">
        <v>474</v>
      </c>
      <c r="E823" s="42" t="s">
        <v>50</v>
      </c>
      <c r="F823" s="36">
        <v>848744</v>
      </c>
      <c r="G823" s="39">
        <v>42367</v>
      </c>
      <c r="H823" s="40" t="s">
        <v>1612</v>
      </c>
      <c r="I823" s="40" t="s">
        <v>1506</v>
      </c>
      <c r="J823" s="36" t="s">
        <v>1458</v>
      </c>
      <c r="K823" s="47">
        <v>325010</v>
      </c>
    </row>
    <row r="824" spans="1:11" ht="28.8" x14ac:dyDescent="0.3">
      <c r="A824" s="35" t="s">
        <v>1633</v>
      </c>
      <c r="B824" s="35" t="s">
        <v>655</v>
      </c>
      <c r="C824" s="36" t="s">
        <v>474</v>
      </c>
      <c r="D824" s="46" t="s">
        <v>474</v>
      </c>
      <c r="E824" s="42" t="s">
        <v>64</v>
      </c>
      <c r="F824" s="36">
        <v>1115000298</v>
      </c>
      <c r="G824" s="39">
        <v>42368</v>
      </c>
      <c r="H824" s="40" t="s">
        <v>1613</v>
      </c>
      <c r="I824" s="40" t="s">
        <v>1538</v>
      </c>
      <c r="J824" s="36" t="s">
        <v>1539</v>
      </c>
      <c r="K824" s="47">
        <v>285000</v>
      </c>
    </row>
    <row r="825" spans="1:11" ht="43.2" x14ac:dyDescent="0.3">
      <c r="A825" s="35" t="s">
        <v>1633</v>
      </c>
      <c r="B825" s="35" t="s">
        <v>841</v>
      </c>
      <c r="C825" s="36" t="s">
        <v>474</v>
      </c>
      <c r="D825" s="46" t="s">
        <v>474</v>
      </c>
      <c r="E825" s="42" t="s">
        <v>1524</v>
      </c>
      <c r="F825" s="36">
        <v>1115000100</v>
      </c>
      <c r="G825" s="39">
        <v>42368</v>
      </c>
      <c r="H825" s="40" t="s">
        <v>1614</v>
      </c>
      <c r="I825" s="40" t="s">
        <v>1615</v>
      </c>
      <c r="J825" s="36" t="s">
        <v>1616</v>
      </c>
      <c r="K825" s="47">
        <v>276040</v>
      </c>
    </row>
    <row r="826" spans="1:11" ht="43.2" x14ac:dyDescent="0.3">
      <c r="A826" s="35" t="s">
        <v>1633</v>
      </c>
      <c r="B826" s="35" t="s">
        <v>655</v>
      </c>
      <c r="C826" s="36" t="s">
        <v>474</v>
      </c>
      <c r="D826" s="46" t="s">
        <v>474</v>
      </c>
      <c r="E826" s="42" t="s">
        <v>1524</v>
      </c>
      <c r="F826" s="36">
        <v>1115000101</v>
      </c>
      <c r="G826" s="39">
        <v>42368</v>
      </c>
      <c r="H826" s="40" t="s">
        <v>1617</v>
      </c>
      <c r="I826" s="40" t="s">
        <v>1618</v>
      </c>
      <c r="J826" s="36" t="s">
        <v>78</v>
      </c>
      <c r="K826" s="47">
        <v>1499400</v>
      </c>
    </row>
    <row r="827" spans="1:11" ht="43.2" x14ac:dyDescent="0.3">
      <c r="A827" s="35" t="s">
        <v>1633</v>
      </c>
      <c r="B827" s="35" t="s">
        <v>841</v>
      </c>
      <c r="C827" s="36" t="s">
        <v>474</v>
      </c>
      <c r="D827" s="46" t="s">
        <v>474</v>
      </c>
      <c r="E827" s="42" t="s">
        <v>1524</v>
      </c>
      <c r="F827" s="36">
        <v>1115000102</v>
      </c>
      <c r="G827" s="39">
        <v>42368</v>
      </c>
      <c r="H827" s="40" t="s">
        <v>1619</v>
      </c>
      <c r="I827" s="40" t="s">
        <v>1620</v>
      </c>
      <c r="J827" s="36" t="s">
        <v>1621</v>
      </c>
      <c r="K827" s="47">
        <v>482059</v>
      </c>
    </row>
    <row r="828" spans="1:11" ht="28.8" x14ac:dyDescent="0.3">
      <c r="A828" s="35" t="s">
        <v>1633</v>
      </c>
      <c r="B828" s="35" t="s">
        <v>14</v>
      </c>
      <c r="C828" s="36" t="s">
        <v>474</v>
      </c>
      <c r="D828" s="46" t="s">
        <v>474</v>
      </c>
      <c r="E828" s="42" t="s">
        <v>64</v>
      </c>
      <c r="F828" s="36">
        <v>1115000299</v>
      </c>
      <c r="G828" s="39">
        <v>42369</v>
      </c>
      <c r="H828" s="40" t="s">
        <v>1622</v>
      </c>
      <c r="I828" s="40" t="s">
        <v>1623</v>
      </c>
      <c r="J828" s="36" t="s">
        <v>1624</v>
      </c>
      <c r="K828" s="47">
        <v>1056000</v>
      </c>
    </row>
    <row r="829" spans="1:11" ht="28.8" x14ac:dyDescent="0.3">
      <c r="A829" s="35" t="s">
        <v>1633</v>
      </c>
      <c r="B829" s="35" t="s">
        <v>655</v>
      </c>
      <c r="C829" s="36" t="s">
        <v>474</v>
      </c>
      <c r="D829" s="46" t="s">
        <v>474</v>
      </c>
      <c r="E829" s="42" t="s">
        <v>64</v>
      </c>
      <c r="F829" s="36">
        <v>1115000300</v>
      </c>
      <c r="G829" s="39">
        <v>42369</v>
      </c>
      <c r="H829" s="40" t="s">
        <v>1625</v>
      </c>
      <c r="I829" s="40" t="s">
        <v>1540</v>
      </c>
      <c r="J829" s="36" t="s">
        <v>1541</v>
      </c>
      <c r="K829" s="47">
        <v>285000</v>
      </c>
    </row>
    <row r="830" spans="1:11" ht="43.2" x14ac:dyDescent="0.3">
      <c r="A830" s="35" t="s">
        <v>1633</v>
      </c>
      <c r="B830" s="35" t="s">
        <v>841</v>
      </c>
      <c r="C830" s="36" t="s">
        <v>474</v>
      </c>
      <c r="D830" s="46" t="s">
        <v>474</v>
      </c>
      <c r="E830" s="42" t="s">
        <v>1524</v>
      </c>
      <c r="F830" s="36">
        <v>1115000103</v>
      </c>
      <c r="G830" s="39">
        <v>42369</v>
      </c>
      <c r="H830" s="40" t="s">
        <v>1626</v>
      </c>
      <c r="I830" s="40" t="s">
        <v>1627</v>
      </c>
      <c r="J830" s="36" t="s">
        <v>1628</v>
      </c>
      <c r="K830" s="47">
        <v>1958096</v>
      </c>
    </row>
    <row r="831" spans="1:11" ht="28.8" x14ac:dyDescent="0.3">
      <c r="A831" s="35" t="s">
        <v>1633</v>
      </c>
      <c r="B831" s="35" t="s">
        <v>14</v>
      </c>
      <c r="C831" s="36" t="s">
        <v>474</v>
      </c>
      <c r="D831" s="46" t="s">
        <v>474</v>
      </c>
      <c r="E831" s="42" t="s">
        <v>64</v>
      </c>
      <c r="F831" s="36">
        <v>1115000301</v>
      </c>
      <c r="G831" s="39">
        <v>42369</v>
      </c>
      <c r="H831" s="40" t="s">
        <v>1629</v>
      </c>
      <c r="I831" s="40" t="s">
        <v>1630</v>
      </c>
      <c r="J831" s="36" t="s">
        <v>1631</v>
      </c>
      <c r="K831" s="47">
        <v>1800000</v>
      </c>
    </row>
    <row r="832" spans="1:11" ht="28.8" x14ac:dyDescent="0.3">
      <c r="A832" s="35" t="s">
        <v>1633</v>
      </c>
      <c r="B832" s="35" t="s">
        <v>655</v>
      </c>
      <c r="C832" s="36" t="s">
        <v>474</v>
      </c>
      <c r="D832" s="46" t="s">
        <v>474</v>
      </c>
      <c r="E832" s="42" t="s">
        <v>50</v>
      </c>
      <c r="F832" s="36">
        <v>11619</v>
      </c>
      <c r="G832" s="39">
        <v>42369</v>
      </c>
      <c r="H832" s="40" t="s">
        <v>1632</v>
      </c>
      <c r="I832" s="40" t="s">
        <v>1503</v>
      </c>
      <c r="J832" s="36" t="s">
        <v>1504</v>
      </c>
      <c r="K832" s="47">
        <v>5700000</v>
      </c>
    </row>
    <row r="833" spans="1:11" ht="28.8" x14ac:dyDescent="0.3">
      <c r="A833" s="35" t="s">
        <v>1780</v>
      </c>
      <c r="B833" s="35" t="s">
        <v>14</v>
      </c>
      <c r="C833" s="36" t="s">
        <v>42</v>
      </c>
      <c r="D833" s="46" t="s">
        <v>42</v>
      </c>
      <c r="E833" s="42" t="s">
        <v>43</v>
      </c>
      <c r="F833" s="36">
        <v>1215000098</v>
      </c>
      <c r="G833" s="39">
        <v>42340</v>
      </c>
      <c r="H833" s="40" t="s">
        <v>1635</v>
      </c>
      <c r="I833" s="40" t="s">
        <v>1636</v>
      </c>
      <c r="J833" s="36" t="s">
        <v>1637</v>
      </c>
      <c r="K833" s="47">
        <v>140000</v>
      </c>
    </row>
    <row r="834" spans="1:11" ht="28.8" x14ac:dyDescent="0.3">
      <c r="A834" s="35" t="s">
        <v>1780</v>
      </c>
      <c r="B834" s="35" t="s">
        <v>14</v>
      </c>
      <c r="C834" s="36" t="s">
        <v>42</v>
      </c>
      <c r="D834" s="46" t="s">
        <v>42</v>
      </c>
      <c r="E834" s="42" t="s">
        <v>43</v>
      </c>
      <c r="F834" s="36">
        <v>1215000099</v>
      </c>
      <c r="G834" s="39">
        <v>42340</v>
      </c>
      <c r="H834" s="40" t="s">
        <v>1638</v>
      </c>
      <c r="I834" s="40" t="s">
        <v>1639</v>
      </c>
      <c r="J834" s="36" t="s">
        <v>1640</v>
      </c>
      <c r="K834" s="47">
        <v>60475</v>
      </c>
    </row>
    <row r="835" spans="1:11" ht="28.8" x14ac:dyDescent="0.3">
      <c r="A835" s="35" t="s">
        <v>1780</v>
      </c>
      <c r="B835" s="35" t="s">
        <v>14</v>
      </c>
      <c r="C835" s="36" t="s">
        <v>42</v>
      </c>
      <c r="D835" s="46" t="s">
        <v>42</v>
      </c>
      <c r="E835" s="42" t="s">
        <v>43</v>
      </c>
      <c r="F835" s="36">
        <v>1215000100</v>
      </c>
      <c r="G835" s="39">
        <v>42341</v>
      </c>
      <c r="H835" s="40" t="s">
        <v>1641</v>
      </c>
      <c r="I835" s="40" t="s">
        <v>1642</v>
      </c>
      <c r="J835" s="36" t="s">
        <v>1643</v>
      </c>
      <c r="K835" s="47">
        <v>28000</v>
      </c>
    </row>
    <row r="836" spans="1:11" ht="28.8" x14ac:dyDescent="0.3">
      <c r="A836" s="35" t="s">
        <v>1780</v>
      </c>
      <c r="B836" s="35" t="s">
        <v>14</v>
      </c>
      <c r="C836" s="36" t="s">
        <v>42</v>
      </c>
      <c r="D836" s="46" t="s">
        <v>42</v>
      </c>
      <c r="E836" s="42" t="s">
        <v>43</v>
      </c>
      <c r="F836" s="36">
        <v>1215000101</v>
      </c>
      <c r="G836" s="39">
        <v>42341</v>
      </c>
      <c r="H836" s="40" t="s">
        <v>1644</v>
      </c>
      <c r="I836" s="40" t="s">
        <v>1645</v>
      </c>
      <c r="J836" s="36" t="s">
        <v>1646</v>
      </c>
      <c r="K836" s="47">
        <v>154098</v>
      </c>
    </row>
    <row r="837" spans="1:11" ht="28.8" x14ac:dyDescent="0.3">
      <c r="A837" s="35" t="s">
        <v>1780</v>
      </c>
      <c r="B837" s="35" t="s">
        <v>14</v>
      </c>
      <c r="C837" s="36" t="s">
        <v>42</v>
      </c>
      <c r="D837" s="46" t="s">
        <v>42</v>
      </c>
      <c r="E837" s="42" t="s">
        <v>43</v>
      </c>
      <c r="F837" s="36">
        <v>1215000102</v>
      </c>
      <c r="G837" s="39">
        <v>42341</v>
      </c>
      <c r="H837" s="40" t="s">
        <v>1647</v>
      </c>
      <c r="I837" s="40" t="s">
        <v>1648</v>
      </c>
      <c r="J837" s="36" t="s">
        <v>1649</v>
      </c>
      <c r="K837" s="47">
        <v>1799800</v>
      </c>
    </row>
    <row r="838" spans="1:11" ht="28.8" x14ac:dyDescent="0.3">
      <c r="A838" s="35" t="s">
        <v>1780</v>
      </c>
      <c r="B838" s="35" t="s">
        <v>14</v>
      </c>
      <c r="C838" s="36" t="s">
        <v>42</v>
      </c>
      <c r="D838" s="46" t="s">
        <v>42</v>
      </c>
      <c r="E838" s="42" t="s">
        <v>43</v>
      </c>
      <c r="F838" s="36">
        <v>1215000103</v>
      </c>
      <c r="G838" s="39">
        <v>42342</v>
      </c>
      <c r="H838" s="40" t="s">
        <v>1650</v>
      </c>
      <c r="I838" s="40" t="s">
        <v>1651</v>
      </c>
      <c r="J838" s="36" t="s">
        <v>1652</v>
      </c>
      <c r="K838" s="47">
        <v>460785</v>
      </c>
    </row>
    <row r="839" spans="1:11" ht="28.8" x14ac:dyDescent="0.3">
      <c r="A839" s="35" t="s">
        <v>1780</v>
      </c>
      <c r="B839" s="35" t="s">
        <v>14</v>
      </c>
      <c r="C839" s="36" t="s">
        <v>42</v>
      </c>
      <c r="D839" s="46" t="s">
        <v>42</v>
      </c>
      <c r="E839" s="42" t="s">
        <v>43</v>
      </c>
      <c r="F839" s="36">
        <v>1215000104</v>
      </c>
      <c r="G839" s="39">
        <v>42349</v>
      </c>
      <c r="H839" s="40" t="s">
        <v>1653</v>
      </c>
      <c r="I839" s="40" t="s">
        <v>1654</v>
      </c>
      <c r="J839" s="36" t="s">
        <v>1655</v>
      </c>
      <c r="K839" s="47">
        <v>390005</v>
      </c>
    </row>
    <row r="840" spans="1:11" ht="28.8" x14ac:dyDescent="0.3">
      <c r="A840" s="35" t="s">
        <v>1780</v>
      </c>
      <c r="B840" s="35" t="s">
        <v>14</v>
      </c>
      <c r="C840" s="36" t="s">
        <v>42</v>
      </c>
      <c r="D840" s="46" t="s">
        <v>42</v>
      </c>
      <c r="E840" s="42" t="s">
        <v>43</v>
      </c>
      <c r="F840" s="36">
        <v>1215000105</v>
      </c>
      <c r="G840" s="39">
        <v>42349</v>
      </c>
      <c r="H840" s="40" t="s">
        <v>1656</v>
      </c>
      <c r="I840" s="40" t="s">
        <v>1636</v>
      </c>
      <c r="J840" s="36" t="s">
        <v>1637</v>
      </c>
      <c r="K840" s="47">
        <v>80000</v>
      </c>
    </row>
    <row r="841" spans="1:11" ht="28.8" x14ac:dyDescent="0.3">
      <c r="A841" s="35" t="s">
        <v>1780</v>
      </c>
      <c r="B841" s="35" t="s">
        <v>14</v>
      </c>
      <c r="C841" s="36" t="s">
        <v>42</v>
      </c>
      <c r="D841" s="46" t="s">
        <v>42</v>
      </c>
      <c r="E841" s="42" t="s">
        <v>43</v>
      </c>
      <c r="F841" s="36">
        <v>1215000106</v>
      </c>
      <c r="G841" s="39">
        <v>42349</v>
      </c>
      <c r="H841" s="40" t="s">
        <v>1657</v>
      </c>
      <c r="I841" s="40" t="s">
        <v>1658</v>
      </c>
      <c r="J841" s="36" t="s">
        <v>1659</v>
      </c>
      <c r="K841" s="47">
        <v>24000</v>
      </c>
    </row>
    <row r="842" spans="1:11" ht="28.8" x14ac:dyDescent="0.3">
      <c r="A842" s="35" t="s">
        <v>1780</v>
      </c>
      <c r="B842" s="35" t="s">
        <v>14</v>
      </c>
      <c r="C842" s="36" t="s">
        <v>42</v>
      </c>
      <c r="D842" s="46" t="s">
        <v>42</v>
      </c>
      <c r="E842" s="42" t="s">
        <v>43</v>
      </c>
      <c r="F842" s="36">
        <v>1215000107</v>
      </c>
      <c r="G842" s="39">
        <v>42353</v>
      </c>
      <c r="H842" s="40" t="s">
        <v>1660</v>
      </c>
      <c r="I842" s="40" t="s">
        <v>1233</v>
      </c>
      <c r="J842" s="36" t="s">
        <v>1234</v>
      </c>
      <c r="K842" s="47">
        <v>209940</v>
      </c>
    </row>
    <row r="843" spans="1:11" ht="28.8" x14ac:dyDescent="0.3">
      <c r="A843" s="35" t="s">
        <v>1780</v>
      </c>
      <c r="B843" s="35" t="s">
        <v>14</v>
      </c>
      <c r="C843" s="36" t="s">
        <v>42</v>
      </c>
      <c r="D843" s="46" t="s">
        <v>42</v>
      </c>
      <c r="E843" s="42" t="s">
        <v>43</v>
      </c>
      <c r="F843" s="36">
        <v>1215000108</v>
      </c>
      <c r="G843" s="39">
        <v>42353</v>
      </c>
      <c r="H843" s="40" t="s">
        <v>1661</v>
      </c>
      <c r="I843" s="40" t="s">
        <v>1662</v>
      </c>
      <c r="J843" s="36" t="s">
        <v>1663</v>
      </c>
      <c r="K843" s="47">
        <v>53400</v>
      </c>
    </row>
    <row r="844" spans="1:11" ht="28.8" x14ac:dyDescent="0.3">
      <c r="A844" s="35" t="s">
        <v>1780</v>
      </c>
      <c r="B844" s="35" t="s">
        <v>14</v>
      </c>
      <c r="C844" s="36" t="s">
        <v>42</v>
      </c>
      <c r="D844" s="46" t="s">
        <v>42</v>
      </c>
      <c r="E844" s="42" t="s">
        <v>43</v>
      </c>
      <c r="F844" s="36">
        <v>1215000109</v>
      </c>
      <c r="G844" s="39">
        <v>42353</v>
      </c>
      <c r="H844" s="40" t="s">
        <v>1664</v>
      </c>
      <c r="I844" s="40" t="s">
        <v>1665</v>
      </c>
      <c r="J844" s="36" t="s">
        <v>1666</v>
      </c>
      <c r="K844" s="47">
        <v>34760</v>
      </c>
    </row>
    <row r="845" spans="1:11" ht="28.8" x14ac:dyDescent="0.3">
      <c r="A845" s="35" t="s">
        <v>1780</v>
      </c>
      <c r="B845" s="35" t="s">
        <v>14</v>
      </c>
      <c r="C845" s="36" t="s">
        <v>42</v>
      </c>
      <c r="D845" s="46" t="s">
        <v>42</v>
      </c>
      <c r="E845" s="42" t="s">
        <v>43</v>
      </c>
      <c r="F845" s="36">
        <v>1215000110</v>
      </c>
      <c r="G845" s="39">
        <v>42353</v>
      </c>
      <c r="H845" s="40" t="s">
        <v>1667</v>
      </c>
      <c r="I845" s="40" t="s">
        <v>1627</v>
      </c>
      <c r="J845" s="36" t="s">
        <v>1628</v>
      </c>
      <c r="K845" s="47">
        <v>171673</v>
      </c>
    </row>
    <row r="846" spans="1:11" ht="28.8" x14ac:dyDescent="0.3">
      <c r="A846" s="35" t="s">
        <v>1780</v>
      </c>
      <c r="B846" s="35" t="s">
        <v>14</v>
      </c>
      <c r="C846" s="36" t="s">
        <v>42</v>
      </c>
      <c r="D846" s="46" t="s">
        <v>42</v>
      </c>
      <c r="E846" s="42" t="s">
        <v>43</v>
      </c>
      <c r="F846" s="36">
        <v>1215000111</v>
      </c>
      <c r="G846" s="39">
        <v>42353</v>
      </c>
      <c r="H846" s="40" t="s">
        <v>1668</v>
      </c>
      <c r="I846" s="40" t="s">
        <v>1233</v>
      </c>
      <c r="J846" s="36" t="s">
        <v>1234</v>
      </c>
      <c r="K846" s="47">
        <v>41930</v>
      </c>
    </row>
    <row r="847" spans="1:11" ht="28.8" x14ac:dyDescent="0.3">
      <c r="A847" s="35" t="s">
        <v>1780</v>
      </c>
      <c r="B847" s="35" t="s">
        <v>14</v>
      </c>
      <c r="C847" s="36" t="s">
        <v>42</v>
      </c>
      <c r="D847" s="46" t="s">
        <v>42</v>
      </c>
      <c r="E847" s="42" t="s">
        <v>43</v>
      </c>
      <c r="F847" s="36">
        <v>1215000112</v>
      </c>
      <c r="G847" s="39">
        <v>42353</v>
      </c>
      <c r="H847" s="40" t="s">
        <v>1669</v>
      </c>
      <c r="I847" s="40" t="s">
        <v>1670</v>
      </c>
      <c r="J847" s="36" t="s">
        <v>1671</v>
      </c>
      <c r="K847" s="47">
        <v>1535000</v>
      </c>
    </row>
    <row r="848" spans="1:11" ht="28.8" x14ac:dyDescent="0.3">
      <c r="A848" s="35" t="s">
        <v>1780</v>
      </c>
      <c r="B848" s="35" t="s">
        <v>14</v>
      </c>
      <c r="C848" s="36" t="s">
        <v>42</v>
      </c>
      <c r="D848" s="46" t="s">
        <v>42</v>
      </c>
      <c r="E848" s="42" t="s">
        <v>43</v>
      </c>
      <c r="F848" s="36">
        <v>1215000113</v>
      </c>
      <c r="G848" s="39">
        <v>42354</v>
      </c>
      <c r="H848" s="40" t="s">
        <v>1672</v>
      </c>
      <c r="I848" s="40" t="s">
        <v>1673</v>
      </c>
      <c r="J848" s="36" t="s">
        <v>1674</v>
      </c>
      <c r="K848" s="47">
        <v>518000</v>
      </c>
    </row>
    <row r="849" spans="1:11" ht="28.8" x14ac:dyDescent="0.3">
      <c r="A849" s="35" t="s">
        <v>1780</v>
      </c>
      <c r="B849" s="35" t="s">
        <v>14</v>
      </c>
      <c r="C849" s="36" t="s">
        <v>42</v>
      </c>
      <c r="D849" s="46" t="s">
        <v>42</v>
      </c>
      <c r="E849" s="42" t="s">
        <v>43</v>
      </c>
      <c r="F849" s="36">
        <v>1215000114</v>
      </c>
      <c r="G849" s="39">
        <v>42354</v>
      </c>
      <c r="H849" s="40" t="s">
        <v>1675</v>
      </c>
      <c r="I849" s="40" t="s">
        <v>1676</v>
      </c>
      <c r="J849" s="36" t="s">
        <v>1677</v>
      </c>
      <c r="K849" s="47">
        <v>742501</v>
      </c>
    </row>
    <row r="850" spans="1:11" ht="28.8" x14ac:dyDescent="0.3">
      <c r="A850" s="35" t="s">
        <v>1780</v>
      </c>
      <c r="B850" s="35" t="s">
        <v>14</v>
      </c>
      <c r="C850" s="36" t="s">
        <v>42</v>
      </c>
      <c r="D850" s="46" t="s">
        <v>42</v>
      </c>
      <c r="E850" s="42" t="s">
        <v>43</v>
      </c>
      <c r="F850" s="36">
        <v>1215000115</v>
      </c>
      <c r="G850" s="39">
        <v>42354</v>
      </c>
      <c r="H850" s="40" t="s">
        <v>1678</v>
      </c>
      <c r="I850" s="40" t="s">
        <v>1673</v>
      </c>
      <c r="J850" s="36" t="s">
        <v>1674</v>
      </c>
      <c r="K850" s="47">
        <v>159800</v>
      </c>
    </row>
    <row r="851" spans="1:11" ht="28.8" x14ac:dyDescent="0.3">
      <c r="A851" s="35" t="s">
        <v>1780</v>
      </c>
      <c r="B851" s="35" t="s">
        <v>14</v>
      </c>
      <c r="C851" s="36" t="s">
        <v>42</v>
      </c>
      <c r="D851" s="46" t="s">
        <v>42</v>
      </c>
      <c r="E851" s="42" t="s">
        <v>43</v>
      </c>
      <c r="F851" s="36">
        <v>1215000116</v>
      </c>
      <c r="G851" s="39">
        <v>42354</v>
      </c>
      <c r="H851" s="40" t="s">
        <v>1679</v>
      </c>
      <c r="I851" s="40" t="s">
        <v>1676</v>
      </c>
      <c r="J851" s="36" t="s">
        <v>1677</v>
      </c>
      <c r="K851" s="47">
        <v>588348</v>
      </c>
    </row>
    <row r="852" spans="1:11" ht="28.8" x14ac:dyDescent="0.3">
      <c r="A852" s="35" t="s">
        <v>1780</v>
      </c>
      <c r="B852" s="35" t="s">
        <v>14</v>
      </c>
      <c r="C852" s="36" t="s">
        <v>42</v>
      </c>
      <c r="D852" s="46" t="s">
        <v>42</v>
      </c>
      <c r="E852" s="42" t="s">
        <v>43</v>
      </c>
      <c r="F852" s="36">
        <v>1215000118</v>
      </c>
      <c r="G852" s="39">
        <v>42354</v>
      </c>
      <c r="H852" s="40" t="s">
        <v>1680</v>
      </c>
      <c r="I852" s="40" t="s">
        <v>1642</v>
      </c>
      <c r="J852" s="36" t="s">
        <v>1643</v>
      </c>
      <c r="K852" s="47">
        <v>147502</v>
      </c>
    </row>
    <row r="853" spans="1:11" ht="28.8" x14ac:dyDescent="0.3">
      <c r="A853" s="35" t="s">
        <v>1780</v>
      </c>
      <c r="B853" s="35" t="s">
        <v>14</v>
      </c>
      <c r="C853" s="36" t="s">
        <v>42</v>
      </c>
      <c r="D853" s="46" t="s">
        <v>42</v>
      </c>
      <c r="E853" s="42" t="s">
        <v>43</v>
      </c>
      <c r="F853" s="36">
        <v>1215000119</v>
      </c>
      <c r="G853" s="39">
        <v>42355</v>
      </c>
      <c r="H853" s="40" t="s">
        <v>1681</v>
      </c>
      <c r="I853" s="40" t="s">
        <v>1682</v>
      </c>
      <c r="J853" s="36" t="s">
        <v>1683</v>
      </c>
      <c r="K853" s="47">
        <v>134520</v>
      </c>
    </row>
    <row r="854" spans="1:11" ht="28.8" x14ac:dyDescent="0.3">
      <c r="A854" s="35" t="s">
        <v>1780</v>
      </c>
      <c r="B854" s="35" t="s">
        <v>14</v>
      </c>
      <c r="C854" s="36" t="s">
        <v>42</v>
      </c>
      <c r="D854" s="46" t="s">
        <v>42</v>
      </c>
      <c r="E854" s="42" t="s">
        <v>43</v>
      </c>
      <c r="F854" s="36">
        <v>1215000120</v>
      </c>
      <c r="G854" s="39">
        <v>42355</v>
      </c>
      <c r="H854" s="40" t="s">
        <v>1681</v>
      </c>
      <c r="I854" s="40" t="s">
        <v>1642</v>
      </c>
      <c r="J854" s="36" t="s">
        <v>1643</v>
      </c>
      <c r="K854" s="47">
        <v>1006808</v>
      </c>
    </row>
    <row r="855" spans="1:11" ht="28.8" x14ac:dyDescent="0.3">
      <c r="A855" s="35" t="s">
        <v>1780</v>
      </c>
      <c r="B855" s="35" t="s">
        <v>14</v>
      </c>
      <c r="C855" s="36" t="s">
        <v>42</v>
      </c>
      <c r="D855" s="46" t="s">
        <v>42</v>
      </c>
      <c r="E855" s="42" t="s">
        <v>43</v>
      </c>
      <c r="F855" s="36">
        <v>1215000121</v>
      </c>
      <c r="G855" s="39">
        <v>42355</v>
      </c>
      <c r="H855" s="40" t="s">
        <v>1681</v>
      </c>
      <c r="I855" s="40" t="s">
        <v>1645</v>
      </c>
      <c r="J855" s="36" t="s">
        <v>1646</v>
      </c>
      <c r="K855" s="47">
        <v>105267</v>
      </c>
    </row>
    <row r="856" spans="1:11" ht="28.8" x14ac:dyDescent="0.3">
      <c r="A856" s="35" t="s">
        <v>1780</v>
      </c>
      <c r="B856" s="35" t="s">
        <v>14</v>
      </c>
      <c r="C856" s="36" t="s">
        <v>42</v>
      </c>
      <c r="D856" s="46" t="s">
        <v>42</v>
      </c>
      <c r="E856" s="42" t="s">
        <v>43</v>
      </c>
      <c r="F856" s="36">
        <v>1215000123</v>
      </c>
      <c r="G856" s="39">
        <v>42355</v>
      </c>
      <c r="H856" s="40" t="s">
        <v>1684</v>
      </c>
      <c r="I856" s="40" t="s">
        <v>1685</v>
      </c>
      <c r="J856" s="36" t="s">
        <v>1686</v>
      </c>
      <c r="K856" s="47">
        <v>44820</v>
      </c>
    </row>
    <row r="857" spans="1:11" ht="28.8" x14ac:dyDescent="0.3">
      <c r="A857" s="35" t="s">
        <v>1780</v>
      </c>
      <c r="B857" s="35" t="s">
        <v>14</v>
      </c>
      <c r="C857" s="36" t="s">
        <v>42</v>
      </c>
      <c r="D857" s="46" t="s">
        <v>42</v>
      </c>
      <c r="E857" s="42" t="s">
        <v>43</v>
      </c>
      <c r="F857" s="36">
        <v>1215000125</v>
      </c>
      <c r="G857" s="39">
        <v>42359</v>
      </c>
      <c r="H857" s="40" t="s">
        <v>1687</v>
      </c>
      <c r="I857" s="40" t="s">
        <v>1688</v>
      </c>
      <c r="J857" s="36" t="s">
        <v>1689</v>
      </c>
      <c r="K857" s="47">
        <v>175900</v>
      </c>
    </row>
    <row r="858" spans="1:11" ht="28.8" x14ac:dyDescent="0.3">
      <c r="A858" s="35" t="s">
        <v>1780</v>
      </c>
      <c r="B858" s="35" t="s">
        <v>14</v>
      </c>
      <c r="C858" s="36" t="s">
        <v>42</v>
      </c>
      <c r="D858" s="46" t="s">
        <v>42</v>
      </c>
      <c r="E858" s="42" t="s">
        <v>43</v>
      </c>
      <c r="F858" s="36">
        <v>1215000126</v>
      </c>
      <c r="G858" s="39">
        <v>42359</v>
      </c>
      <c r="H858" s="40" t="s">
        <v>1687</v>
      </c>
      <c r="I858" s="40" t="s">
        <v>1690</v>
      </c>
      <c r="J858" s="36" t="s">
        <v>1691</v>
      </c>
      <c r="K858" s="47">
        <v>129567</v>
      </c>
    </row>
    <row r="859" spans="1:11" ht="28.8" x14ac:dyDescent="0.3">
      <c r="A859" s="35" t="s">
        <v>1780</v>
      </c>
      <c r="B859" s="35" t="s">
        <v>14</v>
      </c>
      <c r="C859" s="36" t="s">
        <v>42</v>
      </c>
      <c r="D859" s="46" t="s">
        <v>42</v>
      </c>
      <c r="E859" s="42" t="s">
        <v>43</v>
      </c>
      <c r="F859" s="36">
        <v>1215000127</v>
      </c>
      <c r="G859" s="39">
        <v>42360</v>
      </c>
      <c r="H859" s="40" t="s">
        <v>1692</v>
      </c>
      <c r="I859" s="40" t="s">
        <v>1693</v>
      </c>
      <c r="J859" s="36" t="s">
        <v>1694</v>
      </c>
      <c r="K859" s="47">
        <v>35000</v>
      </c>
    </row>
    <row r="860" spans="1:11" ht="28.8" x14ac:dyDescent="0.3">
      <c r="A860" s="35" t="s">
        <v>1780</v>
      </c>
      <c r="B860" s="35" t="s">
        <v>14</v>
      </c>
      <c r="C860" s="36" t="s">
        <v>42</v>
      </c>
      <c r="D860" s="46" t="s">
        <v>42</v>
      </c>
      <c r="E860" s="42" t="s">
        <v>43</v>
      </c>
      <c r="F860" s="36">
        <v>1215000128</v>
      </c>
      <c r="G860" s="39">
        <v>42361</v>
      </c>
      <c r="H860" s="40" t="s">
        <v>1695</v>
      </c>
      <c r="I860" s="40" t="s">
        <v>1682</v>
      </c>
      <c r="J860" s="36" t="s">
        <v>1683</v>
      </c>
      <c r="K860" s="47">
        <v>133466</v>
      </c>
    </row>
    <row r="861" spans="1:11" ht="28.8" x14ac:dyDescent="0.3">
      <c r="A861" s="35" t="s">
        <v>1780</v>
      </c>
      <c r="B861" s="35" t="s">
        <v>14</v>
      </c>
      <c r="C861" s="36" t="s">
        <v>42</v>
      </c>
      <c r="D861" s="46" t="s">
        <v>42</v>
      </c>
      <c r="E861" s="42" t="s">
        <v>43</v>
      </c>
      <c r="F861" s="36">
        <v>1215000129</v>
      </c>
      <c r="G861" s="39">
        <v>42361</v>
      </c>
      <c r="H861" s="40" t="s">
        <v>1695</v>
      </c>
      <c r="I861" s="40" t="s">
        <v>1642</v>
      </c>
      <c r="J861" s="36" t="s">
        <v>1643</v>
      </c>
      <c r="K861" s="47">
        <v>369938</v>
      </c>
    </row>
    <row r="862" spans="1:11" ht="28.8" x14ac:dyDescent="0.3">
      <c r="A862" s="35" t="s">
        <v>1780</v>
      </c>
      <c r="B862" s="35" t="s">
        <v>14</v>
      </c>
      <c r="C862" s="36" t="s">
        <v>42</v>
      </c>
      <c r="D862" s="46" t="s">
        <v>42</v>
      </c>
      <c r="E862" s="42" t="s">
        <v>43</v>
      </c>
      <c r="F862" s="36">
        <v>1215000130</v>
      </c>
      <c r="G862" s="39">
        <v>42361</v>
      </c>
      <c r="H862" s="40" t="s">
        <v>1696</v>
      </c>
      <c r="I862" s="40" t="s">
        <v>1697</v>
      </c>
      <c r="J862" s="36" t="s">
        <v>1698</v>
      </c>
      <c r="K862" s="47">
        <v>490000</v>
      </c>
    </row>
    <row r="863" spans="1:11" ht="28.8" x14ac:dyDescent="0.3">
      <c r="A863" s="35" t="s">
        <v>1780</v>
      </c>
      <c r="B863" s="35" t="s">
        <v>14</v>
      </c>
      <c r="C863" s="36" t="s">
        <v>42</v>
      </c>
      <c r="D863" s="46" t="s">
        <v>42</v>
      </c>
      <c r="E863" s="42" t="s">
        <v>43</v>
      </c>
      <c r="F863" s="36">
        <v>1215000131</v>
      </c>
      <c r="G863" s="39">
        <v>42366</v>
      </c>
      <c r="H863" s="40" t="s">
        <v>1699</v>
      </c>
      <c r="I863" s="40" t="s">
        <v>1700</v>
      </c>
      <c r="J863" s="36" t="s">
        <v>78</v>
      </c>
      <c r="K863" s="47">
        <v>2500000</v>
      </c>
    </row>
    <row r="864" spans="1:11" ht="28.8" x14ac:dyDescent="0.3">
      <c r="A864" s="35" t="s">
        <v>1780</v>
      </c>
      <c r="B864" s="35" t="s">
        <v>14</v>
      </c>
      <c r="C864" s="36" t="s">
        <v>42</v>
      </c>
      <c r="D864" s="46" t="s">
        <v>42</v>
      </c>
      <c r="E864" s="42" t="s">
        <v>43</v>
      </c>
      <c r="F864" s="36">
        <v>1215000132</v>
      </c>
      <c r="G864" s="39">
        <v>42367</v>
      </c>
      <c r="H864" s="40" t="s">
        <v>1701</v>
      </c>
      <c r="I864" s="40" t="s">
        <v>1648</v>
      </c>
      <c r="J864" s="36" t="s">
        <v>1649</v>
      </c>
      <c r="K864" s="47">
        <v>1200000</v>
      </c>
    </row>
    <row r="865" spans="1:11" ht="43.2" x14ac:dyDescent="0.3">
      <c r="A865" s="35" t="s">
        <v>1780</v>
      </c>
      <c r="B865" s="35" t="s">
        <v>376</v>
      </c>
      <c r="C865" s="36" t="s">
        <v>42</v>
      </c>
      <c r="D865" s="46" t="s">
        <v>42</v>
      </c>
      <c r="E865" s="42" t="s">
        <v>79</v>
      </c>
      <c r="F865" s="36">
        <v>1215000291</v>
      </c>
      <c r="G865" s="39">
        <v>42339</v>
      </c>
      <c r="H865" s="40" t="s">
        <v>1702</v>
      </c>
      <c r="I865" s="40" t="s">
        <v>1703</v>
      </c>
      <c r="J865" s="36" t="s">
        <v>1704</v>
      </c>
      <c r="K865" s="47">
        <v>110000</v>
      </c>
    </row>
    <row r="866" spans="1:11" ht="28.8" x14ac:dyDescent="0.3">
      <c r="A866" s="35" t="s">
        <v>1780</v>
      </c>
      <c r="B866" s="35" t="s">
        <v>376</v>
      </c>
      <c r="C866" s="36" t="s">
        <v>42</v>
      </c>
      <c r="D866" s="46" t="s">
        <v>42</v>
      </c>
      <c r="E866" s="42" t="s">
        <v>79</v>
      </c>
      <c r="F866" s="36">
        <v>1215000292</v>
      </c>
      <c r="G866" s="39">
        <v>42340</v>
      </c>
      <c r="H866" s="40" t="s">
        <v>1705</v>
      </c>
      <c r="I866" s="40" t="s">
        <v>1088</v>
      </c>
      <c r="J866" s="36" t="s">
        <v>20</v>
      </c>
      <c r="K866" s="47">
        <v>332258</v>
      </c>
    </row>
    <row r="867" spans="1:11" ht="28.8" x14ac:dyDescent="0.3">
      <c r="A867" s="35" t="s">
        <v>1780</v>
      </c>
      <c r="B867" s="35" t="s">
        <v>376</v>
      </c>
      <c r="C867" s="36" t="s">
        <v>42</v>
      </c>
      <c r="D867" s="46" t="s">
        <v>42</v>
      </c>
      <c r="E867" s="42" t="s">
        <v>79</v>
      </c>
      <c r="F867" s="36">
        <v>1215000293</v>
      </c>
      <c r="G867" s="39">
        <v>42341</v>
      </c>
      <c r="H867" s="40" t="s">
        <v>1706</v>
      </c>
      <c r="I867" s="40" t="s">
        <v>1088</v>
      </c>
      <c r="J867" s="36" t="s">
        <v>20</v>
      </c>
      <c r="K867" s="47">
        <v>137250</v>
      </c>
    </row>
    <row r="868" spans="1:11" ht="28.8" x14ac:dyDescent="0.3">
      <c r="A868" s="35" t="s">
        <v>1780</v>
      </c>
      <c r="B868" s="35" t="s">
        <v>376</v>
      </c>
      <c r="C868" s="36" t="s">
        <v>42</v>
      </c>
      <c r="D868" s="46" t="s">
        <v>42</v>
      </c>
      <c r="E868" s="42" t="s">
        <v>79</v>
      </c>
      <c r="F868" s="36">
        <v>1215000294</v>
      </c>
      <c r="G868" s="39">
        <v>42341</v>
      </c>
      <c r="H868" s="40" t="s">
        <v>1707</v>
      </c>
      <c r="I868" s="40" t="s">
        <v>1708</v>
      </c>
      <c r="J868" s="36" t="s">
        <v>732</v>
      </c>
      <c r="K868" s="47">
        <v>171420</v>
      </c>
    </row>
    <row r="869" spans="1:11" ht="28.8" x14ac:dyDescent="0.3">
      <c r="A869" s="35" t="s">
        <v>1780</v>
      </c>
      <c r="B869" s="35" t="s">
        <v>14</v>
      </c>
      <c r="C869" s="36" t="s">
        <v>42</v>
      </c>
      <c r="D869" s="46" t="s">
        <v>42</v>
      </c>
      <c r="E869" s="42" t="s">
        <v>79</v>
      </c>
      <c r="F869" s="36">
        <v>1215000295</v>
      </c>
      <c r="G869" s="39">
        <v>42341</v>
      </c>
      <c r="H869" s="40" t="s">
        <v>1709</v>
      </c>
      <c r="I869" s="40" t="s">
        <v>1710</v>
      </c>
      <c r="J869" s="36" t="s">
        <v>1711</v>
      </c>
      <c r="K869" s="47">
        <v>1167652</v>
      </c>
    </row>
    <row r="870" spans="1:11" ht="28.8" x14ac:dyDescent="0.3">
      <c r="A870" s="35" t="s">
        <v>1780</v>
      </c>
      <c r="B870" s="35" t="s">
        <v>14</v>
      </c>
      <c r="C870" s="36" t="s">
        <v>42</v>
      </c>
      <c r="D870" s="46" t="s">
        <v>42</v>
      </c>
      <c r="E870" s="42" t="s">
        <v>79</v>
      </c>
      <c r="F870" s="36">
        <v>1215000296</v>
      </c>
      <c r="G870" s="39">
        <v>42342</v>
      </c>
      <c r="H870" s="40" t="s">
        <v>1712</v>
      </c>
      <c r="I870" s="40" t="s">
        <v>1713</v>
      </c>
      <c r="J870" s="36" t="s">
        <v>1714</v>
      </c>
      <c r="K870" s="47">
        <v>27500</v>
      </c>
    </row>
    <row r="871" spans="1:11" ht="28.8" x14ac:dyDescent="0.3">
      <c r="A871" s="35" t="s">
        <v>1780</v>
      </c>
      <c r="B871" s="35" t="s">
        <v>376</v>
      </c>
      <c r="C871" s="36" t="s">
        <v>42</v>
      </c>
      <c r="D871" s="46" t="s">
        <v>42</v>
      </c>
      <c r="E871" s="42" t="s">
        <v>79</v>
      </c>
      <c r="F871" s="36">
        <v>1215000297</v>
      </c>
      <c r="G871" s="39">
        <v>42347</v>
      </c>
      <c r="H871" s="40" t="s">
        <v>1715</v>
      </c>
      <c r="I871" s="40" t="s">
        <v>1716</v>
      </c>
      <c r="J871" s="36" t="s">
        <v>1717</v>
      </c>
      <c r="K871" s="47">
        <v>6000</v>
      </c>
    </row>
    <row r="872" spans="1:11" ht="28.8" x14ac:dyDescent="0.3">
      <c r="A872" s="35" t="s">
        <v>1780</v>
      </c>
      <c r="B872" s="35" t="s">
        <v>376</v>
      </c>
      <c r="C872" s="36" t="s">
        <v>42</v>
      </c>
      <c r="D872" s="46" t="s">
        <v>42</v>
      </c>
      <c r="E872" s="42" t="s">
        <v>79</v>
      </c>
      <c r="F872" s="36">
        <v>1215000298</v>
      </c>
      <c r="G872" s="39">
        <v>42347</v>
      </c>
      <c r="H872" s="40" t="s">
        <v>1718</v>
      </c>
      <c r="I872" s="40" t="s">
        <v>1719</v>
      </c>
      <c r="J872" s="36" t="s">
        <v>1720</v>
      </c>
      <c r="K872" s="47">
        <v>39800</v>
      </c>
    </row>
    <row r="873" spans="1:11" ht="28.8" x14ac:dyDescent="0.3">
      <c r="A873" s="35" t="s">
        <v>1780</v>
      </c>
      <c r="B873" s="35" t="s">
        <v>376</v>
      </c>
      <c r="C873" s="36" t="s">
        <v>42</v>
      </c>
      <c r="D873" s="46" t="s">
        <v>42</v>
      </c>
      <c r="E873" s="42" t="s">
        <v>79</v>
      </c>
      <c r="F873" s="36">
        <v>1215000299</v>
      </c>
      <c r="G873" s="39">
        <v>42347</v>
      </c>
      <c r="H873" s="40" t="s">
        <v>1721</v>
      </c>
      <c r="I873" s="40" t="s">
        <v>1719</v>
      </c>
      <c r="J873" s="36" t="s">
        <v>1720</v>
      </c>
      <c r="K873" s="47">
        <v>15000</v>
      </c>
    </row>
    <row r="874" spans="1:11" ht="28.8" x14ac:dyDescent="0.3">
      <c r="A874" s="35" t="s">
        <v>1780</v>
      </c>
      <c r="B874" s="35" t="s">
        <v>376</v>
      </c>
      <c r="C874" s="36" t="s">
        <v>42</v>
      </c>
      <c r="D874" s="46" t="s">
        <v>42</v>
      </c>
      <c r="E874" s="42" t="s">
        <v>79</v>
      </c>
      <c r="F874" s="36">
        <v>1215000300</v>
      </c>
      <c r="G874" s="39">
        <v>42347</v>
      </c>
      <c r="H874" s="40" t="s">
        <v>1722</v>
      </c>
      <c r="I874" s="40" t="s">
        <v>1719</v>
      </c>
      <c r="J874" s="36" t="s">
        <v>1720</v>
      </c>
      <c r="K874" s="47">
        <v>15000</v>
      </c>
    </row>
    <row r="875" spans="1:11" ht="28.8" x14ac:dyDescent="0.3">
      <c r="A875" s="35" t="s">
        <v>1780</v>
      </c>
      <c r="B875" s="35" t="s">
        <v>376</v>
      </c>
      <c r="C875" s="36" t="s">
        <v>42</v>
      </c>
      <c r="D875" s="46" t="s">
        <v>42</v>
      </c>
      <c r="E875" s="42" t="s">
        <v>79</v>
      </c>
      <c r="F875" s="36">
        <v>1215000301</v>
      </c>
      <c r="G875" s="39">
        <v>42347</v>
      </c>
      <c r="H875" s="40" t="s">
        <v>1723</v>
      </c>
      <c r="I875" s="40" t="s">
        <v>1719</v>
      </c>
      <c r="J875" s="36" t="s">
        <v>1720</v>
      </c>
      <c r="K875" s="47">
        <v>15000</v>
      </c>
    </row>
    <row r="876" spans="1:11" ht="28.8" x14ac:dyDescent="0.3">
      <c r="A876" s="35" t="s">
        <v>1780</v>
      </c>
      <c r="B876" s="35" t="s">
        <v>376</v>
      </c>
      <c r="C876" s="36" t="s">
        <v>42</v>
      </c>
      <c r="D876" s="46" t="s">
        <v>42</v>
      </c>
      <c r="E876" s="42" t="s">
        <v>79</v>
      </c>
      <c r="F876" s="36">
        <v>1215000302</v>
      </c>
      <c r="G876" s="39">
        <v>42348</v>
      </c>
      <c r="H876" s="40" t="s">
        <v>1724</v>
      </c>
      <c r="I876" s="40" t="s">
        <v>1719</v>
      </c>
      <c r="J876" s="36" t="s">
        <v>1720</v>
      </c>
      <c r="K876" s="47">
        <v>6200</v>
      </c>
    </row>
    <row r="877" spans="1:11" ht="28.8" x14ac:dyDescent="0.3">
      <c r="A877" s="35" t="s">
        <v>1780</v>
      </c>
      <c r="B877" s="35" t="s">
        <v>376</v>
      </c>
      <c r="C877" s="36" t="s">
        <v>42</v>
      </c>
      <c r="D877" s="46" t="s">
        <v>42</v>
      </c>
      <c r="E877" s="42" t="s">
        <v>79</v>
      </c>
      <c r="F877" s="36">
        <v>1215000303</v>
      </c>
      <c r="G877" s="39">
        <v>42348</v>
      </c>
      <c r="H877" s="40" t="s">
        <v>1725</v>
      </c>
      <c r="I877" s="40" t="s">
        <v>1088</v>
      </c>
      <c r="J877" s="36" t="s">
        <v>20</v>
      </c>
      <c r="K877" s="47">
        <v>268553</v>
      </c>
    </row>
    <row r="878" spans="1:11" ht="28.8" x14ac:dyDescent="0.3">
      <c r="A878" s="35" t="s">
        <v>1780</v>
      </c>
      <c r="B878" s="35" t="s">
        <v>376</v>
      </c>
      <c r="C878" s="36" t="s">
        <v>42</v>
      </c>
      <c r="D878" s="46" t="s">
        <v>42</v>
      </c>
      <c r="E878" s="42" t="s">
        <v>79</v>
      </c>
      <c r="F878" s="36">
        <v>1215000304</v>
      </c>
      <c r="G878" s="39">
        <v>42352</v>
      </c>
      <c r="H878" s="40" t="s">
        <v>1726</v>
      </c>
      <c r="I878" s="40" t="s">
        <v>1088</v>
      </c>
      <c r="J878" s="36" t="s">
        <v>20</v>
      </c>
      <c r="K878" s="47">
        <v>223250</v>
      </c>
    </row>
    <row r="879" spans="1:11" ht="28.8" x14ac:dyDescent="0.3">
      <c r="A879" s="35" t="s">
        <v>1780</v>
      </c>
      <c r="B879" s="35" t="s">
        <v>376</v>
      </c>
      <c r="C879" s="36" t="s">
        <v>42</v>
      </c>
      <c r="D879" s="46" t="s">
        <v>42</v>
      </c>
      <c r="E879" s="42" t="s">
        <v>79</v>
      </c>
      <c r="F879" s="36">
        <v>1215000305</v>
      </c>
      <c r="G879" s="39">
        <v>42353</v>
      </c>
      <c r="H879" s="40" t="s">
        <v>1727</v>
      </c>
      <c r="I879" s="40" t="s">
        <v>1088</v>
      </c>
      <c r="J879" s="36" t="s">
        <v>20</v>
      </c>
      <c r="K879" s="47">
        <v>192758</v>
      </c>
    </row>
    <row r="880" spans="1:11" ht="28.8" x14ac:dyDescent="0.3">
      <c r="A880" s="35" t="s">
        <v>1780</v>
      </c>
      <c r="B880" s="35" t="s">
        <v>376</v>
      </c>
      <c r="C880" s="36" t="s">
        <v>42</v>
      </c>
      <c r="D880" s="46" t="s">
        <v>42</v>
      </c>
      <c r="E880" s="42" t="s">
        <v>79</v>
      </c>
      <c r="F880" s="36">
        <v>1215000306</v>
      </c>
      <c r="G880" s="39">
        <v>42354</v>
      </c>
      <c r="H880" s="40" t="s">
        <v>1728</v>
      </c>
      <c r="I880" s="40" t="s">
        <v>1719</v>
      </c>
      <c r="J880" s="36" t="s">
        <v>1720</v>
      </c>
      <c r="K880" s="47">
        <v>6200</v>
      </c>
    </row>
    <row r="881" spans="1:11" ht="28.8" x14ac:dyDescent="0.3">
      <c r="A881" s="35" t="s">
        <v>1780</v>
      </c>
      <c r="B881" s="35" t="s">
        <v>376</v>
      </c>
      <c r="C881" s="36" t="s">
        <v>42</v>
      </c>
      <c r="D881" s="46" t="s">
        <v>42</v>
      </c>
      <c r="E881" s="42" t="s">
        <v>79</v>
      </c>
      <c r="F881" s="36">
        <v>1215000307</v>
      </c>
      <c r="G881" s="39">
        <v>42354</v>
      </c>
      <c r="H881" s="40" t="s">
        <v>1729</v>
      </c>
      <c r="I881" s="40" t="s">
        <v>1719</v>
      </c>
      <c r="J881" s="36" t="s">
        <v>1720</v>
      </c>
      <c r="K881" s="47">
        <v>6200</v>
      </c>
    </row>
    <row r="882" spans="1:11" ht="28.8" x14ac:dyDescent="0.3">
      <c r="A882" s="35" t="s">
        <v>1780</v>
      </c>
      <c r="B882" s="35" t="s">
        <v>376</v>
      </c>
      <c r="C882" s="36" t="s">
        <v>42</v>
      </c>
      <c r="D882" s="46" t="s">
        <v>42</v>
      </c>
      <c r="E882" s="42" t="s">
        <v>79</v>
      </c>
      <c r="F882" s="36">
        <v>1215000308</v>
      </c>
      <c r="G882" s="39">
        <v>42354</v>
      </c>
      <c r="H882" s="40" t="s">
        <v>1728</v>
      </c>
      <c r="I882" s="40" t="s">
        <v>1719</v>
      </c>
      <c r="J882" s="36" t="s">
        <v>1720</v>
      </c>
      <c r="K882" s="47">
        <v>6200</v>
      </c>
    </row>
    <row r="883" spans="1:11" ht="28.8" x14ac:dyDescent="0.3">
      <c r="A883" s="35" t="s">
        <v>1780</v>
      </c>
      <c r="B883" s="35" t="s">
        <v>376</v>
      </c>
      <c r="C883" s="36" t="s">
        <v>42</v>
      </c>
      <c r="D883" s="46" t="s">
        <v>42</v>
      </c>
      <c r="E883" s="42" t="s">
        <v>79</v>
      </c>
      <c r="F883" s="36">
        <v>1215000309</v>
      </c>
      <c r="G883" s="39">
        <v>42354</v>
      </c>
      <c r="H883" s="40" t="s">
        <v>1729</v>
      </c>
      <c r="I883" s="40" t="s">
        <v>1719</v>
      </c>
      <c r="J883" s="36" t="s">
        <v>1720</v>
      </c>
      <c r="K883" s="47">
        <v>6200</v>
      </c>
    </row>
    <row r="884" spans="1:11" ht="28.8" x14ac:dyDescent="0.3">
      <c r="A884" s="35" t="s">
        <v>1780</v>
      </c>
      <c r="B884" s="35" t="s">
        <v>376</v>
      </c>
      <c r="C884" s="36" t="s">
        <v>42</v>
      </c>
      <c r="D884" s="46" t="s">
        <v>42</v>
      </c>
      <c r="E884" s="42" t="s">
        <v>79</v>
      </c>
      <c r="F884" s="36">
        <v>1215000310</v>
      </c>
      <c r="G884" s="39">
        <v>42354</v>
      </c>
      <c r="H884" s="40" t="s">
        <v>1730</v>
      </c>
      <c r="I884" s="40" t="s">
        <v>1088</v>
      </c>
      <c r="J884" s="36" t="s">
        <v>20</v>
      </c>
      <c r="K884" s="47">
        <v>232110</v>
      </c>
    </row>
    <row r="885" spans="1:11" ht="28.8" x14ac:dyDescent="0.3">
      <c r="A885" s="35" t="s">
        <v>1780</v>
      </c>
      <c r="B885" s="35" t="s">
        <v>14</v>
      </c>
      <c r="C885" s="36" t="s">
        <v>42</v>
      </c>
      <c r="D885" s="46" t="s">
        <v>42</v>
      </c>
      <c r="E885" s="42" t="s">
        <v>79</v>
      </c>
      <c r="F885" s="36">
        <v>1215000311</v>
      </c>
      <c r="G885" s="39">
        <v>42355</v>
      </c>
      <c r="H885" s="40" t="s">
        <v>1731</v>
      </c>
      <c r="I885" s="40" t="s">
        <v>1732</v>
      </c>
      <c r="J885" s="36" t="s">
        <v>1733</v>
      </c>
      <c r="K885" s="47">
        <v>502370</v>
      </c>
    </row>
    <row r="886" spans="1:11" ht="28.8" x14ac:dyDescent="0.3">
      <c r="A886" s="35" t="s">
        <v>1780</v>
      </c>
      <c r="B886" s="35" t="s">
        <v>14</v>
      </c>
      <c r="C886" s="36" t="s">
        <v>42</v>
      </c>
      <c r="D886" s="46" t="s">
        <v>42</v>
      </c>
      <c r="E886" s="42" t="s">
        <v>79</v>
      </c>
      <c r="F886" s="36">
        <v>1215000312</v>
      </c>
      <c r="G886" s="39">
        <v>42355</v>
      </c>
      <c r="H886" s="40" t="s">
        <v>1734</v>
      </c>
      <c r="I886" s="40" t="s">
        <v>1654</v>
      </c>
      <c r="J886" s="36" t="s">
        <v>1655</v>
      </c>
      <c r="K886" s="47">
        <v>80325</v>
      </c>
    </row>
    <row r="887" spans="1:11" ht="28.8" x14ac:dyDescent="0.3">
      <c r="A887" s="35" t="s">
        <v>1780</v>
      </c>
      <c r="B887" s="35" t="s">
        <v>14</v>
      </c>
      <c r="C887" s="36" t="s">
        <v>42</v>
      </c>
      <c r="D887" s="46" t="s">
        <v>42</v>
      </c>
      <c r="E887" s="42" t="s">
        <v>79</v>
      </c>
      <c r="F887" s="36">
        <v>1215000313</v>
      </c>
      <c r="G887" s="39">
        <v>42355</v>
      </c>
      <c r="H887" s="40" t="s">
        <v>1735</v>
      </c>
      <c r="I887" s="40" t="s">
        <v>1736</v>
      </c>
      <c r="J887" s="36" t="s">
        <v>1737</v>
      </c>
      <c r="K887" s="47">
        <v>78540</v>
      </c>
    </row>
    <row r="888" spans="1:11" ht="28.8" x14ac:dyDescent="0.3">
      <c r="A888" s="35" t="s">
        <v>1780</v>
      </c>
      <c r="B888" s="35" t="s">
        <v>74</v>
      </c>
      <c r="C888" s="36" t="s">
        <v>1738</v>
      </c>
      <c r="D888" s="46">
        <v>42349</v>
      </c>
      <c r="E888" s="42" t="s">
        <v>79</v>
      </c>
      <c r="F888" s="36">
        <v>1215000314</v>
      </c>
      <c r="G888" s="39">
        <v>42355</v>
      </c>
      <c r="H888" s="40" t="s">
        <v>1739</v>
      </c>
      <c r="I888" s="40" t="s">
        <v>1740</v>
      </c>
      <c r="J888" s="36" t="s">
        <v>1741</v>
      </c>
      <c r="K888" s="47">
        <v>7576433</v>
      </c>
    </row>
    <row r="889" spans="1:11" ht="28.8" x14ac:dyDescent="0.3">
      <c r="A889" s="35" t="s">
        <v>1780</v>
      </c>
      <c r="B889" s="35" t="s">
        <v>376</v>
      </c>
      <c r="C889" s="36" t="s">
        <v>42</v>
      </c>
      <c r="D889" s="46" t="s">
        <v>42</v>
      </c>
      <c r="E889" s="42" t="s">
        <v>79</v>
      </c>
      <c r="F889" s="36">
        <v>1215000315</v>
      </c>
      <c r="G889" s="39">
        <v>42356</v>
      </c>
      <c r="H889" s="40" t="s">
        <v>1742</v>
      </c>
      <c r="I889" s="40" t="s">
        <v>1088</v>
      </c>
      <c r="J889" s="36" t="s">
        <v>20</v>
      </c>
      <c r="K889" s="47">
        <v>154628</v>
      </c>
    </row>
    <row r="890" spans="1:11" ht="28.8" x14ac:dyDescent="0.3">
      <c r="A890" s="35" t="s">
        <v>1780</v>
      </c>
      <c r="B890" s="35" t="s">
        <v>14</v>
      </c>
      <c r="C890" s="36" t="s">
        <v>42</v>
      </c>
      <c r="D890" s="46" t="s">
        <v>42</v>
      </c>
      <c r="E890" s="42" t="s">
        <v>79</v>
      </c>
      <c r="F890" s="36">
        <v>1215000316</v>
      </c>
      <c r="G890" s="39">
        <v>42361</v>
      </c>
      <c r="H890" s="40" t="s">
        <v>1743</v>
      </c>
      <c r="I890" s="40" t="s">
        <v>1697</v>
      </c>
      <c r="J890" s="36" t="s">
        <v>1698</v>
      </c>
      <c r="K890" s="47">
        <v>23000</v>
      </c>
    </row>
    <row r="891" spans="1:11" ht="28.8" x14ac:dyDescent="0.3">
      <c r="A891" s="35" t="s">
        <v>1780</v>
      </c>
      <c r="B891" s="35" t="s">
        <v>376</v>
      </c>
      <c r="C891" s="36" t="s">
        <v>42</v>
      </c>
      <c r="D891" s="46" t="s">
        <v>42</v>
      </c>
      <c r="E891" s="42" t="s">
        <v>79</v>
      </c>
      <c r="F891" s="36">
        <v>1215000317</v>
      </c>
      <c r="G891" s="39">
        <v>42368</v>
      </c>
      <c r="H891" s="40" t="s">
        <v>1744</v>
      </c>
      <c r="I891" s="40" t="s">
        <v>1088</v>
      </c>
      <c r="J891" s="36" t="s">
        <v>20</v>
      </c>
      <c r="K891" s="47">
        <v>2373553</v>
      </c>
    </row>
    <row r="892" spans="1:11" ht="28.8" x14ac:dyDescent="0.3">
      <c r="A892" s="35" t="s">
        <v>1780</v>
      </c>
      <c r="B892" s="35" t="s">
        <v>13</v>
      </c>
      <c r="C892" s="36" t="s">
        <v>42</v>
      </c>
      <c r="D892" s="46" t="s">
        <v>42</v>
      </c>
      <c r="E892" s="42" t="s">
        <v>75</v>
      </c>
      <c r="F892" s="36">
        <v>2940447</v>
      </c>
      <c r="G892" s="39">
        <v>42348</v>
      </c>
      <c r="H892" s="40" t="s">
        <v>1745</v>
      </c>
      <c r="I892" s="40" t="s">
        <v>1746</v>
      </c>
      <c r="J892" s="36" t="s">
        <v>1747</v>
      </c>
      <c r="K892" s="47">
        <v>361200</v>
      </c>
    </row>
    <row r="893" spans="1:11" ht="28.8" x14ac:dyDescent="0.3">
      <c r="A893" s="35" t="s">
        <v>1780</v>
      </c>
      <c r="B893" s="35" t="s">
        <v>13</v>
      </c>
      <c r="C893" s="36" t="s">
        <v>42</v>
      </c>
      <c r="D893" s="46" t="s">
        <v>42</v>
      </c>
      <c r="E893" s="42" t="s">
        <v>75</v>
      </c>
      <c r="F893" s="36">
        <v>2940259</v>
      </c>
      <c r="G893" s="39">
        <v>42353</v>
      </c>
      <c r="H893" s="40" t="s">
        <v>1748</v>
      </c>
      <c r="I893" s="40" t="s">
        <v>1746</v>
      </c>
      <c r="J893" s="36" t="s">
        <v>1747</v>
      </c>
      <c r="K893" s="47">
        <v>549150</v>
      </c>
    </row>
    <row r="894" spans="1:11" ht="28.8" x14ac:dyDescent="0.3">
      <c r="A894" s="35" t="s">
        <v>1780</v>
      </c>
      <c r="B894" s="35" t="s">
        <v>13</v>
      </c>
      <c r="C894" s="36" t="s">
        <v>42</v>
      </c>
      <c r="D894" s="46" t="s">
        <v>42</v>
      </c>
      <c r="E894" s="42" t="s">
        <v>75</v>
      </c>
      <c r="F894" s="36">
        <v>2947262</v>
      </c>
      <c r="G894" s="39">
        <v>42353</v>
      </c>
      <c r="H894" s="40" t="s">
        <v>1749</v>
      </c>
      <c r="I894" s="40" t="s">
        <v>1746</v>
      </c>
      <c r="J894" s="36" t="s">
        <v>1747</v>
      </c>
      <c r="K894" s="47">
        <v>86050</v>
      </c>
    </row>
    <row r="895" spans="1:11" ht="28.8" x14ac:dyDescent="0.3">
      <c r="A895" s="35" t="s">
        <v>1780</v>
      </c>
      <c r="B895" s="35" t="s">
        <v>13</v>
      </c>
      <c r="C895" s="36" t="s">
        <v>42</v>
      </c>
      <c r="D895" s="46" t="s">
        <v>42</v>
      </c>
      <c r="E895" s="42" t="s">
        <v>75</v>
      </c>
      <c r="F895" s="36">
        <v>136794</v>
      </c>
      <c r="G895" s="39">
        <v>42359</v>
      </c>
      <c r="H895" s="40" t="s">
        <v>1750</v>
      </c>
      <c r="I895" s="40" t="s">
        <v>1746</v>
      </c>
      <c r="J895" s="36" t="s">
        <v>1747</v>
      </c>
      <c r="K895" s="47">
        <v>48850</v>
      </c>
    </row>
    <row r="896" spans="1:11" ht="28.8" x14ac:dyDescent="0.3">
      <c r="A896" s="35" t="s">
        <v>1780</v>
      </c>
      <c r="B896" s="35" t="s">
        <v>13</v>
      </c>
      <c r="C896" s="36" t="s">
        <v>42</v>
      </c>
      <c r="D896" s="46" t="s">
        <v>42</v>
      </c>
      <c r="E896" s="42" t="s">
        <v>50</v>
      </c>
      <c r="F896" s="36">
        <v>141780</v>
      </c>
      <c r="G896" s="39">
        <v>42719</v>
      </c>
      <c r="H896" s="40" t="s">
        <v>1751</v>
      </c>
      <c r="I896" s="40" t="s">
        <v>1262</v>
      </c>
      <c r="J896" s="36" t="s">
        <v>12</v>
      </c>
      <c r="K896" s="47">
        <v>138966</v>
      </c>
    </row>
    <row r="897" spans="1:11" ht="28.8" x14ac:dyDescent="0.3">
      <c r="A897" s="35" t="s">
        <v>1780</v>
      </c>
      <c r="B897" s="35" t="s">
        <v>13</v>
      </c>
      <c r="C897" s="36" t="s">
        <v>42</v>
      </c>
      <c r="D897" s="46" t="s">
        <v>42</v>
      </c>
      <c r="E897" s="42" t="s">
        <v>50</v>
      </c>
      <c r="F897" s="36">
        <v>145826</v>
      </c>
      <c r="G897" s="39">
        <v>42719</v>
      </c>
      <c r="H897" s="40" t="s">
        <v>1752</v>
      </c>
      <c r="I897" s="40" t="s">
        <v>1262</v>
      </c>
      <c r="J897" s="36" t="s">
        <v>12</v>
      </c>
      <c r="K897" s="47">
        <v>282250</v>
      </c>
    </row>
    <row r="898" spans="1:11" ht="28.8" x14ac:dyDescent="0.3">
      <c r="A898" s="35" t="s">
        <v>1780</v>
      </c>
      <c r="B898" s="35" t="s">
        <v>13</v>
      </c>
      <c r="C898" s="36" t="s">
        <v>42</v>
      </c>
      <c r="D898" s="46" t="s">
        <v>42</v>
      </c>
      <c r="E898" s="42" t="s">
        <v>75</v>
      </c>
      <c r="F898" s="36">
        <v>1788896</v>
      </c>
      <c r="G898" s="39">
        <v>42725</v>
      </c>
      <c r="H898" s="40" t="s">
        <v>1753</v>
      </c>
      <c r="I898" s="40" t="s">
        <v>1754</v>
      </c>
      <c r="J898" s="36" t="s">
        <v>1755</v>
      </c>
      <c r="K898" s="47">
        <v>43550</v>
      </c>
    </row>
    <row r="899" spans="1:11" ht="28.8" x14ac:dyDescent="0.3">
      <c r="A899" s="35" t="s">
        <v>1780</v>
      </c>
      <c r="B899" s="35" t="s">
        <v>13</v>
      </c>
      <c r="C899" s="36" t="s">
        <v>42</v>
      </c>
      <c r="D899" s="46" t="s">
        <v>42</v>
      </c>
      <c r="E899" s="42" t="s">
        <v>75</v>
      </c>
      <c r="F899" s="36">
        <v>1795623</v>
      </c>
      <c r="G899" s="39">
        <v>42366</v>
      </c>
      <c r="H899" s="40" t="s">
        <v>1756</v>
      </c>
      <c r="I899" s="40" t="s">
        <v>1754</v>
      </c>
      <c r="J899" s="36" t="s">
        <v>1755</v>
      </c>
      <c r="K899" s="47">
        <v>71900</v>
      </c>
    </row>
    <row r="900" spans="1:11" ht="28.8" x14ac:dyDescent="0.3">
      <c r="A900" s="35" t="s">
        <v>1780</v>
      </c>
      <c r="B900" s="35" t="s">
        <v>13</v>
      </c>
      <c r="C900" s="36" t="s">
        <v>42</v>
      </c>
      <c r="D900" s="46" t="s">
        <v>42</v>
      </c>
      <c r="E900" s="42" t="s">
        <v>50</v>
      </c>
      <c r="F900" s="36">
        <v>89425</v>
      </c>
      <c r="G900" s="39">
        <v>42707</v>
      </c>
      <c r="H900" s="40" t="s">
        <v>1757</v>
      </c>
      <c r="I900" s="40" t="s">
        <v>1754</v>
      </c>
      <c r="J900" s="36" t="s">
        <v>1755</v>
      </c>
      <c r="K900" s="47">
        <v>61271</v>
      </c>
    </row>
    <row r="901" spans="1:11" ht="28.8" x14ac:dyDescent="0.3">
      <c r="A901" s="35" t="s">
        <v>1780</v>
      </c>
      <c r="B901" s="35" t="s">
        <v>13</v>
      </c>
      <c r="C901" s="36" t="s">
        <v>42</v>
      </c>
      <c r="D901" s="46" t="s">
        <v>42</v>
      </c>
      <c r="E901" s="42" t="s">
        <v>50</v>
      </c>
      <c r="F901" s="36">
        <v>91849</v>
      </c>
      <c r="G901" s="39">
        <v>42368</v>
      </c>
      <c r="H901" s="40" t="s">
        <v>1758</v>
      </c>
      <c r="I901" s="40" t="s">
        <v>1754</v>
      </c>
      <c r="J901" s="36" t="s">
        <v>1755</v>
      </c>
      <c r="K901" s="47">
        <v>13465</v>
      </c>
    </row>
    <row r="902" spans="1:11" ht="28.8" x14ac:dyDescent="0.3">
      <c r="A902" s="35" t="s">
        <v>1780</v>
      </c>
      <c r="B902" s="35" t="s">
        <v>13</v>
      </c>
      <c r="C902" s="36" t="s">
        <v>42</v>
      </c>
      <c r="D902" s="46" t="s">
        <v>42</v>
      </c>
      <c r="E902" s="42" t="s">
        <v>75</v>
      </c>
      <c r="F902" s="36">
        <v>87575</v>
      </c>
      <c r="G902" s="39">
        <v>42368</v>
      </c>
      <c r="H902" s="40" t="s">
        <v>1759</v>
      </c>
      <c r="I902" s="40" t="s">
        <v>1754</v>
      </c>
      <c r="J902" s="36" t="s">
        <v>1755</v>
      </c>
      <c r="K902" s="47">
        <v>11350</v>
      </c>
    </row>
    <row r="903" spans="1:11" ht="14.4" x14ac:dyDescent="0.3">
      <c r="A903" s="35" t="s">
        <v>1780</v>
      </c>
      <c r="B903" s="35" t="s">
        <v>13</v>
      </c>
      <c r="C903" s="36" t="s">
        <v>42</v>
      </c>
      <c r="D903" s="46" t="s">
        <v>42</v>
      </c>
      <c r="E903" s="42" t="s">
        <v>50</v>
      </c>
      <c r="F903" s="36">
        <v>36668770</v>
      </c>
      <c r="G903" s="39">
        <v>42348</v>
      </c>
      <c r="H903" s="40" t="s">
        <v>1760</v>
      </c>
      <c r="I903" s="40" t="s">
        <v>1761</v>
      </c>
      <c r="J903" s="36" t="s">
        <v>58</v>
      </c>
      <c r="K903" s="47">
        <v>17885</v>
      </c>
    </row>
    <row r="904" spans="1:11" ht="14.4" x14ac:dyDescent="0.3">
      <c r="A904" s="35" t="s">
        <v>1780</v>
      </c>
      <c r="B904" s="35" t="s">
        <v>13</v>
      </c>
      <c r="C904" s="36" t="s">
        <v>42</v>
      </c>
      <c r="D904" s="46" t="s">
        <v>42</v>
      </c>
      <c r="E904" s="42" t="s">
        <v>50</v>
      </c>
      <c r="F904" s="36">
        <v>36668789</v>
      </c>
      <c r="G904" s="39">
        <v>42348</v>
      </c>
      <c r="H904" s="40" t="s">
        <v>1762</v>
      </c>
      <c r="I904" s="40" t="s">
        <v>1761</v>
      </c>
      <c r="J904" s="36" t="s">
        <v>58</v>
      </c>
      <c r="K904" s="47">
        <v>15026</v>
      </c>
    </row>
    <row r="905" spans="1:11" ht="14.4" x14ac:dyDescent="0.3">
      <c r="A905" s="35" t="s">
        <v>1780</v>
      </c>
      <c r="B905" s="35" t="s">
        <v>13</v>
      </c>
      <c r="C905" s="36" t="s">
        <v>42</v>
      </c>
      <c r="D905" s="46" t="s">
        <v>42</v>
      </c>
      <c r="E905" s="42" t="s">
        <v>50</v>
      </c>
      <c r="F905" s="36">
        <v>36668797</v>
      </c>
      <c r="G905" s="39">
        <v>42348</v>
      </c>
      <c r="H905" s="40" t="s">
        <v>1763</v>
      </c>
      <c r="I905" s="40" t="s">
        <v>1761</v>
      </c>
      <c r="J905" s="36" t="s">
        <v>58</v>
      </c>
      <c r="K905" s="47">
        <v>39363</v>
      </c>
    </row>
    <row r="906" spans="1:11" ht="14.4" x14ac:dyDescent="0.3">
      <c r="A906" s="35" t="s">
        <v>1780</v>
      </c>
      <c r="B906" s="35" t="s">
        <v>13</v>
      </c>
      <c r="C906" s="36" t="s">
        <v>42</v>
      </c>
      <c r="D906" s="46" t="s">
        <v>42</v>
      </c>
      <c r="E906" s="42" t="s">
        <v>50</v>
      </c>
      <c r="F906" s="36">
        <v>1031333</v>
      </c>
      <c r="G906" s="39">
        <v>42348</v>
      </c>
      <c r="H906" s="40" t="s">
        <v>1764</v>
      </c>
      <c r="I906" s="40" t="s">
        <v>1761</v>
      </c>
      <c r="J906" s="36" t="s">
        <v>58</v>
      </c>
      <c r="K906" s="47">
        <v>15544</v>
      </c>
    </row>
    <row r="907" spans="1:11" ht="28.8" x14ac:dyDescent="0.3">
      <c r="A907" s="35" t="s">
        <v>1780</v>
      </c>
      <c r="B907" s="35" t="s">
        <v>13</v>
      </c>
      <c r="C907" s="36" t="s">
        <v>42</v>
      </c>
      <c r="D907" s="46" t="s">
        <v>42</v>
      </c>
      <c r="E907" s="42" t="s">
        <v>75</v>
      </c>
      <c r="F907" s="36">
        <v>5031376</v>
      </c>
      <c r="G907" s="39">
        <v>42359</v>
      </c>
      <c r="H907" s="40" t="s">
        <v>1765</v>
      </c>
      <c r="I907" s="40" t="s">
        <v>1766</v>
      </c>
      <c r="J907" s="36" t="s">
        <v>1767</v>
      </c>
      <c r="K907" s="47">
        <v>41150</v>
      </c>
    </row>
    <row r="908" spans="1:11" ht="28.8" x14ac:dyDescent="0.3">
      <c r="A908" s="35" t="s">
        <v>1780</v>
      </c>
      <c r="B908" s="35" t="s">
        <v>13</v>
      </c>
      <c r="C908" s="36" t="s">
        <v>42</v>
      </c>
      <c r="D908" s="46" t="s">
        <v>42</v>
      </c>
      <c r="E908" s="42" t="s">
        <v>50</v>
      </c>
      <c r="F908" s="36">
        <v>5141148</v>
      </c>
      <c r="G908" s="39">
        <v>42361</v>
      </c>
      <c r="H908" s="40" t="s">
        <v>1768</v>
      </c>
      <c r="I908" s="40" t="s">
        <v>1766</v>
      </c>
      <c r="J908" s="36" t="s">
        <v>1767</v>
      </c>
      <c r="K908" s="47">
        <v>61592</v>
      </c>
    </row>
    <row r="909" spans="1:11" ht="14.4" x14ac:dyDescent="0.3">
      <c r="A909" s="35" t="s">
        <v>1780</v>
      </c>
      <c r="B909" s="35" t="s">
        <v>13</v>
      </c>
      <c r="C909" s="36" t="s">
        <v>42</v>
      </c>
      <c r="D909" s="46" t="s">
        <v>42</v>
      </c>
      <c r="E909" s="42" t="s">
        <v>21</v>
      </c>
      <c r="F909" s="36">
        <v>49556505</v>
      </c>
      <c r="G909" s="39">
        <v>42368</v>
      </c>
      <c r="H909" s="40" t="s">
        <v>1769</v>
      </c>
      <c r="I909" s="40" t="s">
        <v>1766</v>
      </c>
      <c r="J909" s="36" t="s">
        <v>1767</v>
      </c>
      <c r="K909" s="47">
        <v>495565</v>
      </c>
    </row>
    <row r="910" spans="1:11" ht="14.4" x14ac:dyDescent="0.3">
      <c r="A910" s="35" t="s">
        <v>1780</v>
      </c>
      <c r="B910" s="35" t="s">
        <v>13</v>
      </c>
      <c r="C910" s="36" t="s">
        <v>42</v>
      </c>
      <c r="D910" s="46" t="s">
        <v>42</v>
      </c>
      <c r="E910" s="42" t="s">
        <v>50</v>
      </c>
      <c r="F910" s="36">
        <v>5636812</v>
      </c>
      <c r="G910" s="39">
        <v>42341</v>
      </c>
      <c r="H910" s="40" t="s">
        <v>1770</v>
      </c>
      <c r="I910" s="40" t="s">
        <v>1766</v>
      </c>
      <c r="J910" s="36" t="s">
        <v>1767</v>
      </c>
      <c r="K910" s="47">
        <v>123600</v>
      </c>
    </row>
    <row r="911" spans="1:11" ht="14.4" x14ac:dyDescent="0.3">
      <c r="A911" s="35" t="s">
        <v>1780</v>
      </c>
      <c r="B911" s="35" t="s">
        <v>13</v>
      </c>
      <c r="C911" s="36" t="s">
        <v>42</v>
      </c>
      <c r="D911" s="46" t="s">
        <v>42</v>
      </c>
      <c r="E911" s="42" t="s">
        <v>21</v>
      </c>
      <c r="F911" s="36">
        <v>10845005</v>
      </c>
      <c r="G911" s="39">
        <v>42368</v>
      </c>
      <c r="H911" s="40" t="s">
        <v>1771</v>
      </c>
      <c r="I911" s="40" t="s">
        <v>1766</v>
      </c>
      <c r="J911" s="36" t="s">
        <v>1767</v>
      </c>
      <c r="K911" s="47">
        <v>108450</v>
      </c>
    </row>
    <row r="912" spans="1:11" ht="28.8" x14ac:dyDescent="0.3">
      <c r="A912" s="35" t="s">
        <v>1780</v>
      </c>
      <c r="B912" s="35" t="s">
        <v>331</v>
      </c>
      <c r="C912" s="36" t="s">
        <v>1772</v>
      </c>
      <c r="D912" s="46">
        <v>42354</v>
      </c>
      <c r="E912" s="42" t="s">
        <v>42</v>
      </c>
      <c r="F912" s="36" t="s">
        <v>42</v>
      </c>
      <c r="G912" s="39" t="s">
        <v>42</v>
      </c>
      <c r="H912" s="40" t="s">
        <v>1773</v>
      </c>
      <c r="I912" s="40" t="s">
        <v>1774</v>
      </c>
      <c r="J912" s="36" t="s">
        <v>1775</v>
      </c>
      <c r="K912" s="47" t="s">
        <v>1781</v>
      </c>
    </row>
    <row r="913" spans="1:11" ht="28.8" x14ac:dyDescent="0.3">
      <c r="A913" s="35" t="s">
        <v>1780</v>
      </c>
      <c r="B913" s="35" t="s">
        <v>67</v>
      </c>
      <c r="C913" s="36" t="s">
        <v>1776</v>
      </c>
      <c r="D913" s="46">
        <v>42342</v>
      </c>
      <c r="E913" s="42" t="s">
        <v>42</v>
      </c>
      <c r="F913" s="36" t="s">
        <v>42</v>
      </c>
      <c r="G913" s="39" t="s">
        <v>42</v>
      </c>
      <c r="H913" s="40" t="s">
        <v>1777</v>
      </c>
      <c r="I913" s="40" t="s">
        <v>1778</v>
      </c>
      <c r="J913" s="36" t="s">
        <v>1779</v>
      </c>
      <c r="K913" s="47" t="s">
        <v>1782</v>
      </c>
    </row>
    <row r="914" spans="1:11" ht="28.8" x14ac:dyDescent="0.3">
      <c r="A914" s="35" t="s">
        <v>1783</v>
      </c>
      <c r="B914" s="35" t="s">
        <v>14</v>
      </c>
      <c r="C914" s="36" t="s">
        <v>474</v>
      </c>
      <c r="D914" s="46" t="s">
        <v>474</v>
      </c>
      <c r="E914" s="42" t="s">
        <v>43</v>
      </c>
      <c r="F914" s="36">
        <v>1315000145</v>
      </c>
      <c r="G914" s="39">
        <v>42341</v>
      </c>
      <c r="H914" s="40" t="s">
        <v>1784</v>
      </c>
      <c r="I914" s="40" t="s">
        <v>348</v>
      </c>
      <c r="J914" s="36" t="s">
        <v>45</v>
      </c>
      <c r="K914" s="47">
        <v>186196</v>
      </c>
    </row>
    <row r="915" spans="1:11" ht="28.8" x14ac:dyDescent="0.3">
      <c r="A915" s="35" t="s">
        <v>1783</v>
      </c>
      <c r="B915" s="35" t="s">
        <v>14</v>
      </c>
      <c r="C915" s="36" t="s">
        <v>474</v>
      </c>
      <c r="D915" s="46" t="s">
        <v>474</v>
      </c>
      <c r="E915" s="42" t="s">
        <v>79</v>
      </c>
      <c r="F915" s="36">
        <v>1315000242</v>
      </c>
      <c r="G915" s="39">
        <v>42341</v>
      </c>
      <c r="H915" s="40" t="s">
        <v>1785</v>
      </c>
      <c r="I915" s="40" t="s">
        <v>1786</v>
      </c>
      <c r="J915" s="36" t="s">
        <v>1787</v>
      </c>
      <c r="K915" s="47">
        <v>190400</v>
      </c>
    </row>
    <row r="916" spans="1:11" ht="28.8" x14ac:dyDescent="0.3">
      <c r="A916" s="35" t="s">
        <v>1783</v>
      </c>
      <c r="B916" s="35" t="s">
        <v>67</v>
      </c>
      <c r="C916" s="36" t="s">
        <v>1788</v>
      </c>
      <c r="D916" s="46">
        <v>42347</v>
      </c>
      <c r="E916" s="42" t="s">
        <v>79</v>
      </c>
      <c r="F916" s="36">
        <v>1315000243</v>
      </c>
      <c r="G916" s="39">
        <v>42347</v>
      </c>
      <c r="H916" s="40" t="s">
        <v>1789</v>
      </c>
      <c r="I916" s="40" t="s">
        <v>1790</v>
      </c>
      <c r="J916" s="36" t="s">
        <v>1791</v>
      </c>
      <c r="K916" s="47">
        <v>229670</v>
      </c>
    </row>
    <row r="917" spans="1:11" ht="43.2" x14ac:dyDescent="0.3">
      <c r="A917" s="35" t="s">
        <v>1783</v>
      </c>
      <c r="B917" s="35" t="s">
        <v>67</v>
      </c>
      <c r="C917" s="36" t="s">
        <v>1792</v>
      </c>
      <c r="D917" s="46">
        <v>42348</v>
      </c>
      <c r="E917" s="42" t="s">
        <v>43</v>
      </c>
      <c r="F917" s="36">
        <v>1315000146</v>
      </c>
      <c r="G917" s="39">
        <v>42348</v>
      </c>
      <c r="H917" s="40" t="s">
        <v>1793</v>
      </c>
      <c r="I917" s="40" t="s">
        <v>1794</v>
      </c>
      <c r="J917" s="36" t="s">
        <v>1795</v>
      </c>
      <c r="K917" s="47">
        <v>220150</v>
      </c>
    </row>
    <row r="918" spans="1:11" ht="43.2" x14ac:dyDescent="0.3">
      <c r="A918" s="35" t="s">
        <v>1783</v>
      </c>
      <c r="B918" s="35" t="s">
        <v>14</v>
      </c>
      <c r="C918" s="36" t="s">
        <v>474</v>
      </c>
      <c r="D918" s="46" t="s">
        <v>474</v>
      </c>
      <c r="E918" s="42" t="s">
        <v>43</v>
      </c>
      <c r="F918" s="36">
        <v>1315000147</v>
      </c>
      <c r="G918" s="39">
        <v>42348</v>
      </c>
      <c r="H918" s="40" t="s">
        <v>1796</v>
      </c>
      <c r="I918" s="40" t="s">
        <v>1797</v>
      </c>
      <c r="J918" s="36" t="s">
        <v>1798</v>
      </c>
      <c r="K918" s="47">
        <v>1016772</v>
      </c>
    </row>
    <row r="919" spans="1:11" ht="28.8" x14ac:dyDescent="0.3">
      <c r="A919" s="35" t="s">
        <v>1783</v>
      </c>
      <c r="B919" s="35" t="s">
        <v>67</v>
      </c>
      <c r="C919" s="36" t="s">
        <v>1799</v>
      </c>
      <c r="D919" s="46">
        <v>42349</v>
      </c>
      <c r="E919" s="42" t="s">
        <v>43</v>
      </c>
      <c r="F919" s="36">
        <v>1315000148</v>
      </c>
      <c r="G919" s="39">
        <v>42349</v>
      </c>
      <c r="H919" s="40" t="s">
        <v>1800</v>
      </c>
      <c r="I919" s="40" t="s">
        <v>1801</v>
      </c>
      <c r="J919" s="36" t="s">
        <v>1802</v>
      </c>
      <c r="K919" s="47">
        <v>22074500</v>
      </c>
    </row>
    <row r="920" spans="1:11" ht="28.8" x14ac:dyDescent="0.3">
      <c r="A920" s="35" t="s">
        <v>1783</v>
      </c>
      <c r="B920" s="35" t="s">
        <v>67</v>
      </c>
      <c r="C920" s="36" t="s">
        <v>1799</v>
      </c>
      <c r="D920" s="46">
        <v>42349</v>
      </c>
      <c r="E920" s="42" t="s">
        <v>79</v>
      </c>
      <c r="F920" s="36">
        <v>1315000244</v>
      </c>
      <c r="G920" s="39">
        <v>42349</v>
      </c>
      <c r="H920" s="40" t="s">
        <v>1803</v>
      </c>
      <c r="I920" s="40" t="s">
        <v>1801</v>
      </c>
      <c r="J920" s="36" t="s">
        <v>1802</v>
      </c>
      <c r="K920" s="47">
        <v>84966</v>
      </c>
    </row>
    <row r="921" spans="1:11" ht="28.8" x14ac:dyDescent="0.3">
      <c r="A921" s="35" t="s">
        <v>1783</v>
      </c>
      <c r="B921" s="35" t="s">
        <v>14</v>
      </c>
      <c r="C921" s="36" t="s">
        <v>474</v>
      </c>
      <c r="D921" s="46" t="s">
        <v>474</v>
      </c>
      <c r="E921" s="42" t="s">
        <v>43</v>
      </c>
      <c r="F921" s="36">
        <v>1315000149</v>
      </c>
      <c r="G921" s="39">
        <v>42349</v>
      </c>
      <c r="H921" s="40" t="s">
        <v>1804</v>
      </c>
      <c r="I921" s="40" t="s">
        <v>76</v>
      </c>
      <c r="J921" s="36" t="s">
        <v>77</v>
      </c>
      <c r="K921" s="47">
        <v>1273300</v>
      </c>
    </row>
    <row r="922" spans="1:11" ht="28.8" x14ac:dyDescent="0.3">
      <c r="A922" s="35" t="s">
        <v>1783</v>
      </c>
      <c r="B922" s="35" t="s">
        <v>14</v>
      </c>
      <c r="C922" s="36" t="s">
        <v>474</v>
      </c>
      <c r="D922" s="46" t="s">
        <v>474</v>
      </c>
      <c r="E922" s="42" t="s">
        <v>43</v>
      </c>
      <c r="F922" s="36">
        <v>1315000150</v>
      </c>
      <c r="G922" s="39">
        <v>42349</v>
      </c>
      <c r="H922" s="40" t="s">
        <v>1805</v>
      </c>
      <c r="I922" s="40" t="s">
        <v>76</v>
      </c>
      <c r="J922" s="36" t="s">
        <v>77</v>
      </c>
      <c r="K922" s="47">
        <v>1600610</v>
      </c>
    </row>
    <row r="923" spans="1:11" ht="28.8" x14ac:dyDescent="0.3">
      <c r="A923" s="35" t="s">
        <v>1783</v>
      </c>
      <c r="B923" s="35" t="s">
        <v>14</v>
      </c>
      <c r="C923" s="36" t="s">
        <v>474</v>
      </c>
      <c r="D923" s="46" t="s">
        <v>474</v>
      </c>
      <c r="E923" s="42" t="s">
        <v>79</v>
      </c>
      <c r="F923" s="36">
        <v>1315000245</v>
      </c>
      <c r="G923" s="39">
        <v>42349</v>
      </c>
      <c r="H923" s="40" t="s">
        <v>1806</v>
      </c>
      <c r="I923" s="40" t="s">
        <v>1807</v>
      </c>
      <c r="J923" s="36" t="s">
        <v>1808</v>
      </c>
      <c r="K923" s="47">
        <v>1525000</v>
      </c>
    </row>
    <row r="924" spans="1:11" ht="28.8" x14ac:dyDescent="0.3">
      <c r="A924" s="35" t="s">
        <v>1783</v>
      </c>
      <c r="B924" s="35" t="s">
        <v>14</v>
      </c>
      <c r="C924" s="36" t="s">
        <v>474</v>
      </c>
      <c r="D924" s="46" t="s">
        <v>474</v>
      </c>
      <c r="E924" s="42" t="s">
        <v>43</v>
      </c>
      <c r="F924" s="36">
        <v>1315000151</v>
      </c>
      <c r="G924" s="39">
        <v>42352</v>
      </c>
      <c r="H924" s="40" t="s">
        <v>1809</v>
      </c>
      <c r="I924" s="40" t="s">
        <v>1810</v>
      </c>
      <c r="J924" s="36" t="s">
        <v>1811</v>
      </c>
      <c r="K924" s="47">
        <v>2000152</v>
      </c>
    </row>
    <row r="925" spans="1:11" ht="28.8" x14ac:dyDescent="0.3">
      <c r="A925" s="35" t="s">
        <v>1783</v>
      </c>
      <c r="B925" s="35" t="s">
        <v>14</v>
      </c>
      <c r="C925" s="36" t="s">
        <v>474</v>
      </c>
      <c r="D925" s="46" t="s">
        <v>474</v>
      </c>
      <c r="E925" s="42" t="s">
        <v>43</v>
      </c>
      <c r="F925" s="36">
        <v>1315000152</v>
      </c>
      <c r="G925" s="39">
        <v>42352</v>
      </c>
      <c r="H925" s="40" t="s">
        <v>1812</v>
      </c>
      <c r="I925" s="40" t="s">
        <v>1813</v>
      </c>
      <c r="J925" s="36" t="s">
        <v>1167</v>
      </c>
      <c r="K925" s="47">
        <v>1435735</v>
      </c>
    </row>
    <row r="926" spans="1:11" ht="43.2" x14ac:dyDescent="0.3">
      <c r="A926" s="35" t="s">
        <v>1783</v>
      </c>
      <c r="B926" s="35" t="s">
        <v>14</v>
      </c>
      <c r="C926" s="36" t="s">
        <v>474</v>
      </c>
      <c r="D926" s="46" t="s">
        <v>474</v>
      </c>
      <c r="E926" s="42" t="s">
        <v>43</v>
      </c>
      <c r="F926" s="36">
        <v>1315000153</v>
      </c>
      <c r="G926" s="39">
        <v>42352</v>
      </c>
      <c r="H926" s="40" t="s">
        <v>1814</v>
      </c>
      <c r="I926" s="40" t="s">
        <v>1815</v>
      </c>
      <c r="J926" s="36" t="s">
        <v>1816</v>
      </c>
      <c r="K926" s="47">
        <v>903210</v>
      </c>
    </row>
    <row r="927" spans="1:11" ht="28.8" x14ac:dyDescent="0.3">
      <c r="A927" s="35" t="s">
        <v>1783</v>
      </c>
      <c r="B927" s="35" t="s">
        <v>14</v>
      </c>
      <c r="C927" s="36" t="s">
        <v>474</v>
      </c>
      <c r="D927" s="46" t="s">
        <v>474</v>
      </c>
      <c r="E927" s="42" t="s">
        <v>43</v>
      </c>
      <c r="F927" s="36">
        <v>1315000154</v>
      </c>
      <c r="G927" s="39">
        <v>42352</v>
      </c>
      <c r="H927" s="40" t="s">
        <v>1817</v>
      </c>
      <c r="I927" s="40" t="s">
        <v>1818</v>
      </c>
      <c r="J927" s="36" t="s">
        <v>1819</v>
      </c>
      <c r="K927" s="47">
        <v>590601</v>
      </c>
    </row>
    <row r="928" spans="1:11" ht="28.8" x14ac:dyDescent="0.3">
      <c r="A928" s="35" t="s">
        <v>1783</v>
      </c>
      <c r="B928" s="35" t="s">
        <v>655</v>
      </c>
      <c r="C928" s="36" t="s">
        <v>474</v>
      </c>
      <c r="D928" s="46" t="s">
        <v>474</v>
      </c>
      <c r="E928" s="42" t="s">
        <v>43</v>
      </c>
      <c r="F928" s="36">
        <v>1315000155</v>
      </c>
      <c r="G928" s="39">
        <v>42352</v>
      </c>
      <c r="H928" s="40" t="s">
        <v>1821</v>
      </c>
      <c r="I928" s="40" t="s">
        <v>1822</v>
      </c>
      <c r="J928" s="36" t="s">
        <v>78</v>
      </c>
      <c r="K928" s="47">
        <v>2500000</v>
      </c>
    </row>
    <row r="929" spans="1:11" ht="28.8" x14ac:dyDescent="0.3">
      <c r="A929" s="35" t="s">
        <v>1783</v>
      </c>
      <c r="B929" s="35" t="s">
        <v>14</v>
      </c>
      <c r="C929" s="36" t="s">
        <v>474</v>
      </c>
      <c r="D929" s="46" t="s">
        <v>474</v>
      </c>
      <c r="E929" s="42" t="s">
        <v>43</v>
      </c>
      <c r="F929" s="36">
        <v>1315000156</v>
      </c>
      <c r="G929" s="39">
        <v>42353</v>
      </c>
      <c r="H929" s="40" t="s">
        <v>1823</v>
      </c>
      <c r="I929" s="40" t="s">
        <v>1824</v>
      </c>
      <c r="J929" s="36" t="s">
        <v>544</v>
      </c>
      <c r="K929" s="47">
        <v>1865100</v>
      </c>
    </row>
    <row r="930" spans="1:11" ht="28.8" x14ac:dyDescent="0.3">
      <c r="A930" s="35" t="s">
        <v>1783</v>
      </c>
      <c r="B930" s="35" t="s">
        <v>14</v>
      </c>
      <c r="C930" s="36" t="s">
        <v>474</v>
      </c>
      <c r="D930" s="46" t="s">
        <v>474</v>
      </c>
      <c r="E930" s="42" t="s">
        <v>43</v>
      </c>
      <c r="F930" s="36">
        <v>1315000158</v>
      </c>
      <c r="G930" s="39">
        <v>42353</v>
      </c>
      <c r="H930" s="40" t="s">
        <v>1784</v>
      </c>
      <c r="I930" s="40" t="s">
        <v>1825</v>
      </c>
      <c r="J930" s="36" t="s">
        <v>1826</v>
      </c>
      <c r="K930" s="47">
        <v>1446088</v>
      </c>
    </row>
    <row r="931" spans="1:11" ht="28.8" x14ac:dyDescent="0.3">
      <c r="A931" s="35" t="s">
        <v>1783</v>
      </c>
      <c r="B931" s="35" t="s">
        <v>14</v>
      </c>
      <c r="C931" s="36" t="s">
        <v>474</v>
      </c>
      <c r="D931" s="46" t="s">
        <v>474</v>
      </c>
      <c r="E931" s="42" t="s">
        <v>43</v>
      </c>
      <c r="F931" s="36">
        <v>1315000159</v>
      </c>
      <c r="G931" s="39">
        <v>42353</v>
      </c>
      <c r="H931" s="40" t="s">
        <v>1784</v>
      </c>
      <c r="I931" s="40" t="s">
        <v>348</v>
      </c>
      <c r="J931" s="36" t="s">
        <v>45</v>
      </c>
      <c r="K931" s="47">
        <v>713941</v>
      </c>
    </row>
    <row r="932" spans="1:11" ht="28.8" x14ac:dyDescent="0.3">
      <c r="A932" s="35" t="s">
        <v>1783</v>
      </c>
      <c r="B932" s="35" t="s">
        <v>14</v>
      </c>
      <c r="C932" s="36" t="s">
        <v>474</v>
      </c>
      <c r="D932" s="46" t="s">
        <v>474</v>
      </c>
      <c r="E932" s="42" t="s">
        <v>43</v>
      </c>
      <c r="F932" s="36">
        <v>1315000160</v>
      </c>
      <c r="G932" s="39">
        <v>42353</v>
      </c>
      <c r="H932" s="40" t="s">
        <v>1827</v>
      </c>
      <c r="I932" s="40" t="s">
        <v>1828</v>
      </c>
      <c r="J932" s="36" t="s">
        <v>1325</v>
      </c>
      <c r="K932" s="47">
        <v>523600</v>
      </c>
    </row>
    <row r="933" spans="1:11" ht="28.8" x14ac:dyDescent="0.3">
      <c r="A933" s="35" t="s">
        <v>1783</v>
      </c>
      <c r="B933" s="35" t="s">
        <v>14</v>
      </c>
      <c r="C933" s="36" t="s">
        <v>474</v>
      </c>
      <c r="D933" s="46" t="s">
        <v>474</v>
      </c>
      <c r="E933" s="42" t="s">
        <v>43</v>
      </c>
      <c r="F933" s="36">
        <v>1315000161</v>
      </c>
      <c r="G933" s="39">
        <v>42353</v>
      </c>
      <c r="H933" s="40" t="s">
        <v>1829</v>
      </c>
      <c r="I933" s="40" t="s">
        <v>1830</v>
      </c>
      <c r="J933" s="36" t="s">
        <v>1831</v>
      </c>
      <c r="K933" s="47">
        <v>1602454</v>
      </c>
    </row>
    <row r="934" spans="1:11" ht="28.8" x14ac:dyDescent="0.3">
      <c r="A934" s="35" t="s">
        <v>1783</v>
      </c>
      <c r="B934" s="35" t="s">
        <v>14</v>
      </c>
      <c r="C934" s="36" t="s">
        <v>474</v>
      </c>
      <c r="D934" s="46" t="s">
        <v>474</v>
      </c>
      <c r="E934" s="42" t="s">
        <v>43</v>
      </c>
      <c r="F934" s="36">
        <v>1315000162</v>
      </c>
      <c r="G934" s="39">
        <v>42354</v>
      </c>
      <c r="H934" s="40" t="s">
        <v>1832</v>
      </c>
      <c r="I934" s="40" t="s">
        <v>1833</v>
      </c>
      <c r="J934" s="36" t="s">
        <v>1834</v>
      </c>
      <c r="K934" s="47">
        <v>1869990</v>
      </c>
    </row>
    <row r="935" spans="1:11" ht="28.8" x14ac:dyDescent="0.3">
      <c r="A935" s="35" t="s">
        <v>1783</v>
      </c>
      <c r="B935" s="35" t="s">
        <v>67</v>
      </c>
      <c r="C935" s="36" t="s">
        <v>1835</v>
      </c>
      <c r="D935" s="46">
        <v>42352</v>
      </c>
      <c r="E935" s="42" t="s">
        <v>43</v>
      </c>
      <c r="F935" s="36">
        <v>1315000163</v>
      </c>
      <c r="G935" s="39">
        <v>42354</v>
      </c>
      <c r="H935" s="40" t="s">
        <v>1836</v>
      </c>
      <c r="I935" s="40" t="s">
        <v>1837</v>
      </c>
      <c r="J935" s="36" t="s">
        <v>622</v>
      </c>
      <c r="K935" s="47">
        <v>241570</v>
      </c>
    </row>
    <row r="936" spans="1:11" ht="28.8" x14ac:dyDescent="0.3">
      <c r="A936" s="35" t="s">
        <v>1783</v>
      </c>
      <c r="B936" s="35" t="s">
        <v>67</v>
      </c>
      <c r="C936" s="36" t="s">
        <v>1835</v>
      </c>
      <c r="D936" s="46">
        <v>42352</v>
      </c>
      <c r="E936" s="42" t="s">
        <v>43</v>
      </c>
      <c r="F936" s="36">
        <v>1315000164</v>
      </c>
      <c r="G936" s="39">
        <v>42354</v>
      </c>
      <c r="H936" s="40" t="s">
        <v>1836</v>
      </c>
      <c r="I936" s="40" t="s">
        <v>1838</v>
      </c>
      <c r="J936" s="36" t="s">
        <v>1839</v>
      </c>
      <c r="K936" s="47">
        <v>80682</v>
      </c>
    </row>
    <row r="937" spans="1:11" ht="28.8" x14ac:dyDescent="0.3">
      <c r="A937" s="35" t="s">
        <v>1783</v>
      </c>
      <c r="B937" s="35" t="s">
        <v>67</v>
      </c>
      <c r="C937" s="36" t="s">
        <v>1835</v>
      </c>
      <c r="D937" s="46">
        <v>42352</v>
      </c>
      <c r="E937" s="42" t="s">
        <v>43</v>
      </c>
      <c r="F937" s="36">
        <v>1315000165</v>
      </c>
      <c r="G937" s="39">
        <v>42354</v>
      </c>
      <c r="H937" s="40" t="s">
        <v>1836</v>
      </c>
      <c r="I937" s="40" t="s">
        <v>1840</v>
      </c>
      <c r="J937" s="36" t="s">
        <v>1841</v>
      </c>
      <c r="K937" s="47">
        <v>237762</v>
      </c>
    </row>
    <row r="938" spans="1:11" ht="28.8" x14ac:dyDescent="0.3">
      <c r="A938" s="35" t="s">
        <v>1783</v>
      </c>
      <c r="B938" s="35" t="s">
        <v>14</v>
      </c>
      <c r="C938" s="36" t="s">
        <v>474</v>
      </c>
      <c r="D938" s="46" t="s">
        <v>474</v>
      </c>
      <c r="E938" s="42" t="s">
        <v>43</v>
      </c>
      <c r="F938" s="36">
        <v>1315000166</v>
      </c>
      <c r="G938" s="39">
        <v>42355</v>
      </c>
      <c r="H938" s="40" t="s">
        <v>1842</v>
      </c>
      <c r="I938" s="40" t="s">
        <v>1843</v>
      </c>
      <c r="J938" s="36" t="s">
        <v>1844</v>
      </c>
      <c r="K938" s="47">
        <v>2246244</v>
      </c>
    </row>
    <row r="939" spans="1:11" ht="28.8" x14ac:dyDescent="0.3">
      <c r="A939" s="35" t="s">
        <v>1783</v>
      </c>
      <c r="B939" s="35" t="s">
        <v>14</v>
      </c>
      <c r="C939" s="36" t="s">
        <v>474</v>
      </c>
      <c r="D939" s="46" t="s">
        <v>474</v>
      </c>
      <c r="E939" s="42" t="s">
        <v>43</v>
      </c>
      <c r="F939" s="36">
        <v>1315000167</v>
      </c>
      <c r="G939" s="39">
        <v>42355</v>
      </c>
      <c r="H939" s="40" t="s">
        <v>1845</v>
      </c>
      <c r="I939" s="40" t="s">
        <v>76</v>
      </c>
      <c r="J939" s="36" t="s">
        <v>77</v>
      </c>
      <c r="K939" s="47">
        <v>96152</v>
      </c>
    </row>
    <row r="940" spans="1:11" ht="28.8" x14ac:dyDescent="0.3">
      <c r="A940" s="35" t="s">
        <v>1783</v>
      </c>
      <c r="B940" s="35" t="s">
        <v>14</v>
      </c>
      <c r="C940" s="36" t="s">
        <v>474</v>
      </c>
      <c r="D940" s="46" t="s">
        <v>474</v>
      </c>
      <c r="E940" s="42" t="s">
        <v>43</v>
      </c>
      <c r="F940" s="36">
        <v>1315000168</v>
      </c>
      <c r="G940" s="39">
        <v>42355</v>
      </c>
      <c r="H940" s="40" t="s">
        <v>1845</v>
      </c>
      <c r="I940" s="40" t="s">
        <v>348</v>
      </c>
      <c r="J940" s="36" t="s">
        <v>45</v>
      </c>
      <c r="K940" s="47">
        <v>573807</v>
      </c>
    </row>
    <row r="941" spans="1:11" ht="28.8" x14ac:dyDescent="0.3">
      <c r="A941" s="35" t="s">
        <v>1783</v>
      </c>
      <c r="B941" s="35" t="s">
        <v>14</v>
      </c>
      <c r="C941" s="36" t="s">
        <v>474</v>
      </c>
      <c r="D941" s="46" t="s">
        <v>474</v>
      </c>
      <c r="E941" s="42" t="s">
        <v>43</v>
      </c>
      <c r="F941" s="36">
        <v>1315000169</v>
      </c>
      <c r="G941" s="39">
        <v>42355</v>
      </c>
      <c r="H941" s="40" t="s">
        <v>1845</v>
      </c>
      <c r="I941" s="40" t="s">
        <v>72</v>
      </c>
      <c r="J941" s="36" t="s">
        <v>73</v>
      </c>
      <c r="K941" s="47">
        <v>629605</v>
      </c>
    </row>
    <row r="942" spans="1:11" ht="28.8" x14ac:dyDescent="0.3">
      <c r="A942" s="35" t="s">
        <v>1783</v>
      </c>
      <c r="B942" s="35" t="s">
        <v>14</v>
      </c>
      <c r="C942" s="36" t="s">
        <v>474</v>
      </c>
      <c r="D942" s="46" t="s">
        <v>474</v>
      </c>
      <c r="E942" s="42" t="s">
        <v>43</v>
      </c>
      <c r="F942" s="36">
        <v>1315000171</v>
      </c>
      <c r="G942" s="39">
        <v>42356</v>
      </c>
      <c r="H942" s="40" t="s">
        <v>1846</v>
      </c>
      <c r="I942" s="40" t="s">
        <v>1847</v>
      </c>
      <c r="J942" s="36" t="s">
        <v>1848</v>
      </c>
      <c r="K942" s="47">
        <v>1799959</v>
      </c>
    </row>
    <row r="943" spans="1:11" ht="28.8" x14ac:dyDescent="0.3">
      <c r="A943" s="35" t="s">
        <v>1783</v>
      </c>
      <c r="B943" s="35" t="s">
        <v>14</v>
      </c>
      <c r="C943" s="36" t="s">
        <v>474</v>
      </c>
      <c r="D943" s="46" t="s">
        <v>474</v>
      </c>
      <c r="E943" s="42" t="s">
        <v>79</v>
      </c>
      <c r="F943" s="36">
        <v>1315000246</v>
      </c>
      <c r="G943" s="39">
        <v>42356</v>
      </c>
      <c r="H943" s="40" t="s">
        <v>1849</v>
      </c>
      <c r="I943" s="40" t="s">
        <v>1847</v>
      </c>
      <c r="J943" s="36" t="s">
        <v>1848</v>
      </c>
      <c r="K943" s="47">
        <v>3990</v>
      </c>
    </row>
    <row r="944" spans="1:11" ht="28.8" x14ac:dyDescent="0.3">
      <c r="A944" s="35" t="s">
        <v>1783</v>
      </c>
      <c r="B944" s="35" t="s">
        <v>1850</v>
      </c>
      <c r="C944" s="36" t="s">
        <v>474</v>
      </c>
      <c r="D944" s="46" t="s">
        <v>474</v>
      </c>
      <c r="E944" s="42" t="s">
        <v>79</v>
      </c>
      <c r="F944" s="36">
        <v>1315000247</v>
      </c>
      <c r="G944" s="39">
        <v>42356</v>
      </c>
      <c r="H944" s="40" t="s">
        <v>1851</v>
      </c>
      <c r="I944" s="40" t="s">
        <v>731</v>
      </c>
      <c r="J944" s="36" t="s">
        <v>732</v>
      </c>
      <c r="K944" s="47">
        <v>342206</v>
      </c>
    </row>
    <row r="945" spans="1:11" ht="28.8" x14ac:dyDescent="0.3">
      <c r="A945" s="35" t="s">
        <v>1783</v>
      </c>
      <c r="B945" s="35" t="s">
        <v>67</v>
      </c>
      <c r="C945" s="36" t="s">
        <v>1919</v>
      </c>
      <c r="D945" s="46">
        <v>42320</v>
      </c>
      <c r="E945" s="42" t="s">
        <v>79</v>
      </c>
      <c r="F945" s="36">
        <v>1315000248</v>
      </c>
      <c r="G945" s="39">
        <v>42359</v>
      </c>
      <c r="H945" s="40" t="s">
        <v>1852</v>
      </c>
      <c r="I945" s="40" t="s">
        <v>1853</v>
      </c>
      <c r="J945" s="36" t="s">
        <v>1854</v>
      </c>
      <c r="K945" s="47">
        <v>426980</v>
      </c>
    </row>
    <row r="946" spans="1:11" ht="28.8" x14ac:dyDescent="0.3">
      <c r="A946" s="35" t="s">
        <v>1783</v>
      </c>
      <c r="B946" s="35" t="s">
        <v>67</v>
      </c>
      <c r="C946" s="36" t="s">
        <v>1855</v>
      </c>
      <c r="D946" s="46">
        <v>42359</v>
      </c>
      <c r="E946" s="42" t="s">
        <v>79</v>
      </c>
      <c r="F946" s="36">
        <v>1315000249</v>
      </c>
      <c r="G946" s="39">
        <v>42359</v>
      </c>
      <c r="H946" s="40" t="s">
        <v>1856</v>
      </c>
      <c r="I946" s="40" t="s">
        <v>1857</v>
      </c>
      <c r="J946" s="36" t="s">
        <v>1858</v>
      </c>
      <c r="K946" s="47">
        <v>177778</v>
      </c>
    </row>
    <row r="947" spans="1:11" ht="28.8" x14ac:dyDescent="0.3">
      <c r="A947" s="35" t="s">
        <v>1783</v>
      </c>
      <c r="B947" s="35" t="s">
        <v>74</v>
      </c>
      <c r="C947" s="36" t="s">
        <v>1859</v>
      </c>
      <c r="D947" s="46">
        <v>42360</v>
      </c>
      <c r="E947" s="42" t="s">
        <v>43</v>
      </c>
      <c r="F947" s="36">
        <v>1315000176</v>
      </c>
      <c r="G947" s="39">
        <v>42361</v>
      </c>
      <c r="H947" s="40" t="s">
        <v>1860</v>
      </c>
      <c r="I947" s="40" t="s">
        <v>1861</v>
      </c>
      <c r="J947" s="36" t="s">
        <v>1862</v>
      </c>
      <c r="K947" s="47">
        <v>1625000</v>
      </c>
    </row>
    <row r="948" spans="1:11" ht="28.8" x14ac:dyDescent="0.3">
      <c r="A948" s="35" t="s">
        <v>1783</v>
      </c>
      <c r="B948" s="35" t="s">
        <v>74</v>
      </c>
      <c r="C948" s="36" t="s">
        <v>1859</v>
      </c>
      <c r="D948" s="46">
        <v>42360</v>
      </c>
      <c r="E948" s="42" t="s">
        <v>79</v>
      </c>
      <c r="F948" s="36">
        <v>1315000250</v>
      </c>
      <c r="G948" s="39">
        <v>42361</v>
      </c>
      <c r="H948" s="40" t="s">
        <v>1863</v>
      </c>
      <c r="I948" s="40" t="s">
        <v>1861</v>
      </c>
      <c r="J948" s="36" t="s">
        <v>1862</v>
      </c>
      <c r="K948" s="47">
        <v>372000</v>
      </c>
    </row>
    <row r="949" spans="1:11" ht="57.6" x14ac:dyDescent="0.3">
      <c r="A949" s="35" t="s">
        <v>1783</v>
      </c>
      <c r="B949" s="35" t="s">
        <v>14</v>
      </c>
      <c r="C949" s="36" t="s">
        <v>474</v>
      </c>
      <c r="D949" s="46" t="s">
        <v>474</v>
      </c>
      <c r="E949" s="42" t="s">
        <v>43</v>
      </c>
      <c r="F949" s="36">
        <v>1315000179</v>
      </c>
      <c r="G949" s="39">
        <v>42361</v>
      </c>
      <c r="H949" s="40" t="s">
        <v>1864</v>
      </c>
      <c r="I949" s="40" t="s">
        <v>1865</v>
      </c>
      <c r="J949" s="36" t="s">
        <v>1866</v>
      </c>
      <c r="K949" s="47">
        <v>195001</v>
      </c>
    </row>
    <row r="950" spans="1:11" ht="43.2" x14ac:dyDescent="0.3">
      <c r="A950" s="35" t="s">
        <v>1783</v>
      </c>
      <c r="B950" s="35" t="s">
        <v>14</v>
      </c>
      <c r="C950" s="36" t="s">
        <v>474</v>
      </c>
      <c r="D950" s="46" t="s">
        <v>474</v>
      </c>
      <c r="E950" s="42" t="s">
        <v>79</v>
      </c>
      <c r="F950" s="36">
        <v>1315000251</v>
      </c>
      <c r="G950" s="39">
        <v>42361</v>
      </c>
      <c r="H950" s="40" t="s">
        <v>1867</v>
      </c>
      <c r="I950" s="40" t="s">
        <v>1868</v>
      </c>
      <c r="J950" s="36" t="s">
        <v>1869</v>
      </c>
      <c r="K950" s="47">
        <v>41600</v>
      </c>
    </row>
    <row r="951" spans="1:11" ht="28.8" x14ac:dyDescent="0.3">
      <c r="A951" s="35" t="s">
        <v>1783</v>
      </c>
      <c r="B951" s="35" t="s">
        <v>14</v>
      </c>
      <c r="C951" s="36" t="s">
        <v>474</v>
      </c>
      <c r="D951" s="46" t="s">
        <v>474</v>
      </c>
      <c r="E951" s="42" t="s">
        <v>43</v>
      </c>
      <c r="F951" s="36">
        <v>1315000180</v>
      </c>
      <c r="G951" s="39">
        <v>42361</v>
      </c>
      <c r="H951" s="40" t="s">
        <v>1870</v>
      </c>
      <c r="I951" s="40" t="s">
        <v>1871</v>
      </c>
      <c r="J951" s="36" t="s">
        <v>1872</v>
      </c>
      <c r="K951" s="47">
        <v>372000</v>
      </c>
    </row>
    <row r="952" spans="1:11" ht="28.8" x14ac:dyDescent="0.3">
      <c r="A952" s="35" t="s">
        <v>1783</v>
      </c>
      <c r="B952" s="35" t="s">
        <v>14</v>
      </c>
      <c r="C952" s="36" t="s">
        <v>474</v>
      </c>
      <c r="D952" s="46" t="s">
        <v>474</v>
      </c>
      <c r="E952" s="42" t="s">
        <v>43</v>
      </c>
      <c r="F952" s="36">
        <v>1315000181</v>
      </c>
      <c r="G952" s="39">
        <v>42361</v>
      </c>
      <c r="H952" s="40" t="s">
        <v>1873</v>
      </c>
      <c r="I952" s="40" t="s">
        <v>1874</v>
      </c>
      <c r="J952" s="36" t="s">
        <v>1875</v>
      </c>
      <c r="K952" s="47">
        <v>599899</v>
      </c>
    </row>
    <row r="953" spans="1:11" ht="28.8" x14ac:dyDescent="0.3">
      <c r="A953" s="35" t="s">
        <v>1783</v>
      </c>
      <c r="B953" s="35" t="s">
        <v>14</v>
      </c>
      <c r="C953" s="36" t="s">
        <v>474</v>
      </c>
      <c r="D953" s="46" t="s">
        <v>474</v>
      </c>
      <c r="E953" s="42" t="s">
        <v>79</v>
      </c>
      <c r="F953" s="36">
        <v>1315000252</v>
      </c>
      <c r="G953" s="39">
        <v>42362</v>
      </c>
      <c r="H953" s="40" t="s">
        <v>1876</v>
      </c>
      <c r="I953" s="40" t="s">
        <v>1877</v>
      </c>
      <c r="J953" s="36" t="s">
        <v>1878</v>
      </c>
      <c r="K953" s="47">
        <v>178500</v>
      </c>
    </row>
    <row r="954" spans="1:11" ht="28.8" x14ac:dyDescent="0.3">
      <c r="A954" s="35" t="s">
        <v>1783</v>
      </c>
      <c r="B954" s="35" t="s">
        <v>14</v>
      </c>
      <c r="C954" s="36" t="s">
        <v>474</v>
      </c>
      <c r="D954" s="46" t="s">
        <v>474</v>
      </c>
      <c r="E954" s="42" t="s">
        <v>43</v>
      </c>
      <c r="F954" s="36">
        <v>1315000183</v>
      </c>
      <c r="G954" s="39">
        <v>42366</v>
      </c>
      <c r="H954" s="40" t="s">
        <v>1879</v>
      </c>
      <c r="I954" s="40" t="s">
        <v>1880</v>
      </c>
      <c r="J954" s="36" t="s">
        <v>1881</v>
      </c>
      <c r="K954" s="47">
        <v>215151</v>
      </c>
    </row>
    <row r="955" spans="1:11" ht="28.8" x14ac:dyDescent="0.3">
      <c r="A955" s="35" t="s">
        <v>1783</v>
      </c>
      <c r="B955" s="35" t="s">
        <v>14</v>
      </c>
      <c r="C955" s="36" t="s">
        <v>474</v>
      </c>
      <c r="D955" s="46" t="s">
        <v>474</v>
      </c>
      <c r="E955" s="42" t="s">
        <v>43</v>
      </c>
      <c r="F955" s="36">
        <v>1315000184</v>
      </c>
      <c r="G955" s="39">
        <v>42366</v>
      </c>
      <c r="H955" s="40" t="s">
        <v>1882</v>
      </c>
      <c r="I955" s="40" t="s">
        <v>72</v>
      </c>
      <c r="J955" s="36" t="s">
        <v>73</v>
      </c>
      <c r="K955" s="47">
        <v>897141</v>
      </c>
    </row>
    <row r="956" spans="1:11" ht="28.8" x14ac:dyDescent="0.3">
      <c r="A956" s="35" t="s">
        <v>1783</v>
      </c>
      <c r="B956" s="35" t="s">
        <v>14</v>
      </c>
      <c r="C956" s="36" t="s">
        <v>474</v>
      </c>
      <c r="D956" s="46" t="s">
        <v>474</v>
      </c>
      <c r="E956" s="42" t="s">
        <v>43</v>
      </c>
      <c r="F956" s="36">
        <v>1315000185</v>
      </c>
      <c r="G956" s="39">
        <v>42366</v>
      </c>
      <c r="H956" s="40" t="s">
        <v>1883</v>
      </c>
      <c r="I956" s="40" t="s">
        <v>551</v>
      </c>
      <c r="J956" s="36" t="s">
        <v>552</v>
      </c>
      <c r="K956" s="47">
        <v>1304640</v>
      </c>
    </row>
    <row r="957" spans="1:11" ht="28.8" x14ac:dyDescent="0.3">
      <c r="A957" s="35" t="s">
        <v>1783</v>
      </c>
      <c r="B957" s="35" t="s">
        <v>14</v>
      </c>
      <c r="C957" s="36" t="s">
        <v>474</v>
      </c>
      <c r="D957" s="46" t="s">
        <v>474</v>
      </c>
      <c r="E957" s="42" t="s">
        <v>43</v>
      </c>
      <c r="F957" s="36">
        <v>1315000186</v>
      </c>
      <c r="G957" s="39">
        <v>42366</v>
      </c>
      <c r="H957" s="40" t="s">
        <v>1884</v>
      </c>
      <c r="I957" s="40" t="s">
        <v>551</v>
      </c>
      <c r="J957" s="36" t="s">
        <v>552</v>
      </c>
      <c r="K957" s="47">
        <v>2246720</v>
      </c>
    </row>
    <row r="958" spans="1:11" ht="28.8" x14ac:dyDescent="0.3">
      <c r="A958" s="35" t="s">
        <v>1783</v>
      </c>
      <c r="B958" s="35" t="s">
        <v>14</v>
      </c>
      <c r="C958" s="36" t="s">
        <v>474</v>
      </c>
      <c r="D958" s="46" t="s">
        <v>474</v>
      </c>
      <c r="E958" s="42" t="s">
        <v>43</v>
      </c>
      <c r="F958" s="36">
        <v>1315000188</v>
      </c>
      <c r="G958" s="39">
        <v>42367</v>
      </c>
      <c r="H958" s="40" t="s">
        <v>1885</v>
      </c>
      <c r="I958" s="40" t="s">
        <v>1813</v>
      </c>
      <c r="J958" s="36" t="s">
        <v>1167</v>
      </c>
      <c r="K958" s="47">
        <v>358934</v>
      </c>
    </row>
    <row r="959" spans="1:11" ht="43.2" x14ac:dyDescent="0.3">
      <c r="A959" s="35" t="s">
        <v>1783</v>
      </c>
      <c r="B959" s="35" t="s">
        <v>14</v>
      </c>
      <c r="C959" s="36" t="s">
        <v>474</v>
      </c>
      <c r="D959" s="46" t="s">
        <v>474</v>
      </c>
      <c r="E959" s="42" t="s">
        <v>43</v>
      </c>
      <c r="F959" s="36">
        <v>1315000189</v>
      </c>
      <c r="G959" s="39">
        <v>42367</v>
      </c>
      <c r="H959" s="40" t="s">
        <v>1886</v>
      </c>
      <c r="I959" s="40" t="s">
        <v>1797</v>
      </c>
      <c r="J959" s="36" t="s">
        <v>1798</v>
      </c>
      <c r="K959" s="47">
        <v>2113440</v>
      </c>
    </row>
    <row r="960" spans="1:11" ht="28.8" x14ac:dyDescent="0.3">
      <c r="A960" s="35" t="s">
        <v>1783</v>
      </c>
      <c r="B960" s="35" t="s">
        <v>14</v>
      </c>
      <c r="C960" s="36" t="s">
        <v>474</v>
      </c>
      <c r="D960" s="46" t="s">
        <v>474</v>
      </c>
      <c r="E960" s="42" t="s">
        <v>43</v>
      </c>
      <c r="F960" s="36">
        <v>1315000190</v>
      </c>
      <c r="G960" s="39">
        <v>42367</v>
      </c>
      <c r="H960" s="40" t="s">
        <v>1887</v>
      </c>
      <c r="I960" s="40" t="s">
        <v>1830</v>
      </c>
      <c r="J960" s="36" t="s">
        <v>1831</v>
      </c>
      <c r="K960" s="47">
        <v>364259</v>
      </c>
    </row>
    <row r="961" spans="1:11" ht="28.8" x14ac:dyDescent="0.3">
      <c r="A961" s="35" t="s">
        <v>1783</v>
      </c>
      <c r="B961" s="35" t="s">
        <v>331</v>
      </c>
      <c r="C961" s="36" t="s">
        <v>1888</v>
      </c>
      <c r="D961" s="46">
        <v>42348</v>
      </c>
      <c r="E961" s="42" t="s">
        <v>474</v>
      </c>
      <c r="F961" s="36" t="s">
        <v>474</v>
      </c>
      <c r="G961" s="39" t="s">
        <v>474</v>
      </c>
      <c r="H961" s="40" t="s">
        <v>1889</v>
      </c>
      <c r="I961" s="40" t="s">
        <v>76</v>
      </c>
      <c r="J961" s="36" t="s">
        <v>77</v>
      </c>
      <c r="K961" s="47">
        <v>51698250</v>
      </c>
    </row>
    <row r="962" spans="1:11" ht="28.8" x14ac:dyDescent="0.3">
      <c r="A962" s="35" t="s">
        <v>1783</v>
      </c>
      <c r="B962" s="35" t="s">
        <v>1820</v>
      </c>
      <c r="C962" s="36" t="s">
        <v>1890</v>
      </c>
      <c r="D962" s="46">
        <v>42349</v>
      </c>
      <c r="E962" s="42" t="s">
        <v>474</v>
      </c>
      <c r="F962" s="36" t="s">
        <v>474</v>
      </c>
      <c r="G962" s="39" t="s">
        <v>474</v>
      </c>
      <c r="H962" s="40" t="s">
        <v>1891</v>
      </c>
      <c r="I962" s="40" t="s">
        <v>1892</v>
      </c>
      <c r="J962" s="36" t="s">
        <v>1893</v>
      </c>
      <c r="K962" s="47">
        <v>1006454</v>
      </c>
    </row>
    <row r="963" spans="1:11" ht="28.8" x14ac:dyDescent="0.3">
      <c r="A963" s="35" t="s">
        <v>1783</v>
      </c>
      <c r="B963" s="35" t="s">
        <v>74</v>
      </c>
      <c r="C963" s="36" t="s">
        <v>1894</v>
      </c>
      <c r="D963" s="46">
        <v>42353</v>
      </c>
      <c r="E963" s="42" t="s">
        <v>474</v>
      </c>
      <c r="F963" s="36" t="s">
        <v>474</v>
      </c>
      <c r="G963" s="39" t="s">
        <v>474</v>
      </c>
      <c r="H963" s="40" t="s">
        <v>1895</v>
      </c>
      <c r="I963" s="40" t="s">
        <v>1896</v>
      </c>
      <c r="J963" s="36" t="s">
        <v>1897</v>
      </c>
      <c r="K963" s="47">
        <v>737800</v>
      </c>
    </row>
    <row r="964" spans="1:11" ht="28.8" x14ac:dyDescent="0.3">
      <c r="A964" s="35" t="s">
        <v>1783</v>
      </c>
      <c r="B964" s="35" t="s">
        <v>13</v>
      </c>
      <c r="C964" s="36" t="s">
        <v>474</v>
      </c>
      <c r="D964" s="46" t="s">
        <v>474</v>
      </c>
      <c r="E964" s="42" t="s">
        <v>21</v>
      </c>
      <c r="F964" s="36">
        <v>58285</v>
      </c>
      <c r="G964" s="39">
        <v>42369</v>
      </c>
      <c r="H964" s="40" t="s">
        <v>1898</v>
      </c>
      <c r="I964" s="40" t="s">
        <v>1899</v>
      </c>
      <c r="J964" s="36" t="s">
        <v>1900</v>
      </c>
      <c r="K964" s="47">
        <v>2096456</v>
      </c>
    </row>
    <row r="965" spans="1:11" ht="28.8" x14ac:dyDescent="0.3">
      <c r="A965" s="35" t="s">
        <v>1783</v>
      </c>
      <c r="B965" s="35" t="s">
        <v>13</v>
      </c>
      <c r="C965" s="36" t="s">
        <v>474</v>
      </c>
      <c r="D965" s="46" t="s">
        <v>474</v>
      </c>
      <c r="E965" s="42" t="s">
        <v>21</v>
      </c>
      <c r="F965" s="36">
        <v>14772173</v>
      </c>
      <c r="G965" s="39">
        <v>42367</v>
      </c>
      <c r="H965" s="40" t="s">
        <v>1901</v>
      </c>
      <c r="I965" s="40" t="s">
        <v>1902</v>
      </c>
      <c r="J965" s="36" t="s">
        <v>1903</v>
      </c>
      <c r="K965" s="47">
        <v>13037924</v>
      </c>
    </row>
    <row r="966" spans="1:11" ht="28.8" x14ac:dyDescent="0.3">
      <c r="A966" s="35" t="s">
        <v>1783</v>
      </c>
      <c r="B966" s="35" t="s">
        <v>13</v>
      </c>
      <c r="C966" s="36" t="s">
        <v>474</v>
      </c>
      <c r="D966" s="46" t="s">
        <v>474</v>
      </c>
      <c r="E966" s="42" t="s">
        <v>21</v>
      </c>
      <c r="F966" s="36">
        <v>4048</v>
      </c>
      <c r="G966" s="39">
        <v>42325</v>
      </c>
      <c r="H966" s="40" t="s">
        <v>1904</v>
      </c>
      <c r="I966" s="40" t="s">
        <v>1905</v>
      </c>
      <c r="J966" s="36" t="s">
        <v>1906</v>
      </c>
      <c r="K966" s="47">
        <v>518913</v>
      </c>
    </row>
    <row r="967" spans="1:11" ht="28.8" x14ac:dyDescent="0.3">
      <c r="A967" s="35" t="s">
        <v>1783</v>
      </c>
      <c r="B967" s="35" t="s">
        <v>13</v>
      </c>
      <c r="C967" s="36" t="s">
        <v>474</v>
      </c>
      <c r="D967" s="46" t="s">
        <v>474</v>
      </c>
      <c r="E967" s="42" t="s">
        <v>21</v>
      </c>
      <c r="F967" s="36">
        <v>4369</v>
      </c>
      <c r="G967" s="39">
        <v>42355</v>
      </c>
      <c r="H967" s="40" t="s">
        <v>1907</v>
      </c>
      <c r="I967" s="40" t="s">
        <v>1905</v>
      </c>
      <c r="J967" s="36" t="s">
        <v>1906</v>
      </c>
      <c r="K967" s="47">
        <v>566093</v>
      </c>
    </row>
    <row r="968" spans="1:11" ht="28.8" x14ac:dyDescent="0.3">
      <c r="A968" s="35" t="s">
        <v>1783</v>
      </c>
      <c r="B968" s="35" t="s">
        <v>13</v>
      </c>
      <c r="C968" s="36" t="s">
        <v>474</v>
      </c>
      <c r="D968" s="46" t="s">
        <v>474</v>
      </c>
      <c r="E968" s="42" t="s">
        <v>21</v>
      </c>
      <c r="F968" s="36" t="s">
        <v>1908</v>
      </c>
      <c r="G968" s="39">
        <v>42361</v>
      </c>
      <c r="H968" s="40" t="s">
        <v>1909</v>
      </c>
      <c r="I968" s="40" t="s">
        <v>1910</v>
      </c>
      <c r="J968" s="36" t="s">
        <v>1911</v>
      </c>
      <c r="K968" s="47">
        <v>3303197</v>
      </c>
    </row>
    <row r="969" spans="1:11" ht="28.8" x14ac:dyDescent="0.3">
      <c r="A969" s="35" t="s">
        <v>1783</v>
      </c>
      <c r="B969" s="35" t="s">
        <v>13</v>
      </c>
      <c r="C969" s="36" t="s">
        <v>474</v>
      </c>
      <c r="D969" s="46" t="s">
        <v>474</v>
      </c>
      <c r="E969" s="42" t="s">
        <v>21</v>
      </c>
      <c r="F969" s="36" t="s">
        <v>1912</v>
      </c>
      <c r="G969" s="39">
        <v>42338</v>
      </c>
      <c r="H969" s="40" t="s">
        <v>1913</v>
      </c>
      <c r="I969" s="40" t="s">
        <v>11</v>
      </c>
      <c r="J969" s="36" t="s">
        <v>12</v>
      </c>
      <c r="K969" s="47">
        <v>4832466</v>
      </c>
    </row>
    <row r="970" spans="1:11" ht="28.8" x14ac:dyDescent="0.3">
      <c r="A970" s="35" t="s">
        <v>1783</v>
      </c>
      <c r="B970" s="35" t="s">
        <v>13</v>
      </c>
      <c r="C970" s="36" t="s">
        <v>474</v>
      </c>
      <c r="D970" s="46" t="s">
        <v>474</v>
      </c>
      <c r="E970" s="42" t="s">
        <v>21</v>
      </c>
      <c r="F970" s="36">
        <v>6360571</v>
      </c>
      <c r="G970" s="39">
        <v>42331</v>
      </c>
      <c r="H970" s="40" t="s">
        <v>1914</v>
      </c>
      <c r="I970" s="40" t="s">
        <v>1915</v>
      </c>
      <c r="J970" s="36" t="s">
        <v>62</v>
      </c>
      <c r="K970" s="47">
        <v>5461102</v>
      </c>
    </row>
    <row r="971" spans="1:11" ht="28.8" x14ac:dyDescent="0.3">
      <c r="A971" s="35" t="s">
        <v>1783</v>
      </c>
      <c r="B971" s="35" t="s">
        <v>13</v>
      </c>
      <c r="C971" s="36" t="s">
        <v>474</v>
      </c>
      <c r="D971" s="46" t="s">
        <v>474</v>
      </c>
      <c r="E971" s="42" t="s">
        <v>21</v>
      </c>
      <c r="F971" s="36">
        <v>6360976</v>
      </c>
      <c r="G971" s="39">
        <v>42345</v>
      </c>
      <c r="H971" s="40" t="s">
        <v>1916</v>
      </c>
      <c r="I971" s="40" t="s">
        <v>1915</v>
      </c>
      <c r="J971" s="36" t="s">
        <v>62</v>
      </c>
      <c r="K971" s="47">
        <v>5484166</v>
      </c>
    </row>
    <row r="972" spans="1:11" ht="28.8" x14ac:dyDescent="0.3">
      <c r="A972" s="35" t="s">
        <v>1783</v>
      </c>
      <c r="B972" s="35" t="s">
        <v>13</v>
      </c>
      <c r="C972" s="36" t="s">
        <v>474</v>
      </c>
      <c r="D972" s="46" t="s">
        <v>474</v>
      </c>
      <c r="E972" s="42" t="s">
        <v>21</v>
      </c>
      <c r="F972" s="36">
        <v>6361001</v>
      </c>
      <c r="G972" s="39">
        <v>42349</v>
      </c>
      <c r="H972" s="40" t="s">
        <v>1917</v>
      </c>
      <c r="I972" s="40" t="s">
        <v>1915</v>
      </c>
      <c r="J972" s="36" t="s">
        <v>62</v>
      </c>
      <c r="K972" s="47">
        <v>5490007</v>
      </c>
    </row>
    <row r="973" spans="1:11" ht="28.8" x14ac:dyDescent="0.3">
      <c r="A973" s="35" t="s">
        <v>1783</v>
      </c>
      <c r="B973" s="35" t="s">
        <v>13</v>
      </c>
      <c r="C973" s="36" t="s">
        <v>474</v>
      </c>
      <c r="D973" s="46" t="s">
        <v>474</v>
      </c>
      <c r="E973" s="42" t="s">
        <v>21</v>
      </c>
      <c r="F973" s="36">
        <v>6361595</v>
      </c>
      <c r="G973" s="39">
        <v>42362</v>
      </c>
      <c r="H973" s="40" t="s">
        <v>1918</v>
      </c>
      <c r="I973" s="40" t="s">
        <v>1915</v>
      </c>
      <c r="J973" s="36" t="s">
        <v>62</v>
      </c>
      <c r="K973" s="47">
        <v>1676534</v>
      </c>
    </row>
    <row r="974" spans="1:11" ht="28.8" x14ac:dyDescent="0.3">
      <c r="A974" s="35" t="s">
        <v>2135</v>
      </c>
      <c r="B974" s="35" t="s">
        <v>376</v>
      </c>
      <c r="C974" s="36" t="s">
        <v>474</v>
      </c>
      <c r="D974" s="46" t="s">
        <v>474</v>
      </c>
      <c r="E974" s="42" t="s">
        <v>79</v>
      </c>
      <c r="F974" s="36">
        <v>1415000230</v>
      </c>
      <c r="G974" s="39">
        <v>42339</v>
      </c>
      <c r="H974" s="40" t="s">
        <v>1920</v>
      </c>
      <c r="I974" s="40" t="s">
        <v>1921</v>
      </c>
      <c r="J974" s="36" t="s">
        <v>1922</v>
      </c>
      <c r="K974" s="47">
        <v>113635</v>
      </c>
    </row>
    <row r="975" spans="1:11" ht="28.8" x14ac:dyDescent="0.3">
      <c r="A975" s="35" t="s">
        <v>2135</v>
      </c>
      <c r="B975" s="35" t="s">
        <v>1923</v>
      </c>
      <c r="C975" s="36" t="s">
        <v>1924</v>
      </c>
      <c r="D975" s="46">
        <v>42338</v>
      </c>
      <c r="E975" s="42" t="s">
        <v>43</v>
      </c>
      <c r="F975" s="36">
        <v>1415000149</v>
      </c>
      <c r="G975" s="39">
        <v>42339</v>
      </c>
      <c r="H975" s="40" t="s">
        <v>1925</v>
      </c>
      <c r="I975" s="40" t="s">
        <v>1843</v>
      </c>
      <c r="J975" s="36" t="s">
        <v>1926</v>
      </c>
      <c r="K975" s="47">
        <v>11579000</v>
      </c>
    </row>
    <row r="976" spans="1:11" ht="28.8" x14ac:dyDescent="0.3">
      <c r="A976" s="35" t="s">
        <v>2135</v>
      </c>
      <c r="B976" s="35" t="s">
        <v>14</v>
      </c>
      <c r="C976" s="36" t="s">
        <v>474</v>
      </c>
      <c r="D976" s="46" t="s">
        <v>474</v>
      </c>
      <c r="E976" s="42" t="s">
        <v>79</v>
      </c>
      <c r="F976" s="36">
        <v>1415000231</v>
      </c>
      <c r="G976" s="39">
        <v>42340</v>
      </c>
      <c r="H976" s="40" t="s">
        <v>1927</v>
      </c>
      <c r="I976" s="40" t="s">
        <v>1928</v>
      </c>
      <c r="J976" s="36" t="s">
        <v>1929</v>
      </c>
      <c r="K976" s="47">
        <v>395080</v>
      </c>
    </row>
    <row r="977" spans="1:11" ht="28.8" x14ac:dyDescent="0.3">
      <c r="A977" s="35" t="s">
        <v>2135</v>
      </c>
      <c r="B977" s="35" t="s">
        <v>14</v>
      </c>
      <c r="C977" s="36" t="s">
        <v>474</v>
      </c>
      <c r="D977" s="46" t="s">
        <v>474</v>
      </c>
      <c r="E977" s="42" t="s">
        <v>43</v>
      </c>
      <c r="F977" s="36">
        <v>1415000150</v>
      </c>
      <c r="G977" s="39">
        <v>42340</v>
      </c>
      <c r="H977" s="40" t="s">
        <v>1930</v>
      </c>
      <c r="I977" s="40" t="s">
        <v>1931</v>
      </c>
      <c r="J977" s="36" t="s">
        <v>1932</v>
      </c>
      <c r="K977" s="47">
        <v>457793</v>
      </c>
    </row>
    <row r="978" spans="1:11" ht="28.8" x14ac:dyDescent="0.3">
      <c r="A978" s="35" t="s">
        <v>2135</v>
      </c>
      <c r="B978" s="35" t="str">
        <f>VLOOKUP(J978,[1]Hoja4!$A$2:$E$15,2,0)</f>
        <v>Contratación Directa</v>
      </c>
      <c r="C978" s="36" t="s">
        <v>1933</v>
      </c>
      <c r="D978" s="46">
        <v>42338</v>
      </c>
      <c r="E978" s="42" t="s">
        <v>79</v>
      </c>
      <c r="F978" s="36">
        <v>1415000232</v>
      </c>
      <c r="G978" s="39">
        <v>42340</v>
      </c>
      <c r="H978" s="40" t="s">
        <v>1934</v>
      </c>
      <c r="I978" s="40" t="s">
        <v>1935</v>
      </c>
      <c r="J978" s="36" t="s">
        <v>1936</v>
      </c>
      <c r="K978" s="47">
        <v>555556</v>
      </c>
    </row>
    <row r="979" spans="1:11" ht="28.8" x14ac:dyDescent="0.3">
      <c r="A979" s="35" t="s">
        <v>2135</v>
      </c>
      <c r="B979" s="35" t="s">
        <v>14</v>
      </c>
      <c r="C979" s="36" t="s">
        <v>474</v>
      </c>
      <c r="D979" s="46" t="s">
        <v>474</v>
      </c>
      <c r="E979" s="42" t="s">
        <v>43</v>
      </c>
      <c r="F979" s="36">
        <v>1415000152</v>
      </c>
      <c r="G979" s="39">
        <v>42340</v>
      </c>
      <c r="H979" s="40" t="s">
        <v>1937</v>
      </c>
      <c r="I979" s="40" t="s">
        <v>1938</v>
      </c>
      <c r="J979" s="36" t="s">
        <v>1939</v>
      </c>
      <c r="K979" s="47">
        <v>2246273</v>
      </c>
    </row>
    <row r="980" spans="1:11" ht="28.8" x14ac:dyDescent="0.3">
      <c r="A980" s="35" t="s">
        <v>2135</v>
      </c>
      <c r="B980" s="35" t="s">
        <v>14</v>
      </c>
      <c r="C980" s="36" t="s">
        <v>474</v>
      </c>
      <c r="D980" s="46" t="s">
        <v>474</v>
      </c>
      <c r="E980" s="42" t="s">
        <v>79</v>
      </c>
      <c r="F980" s="36">
        <v>1415000233</v>
      </c>
      <c r="G980" s="39">
        <v>42341</v>
      </c>
      <c r="H980" s="40" t="s">
        <v>1940</v>
      </c>
      <c r="I980" s="40" t="s">
        <v>1941</v>
      </c>
      <c r="J980" s="36" t="s">
        <v>1942</v>
      </c>
      <c r="K980" s="47">
        <v>130000</v>
      </c>
    </row>
    <row r="981" spans="1:11" ht="28.8" x14ac:dyDescent="0.3">
      <c r="A981" s="35" t="s">
        <v>2135</v>
      </c>
      <c r="B981" s="35" t="s">
        <v>14</v>
      </c>
      <c r="C981" s="36" t="s">
        <v>474</v>
      </c>
      <c r="D981" s="46" t="s">
        <v>474</v>
      </c>
      <c r="E981" s="42" t="s">
        <v>43</v>
      </c>
      <c r="F981" s="36">
        <v>1415000153</v>
      </c>
      <c r="G981" s="39">
        <v>42341</v>
      </c>
      <c r="H981" s="40" t="s">
        <v>1943</v>
      </c>
      <c r="I981" s="40" t="s">
        <v>1944</v>
      </c>
      <c r="J981" s="36" t="s">
        <v>1945</v>
      </c>
      <c r="K981" s="47">
        <v>2246601</v>
      </c>
    </row>
    <row r="982" spans="1:11" ht="28.8" x14ac:dyDescent="0.3">
      <c r="A982" s="35" t="s">
        <v>2135</v>
      </c>
      <c r="B982" s="35" t="s">
        <v>14</v>
      </c>
      <c r="C982" s="36" t="s">
        <v>474</v>
      </c>
      <c r="D982" s="46" t="s">
        <v>474</v>
      </c>
      <c r="E982" s="42" t="s">
        <v>43</v>
      </c>
      <c r="F982" s="36">
        <v>1415000154</v>
      </c>
      <c r="G982" s="39">
        <v>42342</v>
      </c>
      <c r="H982" s="40" t="s">
        <v>1946</v>
      </c>
      <c r="I982" s="40" t="s">
        <v>1947</v>
      </c>
      <c r="J982" s="36" t="s">
        <v>1948</v>
      </c>
      <c r="K982" s="47">
        <v>2104829</v>
      </c>
    </row>
    <row r="983" spans="1:11" ht="28.8" x14ac:dyDescent="0.3">
      <c r="A983" s="35" t="s">
        <v>2135</v>
      </c>
      <c r="B983" s="35" t="s">
        <v>14</v>
      </c>
      <c r="C983" s="36" t="s">
        <v>474</v>
      </c>
      <c r="D983" s="46" t="s">
        <v>474</v>
      </c>
      <c r="E983" s="42" t="s">
        <v>79</v>
      </c>
      <c r="F983" s="36">
        <v>1415000234</v>
      </c>
      <c r="G983" s="39">
        <v>42342</v>
      </c>
      <c r="H983" s="40" t="s">
        <v>1949</v>
      </c>
      <c r="I983" s="40" t="s">
        <v>1950</v>
      </c>
      <c r="J983" s="36" t="s">
        <v>1951</v>
      </c>
      <c r="K983" s="47">
        <v>452200</v>
      </c>
    </row>
    <row r="984" spans="1:11" ht="28.8" x14ac:dyDescent="0.3">
      <c r="A984" s="35" t="s">
        <v>2135</v>
      </c>
      <c r="B984" s="35" t="str">
        <f>VLOOKUP(J984,[1]Hoja4!$A$2:$E$15,2,0)</f>
        <v>Contratación Directa (Exceptuada del Regl. Compras)</v>
      </c>
      <c r="C984" s="36" t="s">
        <v>474</v>
      </c>
      <c r="D984" s="46" t="s">
        <v>474</v>
      </c>
      <c r="E984" s="42" t="s">
        <v>79</v>
      </c>
      <c r="F984" s="36">
        <v>1415000235</v>
      </c>
      <c r="G984" s="39">
        <v>42342</v>
      </c>
      <c r="H984" s="40" t="s">
        <v>1952</v>
      </c>
      <c r="I984" s="40" t="s">
        <v>731</v>
      </c>
      <c r="J984" s="36" t="s">
        <v>732</v>
      </c>
      <c r="K984" s="47">
        <v>509420</v>
      </c>
    </row>
    <row r="985" spans="1:11" ht="28.8" x14ac:dyDescent="0.3">
      <c r="A985" s="35" t="s">
        <v>2135</v>
      </c>
      <c r="B985" s="35" t="s">
        <v>14</v>
      </c>
      <c r="C985" s="36" t="s">
        <v>474</v>
      </c>
      <c r="D985" s="46" t="s">
        <v>474</v>
      </c>
      <c r="E985" s="42" t="s">
        <v>43</v>
      </c>
      <c r="F985" s="36">
        <v>1415000155</v>
      </c>
      <c r="G985" s="39">
        <v>42342</v>
      </c>
      <c r="H985" s="40" t="s">
        <v>1953</v>
      </c>
      <c r="I985" s="40" t="s">
        <v>1954</v>
      </c>
      <c r="J985" s="36" t="s">
        <v>1955</v>
      </c>
      <c r="K985" s="47">
        <v>647719</v>
      </c>
    </row>
    <row r="986" spans="1:11" ht="28.8" x14ac:dyDescent="0.3">
      <c r="A986" s="35" t="s">
        <v>2135</v>
      </c>
      <c r="B986" s="35" t="s">
        <v>14</v>
      </c>
      <c r="C986" s="36" t="s">
        <v>474</v>
      </c>
      <c r="D986" s="46" t="s">
        <v>474</v>
      </c>
      <c r="E986" s="42" t="s">
        <v>79</v>
      </c>
      <c r="F986" s="36">
        <v>1415000236</v>
      </c>
      <c r="G986" s="39">
        <v>42342</v>
      </c>
      <c r="H986" s="40" t="s">
        <v>1956</v>
      </c>
      <c r="I986" s="40" t="s">
        <v>1957</v>
      </c>
      <c r="J986" s="36" t="s">
        <v>1958</v>
      </c>
      <c r="K986" s="47">
        <v>279650</v>
      </c>
    </row>
    <row r="987" spans="1:11" ht="28.8" x14ac:dyDescent="0.3">
      <c r="A987" s="35" t="s">
        <v>2135</v>
      </c>
      <c r="B987" s="35" t="s">
        <v>14</v>
      </c>
      <c r="C987" s="36" t="s">
        <v>474</v>
      </c>
      <c r="D987" s="46" t="s">
        <v>474</v>
      </c>
      <c r="E987" s="42" t="s">
        <v>43</v>
      </c>
      <c r="F987" s="36">
        <v>1415000156</v>
      </c>
      <c r="G987" s="39">
        <v>42345</v>
      </c>
      <c r="H987" s="40" t="s">
        <v>1959</v>
      </c>
      <c r="I987" s="40" t="s">
        <v>206</v>
      </c>
      <c r="J987" s="36" t="s">
        <v>207</v>
      </c>
      <c r="K987" s="47">
        <v>238324</v>
      </c>
    </row>
    <row r="988" spans="1:11" ht="28.8" x14ac:dyDescent="0.3">
      <c r="A988" s="35" t="s">
        <v>2135</v>
      </c>
      <c r="B988" s="35" t="s">
        <v>14</v>
      </c>
      <c r="C988" s="36" t="s">
        <v>474</v>
      </c>
      <c r="D988" s="46" t="s">
        <v>474</v>
      </c>
      <c r="E988" s="42" t="s">
        <v>79</v>
      </c>
      <c r="F988" s="36">
        <v>1415000237</v>
      </c>
      <c r="G988" s="39">
        <v>42345</v>
      </c>
      <c r="H988" s="40" t="s">
        <v>1960</v>
      </c>
      <c r="I988" s="40" t="s">
        <v>1961</v>
      </c>
      <c r="J988" s="36" t="s">
        <v>1962</v>
      </c>
      <c r="K988" s="47">
        <v>779890</v>
      </c>
    </row>
    <row r="989" spans="1:11" ht="28.8" x14ac:dyDescent="0.3">
      <c r="A989" s="35" t="s">
        <v>2135</v>
      </c>
      <c r="B989" s="35" t="s">
        <v>67</v>
      </c>
      <c r="C989" s="36" t="s">
        <v>1963</v>
      </c>
      <c r="D989" s="46">
        <v>42339</v>
      </c>
      <c r="E989" s="42" t="s">
        <v>79</v>
      </c>
      <c r="F989" s="36">
        <v>1415000238</v>
      </c>
      <c r="G989" s="39">
        <v>42345</v>
      </c>
      <c r="H989" s="40" t="s">
        <v>1964</v>
      </c>
      <c r="I989" s="40" t="s">
        <v>1965</v>
      </c>
      <c r="J989" s="36" t="s">
        <v>1966</v>
      </c>
      <c r="K989" s="47">
        <v>413109</v>
      </c>
    </row>
    <row r="990" spans="1:11" ht="28.8" x14ac:dyDescent="0.3">
      <c r="A990" s="35" t="s">
        <v>2135</v>
      </c>
      <c r="B990" s="35" t="s">
        <v>14</v>
      </c>
      <c r="C990" s="36" t="s">
        <v>474</v>
      </c>
      <c r="D990" s="46" t="s">
        <v>474</v>
      </c>
      <c r="E990" s="42" t="s">
        <v>43</v>
      </c>
      <c r="F990" s="36">
        <v>1415000157</v>
      </c>
      <c r="G990" s="39">
        <v>42347</v>
      </c>
      <c r="H990" s="40" t="s">
        <v>1967</v>
      </c>
      <c r="I990" s="40" t="s">
        <v>1968</v>
      </c>
      <c r="J990" s="36" t="s">
        <v>1969</v>
      </c>
      <c r="K990" s="47">
        <v>444214</v>
      </c>
    </row>
    <row r="991" spans="1:11" ht="28.8" x14ac:dyDescent="0.3">
      <c r="A991" s="35" t="s">
        <v>2135</v>
      </c>
      <c r="B991" s="35" t="s">
        <v>14</v>
      </c>
      <c r="C991" s="36" t="s">
        <v>474</v>
      </c>
      <c r="D991" s="46" t="s">
        <v>474</v>
      </c>
      <c r="E991" s="42" t="s">
        <v>79</v>
      </c>
      <c r="F991" s="36">
        <v>1415000239</v>
      </c>
      <c r="G991" s="39">
        <v>42347</v>
      </c>
      <c r="H991" s="40" t="s">
        <v>1970</v>
      </c>
      <c r="I991" s="40" t="s">
        <v>1971</v>
      </c>
      <c r="J991" s="36" t="s">
        <v>1972</v>
      </c>
      <c r="K991" s="47">
        <v>856800</v>
      </c>
    </row>
    <row r="992" spans="1:11" ht="28.8" x14ac:dyDescent="0.3">
      <c r="A992" s="35" t="s">
        <v>2135</v>
      </c>
      <c r="B992" s="35" t="str">
        <f>VLOOKUP(J992,[1]Hoja4!$A$2:$E$15,2,0)</f>
        <v>Contratación Directa (Exceptuada del Regl. Compras)</v>
      </c>
      <c r="C992" s="36" t="s">
        <v>474</v>
      </c>
      <c r="D992" s="46" t="s">
        <v>474</v>
      </c>
      <c r="E992" s="42" t="s">
        <v>79</v>
      </c>
      <c r="F992" s="36">
        <v>1415000158</v>
      </c>
      <c r="G992" s="39">
        <v>42347</v>
      </c>
      <c r="H992" s="40" t="s">
        <v>1973</v>
      </c>
      <c r="I992" s="40" t="s">
        <v>731</v>
      </c>
      <c r="J992" s="36" t="s">
        <v>732</v>
      </c>
      <c r="K992" s="47">
        <v>286080</v>
      </c>
    </row>
    <row r="993" spans="1:11" ht="28.8" x14ac:dyDescent="0.3">
      <c r="A993" s="35" t="s">
        <v>2135</v>
      </c>
      <c r="B993" s="35" t="str">
        <f>VLOOKUP(J993,[1]Hoja4!$A$2:$E$15,2,0)</f>
        <v>Contratación Directa (Exceptuada del Regl. Compras)</v>
      </c>
      <c r="C993" s="36" t="s">
        <v>474</v>
      </c>
      <c r="D993" s="46" t="s">
        <v>474</v>
      </c>
      <c r="E993" s="42" t="s">
        <v>79</v>
      </c>
      <c r="F993" s="36">
        <v>1415000240</v>
      </c>
      <c r="G993" s="39">
        <v>42347</v>
      </c>
      <c r="H993" s="40" t="s">
        <v>1974</v>
      </c>
      <c r="I993" s="40" t="s">
        <v>731</v>
      </c>
      <c r="J993" s="36" t="s">
        <v>732</v>
      </c>
      <c r="K993" s="47">
        <v>1185000</v>
      </c>
    </row>
    <row r="994" spans="1:11" ht="28.8" x14ac:dyDescent="0.3">
      <c r="A994" s="35" t="s">
        <v>2135</v>
      </c>
      <c r="B994" s="35" t="s">
        <v>376</v>
      </c>
      <c r="C994" s="36" t="s">
        <v>474</v>
      </c>
      <c r="D994" s="46" t="s">
        <v>474</v>
      </c>
      <c r="E994" s="42" t="s">
        <v>79</v>
      </c>
      <c r="F994" s="36">
        <v>1415000159</v>
      </c>
      <c r="G994" s="39">
        <v>42347</v>
      </c>
      <c r="H994" s="40" t="s">
        <v>1975</v>
      </c>
      <c r="I994" s="40" t="s">
        <v>1976</v>
      </c>
      <c r="J994" s="36" t="s">
        <v>1977</v>
      </c>
      <c r="K994" s="47">
        <v>275760</v>
      </c>
    </row>
    <row r="995" spans="1:11" ht="28.8" x14ac:dyDescent="0.3">
      <c r="A995" s="35" t="s">
        <v>2135</v>
      </c>
      <c r="B995" s="35" t="s">
        <v>14</v>
      </c>
      <c r="C995" s="36" t="s">
        <v>474</v>
      </c>
      <c r="D995" s="46" t="s">
        <v>474</v>
      </c>
      <c r="E995" s="42" t="s">
        <v>43</v>
      </c>
      <c r="F995" s="36">
        <v>1415000160</v>
      </c>
      <c r="G995" s="39">
        <v>42347</v>
      </c>
      <c r="H995" s="40" t="s">
        <v>1978</v>
      </c>
      <c r="I995" s="40" t="s">
        <v>1979</v>
      </c>
      <c r="J995" s="36" t="s">
        <v>1980</v>
      </c>
      <c r="K995" s="47">
        <v>86708</v>
      </c>
    </row>
    <row r="996" spans="1:11" ht="28.8" x14ac:dyDescent="0.3">
      <c r="A996" s="35" t="s">
        <v>2135</v>
      </c>
      <c r="B996" s="35" t="str">
        <f>VLOOKUP(J996,[1]Hoja4!$A$2:$E$15,2,0)</f>
        <v>Licitación Pública</v>
      </c>
      <c r="C996" s="36" t="s">
        <v>1981</v>
      </c>
      <c r="D996" s="46">
        <v>42102</v>
      </c>
      <c r="E996" s="42" t="s">
        <v>43</v>
      </c>
      <c r="F996" s="36">
        <v>1415000161</v>
      </c>
      <c r="G996" s="39">
        <v>42348</v>
      </c>
      <c r="H996" s="40" t="s">
        <v>1982</v>
      </c>
      <c r="I996" s="40" t="s">
        <v>1983</v>
      </c>
      <c r="J996" s="36" t="s">
        <v>1984</v>
      </c>
      <c r="K996" s="47">
        <v>2586636</v>
      </c>
    </row>
    <row r="997" spans="1:11" ht="28.8" x14ac:dyDescent="0.3">
      <c r="A997" s="35" t="s">
        <v>2135</v>
      </c>
      <c r="B997" s="35" t="s">
        <v>14</v>
      </c>
      <c r="C997" s="36" t="s">
        <v>474</v>
      </c>
      <c r="D997" s="46" t="s">
        <v>474</v>
      </c>
      <c r="E997" s="42" t="s">
        <v>79</v>
      </c>
      <c r="F997" s="36">
        <v>1415000241</v>
      </c>
      <c r="G997" s="39">
        <v>42348</v>
      </c>
      <c r="H997" s="40" t="s">
        <v>1985</v>
      </c>
      <c r="I997" s="40" t="s">
        <v>1986</v>
      </c>
      <c r="J997" s="36" t="s">
        <v>1987</v>
      </c>
      <c r="K997" s="47">
        <v>378420</v>
      </c>
    </row>
    <row r="998" spans="1:11" ht="28.8" x14ac:dyDescent="0.3">
      <c r="A998" s="35" t="s">
        <v>2135</v>
      </c>
      <c r="B998" s="35" t="s">
        <v>14</v>
      </c>
      <c r="C998" s="36" t="s">
        <v>474</v>
      </c>
      <c r="D998" s="46" t="s">
        <v>474</v>
      </c>
      <c r="E998" s="42" t="s">
        <v>43</v>
      </c>
      <c r="F998" s="36">
        <v>1415000162</v>
      </c>
      <c r="G998" s="39">
        <v>42348</v>
      </c>
      <c r="H998" s="40" t="s">
        <v>1988</v>
      </c>
      <c r="I998" s="40" t="s">
        <v>1989</v>
      </c>
      <c r="J998" s="36" t="s">
        <v>1527</v>
      </c>
      <c r="K998" s="47">
        <v>71400</v>
      </c>
    </row>
    <row r="999" spans="1:11" ht="28.8" x14ac:dyDescent="0.3">
      <c r="A999" s="35" t="s">
        <v>2135</v>
      </c>
      <c r="B999" s="35" t="str">
        <f>VLOOKUP(J999,[1]Hoja4!$A$2:$E$15,2,0)</f>
        <v>Licitación Pública</v>
      </c>
      <c r="C999" s="36" t="s">
        <v>1981</v>
      </c>
      <c r="D999" s="46">
        <v>42102</v>
      </c>
      <c r="E999" s="42" t="s">
        <v>43</v>
      </c>
      <c r="F999" s="36">
        <v>1415000163</v>
      </c>
      <c r="G999" s="39">
        <v>42349</v>
      </c>
      <c r="H999" s="40" t="s">
        <v>1990</v>
      </c>
      <c r="I999" s="40" t="s">
        <v>1983</v>
      </c>
      <c r="J999" s="36" t="s">
        <v>1984</v>
      </c>
      <c r="K999" s="47">
        <v>1637916</v>
      </c>
    </row>
    <row r="1000" spans="1:11" ht="28.8" x14ac:dyDescent="0.3">
      <c r="A1000" s="35" t="s">
        <v>2135</v>
      </c>
      <c r="B1000" s="35" t="s">
        <v>14</v>
      </c>
      <c r="C1000" s="36" t="s">
        <v>474</v>
      </c>
      <c r="D1000" s="46" t="s">
        <v>474</v>
      </c>
      <c r="E1000" s="42" t="s">
        <v>43</v>
      </c>
      <c r="F1000" s="36">
        <v>1415000164</v>
      </c>
      <c r="G1000" s="39">
        <v>42349</v>
      </c>
      <c r="H1000" s="40" t="s">
        <v>1991</v>
      </c>
      <c r="I1000" s="40" t="s">
        <v>1992</v>
      </c>
      <c r="J1000" s="36" t="s">
        <v>1993</v>
      </c>
      <c r="K1000" s="47">
        <v>78173</v>
      </c>
    </row>
    <row r="1001" spans="1:11" ht="28.8" x14ac:dyDescent="0.3">
      <c r="A1001" s="35" t="s">
        <v>2135</v>
      </c>
      <c r="B1001" s="35" t="str">
        <f>VLOOKUP(J1001,[1]Hoja4!$A$2:$E$15,2,0)</f>
        <v>Licitación Pública</v>
      </c>
      <c r="C1001" s="36" t="s">
        <v>1981</v>
      </c>
      <c r="D1001" s="46">
        <v>42102</v>
      </c>
      <c r="E1001" s="42" t="s">
        <v>43</v>
      </c>
      <c r="F1001" s="36">
        <v>1415000165</v>
      </c>
      <c r="G1001" s="39">
        <v>42349</v>
      </c>
      <c r="H1001" s="40" t="s">
        <v>1994</v>
      </c>
      <c r="I1001" s="40" t="s">
        <v>1983</v>
      </c>
      <c r="J1001" s="36" t="s">
        <v>1984</v>
      </c>
      <c r="K1001" s="47">
        <v>18028047</v>
      </c>
    </row>
    <row r="1002" spans="1:11" ht="28.8" x14ac:dyDescent="0.3">
      <c r="A1002" s="35" t="s">
        <v>2135</v>
      </c>
      <c r="B1002" s="35" t="str">
        <f>VLOOKUP(J1002,[1]Hoja4!$A$2:$E$15,2,0)</f>
        <v>Contratación Directa (Exceptuada del Regl. Compras)</v>
      </c>
      <c r="C1002" s="36" t="s">
        <v>474</v>
      </c>
      <c r="D1002" s="46" t="s">
        <v>474</v>
      </c>
      <c r="E1002" s="42" t="s">
        <v>79</v>
      </c>
      <c r="F1002" s="36">
        <v>1415000242</v>
      </c>
      <c r="G1002" s="39">
        <v>42349</v>
      </c>
      <c r="H1002" s="40" t="s">
        <v>1995</v>
      </c>
      <c r="I1002" s="40" t="s">
        <v>731</v>
      </c>
      <c r="J1002" s="36" t="s">
        <v>732</v>
      </c>
      <c r="K1002" s="47">
        <v>1066501</v>
      </c>
    </row>
    <row r="1003" spans="1:11" ht="28.8" x14ac:dyDescent="0.3">
      <c r="A1003" s="35" t="s">
        <v>2135</v>
      </c>
      <c r="B1003" s="35" t="s">
        <v>14</v>
      </c>
      <c r="C1003" s="36" t="s">
        <v>474</v>
      </c>
      <c r="D1003" s="46" t="s">
        <v>474</v>
      </c>
      <c r="E1003" s="42" t="s">
        <v>43</v>
      </c>
      <c r="F1003" s="36">
        <v>1415000166</v>
      </c>
      <c r="G1003" s="39">
        <v>42349</v>
      </c>
      <c r="H1003" s="40" t="s">
        <v>1996</v>
      </c>
      <c r="I1003" s="40" t="s">
        <v>1997</v>
      </c>
      <c r="J1003" s="36" t="s">
        <v>1998</v>
      </c>
      <c r="K1003" s="47">
        <v>615860</v>
      </c>
    </row>
    <row r="1004" spans="1:11" ht="28.8" x14ac:dyDescent="0.3">
      <c r="A1004" s="35" t="s">
        <v>2135</v>
      </c>
      <c r="B1004" s="35" t="s">
        <v>14</v>
      </c>
      <c r="C1004" s="36" t="s">
        <v>474</v>
      </c>
      <c r="D1004" s="46" t="s">
        <v>474</v>
      </c>
      <c r="E1004" s="42" t="s">
        <v>79</v>
      </c>
      <c r="F1004" s="36">
        <v>1415000243</v>
      </c>
      <c r="G1004" s="39">
        <v>42352</v>
      </c>
      <c r="H1004" s="40" t="s">
        <v>1999</v>
      </c>
      <c r="I1004" s="40" t="s">
        <v>1961</v>
      </c>
      <c r="J1004" s="36" t="s">
        <v>1962</v>
      </c>
      <c r="K1004" s="47">
        <v>85383</v>
      </c>
    </row>
    <row r="1005" spans="1:11" ht="28.8" x14ac:dyDescent="0.3">
      <c r="A1005" s="35" t="s">
        <v>2135</v>
      </c>
      <c r="B1005" s="35" t="s">
        <v>376</v>
      </c>
      <c r="C1005" s="36" t="s">
        <v>474</v>
      </c>
      <c r="D1005" s="46" t="s">
        <v>474</v>
      </c>
      <c r="E1005" s="42" t="s">
        <v>79</v>
      </c>
      <c r="F1005" s="36">
        <v>1415000244</v>
      </c>
      <c r="G1005" s="39">
        <v>42352</v>
      </c>
      <c r="H1005" s="40" t="s">
        <v>2000</v>
      </c>
      <c r="I1005" s="40" t="s">
        <v>2001</v>
      </c>
      <c r="J1005" s="36" t="s">
        <v>2002</v>
      </c>
      <c r="K1005" s="47">
        <v>77778</v>
      </c>
    </row>
    <row r="1006" spans="1:11" ht="28.8" x14ac:dyDescent="0.3">
      <c r="A1006" s="35" t="s">
        <v>2135</v>
      </c>
      <c r="B1006" s="35" t="s">
        <v>14</v>
      </c>
      <c r="C1006" s="36" t="s">
        <v>474</v>
      </c>
      <c r="D1006" s="46" t="s">
        <v>474</v>
      </c>
      <c r="E1006" s="42" t="s">
        <v>43</v>
      </c>
      <c r="F1006" s="36">
        <v>1415000167</v>
      </c>
      <c r="G1006" s="39">
        <v>42353</v>
      </c>
      <c r="H1006" s="40" t="s">
        <v>2003</v>
      </c>
      <c r="I1006" s="40" t="s">
        <v>2004</v>
      </c>
      <c r="J1006" s="36" t="s">
        <v>2005</v>
      </c>
      <c r="K1006" s="47">
        <v>2196150</v>
      </c>
    </row>
    <row r="1007" spans="1:11" ht="28.8" x14ac:dyDescent="0.3">
      <c r="A1007" s="35" t="s">
        <v>2135</v>
      </c>
      <c r="B1007" s="35" t="s">
        <v>14</v>
      </c>
      <c r="C1007" s="36" t="s">
        <v>474</v>
      </c>
      <c r="D1007" s="46" t="s">
        <v>474</v>
      </c>
      <c r="E1007" s="42" t="s">
        <v>43</v>
      </c>
      <c r="F1007" s="36">
        <v>1415000168</v>
      </c>
      <c r="G1007" s="39">
        <v>42353</v>
      </c>
      <c r="H1007" s="40" t="s">
        <v>2006</v>
      </c>
      <c r="I1007" s="40" t="s">
        <v>2007</v>
      </c>
      <c r="J1007" s="36" t="s">
        <v>2008</v>
      </c>
      <c r="K1007" s="47">
        <v>1733735</v>
      </c>
    </row>
    <row r="1008" spans="1:11" ht="28.8" x14ac:dyDescent="0.3">
      <c r="A1008" s="35" t="s">
        <v>2135</v>
      </c>
      <c r="B1008" s="35" t="s">
        <v>14</v>
      </c>
      <c r="C1008" s="36" t="s">
        <v>474</v>
      </c>
      <c r="D1008" s="46" t="s">
        <v>474</v>
      </c>
      <c r="E1008" s="42" t="s">
        <v>79</v>
      </c>
      <c r="F1008" s="36">
        <v>1415000245</v>
      </c>
      <c r="G1008" s="39">
        <v>42353</v>
      </c>
      <c r="H1008" s="40" t="s">
        <v>2009</v>
      </c>
      <c r="I1008" s="40" t="s">
        <v>2010</v>
      </c>
      <c r="J1008" s="36" t="s">
        <v>2011</v>
      </c>
      <c r="K1008" s="47">
        <v>434600</v>
      </c>
    </row>
    <row r="1009" spans="1:11" ht="28.8" x14ac:dyDescent="0.3">
      <c r="A1009" s="35" t="s">
        <v>2135</v>
      </c>
      <c r="B1009" s="35" t="s">
        <v>14</v>
      </c>
      <c r="C1009" s="36" t="s">
        <v>474</v>
      </c>
      <c r="D1009" s="46" t="s">
        <v>474</v>
      </c>
      <c r="E1009" s="42" t="s">
        <v>43</v>
      </c>
      <c r="F1009" s="36">
        <v>1415000169</v>
      </c>
      <c r="G1009" s="39">
        <v>42354</v>
      </c>
      <c r="H1009" s="40" t="s">
        <v>2012</v>
      </c>
      <c r="I1009" s="40" t="s">
        <v>1992</v>
      </c>
      <c r="J1009" s="36" t="s">
        <v>1993</v>
      </c>
      <c r="K1009" s="47">
        <v>195434</v>
      </c>
    </row>
    <row r="1010" spans="1:11" ht="28.8" x14ac:dyDescent="0.3">
      <c r="A1010" s="35" t="s">
        <v>2135</v>
      </c>
      <c r="B1010" s="35" t="s">
        <v>14</v>
      </c>
      <c r="C1010" s="36" t="s">
        <v>474</v>
      </c>
      <c r="D1010" s="46" t="s">
        <v>474</v>
      </c>
      <c r="E1010" s="42" t="s">
        <v>79</v>
      </c>
      <c r="F1010" s="36">
        <v>1415000246</v>
      </c>
      <c r="G1010" s="39">
        <v>42354</v>
      </c>
      <c r="H1010" s="40" t="s">
        <v>2013</v>
      </c>
      <c r="I1010" s="40" t="s">
        <v>2014</v>
      </c>
      <c r="J1010" s="36" t="s">
        <v>2015</v>
      </c>
      <c r="K1010" s="47">
        <v>152320</v>
      </c>
    </row>
    <row r="1011" spans="1:11" ht="28.8" x14ac:dyDescent="0.3">
      <c r="A1011" s="35" t="s">
        <v>2135</v>
      </c>
      <c r="B1011" s="35" t="s">
        <v>14</v>
      </c>
      <c r="C1011" s="36" t="s">
        <v>474</v>
      </c>
      <c r="D1011" s="46" t="s">
        <v>474</v>
      </c>
      <c r="E1011" s="42" t="s">
        <v>43</v>
      </c>
      <c r="F1011" s="36">
        <v>1415000170</v>
      </c>
      <c r="G1011" s="39">
        <v>42354</v>
      </c>
      <c r="H1011" s="40" t="s">
        <v>2016</v>
      </c>
      <c r="I1011" s="40" t="s">
        <v>1968</v>
      </c>
      <c r="J1011" s="36" t="s">
        <v>1969</v>
      </c>
      <c r="K1011" s="47">
        <v>951887</v>
      </c>
    </row>
    <row r="1012" spans="1:11" ht="28.8" x14ac:dyDescent="0.3">
      <c r="A1012" s="35" t="s">
        <v>2135</v>
      </c>
      <c r="B1012" s="35" t="s">
        <v>14</v>
      </c>
      <c r="C1012" s="36" t="s">
        <v>474</v>
      </c>
      <c r="D1012" s="46" t="s">
        <v>474</v>
      </c>
      <c r="E1012" s="42" t="s">
        <v>79</v>
      </c>
      <c r="F1012" s="36">
        <v>1415000247</v>
      </c>
      <c r="G1012" s="39">
        <v>42354</v>
      </c>
      <c r="H1012" s="40" t="s">
        <v>2017</v>
      </c>
      <c r="I1012" s="40" t="s">
        <v>2018</v>
      </c>
      <c r="J1012" s="36" t="s">
        <v>2019</v>
      </c>
      <c r="K1012" s="47">
        <v>611660</v>
      </c>
    </row>
    <row r="1013" spans="1:11" ht="28.8" x14ac:dyDescent="0.3">
      <c r="A1013" s="35" t="s">
        <v>2135</v>
      </c>
      <c r="B1013" s="35" t="s">
        <v>14</v>
      </c>
      <c r="C1013" s="36" t="s">
        <v>474</v>
      </c>
      <c r="D1013" s="46" t="s">
        <v>474</v>
      </c>
      <c r="E1013" s="42" t="s">
        <v>43</v>
      </c>
      <c r="F1013" s="36">
        <v>1415000171</v>
      </c>
      <c r="G1013" s="39">
        <v>42354</v>
      </c>
      <c r="H1013" s="40" t="s">
        <v>2020</v>
      </c>
      <c r="I1013" s="40" t="s">
        <v>2021</v>
      </c>
      <c r="J1013" s="36" t="s">
        <v>2022</v>
      </c>
      <c r="K1013" s="47">
        <v>623877</v>
      </c>
    </row>
    <row r="1014" spans="1:11" ht="28.8" x14ac:dyDescent="0.3">
      <c r="A1014" s="35" t="s">
        <v>2135</v>
      </c>
      <c r="B1014" s="35" t="s">
        <v>14</v>
      </c>
      <c r="C1014" s="36" t="s">
        <v>474</v>
      </c>
      <c r="D1014" s="46" t="s">
        <v>474</v>
      </c>
      <c r="E1014" s="42" t="s">
        <v>43</v>
      </c>
      <c r="F1014" s="36">
        <v>1415000172</v>
      </c>
      <c r="G1014" s="39">
        <v>42354</v>
      </c>
      <c r="H1014" s="40" t="s">
        <v>2023</v>
      </c>
      <c r="I1014" s="40" t="s">
        <v>95</v>
      </c>
      <c r="J1014" s="36" t="s">
        <v>71</v>
      </c>
      <c r="K1014" s="47">
        <v>476230</v>
      </c>
    </row>
    <row r="1015" spans="1:11" ht="28.8" x14ac:dyDescent="0.3">
      <c r="A1015" s="35" t="s">
        <v>2135</v>
      </c>
      <c r="B1015" s="35" t="s">
        <v>14</v>
      </c>
      <c r="C1015" s="36" t="s">
        <v>474</v>
      </c>
      <c r="D1015" s="46" t="s">
        <v>474</v>
      </c>
      <c r="E1015" s="42" t="s">
        <v>43</v>
      </c>
      <c r="F1015" s="36">
        <v>1415000173</v>
      </c>
      <c r="G1015" s="39">
        <v>42354</v>
      </c>
      <c r="H1015" s="40" t="s">
        <v>2024</v>
      </c>
      <c r="I1015" s="40" t="s">
        <v>2025</v>
      </c>
      <c r="J1015" s="36" t="s">
        <v>1205</v>
      </c>
      <c r="K1015" s="47">
        <v>702100</v>
      </c>
    </row>
    <row r="1016" spans="1:11" ht="28.8" x14ac:dyDescent="0.3">
      <c r="A1016" s="35" t="s">
        <v>2135</v>
      </c>
      <c r="B1016" s="35" t="s">
        <v>14</v>
      </c>
      <c r="C1016" s="36" t="s">
        <v>474</v>
      </c>
      <c r="D1016" s="46" t="s">
        <v>474</v>
      </c>
      <c r="E1016" s="42" t="s">
        <v>43</v>
      </c>
      <c r="F1016" s="36">
        <v>1415000174</v>
      </c>
      <c r="G1016" s="39">
        <v>42354</v>
      </c>
      <c r="H1016" s="40" t="s">
        <v>2026</v>
      </c>
      <c r="I1016" s="40" t="s">
        <v>2027</v>
      </c>
      <c r="J1016" s="36" t="s">
        <v>2028</v>
      </c>
      <c r="K1016" s="47">
        <v>451605</v>
      </c>
    </row>
    <row r="1017" spans="1:11" ht="28.8" x14ac:dyDescent="0.3">
      <c r="A1017" s="35" t="s">
        <v>2135</v>
      </c>
      <c r="B1017" s="35" t="s">
        <v>14</v>
      </c>
      <c r="C1017" s="36" t="s">
        <v>474</v>
      </c>
      <c r="D1017" s="46" t="s">
        <v>474</v>
      </c>
      <c r="E1017" s="42" t="s">
        <v>79</v>
      </c>
      <c r="F1017" s="36">
        <v>1415000248</v>
      </c>
      <c r="G1017" s="39">
        <v>42354</v>
      </c>
      <c r="H1017" s="40" t="s">
        <v>2029</v>
      </c>
      <c r="I1017" s="40" t="s">
        <v>1971</v>
      </c>
      <c r="J1017" s="36" t="s">
        <v>1972</v>
      </c>
      <c r="K1017" s="47">
        <v>428400</v>
      </c>
    </row>
    <row r="1018" spans="1:11" ht="28.8" x14ac:dyDescent="0.3">
      <c r="A1018" s="35" t="s">
        <v>2135</v>
      </c>
      <c r="B1018" s="35" t="s">
        <v>14</v>
      </c>
      <c r="C1018" s="36" t="s">
        <v>474</v>
      </c>
      <c r="D1018" s="46" t="s">
        <v>474</v>
      </c>
      <c r="E1018" s="42" t="s">
        <v>43</v>
      </c>
      <c r="F1018" s="36">
        <v>1415000175</v>
      </c>
      <c r="G1018" s="39">
        <v>42354</v>
      </c>
      <c r="H1018" s="40" t="s">
        <v>2030</v>
      </c>
      <c r="I1018" s="40" t="s">
        <v>1979</v>
      </c>
      <c r="J1018" s="36" t="s">
        <v>1980</v>
      </c>
      <c r="K1018" s="47">
        <v>624061</v>
      </c>
    </row>
    <row r="1019" spans="1:11" ht="28.8" x14ac:dyDescent="0.3">
      <c r="A1019" s="35" t="s">
        <v>2135</v>
      </c>
      <c r="B1019" s="35" t="str">
        <f>VLOOKUP(J1019,[1]Hoja4!$A$2:$E$15,2,0)</f>
        <v>Convenio</v>
      </c>
      <c r="C1019" s="36" t="s">
        <v>2031</v>
      </c>
      <c r="D1019" s="46">
        <v>42110</v>
      </c>
      <c r="E1019" s="42" t="s">
        <v>79</v>
      </c>
      <c r="F1019" s="36">
        <v>1415000249</v>
      </c>
      <c r="G1019" s="39">
        <v>42355</v>
      </c>
      <c r="H1019" s="40" t="s">
        <v>2032</v>
      </c>
      <c r="I1019" s="40" t="s">
        <v>2033</v>
      </c>
      <c r="J1019" s="36" t="s">
        <v>2034</v>
      </c>
      <c r="K1019" s="47">
        <v>420000</v>
      </c>
    </row>
    <row r="1020" spans="1:11" ht="28.8" x14ac:dyDescent="0.3">
      <c r="A1020" s="35" t="s">
        <v>2135</v>
      </c>
      <c r="B1020" s="35" t="s">
        <v>14</v>
      </c>
      <c r="C1020" s="36" t="s">
        <v>474</v>
      </c>
      <c r="D1020" s="46" t="s">
        <v>474</v>
      </c>
      <c r="E1020" s="42" t="s">
        <v>79</v>
      </c>
      <c r="F1020" s="36">
        <v>1415000250</v>
      </c>
      <c r="G1020" s="39">
        <v>42355</v>
      </c>
      <c r="H1020" s="40" t="s">
        <v>2035</v>
      </c>
      <c r="I1020" s="40" t="s">
        <v>2036</v>
      </c>
      <c r="J1020" s="36" t="s">
        <v>2037</v>
      </c>
      <c r="K1020" s="47">
        <v>141393</v>
      </c>
    </row>
    <row r="1021" spans="1:11" ht="28.8" x14ac:dyDescent="0.3">
      <c r="A1021" s="35" t="s">
        <v>2135</v>
      </c>
      <c r="B1021" s="35" t="s">
        <v>14</v>
      </c>
      <c r="C1021" s="36" t="s">
        <v>474</v>
      </c>
      <c r="D1021" s="46" t="s">
        <v>474</v>
      </c>
      <c r="E1021" s="42" t="s">
        <v>43</v>
      </c>
      <c r="F1021" s="36">
        <v>1415000176</v>
      </c>
      <c r="G1021" s="39">
        <v>42355</v>
      </c>
      <c r="H1021" s="40" t="s">
        <v>2038</v>
      </c>
      <c r="I1021" s="40" t="s">
        <v>2039</v>
      </c>
      <c r="J1021" s="36" t="s">
        <v>2040</v>
      </c>
      <c r="K1021" s="47">
        <v>179928</v>
      </c>
    </row>
    <row r="1022" spans="1:11" ht="28.8" x14ac:dyDescent="0.3">
      <c r="A1022" s="35" t="s">
        <v>2135</v>
      </c>
      <c r="B1022" s="35" t="s">
        <v>14</v>
      </c>
      <c r="C1022" s="36" t="s">
        <v>474</v>
      </c>
      <c r="D1022" s="46" t="s">
        <v>474</v>
      </c>
      <c r="E1022" s="42" t="s">
        <v>43</v>
      </c>
      <c r="F1022" s="36">
        <v>1415000177</v>
      </c>
      <c r="G1022" s="39">
        <v>42355</v>
      </c>
      <c r="H1022" s="40" t="s">
        <v>2041</v>
      </c>
      <c r="I1022" s="40" t="s">
        <v>2042</v>
      </c>
      <c r="J1022" s="36" t="s">
        <v>2043</v>
      </c>
      <c r="K1022" s="47">
        <v>2211899</v>
      </c>
    </row>
    <row r="1023" spans="1:11" ht="28.8" x14ac:dyDescent="0.3">
      <c r="A1023" s="35" t="s">
        <v>2135</v>
      </c>
      <c r="B1023" s="35" t="s">
        <v>14</v>
      </c>
      <c r="C1023" s="36" t="s">
        <v>474</v>
      </c>
      <c r="D1023" s="46" t="s">
        <v>474</v>
      </c>
      <c r="E1023" s="42" t="s">
        <v>43</v>
      </c>
      <c r="F1023" s="36">
        <v>1415000178</v>
      </c>
      <c r="G1023" s="39">
        <v>42355</v>
      </c>
      <c r="H1023" s="40" t="s">
        <v>2044</v>
      </c>
      <c r="I1023" s="40" t="s">
        <v>2025</v>
      </c>
      <c r="J1023" s="36" t="s">
        <v>1205</v>
      </c>
      <c r="K1023" s="47">
        <v>103449</v>
      </c>
    </row>
    <row r="1024" spans="1:11" ht="28.8" x14ac:dyDescent="0.3">
      <c r="A1024" s="35" t="s">
        <v>2135</v>
      </c>
      <c r="B1024" s="35" t="s">
        <v>14</v>
      </c>
      <c r="C1024" s="36" t="s">
        <v>474</v>
      </c>
      <c r="D1024" s="46" t="s">
        <v>474</v>
      </c>
      <c r="E1024" s="42" t="s">
        <v>43</v>
      </c>
      <c r="F1024" s="36">
        <v>1415000179</v>
      </c>
      <c r="G1024" s="39">
        <v>42355</v>
      </c>
      <c r="H1024" s="40" t="s">
        <v>2045</v>
      </c>
      <c r="I1024" s="40" t="s">
        <v>63</v>
      </c>
      <c r="J1024" s="36" t="s">
        <v>878</v>
      </c>
      <c r="K1024" s="47">
        <v>2107503</v>
      </c>
    </row>
    <row r="1025" spans="1:11" ht="28.8" x14ac:dyDescent="0.3">
      <c r="A1025" s="35" t="s">
        <v>2135</v>
      </c>
      <c r="B1025" s="35" t="s">
        <v>14</v>
      </c>
      <c r="C1025" s="36" t="s">
        <v>474</v>
      </c>
      <c r="D1025" s="46" t="s">
        <v>474</v>
      </c>
      <c r="E1025" s="42" t="s">
        <v>43</v>
      </c>
      <c r="F1025" s="36">
        <v>1415000180</v>
      </c>
      <c r="G1025" s="39">
        <v>42355</v>
      </c>
      <c r="H1025" s="40" t="s">
        <v>2046</v>
      </c>
      <c r="I1025" s="40" t="s">
        <v>76</v>
      </c>
      <c r="J1025" s="36" t="s">
        <v>77</v>
      </c>
      <c r="K1025" s="47">
        <v>2204111</v>
      </c>
    </row>
    <row r="1026" spans="1:11" ht="28.8" x14ac:dyDescent="0.3">
      <c r="A1026" s="35" t="s">
        <v>2135</v>
      </c>
      <c r="B1026" s="35" t="s">
        <v>14</v>
      </c>
      <c r="C1026" s="36" t="s">
        <v>474</v>
      </c>
      <c r="D1026" s="46" t="s">
        <v>474</v>
      </c>
      <c r="E1026" s="42" t="s">
        <v>43</v>
      </c>
      <c r="F1026" s="36">
        <v>1415000181</v>
      </c>
      <c r="G1026" s="39">
        <v>42355</v>
      </c>
      <c r="H1026" s="40" t="s">
        <v>2047</v>
      </c>
      <c r="I1026" s="40" t="s">
        <v>76</v>
      </c>
      <c r="J1026" s="36" t="s">
        <v>77</v>
      </c>
      <c r="K1026" s="47">
        <v>106162</v>
      </c>
    </row>
    <row r="1027" spans="1:11" ht="28.8" x14ac:dyDescent="0.3">
      <c r="A1027" s="35" t="s">
        <v>2135</v>
      </c>
      <c r="B1027" s="35" t="str">
        <f>VLOOKUP(J1027,[1]Hoja4!$A$2:$E$15,2,0)</f>
        <v>Contratación Directa (Exceptuada del Regl. Compras)</v>
      </c>
      <c r="C1027" s="36" t="s">
        <v>474</v>
      </c>
      <c r="D1027" s="46" t="s">
        <v>474</v>
      </c>
      <c r="E1027" s="42" t="s">
        <v>79</v>
      </c>
      <c r="F1027" s="36">
        <v>1415000251</v>
      </c>
      <c r="G1027" s="39">
        <v>42356</v>
      </c>
      <c r="H1027" s="40" t="s">
        <v>2048</v>
      </c>
      <c r="I1027" s="40" t="s">
        <v>731</v>
      </c>
      <c r="J1027" s="36" t="s">
        <v>732</v>
      </c>
      <c r="K1027" s="47">
        <v>509420</v>
      </c>
    </row>
    <row r="1028" spans="1:11" ht="28.8" x14ac:dyDescent="0.3">
      <c r="A1028" s="35" t="s">
        <v>2135</v>
      </c>
      <c r="B1028" s="35" t="str">
        <f>VLOOKUP(J1028,[1]Hoja4!$A$2:$E$15,2,0)</f>
        <v>Contratación Directa (Exceptuada del Regl. Compras)</v>
      </c>
      <c r="C1028" s="36" t="s">
        <v>474</v>
      </c>
      <c r="D1028" s="46" t="s">
        <v>474</v>
      </c>
      <c r="E1028" s="42" t="s">
        <v>79</v>
      </c>
      <c r="F1028" s="36">
        <v>1415000182</v>
      </c>
      <c r="G1028" s="39">
        <v>42356</v>
      </c>
      <c r="H1028" s="40" t="s">
        <v>2049</v>
      </c>
      <c r="I1028" s="40" t="s">
        <v>731</v>
      </c>
      <c r="J1028" s="36" t="s">
        <v>732</v>
      </c>
      <c r="K1028" s="47">
        <v>251880</v>
      </c>
    </row>
    <row r="1029" spans="1:11" ht="28.8" x14ac:dyDescent="0.3">
      <c r="A1029" s="35" t="s">
        <v>2135</v>
      </c>
      <c r="B1029" s="35" t="s">
        <v>14</v>
      </c>
      <c r="C1029" s="36" t="s">
        <v>474</v>
      </c>
      <c r="D1029" s="46" t="s">
        <v>474</v>
      </c>
      <c r="E1029" s="42" t="s">
        <v>43</v>
      </c>
      <c r="F1029" s="36">
        <v>1415000252</v>
      </c>
      <c r="G1029" s="39">
        <v>42356</v>
      </c>
      <c r="H1029" s="40" t="s">
        <v>2050</v>
      </c>
      <c r="I1029" s="40" t="s">
        <v>2051</v>
      </c>
      <c r="J1029" s="36" t="s">
        <v>2052</v>
      </c>
      <c r="K1029" s="47">
        <v>286134</v>
      </c>
    </row>
    <row r="1030" spans="1:11" ht="28.8" x14ac:dyDescent="0.3">
      <c r="A1030" s="35" t="s">
        <v>2135</v>
      </c>
      <c r="B1030" s="35" t="s">
        <v>14</v>
      </c>
      <c r="C1030" s="36" t="s">
        <v>474</v>
      </c>
      <c r="D1030" s="46" t="s">
        <v>474</v>
      </c>
      <c r="E1030" s="42" t="s">
        <v>43</v>
      </c>
      <c r="F1030" s="36">
        <v>1415000183</v>
      </c>
      <c r="G1030" s="39">
        <v>42356</v>
      </c>
      <c r="H1030" s="40" t="s">
        <v>2053</v>
      </c>
      <c r="I1030" s="40" t="s">
        <v>2054</v>
      </c>
      <c r="J1030" s="36" t="s">
        <v>2055</v>
      </c>
      <c r="K1030" s="47">
        <v>819315</v>
      </c>
    </row>
    <row r="1031" spans="1:11" ht="28.8" x14ac:dyDescent="0.3">
      <c r="A1031" s="35" t="s">
        <v>2135</v>
      </c>
      <c r="B1031" s="35" t="str">
        <f>VLOOKUP(J1031,[1]Hoja4!$A$2:$E$15,2,0)</f>
        <v>Contratación Directa (Exceptuada del Regl. Compras)</v>
      </c>
      <c r="C1031" s="36" t="s">
        <v>474</v>
      </c>
      <c r="D1031" s="46" t="s">
        <v>474</v>
      </c>
      <c r="E1031" s="42" t="s">
        <v>79</v>
      </c>
      <c r="F1031" s="36">
        <v>1415000253</v>
      </c>
      <c r="G1031" s="39">
        <v>42359</v>
      </c>
      <c r="H1031" s="40" t="s">
        <v>2056</v>
      </c>
      <c r="I1031" s="40" t="s">
        <v>2057</v>
      </c>
      <c r="J1031" s="36" t="s">
        <v>2058</v>
      </c>
      <c r="K1031" s="47">
        <v>111111</v>
      </c>
    </row>
    <row r="1032" spans="1:11" ht="28.8" x14ac:dyDescent="0.3">
      <c r="A1032" s="35" t="s">
        <v>2135</v>
      </c>
      <c r="B1032" s="35" t="s">
        <v>14</v>
      </c>
      <c r="C1032" s="36" t="s">
        <v>474</v>
      </c>
      <c r="D1032" s="46" t="s">
        <v>474</v>
      </c>
      <c r="E1032" s="42" t="s">
        <v>43</v>
      </c>
      <c r="F1032" s="36">
        <v>1415000184</v>
      </c>
      <c r="G1032" s="39">
        <v>42359</v>
      </c>
      <c r="H1032" s="40" t="s">
        <v>2059</v>
      </c>
      <c r="I1032" s="40" t="s">
        <v>2007</v>
      </c>
      <c r="J1032" s="36" t="s">
        <v>2008</v>
      </c>
      <c r="K1032" s="47">
        <v>92451</v>
      </c>
    </row>
    <row r="1033" spans="1:11" ht="28.8" x14ac:dyDescent="0.3">
      <c r="A1033" s="35" t="s">
        <v>2135</v>
      </c>
      <c r="B1033" s="35" t="s">
        <v>14</v>
      </c>
      <c r="C1033" s="36" t="s">
        <v>474</v>
      </c>
      <c r="D1033" s="46" t="s">
        <v>474</v>
      </c>
      <c r="E1033" s="42" t="s">
        <v>43</v>
      </c>
      <c r="F1033" s="36">
        <v>1415000185</v>
      </c>
      <c r="G1033" s="39">
        <v>42360</v>
      </c>
      <c r="H1033" s="40" t="s">
        <v>2060</v>
      </c>
      <c r="I1033" s="40" t="s">
        <v>2061</v>
      </c>
      <c r="J1033" s="36" t="s">
        <v>2062</v>
      </c>
      <c r="K1033" s="47">
        <v>163492</v>
      </c>
    </row>
    <row r="1034" spans="1:11" ht="28.8" x14ac:dyDescent="0.3">
      <c r="A1034" s="35" t="s">
        <v>2135</v>
      </c>
      <c r="B1034" s="35" t="str">
        <f>VLOOKUP(J1034,[1]Hoja4!$A$2:$E$15,2,0)</f>
        <v>Contratación Directa (Exceptuada del Regl. Compras)</v>
      </c>
      <c r="C1034" s="36" t="s">
        <v>474</v>
      </c>
      <c r="D1034" s="46" t="s">
        <v>474</v>
      </c>
      <c r="E1034" s="42" t="s">
        <v>79</v>
      </c>
      <c r="F1034" s="36">
        <v>1415000254</v>
      </c>
      <c r="G1034" s="39">
        <v>42360</v>
      </c>
      <c r="H1034" s="40" t="s">
        <v>2063</v>
      </c>
      <c r="I1034" s="40" t="s">
        <v>2064</v>
      </c>
      <c r="J1034" s="36" t="s">
        <v>2065</v>
      </c>
      <c r="K1034" s="47">
        <v>33333</v>
      </c>
    </row>
    <row r="1035" spans="1:11" ht="28.8" x14ac:dyDescent="0.3">
      <c r="A1035" s="35" t="s">
        <v>2135</v>
      </c>
      <c r="B1035" s="35" t="s">
        <v>67</v>
      </c>
      <c r="C1035" s="36" t="s">
        <v>2066</v>
      </c>
      <c r="D1035" s="46">
        <v>42320</v>
      </c>
      <c r="E1035" s="42" t="s">
        <v>79</v>
      </c>
      <c r="F1035" s="36">
        <v>1415000255</v>
      </c>
      <c r="G1035" s="39">
        <v>42361</v>
      </c>
      <c r="H1035" s="40" t="s">
        <v>2067</v>
      </c>
      <c r="I1035" s="40" t="s">
        <v>2068</v>
      </c>
      <c r="J1035" s="36" t="s">
        <v>2069</v>
      </c>
      <c r="K1035" s="47">
        <v>213491</v>
      </c>
    </row>
    <row r="1036" spans="1:11" ht="28.8" x14ac:dyDescent="0.3">
      <c r="A1036" s="35" t="s">
        <v>2135</v>
      </c>
      <c r="B1036" s="35" t="s">
        <v>14</v>
      </c>
      <c r="C1036" s="36" t="s">
        <v>474</v>
      </c>
      <c r="D1036" s="46" t="s">
        <v>474</v>
      </c>
      <c r="E1036" s="42" t="s">
        <v>43</v>
      </c>
      <c r="F1036" s="36">
        <v>1415000186</v>
      </c>
      <c r="G1036" s="39">
        <v>42361</v>
      </c>
      <c r="H1036" s="40" t="s">
        <v>2070</v>
      </c>
      <c r="I1036" s="40" t="s">
        <v>2071</v>
      </c>
      <c r="J1036" s="36" t="s">
        <v>2072</v>
      </c>
      <c r="K1036" s="47">
        <v>1286485</v>
      </c>
    </row>
    <row r="1037" spans="1:11" ht="28.8" x14ac:dyDescent="0.3">
      <c r="A1037" s="35" t="s">
        <v>2135</v>
      </c>
      <c r="B1037" s="35" t="s">
        <v>14</v>
      </c>
      <c r="C1037" s="36" t="s">
        <v>474</v>
      </c>
      <c r="D1037" s="46" t="s">
        <v>474</v>
      </c>
      <c r="E1037" s="42" t="s">
        <v>79</v>
      </c>
      <c r="F1037" s="36">
        <v>1415000256</v>
      </c>
      <c r="G1037" s="39">
        <v>42361</v>
      </c>
      <c r="H1037" s="40" t="s">
        <v>2073</v>
      </c>
      <c r="I1037" s="40" t="s">
        <v>2074</v>
      </c>
      <c r="J1037" s="36" t="s">
        <v>2075</v>
      </c>
      <c r="K1037" s="47">
        <v>249900</v>
      </c>
    </row>
    <row r="1038" spans="1:11" ht="28.8" x14ac:dyDescent="0.3">
      <c r="A1038" s="35" t="s">
        <v>2135</v>
      </c>
      <c r="B1038" s="35" t="s">
        <v>14</v>
      </c>
      <c r="C1038" s="36" t="s">
        <v>474</v>
      </c>
      <c r="D1038" s="46" t="s">
        <v>474</v>
      </c>
      <c r="E1038" s="42" t="s">
        <v>79</v>
      </c>
      <c r="F1038" s="36">
        <v>1415000257</v>
      </c>
      <c r="G1038" s="39">
        <v>42361</v>
      </c>
      <c r="H1038" s="40" t="s">
        <v>2076</v>
      </c>
      <c r="I1038" s="40" t="s">
        <v>2077</v>
      </c>
      <c r="J1038" s="36" t="s">
        <v>2078</v>
      </c>
      <c r="K1038" s="47">
        <v>26005</v>
      </c>
    </row>
    <row r="1039" spans="1:11" ht="28.8" x14ac:dyDescent="0.3">
      <c r="A1039" s="35" t="s">
        <v>2135</v>
      </c>
      <c r="B1039" s="35" t="s">
        <v>14</v>
      </c>
      <c r="C1039" s="36" t="s">
        <v>474</v>
      </c>
      <c r="D1039" s="46" t="s">
        <v>474</v>
      </c>
      <c r="E1039" s="42" t="s">
        <v>43</v>
      </c>
      <c r="F1039" s="36">
        <v>1415000187</v>
      </c>
      <c r="G1039" s="39">
        <v>42366</v>
      </c>
      <c r="H1039" s="40" t="s">
        <v>2079</v>
      </c>
      <c r="I1039" s="40" t="s">
        <v>2080</v>
      </c>
      <c r="J1039" s="36" t="s">
        <v>2081</v>
      </c>
      <c r="K1039" s="47">
        <v>1776745</v>
      </c>
    </row>
    <row r="1040" spans="1:11" ht="28.8" x14ac:dyDescent="0.3">
      <c r="A1040" s="35" t="s">
        <v>2135</v>
      </c>
      <c r="B1040" s="35" t="s">
        <v>14</v>
      </c>
      <c r="C1040" s="36" t="s">
        <v>474</v>
      </c>
      <c r="D1040" s="46" t="s">
        <v>474</v>
      </c>
      <c r="E1040" s="42" t="s">
        <v>43</v>
      </c>
      <c r="F1040" s="36">
        <v>1415000188</v>
      </c>
      <c r="G1040" s="39">
        <v>42366</v>
      </c>
      <c r="H1040" s="40" t="s">
        <v>2082</v>
      </c>
      <c r="I1040" s="40" t="s">
        <v>2080</v>
      </c>
      <c r="J1040" s="36" t="s">
        <v>2083</v>
      </c>
      <c r="K1040" s="47">
        <v>2137122</v>
      </c>
    </row>
    <row r="1041" spans="1:11" ht="28.8" x14ac:dyDescent="0.3">
      <c r="A1041" s="35" t="s">
        <v>2135</v>
      </c>
      <c r="B1041" s="35" t="s">
        <v>14</v>
      </c>
      <c r="C1041" s="36" t="s">
        <v>474</v>
      </c>
      <c r="D1041" s="46" t="s">
        <v>474</v>
      </c>
      <c r="E1041" s="42" t="s">
        <v>43</v>
      </c>
      <c r="F1041" s="36">
        <v>1415000189</v>
      </c>
      <c r="G1041" s="39">
        <v>42366</v>
      </c>
      <c r="H1041" s="40" t="s">
        <v>2084</v>
      </c>
      <c r="I1041" s="40" t="s">
        <v>2085</v>
      </c>
      <c r="J1041" s="36" t="s">
        <v>2086</v>
      </c>
      <c r="K1041" s="47">
        <v>1131214</v>
      </c>
    </row>
    <row r="1042" spans="1:11" ht="28.8" x14ac:dyDescent="0.3">
      <c r="A1042" s="35" t="s">
        <v>2135</v>
      </c>
      <c r="B1042" s="35" t="s">
        <v>14</v>
      </c>
      <c r="C1042" s="36" t="s">
        <v>474</v>
      </c>
      <c r="D1042" s="46" t="s">
        <v>474</v>
      </c>
      <c r="E1042" s="42" t="s">
        <v>43</v>
      </c>
      <c r="F1042" s="36">
        <v>1415000190</v>
      </c>
      <c r="G1042" s="39">
        <v>42366</v>
      </c>
      <c r="H1042" s="40" t="s">
        <v>2087</v>
      </c>
      <c r="I1042" s="40" t="s">
        <v>2088</v>
      </c>
      <c r="J1042" s="36" t="s">
        <v>2089</v>
      </c>
      <c r="K1042" s="47">
        <v>77112</v>
      </c>
    </row>
    <row r="1043" spans="1:11" ht="28.8" x14ac:dyDescent="0.3">
      <c r="A1043" s="35" t="s">
        <v>2135</v>
      </c>
      <c r="B1043" s="35" t="s">
        <v>14</v>
      </c>
      <c r="C1043" s="36" t="s">
        <v>474</v>
      </c>
      <c r="D1043" s="46" t="s">
        <v>474</v>
      </c>
      <c r="E1043" s="42" t="s">
        <v>43</v>
      </c>
      <c r="F1043" s="36">
        <v>1415000192</v>
      </c>
      <c r="G1043" s="39">
        <v>42366</v>
      </c>
      <c r="H1043" s="40" t="s">
        <v>2090</v>
      </c>
      <c r="I1043" s="40" t="s">
        <v>2091</v>
      </c>
      <c r="J1043" s="36" t="s">
        <v>2092</v>
      </c>
      <c r="K1043" s="47">
        <v>290384</v>
      </c>
    </row>
    <row r="1044" spans="1:11" ht="28.8" x14ac:dyDescent="0.3">
      <c r="A1044" s="35" t="s">
        <v>2135</v>
      </c>
      <c r="B1044" s="35" t="s">
        <v>14</v>
      </c>
      <c r="C1044" s="36" t="s">
        <v>474</v>
      </c>
      <c r="D1044" s="46" t="s">
        <v>474</v>
      </c>
      <c r="E1044" s="42" t="s">
        <v>43</v>
      </c>
      <c r="F1044" s="36">
        <v>1415000194</v>
      </c>
      <c r="G1044" s="39">
        <v>42367</v>
      </c>
      <c r="H1044" s="40" t="s">
        <v>2093</v>
      </c>
      <c r="I1044" s="40" t="s">
        <v>63</v>
      </c>
      <c r="J1044" s="36" t="s">
        <v>878</v>
      </c>
      <c r="K1044" s="47">
        <v>2095898</v>
      </c>
    </row>
    <row r="1045" spans="1:11" ht="28.8" x14ac:dyDescent="0.3">
      <c r="A1045" s="35" t="s">
        <v>2135</v>
      </c>
      <c r="B1045" s="35" t="s">
        <v>2094</v>
      </c>
      <c r="C1045" s="36" t="s">
        <v>2095</v>
      </c>
      <c r="D1045" s="46">
        <v>42223</v>
      </c>
      <c r="E1045" s="42" t="s">
        <v>79</v>
      </c>
      <c r="F1045" s="36">
        <v>1415000259</v>
      </c>
      <c r="G1045" s="39">
        <v>42367</v>
      </c>
      <c r="H1045" s="40" t="s">
        <v>2096</v>
      </c>
      <c r="I1045" s="40" t="s">
        <v>2097</v>
      </c>
      <c r="J1045" s="36" t="s">
        <v>2098</v>
      </c>
      <c r="K1045" s="47">
        <v>523600</v>
      </c>
    </row>
    <row r="1046" spans="1:11" ht="28.8" x14ac:dyDescent="0.3">
      <c r="A1046" s="35" t="s">
        <v>2135</v>
      </c>
      <c r="B1046" s="35" t="s">
        <v>14</v>
      </c>
      <c r="C1046" s="36" t="s">
        <v>474</v>
      </c>
      <c r="D1046" s="46" t="s">
        <v>474</v>
      </c>
      <c r="E1046" s="42" t="s">
        <v>43</v>
      </c>
      <c r="F1046" s="36">
        <v>1415000195</v>
      </c>
      <c r="G1046" s="39">
        <v>42367</v>
      </c>
      <c r="H1046" s="40" t="s">
        <v>2099</v>
      </c>
      <c r="I1046" s="40" t="s">
        <v>2100</v>
      </c>
      <c r="J1046" s="36" t="s">
        <v>2101</v>
      </c>
      <c r="K1046" s="47">
        <v>1117838</v>
      </c>
    </row>
    <row r="1047" spans="1:11" ht="28.8" x14ac:dyDescent="0.3">
      <c r="A1047" s="35" t="s">
        <v>2135</v>
      </c>
      <c r="B1047" s="35" t="s">
        <v>14</v>
      </c>
      <c r="C1047" s="36" t="s">
        <v>474</v>
      </c>
      <c r="D1047" s="46" t="s">
        <v>474</v>
      </c>
      <c r="E1047" s="42" t="s">
        <v>43</v>
      </c>
      <c r="F1047" s="36">
        <v>1415000196</v>
      </c>
      <c r="G1047" s="39">
        <v>42367</v>
      </c>
      <c r="H1047" s="40" t="s">
        <v>2102</v>
      </c>
      <c r="I1047" s="40" t="s">
        <v>2103</v>
      </c>
      <c r="J1047" s="36" t="s">
        <v>2104</v>
      </c>
      <c r="K1047" s="47">
        <v>144704</v>
      </c>
    </row>
    <row r="1048" spans="1:11" ht="28.8" x14ac:dyDescent="0.3">
      <c r="A1048" s="35" t="s">
        <v>2135</v>
      </c>
      <c r="B1048" s="35" t="s">
        <v>14</v>
      </c>
      <c r="C1048" s="36" t="s">
        <v>2105</v>
      </c>
      <c r="D1048" s="46">
        <v>42356</v>
      </c>
      <c r="E1048" s="42" t="s">
        <v>79</v>
      </c>
      <c r="F1048" s="36">
        <v>1415000260</v>
      </c>
      <c r="G1048" s="39">
        <v>42367</v>
      </c>
      <c r="H1048" s="40" t="s">
        <v>2106</v>
      </c>
      <c r="I1048" s="40" t="s">
        <v>1961</v>
      </c>
      <c r="J1048" s="36" t="s">
        <v>1962</v>
      </c>
      <c r="K1048" s="47">
        <v>274801</v>
      </c>
    </row>
    <row r="1049" spans="1:11" ht="28.8" x14ac:dyDescent="0.3">
      <c r="A1049" s="35" t="s">
        <v>2135</v>
      </c>
      <c r="B1049" s="35" t="s">
        <v>13</v>
      </c>
      <c r="C1049" s="36" t="s">
        <v>42</v>
      </c>
      <c r="D1049" s="46" t="s">
        <v>42</v>
      </c>
      <c r="E1049" s="42" t="s">
        <v>21</v>
      </c>
      <c r="F1049" s="36">
        <v>1961129</v>
      </c>
      <c r="G1049" s="39">
        <v>42355</v>
      </c>
      <c r="H1049" s="40" t="s">
        <v>2107</v>
      </c>
      <c r="I1049" s="40" t="s">
        <v>2108</v>
      </c>
      <c r="J1049" s="36" t="s">
        <v>2109</v>
      </c>
      <c r="K1049" s="47">
        <v>370478</v>
      </c>
    </row>
    <row r="1050" spans="1:11" ht="28.8" x14ac:dyDescent="0.3">
      <c r="A1050" s="35" t="s">
        <v>2135</v>
      </c>
      <c r="B1050" s="35" t="s">
        <v>13</v>
      </c>
      <c r="C1050" s="36" t="s">
        <v>42</v>
      </c>
      <c r="D1050" s="46" t="s">
        <v>42</v>
      </c>
      <c r="E1050" s="42" t="s">
        <v>21</v>
      </c>
      <c r="F1050" s="36">
        <v>75241329</v>
      </c>
      <c r="G1050" s="39">
        <v>42344</v>
      </c>
      <c r="H1050" s="40" t="s">
        <v>2110</v>
      </c>
      <c r="I1050" s="40" t="s">
        <v>2108</v>
      </c>
      <c r="J1050" s="36" t="s">
        <v>2109</v>
      </c>
      <c r="K1050" s="47">
        <v>252600</v>
      </c>
    </row>
    <row r="1051" spans="1:11" ht="28.8" x14ac:dyDescent="0.3">
      <c r="A1051" s="35" t="s">
        <v>2135</v>
      </c>
      <c r="B1051" s="35" t="s">
        <v>13</v>
      </c>
      <c r="C1051" s="36" t="s">
        <v>42</v>
      </c>
      <c r="D1051" s="46" t="s">
        <v>42</v>
      </c>
      <c r="E1051" s="42" t="s">
        <v>21</v>
      </c>
      <c r="F1051" s="36">
        <v>14758079</v>
      </c>
      <c r="G1051" s="39">
        <v>42362</v>
      </c>
      <c r="H1051" s="40" t="s">
        <v>2111</v>
      </c>
      <c r="I1051" s="40" t="s">
        <v>1902</v>
      </c>
      <c r="J1051" s="36" t="s">
        <v>1903</v>
      </c>
      <c r="K1051" s="47">
        <v>1823751</v>
      </c>
    </row>
    <row r="1052" spans="1:11" ht="28.8" x14ac:dyDescent="0.3">
      <c r="A1052" s="35" t="s">
        <v>2135</v>
      </c>
      <c r="B1052" s="35" t="s">
        <v>13</v>
      </c>
      <c r="C1052" s="36" t="s">
        <v>42</v>
      </c>
      <c r="D1052" s="46" t="s">
        <v>42</v>
      </c>
      <c r="E1052" s="42" t="s">
        <v>21</v>
      </c>
      <c r="F1052" s="36">
        <v>14733366</v>
      </c>
      <c r="G1052" s="39">
        <v>42360</v>
      </c>
      <c r="H1052" s="40" t="s">
        <v>2112</v>
      </c>
      <c r="I1052" s="40" t="s">
        <v>1902</v>
      </c>
      <c r="J1052" s="36" t="s">
        <v>1903</v>
      </c>
      <c r="K1052" s="47">
        <v>2355934</v>
      </c>
    </row>
    <row r="1053" spans="1:11" ht="28.8" x14ac:dyDescent="0.3">
      <c r="A1053" s="35" t="s">
        <v>2135</v>
      </c>
      <c r="B1053" s="35" t="s">
        <v>13</v>
      </c>
      <c r="C1053" s="36" t="s">
        <v>42</v>
      </c>
      <c r="D1053" s="46" t="s">
        <v>42</v>
      </c>
      <c r="E1053" s="42" t="s">
        <v>21</v>
      </c>
      <c r="F1053" s="36">
        <v>14732193</v>
      </c>
      <c r="G1053" s="39">
        <v>42360</v>
      </c>
      <c r="H1053" s="40" t="s">
        <v>2113</v>
      </c>
      <c r="I1053" s="40" t="s">
        <v>1902</v>
      </c>
      <c r="J1053" s="36" t="s">
        <v>1903</v>
      </c>
      <c r="K1053" s="47">
        <v>1948433</v>
      </c>
    </row>
    <row r="1054" spans="1:11" ht="28.8" x14ac:dyDescent="0.3">
      <c r="A1054" s="35" t="s">
        <v>2135</v>
      </c>
      <c r="B1054" s="35" t="s">
        <v>13</v>
      </c>
      <c r="C1054" s="36" t="s">
        <v>42</v>
      </c>
      <c r="D1054" s="46" t="s">
        <v>42</v>
      </c>
      <c r="E1054" s="42" t="s">
        <v>21</v>
      </c>
      <c r="F1054" s="36">
        <v>141009</v>
      </c>
      <c r="G1054" s="39">
        <v>42356</v>
      </c>
      <c r="H1054" s="40" t="s">
        <v>2114</v>
      </c>
      <c r="I1054" s="40" t="s">
        <v>11</v>
      </c>
      <c r="J1054" s="36" t="s">
        <v>12</v>
      </c>
      <c r="K1054" s="47">
        <v>13868</v>
      </c>
    </row>
    <row r="1055" spans="1:11" ht="28.8" x14ac:dyDescent="0.3">
      <c r="A1055" s="35" t="s">
        <v>2135</v>
      </c>
      <c r="B1055" s="35" t="s">
        <v>13</v>
      </c>
      <c r="C1055" s="36" t="s">
        <v>42</v>
      </c>
      <c r="D1055" s="46" t="s">
        <v>42</v>
      </c>
      <c r="E1055" s="42" t="s">
        <v>21</v>
      </c>
      <c r="F1055" s="36">
        <v>141017</v>
      </c>
      <c r="G1055" s="39">
        <v>42356</v>
      </c>
      <c r="H1055" s="40" t="s">
        <v>2115</v>
      </c>
      <c r="I1055" s="40" t="s">
        <v>11</v>
      </c>
      <c r="J1055" s="36" t="s">
        <v>12</v>
      </c>
      <c r="K1055" s="47">
        <v>141566</v>
      </c>
    </row>
    <row r="1056" spans="1:11" ht="28.8" x14ac:dyDescent="0.3">
      <c r="A1056" s="35" t="s">
        <v>2135</v>
      </c>
      <c r="B1056" s="35" t="s">
        <v>13</v>
      </c>
      <c r="C1056" s="36" t="s">
        <v>42</v>
      </c>
      <c r="D1056" s="46" t="s">
        <v>42</v>
      </c>
      <c r="E1056" s="42" t="s">
        <v>21</v>
      </c>
      <c r="F1056" s="36">
        <v>141071</v>
      </c>
      <c r="G1056" s="39">
        <v>42356</v>
      </c>
      <c r="H1056" s="40" t="s">
        <v>2116</v>
      </c>
      <c r="I1056" s="40" t="s">
        <v>11</v>
      </c>
      <c r="J1056" s="36" t="s">
        <v>12</v>
      </c>
      <c r="K1056" s="47">
        <v>155750</v>
      </c>
    </row>
    <row r="1057" spans="1:11" ht="28.8" x14ac:dyDescent="0.3">
      <c r="A1057" s="35" t="s">
        <v>2135</v>
      </c>
      <c r="B1057" s="35" t="s">
        <v>13</v>
      </c>
      <c r="C1057" s="36" t="s">
        <v>42</v>
      </c>
      <c r="D1057" s="46" t="s">
        <v>42</v>
      </c>
      <c r="E1057" s="42" t="s">
        <v>21</v>
      </c>
      <c r="F1057" s="36">
        <v>141019</v>
      </c>
      <c r="G1057" s="39">
        <v>42356</v>
      </c>
      <c r="H1057" s="40" t="s">
        <v>2117</v>
      </c>
      <c r="I1057" s="40" t="s">
        <v>11</v>
      </c>
      <c r="J1057" s="36" t="s">
        <v>12</v>
      </c>
      <c r="K1057" s="47">
        <v>142896</v>
      </c>
    </row>
    <row r="1058" spans="1:11" ht="28.8" x14ac:dyDescent="0.3">
      <c r="A1058" s="35" t="s">
        <v>2135</v>
      </c>
      <c r="B1058" s="35" t="s">
        <v>13</v>
      </c>
      <c r="C1058" s="36" t="s">
        <v>42</v>
      </c>
      <c r="D1058" s="46" t="s">
        <v>42</v>
      </c>
      <c r="E1058" s="42" t="s">
        <v>21</v>
      </c>
      <c r="F1058" s="36">
        <v>144754</v>
      </c>
      <c r="G1058" s="39">
        <v>42356</v>
      </c>
      <c r="H1058" s="40" t="s">
        <v>2118</v>
      </c>
      <c r="I1058" s="40" t="s">
        <v>11</v>
      </c>
      <c r="J1058" s="36" t="s">
        <v>12</v>
      </c>
      <c r="K1058" s="47">
        <v>1656</v>
      </c>
    </row>
    <row r="1059" spans="1:11" ht="28.8" x14ac:dyDescent="0.3">
      <c r="A1059" s="35" t="s">
        <v>2135</v>
      </c>
      <c r="B1059" s="35" t="s">
        <v>13</v>
      </c>
      <c r="C1059" s="36" t="s">
        <v>42</v>
      </c>
      <c r="D1059" s="46" t="s">
        <v>42</v>
      </c>
      <c r="E1059" s="42" t="s">
        <v>21</v>
      </c>
      <c r="F1059" s="36">
        <v>141018</v>
      </c>
      <c r="G1059" s="39">
        <v>42356</v>
      </c>
      <c r="H1059" s="40" t="s">
        <v>2119</v>
      </c>
      <c r="I1059" s="40" t="s">
        <v>11</v>
      </c>
      <c r="J1059" s="36" t="s">
        <v>12</v>
      </c>
      <c r="K1059" s="47">
        <v>39725</v>
      </c>
    </row>
    <row r="1060" spans="1:11" ht="28.8" x14ac:dyDescent="0.3">
      <c r="A1060" s="35" t="s">
        <v>2135</v>
      </c>
      <c r="B1060" s="35" t="s">
        <v>13</v>
      </c>
      <c r="C1060" s="36" t="s">
        <v>42</v>
      </c>
      <c r="D1060" s="46" t="s">
        <v>42</v>
      </c>
      <c r="E1060" s="42" t="s">
        <v>21</v>
      </c>
      <c r="F1060" s="36">
        <v>1406</v>
      </c>
      <c r="G1060" s="39">
        <v>42298</v>
      </c>
      <c r="H1060" s="40" t="s">
        <v>2120</v>
      </c>
      <c r="I1060" s="40" t="s">
        <v>2121</v>
      </c>
      <c r="J1060" s="36" t="s">
        <v>2122</v>
      </c>
      <c r="K1060" s="47">
        <v>248629</v>
      </c>
    </row>
    <row r="1061" spans="1:11" ht="28.8" x14ac:dyDescent="0.3">
      <c r="A1061" s="35" t="s">
        <v>2135</v>
      </c>
      <c r="B1061" s="35" t="s">
        <v>13</v>
      </c>
      <c r="C1061" s="36" t="s">
        <v>42</v>
      </c>
      <c r="D1061" s="46" t="s">
        <v>42</v>
      </c>
      <c r="E1061" s="42" t="s">
        <v>21</v>
      </c>
      <c r="F1061" s="36">
        <v>1406</v>
      </c>
      <c r="G1061" s="39">
        <v>42298</v>
      </c>
      <c r="H1061" s="40" t="s">
        <v>2123</v>
      </c>
      <c r="I1061" s="40" t="s">
        <v>2121</v>
      </c>
      <c r="J1061" s="36" t="s">
        <v>2122</v>
      </c>
      <c r="K1061" s="47">
        <v>155573</v>
      </c>
    </row>
    <row r="1062" spans="1:11" ht="28.8" x14ac:dyDescent="0.3">
      <c r="A1062" s="35" t="s">
        <v>2135</v>
      </c>
      <c r="B1062" s="35" t="s">
        <v>13</v>
      </c>
      <c r="C1062" s="36" t="s">
        <v>42</v>
      </c>
      <c r="D1062" s="46" t="s">
        <v>42</v>
      </c>
      <c r="E1062" s="42" t="s">
        <v>21</v>
      </c>
      <c r="F1062" s="36">
        <v>1406</v>
      </c>
      <c r="G1062" s="39">
        <v>42298</v>
      </c>
      <c r="H1062" s="40" t="s">
        <v>2124</v>
      </c>
      <c r="I1062" s="40" t="s">
        <v>2121</v>
      </c>
      <c r="J1062" s="36" t="s">
        <v>2122</v>
      </c>
      <c r="K1062" s="47">
        <v>21881</v>
      </c>
    </row>
    <row r="1063" spans="1:11" ht="28.8" x14ac:dyDescent="0.3">
      <c r="A1063" s="35" t="s">
        <v>2135</v>
      </c>
      <c r="B1063" s="35" t="s">
        <v>13</v>
      </c>
      <c r="C1063" s="36" t="s">
        <v>42</v>
      </c>
      <c r="D1063" s="46" t="s">
        <v>42</v>
      </c>
      <c r="E1063" s="42" t="s">
        <v>21</v>
      </c>
      <c r="F1063" s="36">
        <v>1406</v>
      </c>
      <c r="G1063" s="39">
        <v>42298</v>
      </c>
      <c r="H1063" s="40" t="s">
        <v>2125</v>
      </c>
      <c r="I1063" s="40" t="s">
        <v>2121</v>
      </c>
      <c r="J1063" s="36" t="s">
        <v>2122</v>
      </c>
      <c r="K1063" s="47">
        <v>95330</v>
      </c>
    </row>
    <row r="1064" spans="1:11" ht="28.8" x14ac:dyDescent="0.3">
      <c r="A1064" s="35" t="s">
        <v>2135</v>
      </c>
      <c r="B1064" s="35" t="s">
        <v>13</v>
      </c>
      <c r="C1064" s="36" t="s">
        <v>42</v>
      </c>
      <c r="D1064" s="46" t="s">
        <v>42</v>
      </c>
      <c r="E1064" s="42" t="s">
        <v>21</v>
      </c>
      <c r="F1064" s="36">
        <v>1406</v>
      </c>
      <c r="G1064" s="39">
        <v>42298</v>
      </c>
      <c r="H1064" s="40" t="s">
        <v>2126</v>
      </c>
      <c r="I1064" s="40" t="s">
        <v>2121</v>
      </c>
      <c r="J1064" s="36" t="s">
        <v>2122</v>
      </c>
      <c r="K1064" s="47">
        <v>771</v>
      </c>
    </row>
    <row r="1065" spans="1:11" ht="28.8" x14ac:dyDescent="0.3">
      <c r="A1065" s="35" t="s">
        <v>2135</v>
      </c>
      <c r="B1065" s="35" t="s">
        <v>13</v>
      </c>
      <c r="C1065" s="36" t="s">
        <v>42</v>
      </c>
      <c r="D1065" s="46" t="s">
        <v>42</v>
      </c>
      <c r="E1065" s="42" t="s">
        <v>21</v>
      </c>
      <c r="F1065" s="36">
        <v>1406</v>
      </c>
      <c r="G1065" s="39">
        <v>42298</v>
      </c>
      <c r="H1065" s="40" t="s">
        <v>2127</v>
      </c>
      <c r="I1065" s="40" t="s">
        <v>2121</v>
      </c>
      <c r="J1065" s="36" t="s">
        <v>2122</v>
      </c>
      <c r="K1065" s="47">
        <v>27625</v>
      </c>
    </row>
    <row r="1066" spans="1:11" ht="28.8" x14ac:dyDescent="0.3">
      <c r="A1066" s="35" t="s">
        <v>2135</v>
      </c>
      <c r="B1066" s="35" t="s">
        <v>1011</v>
      </c>
      <c r="C1066" s="36" t="s">
        <v>2128</v>
      </c>
      <c r="D1066" s="46">
        <v>41183</v>
      </c>
      <c r="E1066" s="42" t="s">
        <v>21</v>
      </c>
      <c r="F1066" s="36" t="s">
        <v>474</v>
      </c>
      <c r="G1066" s="39" t="s">
        <v>474</v>
      </c>
      <c r="H1066" s="40" t="s">
        <v>2129</v>
      </c>
      <c r="I1066" s="40" t="s">
        <v>2130</v>
      </c>
      <c r="J1066" s="36" t="s">
        <v>2131</v>
      </c>
      <c r="K1066" s="47">
        <v>153734</v>
      </c>
    </row>
    <row r="1067" spans="1:11" ht="28.8" x14ac:dyDescent="0.3">
      <c r="A1067" s="35" t="s">
        <v>2135</v>
      </c>
      <c r="B1067" s="35" t="s">
        <v>1011</v>
      </c>
      <c r="C1067" s="36" t="s">
        <v>2132</v>
      </c>
      <c r="D1067" s="46">
        <v>42318</v>
      </c>
      <c r="E1067" s="42" t="s">
        <v>21</v>
      </c>
      <c r="F1067" s="36" t="s">
        <v>474</v>
      </c>
      <c r="G1067" s="39" t="s">
        <v>474</v>
      </c>
      <c r="H1067" s="40" t="s">
        <v>2129</v>
      </c>
      <c r="I1067" s="40" t="s">
        <v>2133</v>
      </c>
      <c r="J1067" s="36" t="s">
        <v>2134</v>
      </c>
      <c r="K1067" s="47">
        <v>362000</v>
      </c>
    </row>
    <row r="1068" spans="1:11" ht="28.8" x14ac:dyDescent="0.3">
      <c r="A1068" s="35" t="s">
        <v>2135</v>
      </c>
      <c r="B1068" s="35" t="s">
        <v>1011</v>
      </c>
      <c r="C1068" s="36" t="s">
        <v>2132</v>
      </c>
      <c r="D1068" s="46">
        <v>42318</v>
      </c>
      <c r="E1068" s="42" t="s">
        <v>21</v>
      </c>
      <c r="F1068" s="36" t="s">
        <v>474</v>
      </c>
      <c r="G1068" s="39" t="s">
        <v>474</v>
      </c>
      <c r="H1068" s="40" t="s">
        <v>2129</v>
      </c>
      <c r="I1068" s="40" t="s">
        <v>2133</v>
      </c>
      <c r="J1068" s="36" t="s">
        <v>2134</v>
      </c>
      <c r="K1068" s="47">
        <v>362000</v>
      </c>
    </row>
    <row r="1069" spans="1:11" ht="43.2" x14ac:dyDescent="0.3">
      <c r="A1069" s="35" t="s">
        <v>2319</v>
      </c>
      <c r="B1069" s="35" t="s">
        <v>67</v>
      </c>
      <c r="C1069" s="36" t="s">
        <v>2136</v>
      </c>
      <c r="D1069" s="46">
        <v>42347</v>
      </c>
      <c r="E1069" s="42" t="s">
        <v>79</v>
      </c>
      <c r="F1069" s="36">
        <v>1515000285</v>
      </c>
      <c r="G1069" s="39">
        <v>42349</v>
      </c>
      <c r="H1069" s="40" t="s">
        <v>2137</v>
      </c>
      <c r="I1069" s="40" t="s">
        <v>2138</v>
      </c>
      <c r="J1069" s="36" t="s">
        <v>2139</v>
      </c>
      <c r="K1069" s="47">
        <v>1147512</v>
      </c>
    </row>
    <row r="1070" spans="1:11" ht="28.8" x14ac:dyDescent="0.3">
      <c r="A1070" s="35" t="s">
        <v>2319</v>
      </c>
      <c r="B1070" s="35" t="s">
        <v>67</v>
      </c>
      <c r="C1070" s="36" t="s">
        <v>2140</v>
      </c>
      <c r="D1070" s="46">
        <v>42347</v>
      </c>
      <c r="E1070" s="42" t="s">
        <v>79</v>
      </c>
      <c r="F1070" s="36">
        <v>1515000287</v>
      </c>
      <c r="G1070" s="39">
        <v>42353</v>
      </c>
      <c r="H1070" s="40" t="s">
        <v>2141</v>
      </c>
      <c r="I1070" s="40" t="s">
        <v>2142</v>
      </c>
      <c r="J1070" s="36" t="s">
        <v>2143</v>
      </c>
      <c r="K1070" s="47">
        <v>5410930</v>
      </c>
    </row>
    <row r="1071" spans="1:11" ht="28.8" x14ac:dyDescent="0.3">
      <c r="A1071" s="35" t="s">
        <v>2319</v>
      </c>
      <c r="B1071" s="35" t="s">
        <v>67</v>
      </c>
      <c r="C1071" s="36" t="s">
        <v>2144</v>
      </c>
      <c r="D1071" s="46">
        <v>42347</v>
      </c>
      <c r="E1071" s="42" t="s">
        <v>79</v>
      </c>
      <c r="F1071" s="36">
        <v>1515000288</v>
      </c>
      <c r="G1071" s="39">
        <v>42354</v>
      </c>
      <c r="H1071" s="40" t="s">
        <v>2145</v>
      </c>
      <c r="I1071" s="40" t="s">
        <v>61</v>
      </c>
      <c r="J1071" s="36" t="s">
        <v>62</v>
      </c>
      <c r="K1071" s="47">
        <v>7169529</v>
      </c>
    </row>
    <row r="1072" spans="1:11" ht="43.2" x14ac:dyDescent="0.3">
      <c r="A1072" s="35" t="s">
        <v>2319</v>
      </c>
      <c r="B1072" s="35" t="s">
        <v>67</v>
      </c>
      <c r="C1072" s="36" t="s">
        <v>2146</v>
      </c>
      <c r="D1072" s="46">
        <v>42349</v>
      </c>
      <c r="E1072" s="42" t="s">
        <v>79</v>
      </c>
      <c r="F1072" s="36">
        <v>1515000290</v>
      </c>
      <c r="G1072" s="39">
        <v>42354</v>
      </c>
      <c r="H1072" s="40" t="s">
        <v>2147</v>
      </c>
      <c r="I1072" s="40" t="s">
        <v>2148</v>
      </c>
      <c r="J1072" s="36" t="s">
        <v>2149</v>
      </c>
      <c r="K1072" s="47">
        <v>473025</v>
      </c>
    </row>
    <row r="1073" spans="1:11" ht="43.2" x14ac:dyDescent="0.3">
      <c r="A1073" s="35" t="s">
        <v>2319</v>
      </c>
      <c r="B1073" s="35" t="s">
        <v>67</v>
      </c>
      <c r="C1073" s="36" t="s">
        <v>2150</v>
      </c>
      <c r="D1073" s="46">
        <v>42356</v>
      </c>
      <c r="E1073" s="42" t="s">
        <v>79</v>
      </c>
      <c r="F1073" s="36">
        <v>1515000295</v>
      </c>
      <c r="G1073" s="39">
        <v>42366</v>
      </c>
      <c r="H1073" s="40" t="s">
        <v>2151</v>
      </c>
      <c r="I1073" s="40" t="s">
        <v>2152</v>
      </c>
      <c r="J1073" s="36" t="s">
        <v>2153</v>
      </c>
      <c r="K1073" s="47">
        <v>9999570</v>
      </c>
    </row>
    <row r="1074" spans="1:11" ht="28.8" x14ac:dyDescent="0.3">
      <c r="A1074" s="35" t="s">
        <v>2319</v>
      </c>
      <c r="B1074" s="35" t="s">
        <v>376</v>
      </c>
      <c r="C1074" s="36" t="s">
        <v>474</v>
      </c>
      <c r="D1074" s="46" t="s">
        <v>474</v>
      </c>
      <c r="E1074" s="42" t="s">
        <v>43</v>
      </c>
      <c r="F1074" s="36">
        <v>1515000330</v>
      </c>
      <c r="G1074" s="39">
        <v>42352</v>
      </c>
      <c r="H1074" s="40" t="s">
        <v>2154</v>
      </c>
      <c r="I1074" s="40" t="s">
        <v>94</v>
      </c>
      <c r="J1074" s="36" t="s">
        <v>78</v>
      </c>
      <c r="K1074" s="47">
        <v>3000000</v>
      </c>
    </row>
    <row r="1075" spans="1:11" ht="28.8" x14ac:dyDescent="0.3">
      <c r="A1075" s="35" t="s">
        <v>2319</v>
      </c>
      <c r="B1075" s="35" t="s">
        <v>376</v>
      </c>
      <c r="C1075" s="36" t="s">
        <v>474</v>
      </c>
      <c r="D1075" s="46" t="s">
        <v>474</v>
      </c>
      <c r="E1075" s="42" t="s">
        <v>79</v>
      </c>
      <c r="F1075" s="36">
        <v>1515000291</v>
      </c>
      <c r="G1075" s="39">
        <v>42359</v>
      </c>
      <c r="H1075" s="40" t="s">
        <v>2155</v>
      </c>
      <c r="I1075" s="40" t="s">
        <v>2156</v>
      </c>
      <c r="J1075" s="36" t="s">
        <v>2157</v>
      </c>
      <c r="K1075" s="47">
        <v>143880</v>
      </c>
    </row>
    <row r="1076" spans="1:11" ht="28.8" x14ac:dyDescent="0.3">
      <c r="A1076" s="35" t="s">
        <v>2319</v>
      </c>
      <c r="B1076" s="35" t="s">
        <v>316</v>
      </c>
      <c r="C1076" s="36" t="s">
        <v>2158</v>
      </c>
      <c r="D1076" s="46">
        <v>41054</v>
      </c>
      <c r="E1076" s="42" t="s">
        <v>43</v>
      </c>
      <c r="F1076" s="36">
        <v>1515000307</v>
      </c>
      <c r="G1076" s="39">
        <v>42340</v>
      </c>
      <c r="H1076" s="40" t="s">
        <v>2159</v>
      </c>
      <c r="I1076" s="40" t="s">
        <v>96</v>
      </c>
      <c r="J1076" s="36" t="s">
        <v>320</v>
      </c>
      <c r="K1076" s="47">
        <v>100296</v>
      </c>
    </row>
    <row r="1077" spans="1:11" ht="28.8" x14ac:dyDescent="0.3">
      <c r="A1077" s="35" t="s">
        <v>2319</v>
      </c>
      <c r="B1077" s="35" t="s">
        <v>316</v>
      </c>
      <c r="C1077" s="36" t="s">
        <v>2158</v>
      </c>
      <c r="D1077" s="46">
        <v>41054</v>
      </c>
      <c r="E1077" s="42" t="s">
        <v>43</v>
      </c>
      <c r="F1077" s="36">
        <v>1515000308</v>
      </c>
      <c r="G1077" s="39">
        <v>42341</v>
      </c>
      <c r="H1077" s="40" t="s">
        <v>2160</v>
      </c>
      <c r="I1077" s="40" t="s">
        <v>2161</v>
      </c>
      <c r="J1077" s="36" t="s">
        <v>2162</v>
      </c>
      <c r="K1077" s="47">
        <v>999201</v>
      </c>
    </row>
    <row r="1078" spans="1:11" ht="28.8" x14ac:dyDescent="0.3">
      <c r="A1078" s="35" t="s">
        <v>2319</v>
      </c>
      <c r="B1078" s="35" t="s">
        <v>316</v>
      </c>
      <c r="C1078" s="36" t="s">
        <v>2158</v>
      </c>
      <c r="D1078" s="46">
        <v>41054</v>
      </c>
      <c r="E1078" s="42" t="s">
        <v>43</v>
      </c>
      <c r="F1078" s="36">
        <v>1515000309</v>
      </c>
      <c r="G1078" s="39">
        <v>42341</v>
      </c>
      <c r="H1078" s="40" t="s">
        <v>2163</v>
      </c>
      <c r="I1078" s="40" t="s">
        <v>2164</v>
      </c>
      <c r="J1078" s="36" t="s">
        <v>2165</v>
      </c>
      <c r="K1078" s="47">
        <v>190606</v>
      </c>
    </row>
    <row r="1079" spans="1:11" ht="28.8" x14ac:dyDescent="0.3">
      <c r="A1079" s="35" t="s">
        <v>2319</v>
      </c>
      <c r="B1079" s="35" t="s">
        <v>316</v>
      </c>
      <c r="C1079" s="36" t="s">
        <v>2158</v>
      </c>
      <c r="D1079" s="46">
        <v>41054</v>
      </c>
      <c r="E1079" s="42" t="s">
        <v>43</v>
      </c>
      <c r="F1079" s="36">
        <v>1515000311</v>
      </c>
      <c r="G1079" s="39">
        <v>42347</v>
      </c>
      <c r="H1079" s="40" t="s">
        <v>2166</v>
      </c>
      <c r="I1079" s="40" t="s">
        <v>2167</v>
      </c>
      <c r="J1079" s="36" t="s">
        <v>2168</v>
      </c>
      <c r="K1079" s="47">
        <v>142556</v>
      </c>
    </row>
    <row r="1080" spans="1:11" ht="28.8" x14ac:dyDescent="0.3">
      <c r="A1080" s="35" t="s">
        <v>2319</v>
      </c>
      <c r="B1080" s="35" t="s">
        <v>316</v>
      </c>
      <c r="C1080" s="36" t="s">
        <v>2158</v>
      </c>
      <c r="D1080" s="46">
        <v>41054</v>
      </c>
      <c r="E1080" s="42" t="s">
        <v>43</v>
      </c>
      <c r="F1080" s="36">
        <v>1515000313</v>
      </c>
      <c r="G1080" s="39">
        <v>42347</v>
      </c>
      <c r="H1080" s="40" t="s">
        <v>2169</v>
      </c>
      <c r="I1080" s="40" t="s">
        <v>76</v>
      </c>
      <c r="J1080" s="36" t="s">
        <v>77</v>
      </c>
      <c r="K1080" s="47">
        <v>1032074</v>
      </c>
    </row>
    <row r="1081" spans="1:11" ht="28.8" x14ac:dyDescent="0.3">
      <c r="A1081" s="35" t="s">
        <v>2319</v>
      </c>
      <c r="B1081" s="35" t="s">
        <v>316</v>
      </c>
      <c r="C1081" s="36" t="s">
        <v>2158</v>
      </c>
      <c r="D1081" s="46">
        <v>41054</v>
      </c>
      <c r="E1081" s="42" t="s">
        <v>43</v>
      </c>
      <c r="F1081" s="36">
        <v>1515000314</v>
      </c>
      <c r="G1081" s="39">
        <v>42347</v>
      </c>
      <c r="H1081" s="40" t="s">
        <v>2170</v>
      </c>
      <c r="I1081" s="40" t="s">
        <v>63</v>
      </c>
      <c r="J1081" s="36" t="s">
        <v>45</v>
      </c>
      <c r="K1081" s="47">
        <v>1091511</v>
      </c>
    </row>
    <row r="1082" spans="1:11" ht="28.8" x14ac:dyDescent="0.3">
      <c r="A1082" s="35" t="s">
        <v>2319</v>
      </c>
      <c r="B1082" s="35" t="s">
        <v>316</v>
      </c>
      <c r="C1082" s="36" t="s">
        <v>2158</v>
      </c>
      <c r="D1082" s="46">
        <v>41054</v>
      </c>
      <c r="E1082" s="42" t="s">
        <v>43</v>
      </c>
      <c r="F1082" s="36">
        <v>1515000315</v>
      </c>
      <c r="G1082" s="39">
        <v>42348</v>
      </c>
      <c r="H1082" s="40" t="s">
        <v>2171</v>
      </c>
      <c r="I1082" s="40" t="s">
        <v>2172</v>
      </c>
      <c r="J1082" s="36" t="s">
        <v>1582</v>
      </c>
      <c r="K1082" s="47">
        <v>169526</v>
      </c>
    </row>
    <row r="1083" spans="1:11" ht="28.8" x14ac:dyDescent="0.3">
      <c r="A1083" s="35" t="s">
        <v>2319</v>
      </c>
      <c r="B1083" s="35" t="s">
        <v>316</v>
      </c>
      <c r="C1083" s="36" t="s">
        <v>2158</v>
      </c>
      <c r="D1083" s="46">
        <v>41054</v>
      </c>
      <c r="E1083" s="42" t="s">
        <v>43</v>
      </c>
      <c r="F1083" s="36">
        <v>1515000316</v>
      </c>
      <c r="G1083" s="39">
        <v>42348</v>
      </c>
      <c r="H1083" s="40" t="s">
        <v>2173</v>
      </c>
      <c r="I1083" s="40" t="s">
        <v>96</v>
      </c>
      <c r="J1083" s="36" t="s">
        <v>320</v>
      </c>
      <c r="K1083" s="47">
        <v>254104</v>
      </c>
    </row>
    <row r="1084" spans="1:11" ht="28.8" x14ac:dyDescent="0.3">
      <c r="A1084" s="35" t="s">
        <v>2319</v>
      </c>
      <c r="B1084" s="35" t="s">
        <v>316</v>
      </c>
      <c r="C1084" s="36" t="s">
        <v>2158</v>
      </c>
      <c r="D1084" s="46">
        <v>41054</v>
      </c>
      <c r="E1084" s="42" t="s">
        <v>43</v>
      </c>
      <c r="F1084" s="36">
        <v>1515000318</v>
      </c>
      <c r="G1084" s="39">
        <v>42349</v>
      </c>
      <c r="H1084" s="40" t="s">
        <v>2174</v>
      </c>
      <c r="I1084" s="40" t="s">
        <v>2175</v>
      </c>
      <c r="J1084" s="36" t="s">
        <v>2176</v>
      </c>
      <c r="K1084" s="47">
        <v>1871870</v>
      </c>
    </row>
    <row r="1085" spans="1:11" ht="28.8" x14ac:dyDescent="0.3">
      <c r="A1085" s="35" t="s">
        <v>2319</v>
      </c>
      <c r="B1085" s="35" t="s">
        <v>316</v>
      </c>
      <c r="C1085" s="36" t="s">
        <v>2158</v>
      </c>
      <c r="D1085" s="46">
        <v>41054</v>
      </c>
      <c r="E1085" s="42" t="s">
        <v>43</v>
      </c>
      <c r="F1085" s="36">
        <v>1515000320</v>
      </c>
      <c r="G1085" s="39">
        <v>42350</v>
      </c>
      <c r="H1085" s="40" t="s">
        <v>2177</v>
      </c>
      <c r="I1085" s="40" t="s">
        <v>2178</v>
      </c>
      <c r="J1085" s="36" t="s">
        <v>2179</v>
      </c>
      <c r="K1085" s="47">
        <v>359478</v>
      </c>
    </row>
    <row r="1086" spans="1:11" ht="28.8" x14ac:dyDescent="0.3">
      <c r="A1086" s="35" t="s">
        <v>2319</v>
      </c>
      <c r="B1086" s="35" t="s">
        <v>316</v>
      </c>
      <c r="C1086" s="36" t="s">
        <v>2158</v>
      </c>
      <c r="D1086" s="46">
        <v>41054</v>
      </c>
      <c r="E1086" s="42" t="s">
        <v>43</v>
      </c>
      <c r="F1086" s="36">
        <v>1515000321</v>
      </c>
      <c r="G1086" s="39">
        <v>42352</v>
      </c>
      <c r="H1086" s="40" t="s">
        <v>2180</v>
      </c>
      <c r="I1086" s="40" t="s">
        <v>63</v>
      </c>
      <c r="J1086" s="36" t="s">
        <v>45</v>
      </c>
      <c r="K1086" s="47">
        <v>94045</v>
      </c>
    </row>
    <row r="1087" spans="1:11" ht="28.8" x14ac:dyDescent="0.3">
      <c r="A1087" s="35" t="s">
        <v>2319</v>
      </c>
      <c r="B1087" s="35" t="s">
        <v>316</v>
      </c>
      <c r="C1087" s="36" t="s">
        <v>2158</v>
      </c>
      <c r="D1087" s="46">
        <v>41054</v>
      </c>
      <c r="E1087" s="42" t="s">
        <v>43</v>
      </c>
      <c r="F1087" s="36">
        <v>1515000322</v>
      </c>
      <c r="G1087" s="39">
        <v>42352</v>
      </c>
      <c r="H1087" s="40" t="s">
        <v>2181</v>
      </c>
      <c r="I1087" s="40" t="s">
        <v>76</v>
      </c>
      <c r="J1087" s="36" t="s">
        <v>77</v>
      </c>
      <c r="K1087" s="47">
        <v>132913</v>
      </c>
    </row>
    <row r="1088" spans="1:11" ht="28.8" x14ac:dyDescent="0.3">
      <c r="A1088" s="35" t="s">
        <v>2319</v>
      </c>
      <c r="B1088" s="35" t="s">
        <v>316</v>
      </c>
      <c r="C1088" s="36" t="s">
        <v>2158</v>
      </c>
      <c r="D1088" s="46">
        <v>41054</v>
      </c>
      <c r="E1088" s="42" t="s">
        <v>43</v>
      </c>
      <c r="F1088" s="36">
        <v>1515000323</v>
      </c>
      <c r="G1088" s="39">
        <v>42352</v>
      </c>
      <c r="H1088" s="40" t="s">
        <v>2182</v>
      </c>
      <c r="I1088" s="40" t="s">
        <v>2183</v>
      </c>
      <c r="J1088" s="36" t="s">
        <v>2184</v>
      </c>
      <c r="K1088" s="47">
        <v>62007</v>
      </c>
    </row>
    <row r="1089" spans="1:11" ht="28.8" x14ac:dyDescent="0.3">
      <c r="A1089" s="35" t="s">
        <v>2319</v>
      </c>
      <c r="B1089" s="35" t="s">
        <v>316</v>
      </c>
      <c r="C1089" s="36" t="s">
        <v>2158</v>
      </c>
      <c r="D1089" s="46">
        <v>41054</v>
      </c>
      <c r="E1089" s="42" t="s">
        <v>43</v>
      </c>
      <c r="F1089" s="36">
        <v>1515000324</v>
      </c>
      <c r="G1089" s="39">
        <v>42352</v>
      </c>
      <c r="H1089" s="40" t="s">
        <v>2185</v>
      </c>
      <c r="I1089" s="40" t="s">
        <v>63</v>
      </c>
      <c r="J1089" s="36" t="s">
        <v>45</v>
      </c>
      <c r="K1089" s="47">
        <v>121805</v>
      </c>
    </row>
    <row r="1090" spans="1:11" ht="28.8" x14ac:dyDescent="0.3">
      <c r="A1090" s="35" t="s">
        <v>2319</v>
      </c>
      <c r="B1090" s="35" t="s">
        <v>316</v>
      </c>
      <c r="C1090" s="36" t="s">
        <v>2158</v>
      </c>
      <c r="D1090" s="46">
        <v>41054</v>
      </c>
      <c r="E1090" s="42" t="s">
        <v>43</v>
      </c>
      <c r="F1090" s="36">
        <v>1515000325</v>
      </c>
      <c r="G1090" s="39">
        <v>42352</v>
      </c>
      <c r="H1090" s="40" t="s">
        <v>2186</v>
      </c>
      <c r="I1090" s="40" t="s">
        <v>76</v>
      </c>
      <c r="J1090" s="36" t="s">
        <v>77</v>
      </c>
      <c r="K1090" s="47">
        <v>58632</v>
      </c>
    </row>
    <row r="1091" spans="1:11" ht="28.8" x14ac:dyDescent="0.3">
      <c r="A1091" s="35" t="s">
        <v>2319</v>
      </c>
      <c r="B1091" s="35" t="s">
        <v>316</v>
      </c>
      <c r="C1091" s="36" t="s">
        <v>2158</v>
      </c>
      <c r="D1091" s="46">
        <v>41054</v>
      </c>
      <c r="E1091" s="42" t="s">
        <v>43</v>
      </c>
      <c r="F1091" s="36">
        <v>1515000326</v>
      </c>
      <c r="G1091" s="39">
        <v>42352</v>
      </c>
      <c r="H1091" s="40" t="s">
        <v>2187</v>
      </c>
      <c r="I1091" s="40" t="s">
        <v>76</v>
      </c>
      <c r="J1091" s="36" t="s">
        <v>77</v>
      </c>
      <c r="K1091" s="47">
        <v>126047</v>
      </c>
    </row>
    <row r="1092" spans="1:11" ht="28.8" x14ac:dyDescent="0.3">
      <c r="A1092" s="35" t="s">
        <v>2319</v>
      </c>
      <c r="B1092" s="35" t="s">
        <v>316</v>
      </c>
      <c r="C1092" s="36" t="s">
        <v>2158</v>
      </c>
      <c r="D1092" s="46">
        <v>41054</v>
      </c>
      <c r="E1092" s="42" t="s">
        <v>43</v>
      </c>
      <c r="F1092" s="36">
        <v>1515000327</v>
      </c>
      <c r="G1092" s="39">
        <v>42352</v>
      </c>
      <c r="H1092" s="40" t="s">
        <v>2188</v>
      </c>
      <c r="I1092" s="40" t="s">
        <v>63</v>
      </c>
      <c r="J1092" s="36" t="s">
        <v>45</v>
      </c>
      <c r="K1092" s="47">
        <v>140408</v>
      </c>
    </row>
    <row r="1093" spans="1:11" ht="28.8" x14ac:dyDescent="0.3">
      <c r="A1093" s="35" t="s">
        <v>2319</v>
      </c>
      <c r="B1093" s="35" t="s">
        <v>316</v>
      </c>
      <c r="C1093" s="36" t="s">
        <v>2158</v>
      </c>
      <c r="D1093" s="46">
        <v>41054</v>
      </c>
      <c r="E1093" s="42" t="s">
        <v>43</v>
      </c>
      <c r="F1093" s="36">
        <v>1515000328</v>
      </c>
      <c r="G1093" s="39">
        <v>42352</v>
      </c>
      <c r="H1093" s="40" t="s">
        <v>2189</v>
      </c>
      <c r="I1093" s="40" t="s">
        <v>76</v>
      </c>
      <c r="J1093" s="36" t="s">
        <v>77</v>
      </c>
      <c r="K1093" s="47">
        <v>93222</v>
      </c>
    </row>
    <row r="1094" spans="1:11" ht="28.8" x14ac:dyDescent="0.3">
      <c r="A1094" s="35" t="s">
        <v>2319</v>
      </c>
      <c r="B1094" s="35" t="s">
        <v>316</v>
      </c>
      <c r="C1094" s="36" t="s">
        <v>2158</v>
      </c>
      <c r="D1094" s="46">
        <v>41054</v>
      </c>
      <c r="E1094" s="42" t="s">
        <v>43</v>
      </c>
      <c r="F1094" s="36">
        <v>1515000329</v>
      </c>
      <c r="G1094" s="39">
        <v>42352</v>
      </c>
      <c r="H1094" s="40" t="s">
        <v>2190</v>
      </c>
      <c r="I1094" s="40" t="s">
        <v>76</v>
      </c>
      <c r="J1094" s="36" t="s">
        <v>77</v>
      </c>
      <c r="K1094" s="47">
        <v>188057</v>
      </c>
    </row>
    <row r="1095" spans="1:11" ht="43.2" x14ac:dyDescent="0.3">
      <c r="A1095" s="35" t="s">
        <v>2319</v>
      </c>
      <c r="B1095" s="35" t="s">
        <v>316</v>
      </c>
      <c r="C1095" s="36" t="s">
        <v>2158</v>
      </c>
      <c r="D1095" s="46">
        <v>41054</v>
      </c>
      <c r="E1095" s="42" t="s">
        <v>43</v>
      </c>
      <c r="F1095" s="36">
        <v>1515000335</v>
      </c>
      <c r="G1095" s="39">
        <v>42354</v>
      </c>
      <c r="H1095" s="40" t="s">
        <v>2191</v>
      </c>
      <c r="I1095" s="40" t="s">
        <v>72</v>
      </c>
      <c r="J1095" s="36" t="s">
        <v>73</v>
      </c>
      <c r="K1095" s="47">
        <v>84823</v>
      </c>
    </row>
    <row r="1096" spans="1:11" ht="28.8" x14ac:dyDescent="0.3">
      <c r="A1096" s="35" t="s">
        <v>2319</v>
      </c>
      <c r="B1096" s="35" t="s">
        <v>316</v>
      </c>
      <c r="C1096" s="36" t="s">
        <v>2158</v>
      </c>
      <c r="D1096" s="46">
        <v>41054</v>
      </c>
      <c r="E1096" s="42" t="s">
        <v>43</v>
      </c>
      <c r="F1096" s="36">
        <v>1515000336</v>
      </c>
      <c r="G1096" s="39">
        <v>42354</v>
      </c>
      <c r="H1096" s="40" t="s">
        <v>2192</v>
      </c>
      <c r="I1096" s="40" t="s">
        <v>63</v>
      </c>
      <c r="J1096" s="36" t="s">
        <v>45</v>
      </c>
      <c r="K1096" s="47">
        <v>141372</v>
      </c>
    </row>
    <row r="1097" spans="1:11" ht="43.2" x14ac:dyDescent="0.3">
      <c r="A1097" s="35" t="s">
        <v>2319</v>
      </c>
      <c r="B1097" s="35" t="s">
        <v>316</v>
      </c>
      <c r="C1097" s="36" t="s">
        <v>2158</v>
      </c>
      <c r="D1097" s="46">
        <v>41054</v>
      </c>
      <c r="E1097" s="42" t="s">
        <v>43</v>
      </c>
      <c r="F1097" s="36">
        <v>1515000339</v>
      </c>
      <c r="G1097" s="39">
        <v>42355</v>
      </c>
      <c r="H1097" s="40" t="s">
        <v>2193</v>
      </c>
      <c r="I1097" s="40" t="s">
        <v>2194</v>
      </c>
      <c r="J1097" s="36" t="s">
        <v>2195</v>
      </c>
      <c r="K1097" s="47">
        <v>551122</v>
      </c>
    </row>
    <row r="1098" spans="1:11" ht="43.2" x14ac:dyDescent="0.3">
      <c r="A1098" s="35" t="s">
        <v>2319</v>
      </c>
      <c r="B1098" s="35" t="s">
        <v>316</v>
      </c>
      <c r="C1098" s="36" t="s">
        <v>2158</v>
      </c>
      <c r="D1098" s="46">
        <v>41054</v>
      </c>
      <c r="E1098" s="42" t="s">
        <v>43</v>
      </c>
      <c r="F1098" s="36">
        <v>1515000340</v>
      </c>
      <c r="G1098" s="39">
        <v>42355</v>
      </c>
      <c r="H1098" s="40" t="s">
        <v>2196</v>
      </c>
      <c r="I1098" s="40" t="s">
        <v>96</v>
      </c>
      <c r="J1098" s="36" t="s">
        <v>320</v>
      </c>
      <c r="K1098" s="47">
        <v>69414</v>
      </c>
    </row>
    <row r="1099" spans="1:11" ht="43.2" x14ac:dyDescent="0.3">
      <c r="A1099" s="35" t="s">
        <v>2319</v>
      </c>
      <c r="B1099" s="35" t="s">
        <v>316</v>
      </c>
      <c r="C1099" s="36" t="s">
        <v>2158</v>
      </c>
      <c r="D1099" s="46">
        <v>41054</v>
      </c>
      <c r="E1099" s="42" t="s">
        <v>43</v>
      </c>
      <c r="F1099" s="36">
        <v>1515000341</v>
      </c>
      <c r="G1099" s="39">
        <v>42355</v>
      </c>
      <c r="H1099" s="40" t="s">
        <v>2197</v>
      </c>
      <c r="I1099" s="40" t="s">
        <v>76</v>
      </c>
      <c r="J1099" s="36" t="s">
        <v>77</v>
      </c>
      <c r="K1099" s="47">
        <v>2550409</v>
      </c>
    </row>
    <row r="1100" spans="1:11" ht="43.2" x14ac:dyDescent="0.3">
      <c r="A1100" s="35" t="s">
        <v>2319</v>
      </c>
      <c r="B1100" s="35" t="s">
        <v>316</v>
      </c>
      <c r="C1100" s="36" t="s">
        <v>2158</v>
      </c>
      <c r="D1100" s="46">
        <v>41054</v>
      </c>
      <c r="E1100" s="42" t="s">
        <v>43</v>
      </c>
      <c r="F1100" s="36">
        <v>1515000342</v>
      </c>
      <c r="G1100" s="39">
        <v>42355</v>
      </c>
      <c r="H1100" s="40" t="s">
        <v>2198</v>
      </c>
      <c r="I1100" s="40" t="s">
        <v>63</v>
      </c>
      <c r="J1100" s="36" t="s">
        <v>45</v>
      </c>
      <c r="K1100" s="47">
        <v>14915205</v>
      </c>
    </row>
    <row r="1101" spans="1:11" ht="43.2" x14ac:dyDescent="0.3">
      <c r="A1101" s="35" t="s">
        <v>2319</v>
      </c>
      <c r="B1101" s="35" t="s">
        <v>316</v>
      </c>
      <c r="C1101" s="36" t="s">
        <v>2158</v>
      </c>
      <c r="D1101" s="46">
        <v>41054</v>
      </c>
      <c r="E1101" s="42" t="s">
        <v>43</v>
      </c>
      <c r="F1101" s="36">
        <v>1515000343</v>
      </c>
      <c r="G1101" s="39">
        <v>42356</v>
      </c>
      <c r="H1101" s="40" t="s">
        <v>2199</v>
      </c>
      <c r="I1101" s="40" t="s">
        <v>2200</v>
      </c>
      <c r="J1101" s="36" t="s">
        <v>2201</v>
      </c>
      <c r="K1101" s="47">
        <v>997326</v>
      </c>
    </row>
    <row r="1102" spans="1:11" ht="28.8" x14ac:dyDescent="0.3">
      <c r="A1102" s="35" t="s">
        <v>2319</v>
      </c>
      <c r="B1102" s="35" t="s">
        <v>316</v>
      </c>
      <c r="C1102" s="36" t="s">
        <v>2158</v>
      </c>
      <c r="D1102" s="46">
        <v>41054</v>
      </c>
      <c r="E1102" s="42" t="s">
        <v>43</v>
      </c>
      <c r="F1102" s="36">
        <v>1515000344</v>
      </c>
      <c r="G1102" s="39">
        <v>42356</v>
      </c>
      <c r="H1102" s="40" t="s">
        <v>2202</v>
      </c>
      <c r="I1102" s="40" t="s">
        <v>2203</v>
      </c>
      <c r="J1102" s="36" t="s">
        <v>1831</v>
      </c>
      <c r="K1102" s="47">
        <v>1483196</v>
      </c>
    </row>
    <row r="1103" spans="1:11" ht="28.8" x14ac:dyDescent="0.3">
      <c r="A1103" s="35" t="s">
        <v>2319</v>
      </c>
      <c r="B1103" s="35" t="s">
        <v>316</v>
      </c>
      <c r="C1103" s="36" t="s">
        <v>2158</v>
      </c>
      <c r="D1103" s="46">
        <v>41054</v>
      </c>
      <c r="E1103" s="42" t="s">
        <v>43</v>
      </c>
      <c r="F1103" s="36">
        <v>1515000345</v>
      </c>
      <c r="G1103" s="39">
        <v>42356</v>
      </c>
      <c r="H1103" s="40" t="s">
        <v>2204</v>
      </c>
      <c r="I1103" s="40" t="s">
        <v>2205</v>
      </c>
      <c r="J1103" s="36" t="s">
        <v>2206</v>
      </c>
      <c r="K1103" s="47">
        <v>173312</v>
      </c>
    </row>
    <row r="1104" spans="1:11" ht="28.8" x14ac:dyDescent="0.3">
      <c r="A1104" s="35" t="s">
        <v>2319</v>
      </c>
      <c r="B1104" s="35" t="s">
        <v>316</v>
      </c>
      <c r="C1104" s="36" t="s">
        <v>2158</v>
      </c>
      <c r="D1104" s="46">
        <v>41054</v>
      </c>
      <c r="E1104" s="42" t="s">
        <v>43</v>
      </c>
      <c r="F1104" s="36">
        <v>1515000346</v>
      </c>
      <c r="G1104" s="39">
        <v>42356</v>
      </c>
      <c r="H1104" s="40" t="s">
        <v>2207</v>
      </c>
      <c r="I1104" s="40" t="s">
        <v>76</v>
      </c>
      <c r="J1104" s="36" t="s">
        <v>77</v>
      </c>
      <c r="K1104" s="47">
        <v>392016</v>
      </c>
    </row>
    <row r="1105" spans="1:11" ht="28.8" x14ac:dyDescent="0.3">
      <c r="A1105" s="35" t="s">
        <v>2319</v>
      </c>
      <c r="B1105" s="35" t="s">
        <v>316</v>
      </c>
      <c r="C1105" s="36" t="s">
        <v>2158</v>
      </c>
      <c r="D1105" s="46">
        <v>41054</v>
      </c>
      <c r="E1105" s="42" t="s">
        <v>43</v>
      </c>
      <c r="F1105" s="36">
        <v>1515000347</v>
      </c>
      <c r="G1105" s="39">
        <v>42356</v>
      </c>
      <c r="H1105" s="40" t="s">
        <v>2208</v>
      </c>
      <c r="I1105" s="40" t="s">
        <v>2209</v>
      </c>
      <c r="J1105" s="36" t="s">
        <v>2210</v>
      </c>
      <c r="K1105" s="47">
        <v>464100</v>
      </c>
    </row>
    <row r="1106" spans="1:11" ht="28.8" x14ac:dyDescent="0.3">
      <c r="A1106" s="35" t="s">
        <v>2319</v>
      </c>
      <c r="B1106" s="35" t="s">
        <v>316</v>
      </c>
      <c r="C1106" s="36" t="s">
        <v>2158</v>
      </c>
      <c r="D1106" s="46">
        <v>41054</v>
      </c>
      <c r="E1106" s="42" t="s">
        <v>43</v>
      </c>
      <c r="F1106" s="36">
        <v>1515000348</v>
      </c>
      <c r="G1106" s="39">
        <v>42356</v>
      </c>
      <c r="H1106" s="40" t="s">
        <v>2211</v>
      </c>
      <c r="I1106" s="40" t="s">
        <v>2205</v>
      </c>
      <c r="J1106" s="36" t="s">
        <v>2206</v>
      </c>
      <c r="K1106" s="47">
        <v>47600</v>
      </c>
    </row>
    <row r="1107" spans="1:11" ht="28.8" x14ac:dyDescent="0.3">
      <c r="A1107" s="35" t="s">
        <v>2319</v>
      </c>
      <c r="B1107" s="35" t="s">
        <v>316</v>
      </c>
      <c r="C1107" s="36" t="s">
        <v>2158</v>
      </c>
      <c r="D1107" s="46">
        <v>41054</v>
      </c>
      <c r="E1107" s="42" t="s">
        <v>43</v>
      </c>
      <c r="F1107" s="36">
        <v>1515000349</v>
      </c>
      <c r="G1107" s="39">
        <v>42356</v>
      </c>
      <c r="H1107" s="40" t="s">
        <v>2212</v>
      </c>
      <c r="I1107" s="40" t="s">
        <v>2213</v>
      </c>
      <c r="J1107" s="36" t="s">
        <v>2052</v>
      </c>
      <c r="K1107" s="47">
        <v>52358</v>
      </c>
    </row>
    <row r="1108" spans="1:11" ht="28.8" x14ac:dyDescent="0.3">
      <c r="A1108" s="35" t="s">
        <v>2319</v>
      </c>
      <c r="B1108" s="35" t="s">
        <v>316</v>
      </c>
      <c r="C1108" s="36" t="s">
        <v>2158</v>
      </c>
      <c r="D1108" s="46">
        <v>41054</v>
      </c>
      <c r="E1108" s="42" t="s">
        <v>43</v>
      </c>
      <c r="F1108" s="36">
        <v>1515000351</v>
      </c>
      <c r="G1108" s="39">
        <v>42356</v>
      </c>
      <c r="H1108" s="40" t="s">
        <v>2214</v>
      </c>
      <c r="I1108" s="40" t="s">
        <v>2213</v>
      </c>
      <c r="J1108" s="36" t="s">
        <v>2052</v>
      </c>
      <c r="K1108" s="47">
        <v>58690</v>
      </c>
    </row>
    <row r="1109" spans="1:11" ht="28.8" x14ac:dyDescent="0.3">
      <c r="A1109" s="35" t="s">
        <v>2319</v>
      </c>
      <c r="B1109" s="35" t="s">
        <v>316</v>
      </c>
      <c r="C1109" s="36" t="s">
        <v>2158</v>
      </c>
      <c r="D1109" s="46">
        <v>41054</v>
      </c>
      <c r="E1109" s="42" t="s">
        <v>43</v>
      </c>
      <c r="F1109" s="36">
        <v>1515000352</v>
      </c>
      <c r="G1109" s="39">
        <v>42356</v>
      </c>
      <c r="H1109" s="40" t="s">
        <v>2215</v>
      </c>
      <c r="I1109" s="40" t="s">
        <v>2216</v>
      </c>
      <c r="J1109" s="36" t="s">
        <v>1214</v>
      </c>
      <c r="K1109" s="47">
        <v>17683</v>
      </c>
    </row>
    <row r="1110" spans="1:11" ht="28.8" x14ac:dyDescent="0.3">
      <c r="A1110" s="35" t="s">
        <v>2319</v>
      </c>
      <c r="B1110" s="35" t="s">
        <v>316</v>
      </c>
      <c r="C1110" s="36" t="s">
        <v>2158</v>
      </c>
      <c r="D1110" s="46">
        <v>41054</v>
      </c>
      <c r="E1110" s="42" t="s">
        <v>43</v>
      </c>
      <c r="F1110" s="36">
        <v>1515000356</v>
      </c>
      <c r="G1110" s="39">
        <v>42356</v>
      </c>
      <c r="H1110" s="40" t="s">
        <v>2217</v>
      </c>
      <c r="I1110" s="40" t="s">
        <v>2205</v>
      </c>
      <c r="J1110" s="36" t="s">
        <v>2206</v>
      </c>
      <c r="K1110" s="47">
        <v>130900</v>
      </c>
    </row>
    <row r="1111" spans="1:11" ht="43.2" x14ac:dyDescent="0.3">
      <c r="A1111" s="35" t="s">
        <v>2319</v>
      </c>
      <c r="B1111" s="35" t="s">
        <v>316</v>
      </c>
      <c r="C1111" s="36" t="s">
        <v>2158</v>
      </c>
      <c r="D1111" s="46">
        <v>41054</v>
      </c>
      <c r="E1111" s="42" t="s">
        <v>43</v>
      </c>
      <c r="F1111" s="36">
        <v>1515000357</v>
      </c>
      <c r="G1111" s="39">
        <v>42356</v>
      </c>
      <c r="H1111" s="40" t="s">
        <v>2218</v>
      </c>
      <c r="I1111" s="40" t="s">
        <v>63</v>
      </c>
      <c r="J1111" s="36" t="s">
        <v>45</v>
      </c>
      <c r="K1111" s="47">
        <v>191471</v>
      </c>
    </row>
    <row r="1112" spans="1:11" ht="28.8" x14ac:dyDescent="0.3">
      <c r="A1112" s="35" t="s">
        <v>2319</v>
      </c>
      <c r="B1112" s="35" t="s">
        <v>316</v>
      </c>
      <c r="C1112" s="36" t="s">
        <v>2158</v>
      </c>
      <c r="D1112" s="46">
        <v>41054</v>
      </c>
      <c r="E1112" s="42" t="s">
        <v>43</v>
      </c>
      <c r="F1112" s="36">
        <v>1515000363</v>
      </c>
      <c r="G1112" s="39">
        <v>42361</v>
      </c>
      <c r="H1112" s="40" t="s">
        <v>2219</v>
      </c>
      <c r="I1112" s="40" t="s">
        <v>95</v>
      </c>
      <c r="J1112" s="36" t="s">
        <v>71</v>
      </c>
      <c r="K1112" s="47">
        <v>43214</v>
      </c>
    </row>
    <row r="1113" spans="1:11" ht="28.8" x14ac:dyDescent="0.3">
      <c r="A1113" s="35" t="s">
        <v>2319</v>
      </c>
      <c r="B1113" s="35" t="s">
        <v>316</v>
      </c>
      <c r="C1113" s="36" t="s">
        <v>2158</v>
      </c>
      <c r="D1113" s="46">
        <v>41054</v>
      </c>
      <c r="E1113" s="42" t="s">
        <v>43</v>
      </c>
      <c r="F1113" s="36">
        <v>1515000367</v>
      </c>
      <c r="G1113" s="39">
        <v>42366</v>
      </c>
      <c r="H1113" s="40" t="s">
        <v>2220</v>
      </c>
      <c r="I1113" s="40" t="s">
        <v>76</v>
      </c>
      <c r="J1113" s="36" t="s">
        <v>77</v>
      </c>
      <c r="K1113" s="47">
        <v>202473</v>
      </c>
    </row>
    <row r="1114" spans="1:11" ht="28.8" x14ac:dyDescent="0.3">
      <c r="A1114" s="35" t="s">
        <v>2319</v>
      </c>
      <c r="B1114" s="35" t="s">
        <v>316</v>
      </c>
      <c r="C1114" s="36" t="s">
        <v>2158</v>
      </c>
      <c r="D1114" s="46">
        <v>41054</v>
      </c>
      <c r="E1114" s="42" t="s">
        <v>43</v>
      </c>
      <c r="F1114" s="36">
        <v>1515000368</v>
      </c>
      <c r="G1114" s="39">
        <v>42367</v>
      </c>
      <c r="H1114" s="40" t="s">
        <v>2221</v>
      </c>
      <c r="I1114" s="40" t="s">
        <v>2222</v>
      </c>
      <c r="J1114" s="36" t="s">
        <v>2223</v>
      </c>
      <c r="K1114" s="47">
        <v>139664</v>
      </c>
    </row>
    <row r="1115" spans="1:11" ht="28.8" x14ac:dyDescent="0.3">
      <c r="A1115" s="35" t="s">
        <v>2319</v>
      </c>
      <c r="B1115" s="35" t="s">
        <v>316</v>
      </c>
      <c r="C1115" s="36" t="s">
        <v>2158</v>
      </c>
      <c r="D1115" s="46">
        <v>41054</v>
      </c>
      <c r="E1115" s="42" t="s">
        <v>43</v>
      </c>
      <c r="F1115" s="36">
        <v>1515000369</v>
      </c>
      <c r="G1115" s="39">
        <v>42367</v>
      </c>
      <c r="H1115" s="40" t="s">
        <v>2224</v>
      </c>
      <c r="I1115" s="40" t="s">
        <v>2225</v>
      </c>
      <c r="J1115" s="36" t="s">
        <v>2226</v>
      </c>
      <c r="K1115" s="47">
        <v>145495</v>
      </c>
    </row>
    <row r="1116" spans="1:11" ht="43.2" x14ac:dyDescent="0.3">
      <c r="A1116" s="35" t="s">
        <v>2319</v>
      </c>
      <c r="B1116" s="35" t="s">
        <v>316</v>
      </c>
      <c r="C1116" s="36" t="s">
        <v>2158</v>
      </c>
      <c r="D1116" s="46">
        <v>41054</v>
      </c>
      <c r="E1116" s="42" t="s">
        <v>43</v>
      </c>
      <c r="F1116" s="36">
        <v>1515000370</v>
      </c>
      <c r="G1116" s="39">
        <v>42367</v>
      </c>
      <c r="H1116" s="40" t="s">
        <v>2227</v>
      </c>
      <c r="I1116" s="40" t="s">
        <v>76</v>
      </c>
      <c r="J1116" s="36" t="s">
        <v>77</v>
      </c>
      <c r="K1116" s="47">
        <v>849528</v>
      </c>
    </row>
    <row r="1117" spans="1:11" ht="28.8" x14ac:dyDescent="0.3">
      <c r="A1117" s="35" t="s">
        <v>2319</v>
      </c>
      <c r="B1117" s="35" t="s">
        <v>74</v>
      </c>
      <c r="C1117" s="36" t="s">
        <v>2228</v>
      </c>
      <c r="D1117" s="46">
        <v>42347</v>
      </c>
      <c r="E1117" s="42" t="s">
        <v>79</v>
      </c>
      <c r="F1117" s="36">
        <v>1515000283</v>
      </c>
      <c r="G1117" s="39">
        <v>42348</v>
      </c>
      <c r="H1117" s="40" t="s">
        <v>2229</v>
      </c>
      <c r="I1117" s="40" t="s">
        <v>2230</v>
      </c>
      <c r="J1117" s="36" t="s">
        <v>2231</v>
      </c>
      <c r="K1117" s="47">
        <v>4530387</v>
      </c>
    </row>
    <row r="1118" spans="1:11" ht="43.2" x14ac:dyDescent="0.3">
      <c r="A1118" s="35" t="s">
        <v>2319</v>
      </c>
      <c r="B1118" s="35" t="s">
        <v>74</v>
      </c>
      <c r="C1118" s="36" t="s">
        <v>2232</v>
      </c>
      <c r="D1118" s="46">
        <v>42353</v>
      </c>
      <c r="E1118" s="42" t="s">
        <v>79</v>
      </c>
      <c r="F1118" s="36">
        <v>1515000289</v>
      </c>
      <c r="G1118" s="39">
        <v>42354</v>
      </c>
      <c r="H1118" s="40" t="s">
        <v>2233</v>
      </c>
      <c r="I1118" s="40" t="s">
        <v>2230</v>
      </c>
      <c r="J1118" s="36" t="s">
        <v>2231</v>
      </c>
      <c r="K1118" s="47">
        <v>5830807</v>
      </c>
    </row>
    <row r="1119" spans="1:11" ht="43.2" x14ac:dyDescent="0.3">
      <c r="A1119" s="35" t="s">
        <v>2319</v>
      </c>
      <c r="B1119" s="35" t="s">
        <v>14</v>
      </c>
      <c r="C1119" s="36" t="s">
        <v>474</v>
      </c>
      <c r="D1119" s="46" t="s">
        <v>474</v>
      </c>
      <c r="E1119" s="42" t="s">
        <v>79</v>
      </c>
      <c r="F1119" s="36">
        <v>1515000275</v>
      </c>
      <c r="G1119" s="39">
        <v>42340</v>
      </c>
      <c r="H1119" s="40" t="s">
        <v>2234</v>
      </c>
      <c r="I1119" s="40" t="s">
        <v>2235</v>
      </c>
      <c r="J1119" s="36" t="s">
        <v>2236</v>
      </c>
      <c r="K1119" s="47">
        <v>672350</v>
      </c>
    </row>
    <row r="1120" spans="1:11" ht="28.8" x14ac:dyDescent="0.3">
      <c r="A1120" s="35" t="s">
        <v>2319</v>
      </c>
      <c r="B1120" s="35" t="s">
        <v>2237</v>
      </c>
      <c r="C1120" s="36" t="s">
        <v>474</v>
      </c>
      <c r="D1120" s="46" t="s">
        <v>474</v>
      </c>
      <c r="E1120" s="42" t="s">
        <v>43</v>
      </c>
      <c r="F1120" s="36">
        <v>1515000310</v>
      </c>
      <c r="G1120" s="39">
        <v>42342</v>
      </c>
      <c r="H1120" s="40" t="s">
        <v>2238</v>
      </c>
      <c r="I1120" s="40" t="s">
        <v>2239</v>
      </c>
      <c r="J1120" s="36" t="s">
        <v>2240</v>
      </c>
      <c r="K1120" s="47">
        <v>511137</v>
      </c>
    </row>
    <row r="1121" spans="1:11" ht="28.8" x14ac:dyDescent="0.3">
      <c r="A1121" s="35" t="s">
        <v>2319</v>
      </c>
      <c r="B1121" s="35" t="s">
        <v>14</v>
      </c>
      <c r="C1121" s="36" t="s">
        <v>474</v>
      </c>
      <c r="D1121" s="46" t="s">
        <v>474</v>
      </c>
      <c r="E1121" s="42" t="s">
        <v>79</v>
      </c>
      <c r="F1121" s="36">
        <v>1515000276</v>
      </c>
      <c r="G1121" s="39">
        <v>42342</v>
      </c>
      <c r="H1121" s="40" t="s">
        <v>2241</v>
      </c>
      <c r="I1121" s="40" t="s">
        <v>2242</v>
      </c>
      <c r="J1121" s="36" t="s">
        <v>2243</v>
      </c>
      <c r="K1121" s="47">
        <v>484330</v>
      </c>
    </row>
    <row r="1122" spans="1:11" ht="28.8" x14ac:dyDescent="0.3">
      <c r="A1122" s="35" t="s">
        <v>2319</v>
      </c>
      <c r="B1122" s="35" t="s">
        <v>14</v>
      </c>
      <c r="C1122" s="36" t="s">
        <v>474</v>
      </c>
      <c r="D1122" s="46" t="s">
        <v>474</v>
      </c>
      <c r="E1122" s="42" t="s">
        <v>79</v>
      </c>
      <c r="F1122" s="36">
        <v>1515000277</v>
      </c>
      <c r="G1122" s="39">
        <v>42342</v>
      </c>
      <c r="H1122" s="40" t="s">
        <v>2244</v>
      </c>
      <c r="I1122" s="40" t="s">
        <v>2245</v>
      </c>
      <c r="J1122" s="36" t="s">
        <v>2246</v>
      </c>
      <c r="K1122" s="47">
        <v>2234106</v>
      </c>
    </row>
    <row r="1123" spans="1:11" ht="28.8" x14ac:dyDescent="0.3">
      <c r="A1123" s="35" t="s">
        <v>2319</v>
      </c>
      <c r="B1123" s="35" t="s">
        <v>14</v>
      </c>
      <c r="C1123" s="36" t="s">
        <v>474</v>
      </c>
      <c r="D1123" s="46" t="s">
        <v>474</v>
      </c>
      <c r="E1123" s="42" t="s">
        <v>79</v>
      </c>
      <c r="F1123" s="36">
        <v>1515000278</v>
      </c>
      <c r="G1123" s="39">
        <v>42342</v>
      </c>
      <c r="H1123" s="40" t="s">
        <v>2247</v>
      </c>
      <c r="I1123" s="40" t="s">
        <v>2248</v>
      </c>
      <c r="J1123" s="36" t="s">
        <v>2249</v>
      </c>
      <c r="K1123" s="47">
        <v>458150</v>
      </c>
    </row>
    <row r="1124" spans="1:11" ht="28.8" x14ac:dyDescent="0.3">
      <c r="A1124" s="35" t="s">
        <v>2319</v>
      </c>
      <c r="B1124" s="35" t="s">
        <v>14</v>
      </c>
      <c r="C1124" s="36" t="s">
        <v>474</v>
      </c>
      <c r="D1124" s="46" t="s">
        <v>474</v>
      </c>
      <c r="E1124" s="42" t="s">
        <v>79</v>
      </c>
      <c r="F1124" s="36">
        <v>1515000279</v>
      </c>
      <c r="G1124" s="39">
        <v>42342</v>
      </c>
      <c r="H1124" s="40" t="s">
        <v>2320</v>
      </c>
      <c r="I1124" s="40" t="s">
        <v>2250</v>
      </c>
      <c r="J1124" s="36" t="s">
        <v>2251</v>
      </c>
      <c r="K1124" s="47">
        <v>617400</v>
      </c>
    </row>
    <row r="1125" spans="1:11" ht="28.8" x14ac:dyDescent="0.3">
      <c r="A1125" s="35" t="s">
        <v>2319</v>
      </c>
      <c r="B1125" s="35" t="s">
        <v>14</v>
      </c>
      <c r="C1125" s="36" t="s">
        <v>474</v>
      </c>
      <c r="D1125" s="46" t="s">
        <v>474</v>
      </c>
      <c r="E1125" s="42" t="s">
        <v>79</v>
      </c>
      <c r="F1125" s="36">
        <v>1515000280</v>
      </c>
      <c r="G1125" s="39">
        <v>42345</v>
      </c>
      <c r="H1125" s="40" t="s">
        <v>2252</v>
      </c>
      <c r="I1125" s="40" t="s">
        <v>2253</v>
      </c>
      <c r="J1125" s="36" t="s">
        <v>2254</v>
      </c>
      <c r="K1125" s="47">
        <v>90000</v>
      </c>
    </row>
    <row r="1126" spans="1:11" ht="57.6" x14ac:dyDescent="0.3">
      <c r="A1126" s="35" t="s">
        <v>2319</v>
      </c>
      <c r="B1126" s="35" t="s">
        <v>14</v>
      </c>
      <c r="C1126" s="36" t="s">
        <v>474</v>
      </c>
      <c r="D1126" s="46" t="s">
        <v>474</v>
      </c>
      <c r="E1126" s="42" t="s">
        <v>43</v>
      </c>
      <c r="F1126" s="36">
        <v>1515000312</v>
      </c>
      <c r="G1126" s="39">
        <v>42347</v>
      </c>
      <c r="H1126" s="40" t="s">
        <v>2255</v>
      </c>
      <c r="I1126" s="40" t="s">
        <v>2256</v>
      </c>
      <c r="J1126" s="36" t="s">
        <v>2257</v>
      </c>
      <c r="K1126" s="47">
        <v>276556</v>
      </c>
    </row>
    <row r="1127" spans="1:11" ht="43.2" x14ac:dyDescent="0.3">
      <c r="A1127" s="35" t="s">
        <v>2319</v>
      </c>
      <c r="B1127" s="35" t="s">
        <v>14</v>
      </c>
      <c r="C1127" s="36" t="s">
        <v>474</v>
      </c>
      <c r="D1127" s="46" t="s">
        <v>474</v>
      </c>
      <c r="E1127" s="42" t="s">
        <v>43</v>
      </c>
      <c r="F1127" s="36">
        <v>1515000319</v>
      </c>
      <c r="G1127" s="39">
        <v>42350</v>
      </c>
      <c r="H1127" s="40" t="s">
        <v>2258</v>
      </c>
      <c r="I1127" s="40" t="s">
        <v>828</v>
      </c>
      <c r="J1127" s="36" t="s">
        <v>829</v>
      </c>
      <c r="K1127" s="47">
        <v>470050</v>
      </c>
    </row>
    <row r="1128" spans="1:11" ht="28.8" x14ac:dyDescent="0.3">
      <c r="A1128" s="35" t="s">
        <v>2319</v>
      </c>
      <c r="B1128" s="35" t="s">
        <v>14</v>
      </c>
      <c r="C1128" s="36" t="s">
        <v>474</v>
      </c>
      <c r="D1128" s="46" t="s">
        <v>474</v>
      </c>
      <c r="E1128" s="42" t="s">
        <v>79</v>
      </c>
      <c r="F1128" s="36">
        <v>1515000286</v>
      </c>
      <c r="G1128" s="39">
        <v>42352</v>
      </c>
      <c r="H1128" s="40" t="s">
        <v>2259</v>
      </c>
      <c r="I1128" s="40" t="s">
        <v>2260</v>
      </c>
      <c r="J1128" s="36" t="s">
        <v>2261</v>
      </c>
      <c r="K1128" s="47">
        <v>2191961</v>
      </c>
    </row>
    <row r="1129" spans="1:11" ht="28.8" x14ac:dyDescent="0.3">
      <c r="A1129" s="35" t="s">
        <v>2319</v>
      </c>
      <c r="B1129" s="35" t="s">
        <v>14</v>
      </c>
      <c r="C1129" s="36" t="s">
        <v>474</v>
      </c>
      <c r="D1129" s="46" t="s">
        <v>474</v>
      </c>
      <c r="E1129" s="42" t="s">
        <v>43</v>
      </c>
      <c r="F1129" s="36">
        <v>1515000332</v>
      </c>
      <c r="G1129" s="39">
        <v>42353</v>
      </c>
      <c r="H1129" s="40" t="s">
        <v>2262</v>
      </c>
      <c r="I1129" s="40" t="s">
        <v>2263</v>
      </c>
      <c r="J1129" s="36" t="s">
        <v>2264</v>
      </c>
      <c r="K1129" s="47">
        <v>53550</v>
      </c>
    </row>
    <row r="1130" spans="1:11" ht="28.8" x14ac:dyDescent="0.3">
      <c r="A1130" s="35" t="s">
        <v>2319</v>
      </c>
      <c r="B1130" s="35" t="s">
        <v>14</v>
      </c>
      <c r="C1130" s="36" t="s">
        <v>474</v>
      </c>
      <c r="D1130" s="46" t="s">
        <v>474</v>
      </c>
      <c r="E1130" s="42" t="s">
        <v>43</v>
      </c>
      <c r="F1130" s="36">
        <v>1515000333</v>
      </c>
      <c r="G1130" s="39">
        <v>42353</v>
      </c>
      <c r="H1130" s="40" t="s">
        <v>2265</v>
      </c>
      <c r="I1130" s="40" t="s">
        <v>2266</v>
      </c>
      <c r="J1130" s="36" t="s">
        <v>2267</v>
      </c>
      <c r="K1130" s="47">
        <v>41829</v>
      </c>
    </row>
    <row r="1131" spans="1:11" ht="28.8" x14ac:dyDescent="0.3">
      <c r="A1131" s="35" t="s">
        <v>2319</v>
      </c>
      <c r="B1131" s="35" t="s">
        <v>14</v>
      </c>
      <c r="C1131" s="36" t="s">
        <v>474</v>
      </c>
      <c r="D1131" s="46" t="s">
        <v>474</v>
      </c>
      <c r="E1131" s="42" t="s">
        <v>43</v>
      </c>
      <c r="F1131" s="36">
        <v>1515000338</v>
      </c>
      <c r="G1131" s="39">
        <v>42355</v>
      </c>
      <c r="H1131" s="40" t="s">
        <v>2268</v>
      </c>
      <c r="I1131" s="40" t="s">
        <v>41</v>
      </c>
      <c r="J1131" s="36" t="s">
        <v>40</v>
      </c>
      <c r="K1131" s="47">
        <v>704180</v>
      </c>
    </row>
    <row r="1132" spans="1:11" ht="28.8" x14ac:dyDescent="0.3">
      <c r="A1132" s="35" t="s">
        <v>2319</v>
      </c>
      <c r="B1132" s="35" t="s">
        <v>14</v>
      </c>
      <c r="C1132" s="36" t="s">
        <v>474</v>
      </c>
      <c r="D1132" s="46" t="s">
        <v>474</v>
      </c>
      <c r="E1132" s="42" t="s">
        <v>43</v>
      </c>
      <c r="F1132" s="36">
        <v>1515000350</v>
      </c>
      <c r="G1132" s="39">
        <v>42356</v>
      </c>
      <c r="H1132" s="40" t="s">
        <v>2269</v>
      </c>
      <c r="I1132" s="40" t="s">
        <v>1847</v>
      </c>
      <c r="J1132" s="36" t="s">
        <v>1848</v>
      </c>
      <c r="K1132" s="47">
        <v>449910</v>
      </c>
    </row>
    <row r="1133" spans="1:11" ht="28.8" x14ac:dyDescent="0.3">
      <c r="A1133" s="35" t="s">
        <v>2319</v>
      </c>
      <c r="B1133" s="35" t="s">
        <v>14</v>
      </c>
      <c r="C1133" s="36" t="s">
        <v>474</v>
      </c>
      <c r="D1133" s="46" t="s">
        <v>474</v>
      </c>
      <c r="E1133" s="42" t="s">
        <v>43</v>
      </c>
      <c r="F1133" s="36">
        <v>1515000353</v>
      </c>
      <c r="G1133" s="39">
        <v>42356</v>
      </c>
      <c r="H1133" s="40" t="s">
        <v>2270</v>
      </c>
      <c r="I1133" s="40" t="s">
        <v>2271</v>
      </c>
      <c r="J1133" s="36" t="s">
        <v>2272</v>
      </c>
      <c r="K1133" s="47">
        <v>100496</v>
      </c>
    </row>
    <row r="1134" spans="1:11" ht="28.8" x14ac:dyDescent="0.3">
      <c r="A1134" s="35" t="s">
        <v>2319</v>
      </c>
      <c r="B1134" s="35" t="s">
        <v>14</v>
      </c>
      <c r="C1134" s="36" t="s">
        <v>474</v>
      </c>
      <c r="D1134" s="46" t="s">
        <v>474</v>
      </c>
      <c r="E1134" s="42" t="s">
        <v>43</v>
      </c>
      <c r="F1134" s="36">
        <v>1515000355</v>
      </c>
      <c r="G1134" s="39">
        <v>42356</v>
      </c>
      <c r="H1134" s="40" t="s">
        <v>2273</v>
      </c>
      <c r="I1134" s="40" t="s">
        <v>63</v>
      </c>
      <c r="J1134" s="36" t="s">
        <v>45</v>
      </c>
      <c r="K1134" s="47">
        <v>8770</v>
      </c>
    </row>
    <row r="1135" spans="1:11" ht="28.8" x14ac:dyDescent="0.3">
      <c r="A1135" s="35" t="s">
        <v>2319</v>
      </c>
      <c r="B1135" s="35" t="s">
        <v>14</v>
      </c>
      <c r="C1135" s="36" t="s">
        <v>474</v>
      </c>
      <c r="D1135" s="46" t="s">
        <v>474</v>
      </c>
      <c r="E1135" s="42" t="s">
        <v>43</v>
      </c>
      <c r="F1135" s="36">
        <v>1515000358</v>
      </c>
      <c r="G1135" s="39">
        <v>42359</v>
      </c>
      <c r="H1135" s="40" t="s">
        <v>2274</v>
      </c>
      <c r="I1135" s="40" t="s">
        <v>2275</v>
      </c>
      <c r="J1135" s="36" t="s">
        <v>1527</v>
      </c>
      <c r="K1135" s="47">
        <v>321300</v>
      </c>
    </row>
    <row r="1136" spans="1:11" ht="28.8" x14ac:dyDescent="0.3">
      <c r="A1136" s="35" t="s">
        <v>2319</v>
      </c>
      <c r="B1136" s="35" t="s">
        <v>14</v>
      </c>
      <c r="C1136" s="36" t="s">
        <v>474</v>
      </c>
      <c r="D1136" s="46" t="s">
        <v>474</v>
      </c>
      <c r="E1136" s="42" t="s">
        <v>79</v>
      </c>
      <c r="F1136" s="36">
        <v>1515000292</v>
      </c>
      <c r="G1136" s="39">
        <v>42359</v>
      </c>
      <c r="H1136" s="40" t="s">
        <v>2276</v>
      </c>
      <c r="I1136" s="40" t="s">
        <v>2277</v>
      </c>
      <c r="J1136" s="36" t="s">
        <v>2278</v>
      </c>
      <c r="K1136" s="47">
        <v>22222</v>
      </c>
    </row>
    <row r="1137" spans="1:11" ht="28.8" x14ac:dyDescent="0.3">
      <c r="A1137" s="35" t="s">
        <v>2319</v>
      </c>
      <c r="B1137" s="35" t="s">
        <v>14</v>
      </c>
      <c r="C1137" s="36" t="s">
        <v>474</v>
      </c>
      <c r="D1137" s="46" t="s">
        <v>474</v>
      </c>
      <c r="E1137" s="42" t="s">
        <v>43</v>
      </c>
      <c r="F1137" s="36">
        <v>1515000360</v>
      </c>
      <c r="G1137" s="39">
        <v>42359</v>
      </c>
      <c r="H1137" s="40" t="s">
        <v>2279</v>
      </c>
      <c r="I1137" s="40" t="s">
        <v>2280</v>
      </c>
      <c r="J1137" s="36" t="s">
        <v>2281</v>
      </c>
      <c r="K1137" s="47">
        <v>2201500</v>
      </c>
    </row>
    <row r="1138" spans="1:11" ht="28.8" x14ac:dyDescent="0.3">
      <c r="A1138" s="35" t="s">
        <v>2319</v>
      </c>
      <c r="B1138" s="35" t="s">
        <v>14</v>
      </c>
      <c r="C1138" s="36" t="s">
        <v>474</v>
      </c>
      <c r="D1138" s="46" t="s">
        <v>474</v>
      </c>
      <c r="E1138" s="42" t="s">
        <v>43</v>
      </c>
      <c r="F1138" s="36">
        <v>1515000362</v>
      </c>
      <c r="G1138" s="39">
        <v>42361</v>
      </c>
      <c r="H1138" s="40" t="s">
        <v>2282</v>
      </c>
      <c r="I1138" s="40" t="s">
        <v>558</v>
      </c>
      <c r="J1138" s="36" t="s">
        <v>559</v>
      </c>
      <c r="K1138" s="47">
        <v>2242449</v>
      </c>
    </row>
    <row r="1139" spans="1:11" ht="43.2" x14ac:dyDescent="0.3">
      <c r="A1139" s="35" t="s">
        <v>2319</v>
      </c>
      <c r="B1139" s="35" t="s">
        <v>14</v>
      </c>
      <c r="C1139" s="36" t="s">
        <v>474</v>
      </c>
      <c r="D1139" s="46" t="s">
        <v>474</v>
      </c>
      <c r="E1139" s="42" t="s">
        <v>79</v>
      </c>
      <c r="F1139" s="36">
        <v>1515000294</v>
      </c>
      <c r="G1139" s="39">
        <v>42361</v>
      </c>
      <c r="H1139" s="40" t="s">
        <v>2283</v>
      </c>
      <c r="I1139" s="40" t="s">
        <v>2260</v>
      </c>
      <c r="J1139" s="36" t="s">
        <v>2261</v>
      </c>
      <c r="K1139" s="47">
        <v>257725</v>
      </c>
    </row>
    <row r="1140" spans="1:11" ht="28.8" x14ac:dyDescent="0.3">
      <c r="A1140" s="35" t="s">
        <v>2319</v>
      </c>
      <c r="B1140" s="35" t="s">
        <v>14</v>
      </c>
      <c r="C1140" s="36" t="s">
        <v>474</v>
      </c>
      <c r="D1140" s="46" t="s">
        <v>474</v>
      </c>
      <c r="E1140" s="42" t="s">
        <v>43</v>
      </c>
      <c r="F1140" s="36">
        <v>1515000365</v>
      </c>
      <c r="G1140" s="39">
        <v>42361</v>
      </c>
      <c r="H1140" s="40" t="s">
        <v>2284</v>
      </c>
      <c r="I1140" s="40" t="s">
        <v>2285</v>
      </c>
      <c r="J1140" s="36" t="s">
        <v>2286</v>
      </c>
      <c r="K1140" s="47">
        <v>16422</v>
      </c>
    </row>
    <row r="1141" spans="1:11" ht="28.8" x14ac:dyDescent="0.3">
      <c r="A1141" s="35" t="s">
        <v>2319</v>
      </c>
      <c r="B1141" s="35" t="s">
        <v>14</v>
      </c>
      <c r="C1141" s="36" t="s">
        <v>474</v>
      </c>
      <c r="D1141" s="46" t="s">
        <v>474</v>
      </c>
      <c r="E1141" s="42" t="s">
        <v>43</v>
      </c>
      <c r="F1141" s="36">
        <v>1515000366</v>
      </c>
      <c r="G1141" s="39">
        <v>42361</v>
      </c>
      <c r="H1141" s="40" t="s">
        <v>2287</v>
      </c>
      <c r="I1141" s="40" t="s">
        <v>2288</v>
      </c>
      <c r="J1141" s="36" t="s">
        <v>2289</v>
      </c>
      <c r="K1141" s="47">
        <v>465576</v>
      </c>
    </row>
    <row r="1142" spans="1:11" ht="57.6" x14ac:dyDescent="0.3">
      <c r="A1142" s="35" t="s">
        <v>2319</v>
      </c>
      <c r="B1142" s="35" t="s">
        <v>14</v>
      </c>
      <c r="C1142" s="36" t="s">
        <v>474</v>
      </c>
      <c r="D1142" s="46" t="s">
        <v>474</v>
      </c>
      <c r="E1142" s="42" t="s">
        <v>43</v>
      </c>
      <c r="F1142" s="36">
        <v>1515000372</v>
      </c>
      <c r="G1142" s="39">
        <v>42367</v>
      </c>
      <c r="H1142" s="40" t="s">
        <v>2290</v>
      </c>
      <c r="I1142" s="40" t="s">
        <v>2291</v>
      </c>
      <c r="J1142" s="36" t="s">
        <v>2292</v>
      </c>
      <c r="K1142" s="47">
        <v>1079877</v>
      </c>
    </row>
    <row r="1143" spans="1:11" ht="28.8" x14ac:dyDescent="0.3">
      <c r="A1143" s="35" t="s">
        <v>2319</v>
      </c>
      <c r="B1143" s="35" t="s">
        <v>331</v>
      </c>
      <c r="C1143" s="36" t="s">
        <v>2293</v>
      </c>
      <c r="D1143" s="46">
        <v>42205</v>
      </c>
      <c r="E1143" s="42" t="s">
        <v>79</v>
      </c>
      <c r="F1143" s="36">
        <v>1515000281</v>
      </c>
      <c r="G1143" s="39">
        <v>42347</v>
      </c>
      <c r="H1143" s="40" t="s">
        <v>2294</v>
      </c>
      <c r="I1143" s="40" t="s">
        <v>2295</v>
      </c>
      <c r="J1143" s="36" t="s">
        <v>2296</v>
      </c>
      <c r="K1143" s="47">
        <v>208000</v>
      </c>
    </row>
    <row r="1144" spans="1:11" ht="43.2" x14ac:dyDescent="0.3">
      <c r="A1144" s="35" t="s">
        <v>2319</v>
      </c>
      <c r="B1144" s="35" t="s">
        <v>331</v>
      </c>
      <c r="C1144" s="36" t="s">
        <v>422</v>
      </c>
      <c r="D1144" s="46">
        <v>41183</v>
      </c>
      <c r="E1144" s="42" t="s">
        <v>43</v>
      </c>
      <c r="F1144" s="36">
        <v>1515000317</v>
      </c>
      <c r="G1144" s="39">
        <v>42348</v>
      </c>
      <c r="H1144" s="40" t="s">
        <v>2297</v>
      </c>
      <c r="I1144" s="40" t="s">
        <v>2298</v>
      </c>
      <c r="J1144" s="36" t="s">
        <v>2299</v>
      </c>
      <c r="K1144" s="47">
        <v>774000</v>
      </c>
    </row>
    <row r="1145" spans="1:11" ht="28.8" x14ac:dyDescent="0.3">
      <c r="A1145" s="35" t="s">
        <v>2319</v>
      </c>
      <c r="B1145" s="35" t="s">
        <v>331</v>
      </c>
      <c r="C1145" s="36" t="s">
        <v>2293</v>
      </c>
      <c r="D1145" s="46">
        <v>42205</v>
      </c>
      <c r="E1145" s="42" t="s">
        <v>79</v>
      </c>
      <c r="F1145" s="36">
        <v>1515000284</v>
      </c>
      <c r="G1145" s="39">
        <v>42348</v>
      </c>
      <c r="H1145" s="40" t="s">
        <v>2300</v>
      </c>
      <c r="I1145" s="40" t="s">
        <v>2301</v>
      </c>
      <c r="J1145" s="36" t="s">
        <v>2302</v>
      </c>
      <c r="K1145" s="47">
        <v>206400</v>
      </c>
    </row>
    <row r="1146" spans="1:11" ht="28.8" x14ac:dyDescent="0.3">
      <c r="A1146" s="35" t="s">
        <v>2319</v>
      </c>
      <c r="B1146" s="35" t="s">
        <v>331</v>
      </c>
      <c r="C1146" s="36" t="s">
        <v>422</v>
      </c>
      <c r="D1146" s="46">
        <v>41183</v>
      </c>
      <c r="E1146" s="42" t="s">
        <v>43</v>
      </c>
      <c r="F1146" s="36">
        <v>1515000334</v>
      </c>
      <c r="G1146" s="39">
        <v>42353</v>
      </c>
      <c r="H1146" s="40" t="s">
        <v>2303</v>
      </c>
      <c r="I1146" s="40" t="s">
        <v>2298</v>
      </c>
      <c r="J1146" s="36" t="s">
        <v>2299</v>
      </c>
      <c r="K1146" s="47">
        <v>1238400</v>
      </c>
    </row>
    <row r="1147" spans="1:11" ht="28.8" x14ac:dyDescent="0.3">
      <c r="A1147" s="35" t="s">
        <v>2319</v>
      </c>
      <c r="B1147" s="35" t="s">
        <v>331</v>
      </c>
      <c r="C1147" s="36" t="s">
        <v>422</v>
      </c>
      <c r="D1147" s="46">
        <v>41183</v>
      </c>
      <c r="E1147" s="42" t="s">
        <v>43</v>
      </c>
      <c r="F1147" s="36">
        <v>1515000354</v>
      </c>
      <c r="G1147" s="39">
        <v>42356</v>
      </c>
      <c r="H1147" s="40" t="s">
        <v>2304</v>
      </c>
      <c r="I1147" s="40" t="s">
        <v>2298</v>
      </c>
      <c r="J1147" s="36" t="s">
        <v>2299</v>
      </c>
      <c r="K1147" s="47">
        <v>1541990</v>
      </c>
    </row>
    <row r="1148" spans="1:11" ht="28.8" x14ac:dyDescent="0.3">
      <c r="A1148" s="35" t="s">
        <v>2319</v>
      </c>
      <c r="B1148" s="35" t="s">
        <v>331</v>
      </c>
      <c r="C1148" s="36" t="s">
        <v>422</v>
      </c>
      <c r="D1148" s="46">
        <v>41183</v>
      </c>
      <c r="E1148" s="42" t="s">
        <v>79</v>
      </c>
      <c r="F1148" s="36">
        <v>1515000293</v>
      </c>
      <c r="G1148" s="39">
        <v>42359</v>
      </c>
      <c r="H1148" s="40" t="s">
        <v>2305</v>
      </c>
      <c r="I1148" s="40" t="s">
        <v>2298</v>
      </c>
      <c r="J1148" s="36" t="s">
        <v>2299</v>
      </c>
      <c r="K1148" s="47">
        <v>2499196</v>
      </c>
    </row>
    <row r="1149" spans="1:11" ht="28.8" x14ac:dyDescent="0.3">
      <c r="A1149" s="35" t="s">
        <v>2319</v>
      </c>
      <c r="B1149" s="35" t="s">
        <v>331</v>
      </c>
      <c r="C1149" s="36" t="s">
        <v>2293</v>
      </c>
      <c r="D1149" s="46">
        <v>42205</v>
      </c>
      <c r="E1149" s="42" t="s">
        <v>79</v>
      </c>
      <c r="F1149" s="36">
        <v>1515000296</v>
      </c>
      <c r="G1149" s="39">
        <v>42367</v>
      </c>
      <c r="H1149" s="40" t="s">
        <v>2306</v>
      </c>
      <c r="I1149" s="40" t="s">
        <v>2295</v>
      </c>
      <c r="J1149" s="36" t="s">
        <v>2296</v>
      </c>
      <c r="K1149" s="47">
        <v>820131</v>
      </c>
    </row>
    <row r="1150" spans="1:11" ht="14.4" x14ac:dyDescent="0.3">
      <c r="A1150" s="35" t="s">
        <v>2319</v>
      </c>
      <c r="B1150" s="35" t="s">
        <v>2307</v>
      </c>
      <c r="C1150" s="36" t="s">
        <v>474</v>
      </c>
      <c r="D1150" s="46" t="s">
        <v>474</v>
      </c>
      <c r="E1150" s="42" t="s">
        <v>463</v>
      </c>
      <c r="F1150" s="36" t="s">
        <v>474</v>
      </c>
      <c r="G1150" s="39" t="s">
        <v>474</v>
      </c>
      <c r="H1150" s="40" t="s">
        <v>2308</v>
      </c>
      <c r="I1150" s="40" t="s">
        <v>1902</v>
      </c>
      <c r="J1150" s="36" t="s">
        <v>1903</v>
      </c>
      <c r="K1150" s="47">
        <v>3958707</v>
      </c>
    </row>
    <row r="1151" spans="1:11" ht="14.4" x14ac:dyDescent="0.3">
      <c r="A1151" s="35" t="s">
        <v>2319</v>
      </c>
      <c r="B1151" s="35" t="s">
        <v>2307</v>
      </c>
      <c r="C1151" s="36" t="s">
        <v>474</v>
      </c>
      <c r="D1151" s="46" t="s">
        <v>474</v>
      </c>
      <c r="E1151" s="42" t="s">
        <v>463</v>
      </c>
      <c r="F1151" s="36" t="s">
        <v>474</v>
      </c>
      <c r="G1151" s="39" t="s">
        <v>474</v>
      </c>
      <c r="H1151" s="40" t="s">
        <v>2309</v>
      </c>
      <c r="I1151" s="40" t="s">
        <v>1902</v>
      </c>
      <c r="J1151" s="36" t="s">
        <v>1903</v>
      </c>
      <c r="K1151" s="47">
        <v>96666</v>
      </c>
    </row>
    <row r="1152" spans="1:11" ht="14.4" x14ac:dyDescent="0.3">
      <c r="A1152" s="35" t="s">
        <v>2319</v>
      </c>
      <c r="B1152" s="35" t="s">
        <v>2307</v>
      </c>
      <c r="C1152" s="36" t="s">
        <v>474</v>
      </c>
      <c r="D1152" s="46" t="s">
        <v>474</v>
      </c>
      <c r="E1152" s="42" t="s">
        <v>463</v>
      </c>
      <c r="F1152" s="36" t="s">
        <v>474</v>
      </c>
      <c r="G1152" s="39" t="s">
        <v>474</v>
      </c>
      <c r="H1152" s="40" t="s">
        <v>2310</v>
      </c>
      <c r="I1152" s="40" t="s">
        <v>1902</v>
      </c>
      <c r="J1152" s="36" t="s">
        <v>1903</v>
      </c>
      <c r="K1152" s="47">
        <v>1012303</v>
      </c>
    </row>
    <row r="1153" spans="1:11" ht="28.8" x14ac:dyDescent="0.3">
      <c r="A1153" s="35" t="s">
        <v>2319</v>
      </c>
      <c r="B1153" s="35" t="s">
        <v>2307</v>
      </c>
      <c r="C1153" s="36" t="s">
        <v>474</v>
      </c>
      <c r="D1153" s="46" t="s">
        <v>474</v>
      </c>
      <c r="E1153" s="42" t="s">
        <v>463</v>
      </c>
      <c r="F1153" s="36" t="s">
        <v>474</v>
      </c>
      <c r="G1153" s="39" t="s">
        <v>474</v>
      </c>
      <c r="H1153" s="40" t="s">
        <v>2311</v>
      </c>
      <c r="I1153" s="40" t="s">
        <v>2312</v>
      </c>
      <c r="J1153" s="36" t="s">
        <v>2313</v>
      </c>
      <c r="K1153" s="47">
        <v>1423270</v>
      </c>
    </row>
    <row r="1154" spans="1:11" ht="14.4" x14ac:dyDescent="0.3">
      <c r="A1154" s="35" t="s">
        <v>2319</v>
      </c>
      <c r="B1154" s="35" t="s">
        <v>2307</v>
      </c>
      <c r="C1154" s="36" t="s">
        <v>474</v>
      </c>
      <c r="D1154" s="46" t="s">
        <v>474</v>
      </c>
      <c r="E1154" s="42" t="s">
        <v>463</v>
      </c>
      <c r="F1154" s="36" t="s">
        <v>474</v>
      </c>
      <c r="G1154" s="39" t="s">
        <v>474</v>
      </c>
      <c r="H1154" s="40" t="s">
        <v>2314</v>
      </c>
      <c r="I1154" s="40" t="s">
        <v>2315</v>
      </c>
      <c r="J1154" s="36" t="s">
        <v>2109</v>
      </c>
      <c r="K1154" s="47">
        <v>246650</v>
      </c>
    </row>
    <row r="1155" spans="1:11" ht="14.4" x14ac:dyDescent="0.3">
      <c r="A1155" s="35" t="s">
        <v>2319</v>
      </c>
      <c r="B1155" s="35" t="s">
        <v>2307</v>
      </c>
      <c r="C1155" s="36" t="s">
        <v>474</v>
      </c>
      <c r="D1155" s="46" t="s">
        <v>474</v>
      </c>
      <c r="E1155" s="42" t="s">
        <v>463</v>
      </c>
      <c r="F1155" s="36" t="s">
        <v>474</v>
      </c>
      <c r="G1155" s="39" t="s">
        <v>474</v>
      </c>
      <c r="H1155" s="40" t="s">
        <v>2316</v>
      </c>
      <c r="I1155" s="40" t="s">
        <v>2315</v>
      </c>
      <c r="J1155" s="36" t="s">
        <v>2109</v>
      </c>
      <c r="K1155" s="47">
        <v>9763</v>
      </c>
    </row>
    <row r="1156" spans="1:11" ht="14.4" x14ac:dyDescent="0.3">
      <c r="A1156" s="35" t="s">
        <v>2319</v>
      </c>
      <c r="B1156" s="35" t="s">
        <v>2307</v>
      </c>
      <c r="C1156" s="36" t="s">
        <v>474</v>
      </c>
      <c r="D1156" s="46" t="s">
        <v>474</v>
      </c>
      <c r="E1156" s="42" t="s">
        <v>463</v>
      </c>
      <c r="F1156" s="36" t="s">
        <v>474</v>
      </c>
      <c r="G1156" s="39" t="s">
        <v>474</v>
      </c>
      <c r="H1156" s="40" t="s">
        <v>2317</v>
      </c>
      <c r="I1156" s="40" t="s">
        <v>2315</v>
      </c>
      <c r="J1156" s="36" t="s">
        <v>2109</v>
      </c>
      <c r="K1156" s="47">
        <v>70697</v>
      </c>
    </row>
    <row r="1157" spans="1:11" ht="14.4" x14ac:dyDescent="0.3">
      <c r="A1157" s="35" t="s">
        <v>2319</v>
      </c>
      <c r="B1157" s="35" t="s">
        <v>2307</v>
      </c>
      <c r="C1157" s="36" t="s">
        <v>474</v>
      </c>
      <c r="D1157" s="46" t="s">
        <v>474</v>
      </c>
      <c r="E1157" s="42" t="s">
        <v>463</v>
      </c>
      <c r="F1157" s="36" t="s">
        <v>474</v>
      </c>
      <c r="G1157" s="39" t="s">
        <v>474</v>
      </c>
      <c r="H1157" s="40" t="s">
        <v>2318</v>
      </c>
      <c r="I1157" s="40" t="s">
        <v>2315</v>
      </c>
      <c r="J1157" s="36" t="s">
        <v>2109</v>
      </c>
      <c r="K1157" s="47">
        <v>96650</v>
      </c>
    </row>
    <row r="1158" spans="1:11" ht="43.2" x14ac:dyDescent="0.3">
      <c r="A1158" s="35" t="s">
        <v>2321</v>
      </c>
      <c r="B1158" s="35" t="s">
        <v>841</v>
      </c>
      <c r="C1158" s="36" t="s">
        <v>2322</v>
      </c>
      <c r="D1158" s="46" t="s">
        <v>2323</v>
      </c>
      <c r="E1158" s="42" t="s">
        <v>43</v>
      </c>
      <c r="F1158" s="36">
        <v>1615000296</v>
      </c>
      <c r="G1158" s="39">
        <v>42349</v>
      </c>
      <c r="H1158" s="40" t="s">
        <v>2324</v>
      </c>
      <c r="I1158" s="40" t="s">
        <v>2325</v>
      </c>
      <c r="J1158" s="36" t="s">
        <v>2326</v>
      </c>
      <c r="K1158" s="47">
        <v>68690</v>
      </c>
    </row>
    <row r="1159" spans="1:11" ht="43.2" x14ac:dyDescent="0.3">
      <c r="A1159" s="35" t="s">
        <v>2321</v>
      </c>
      <c r="B1159" s="35" t="s">
        <v>841</v>
      </c>
      <c r="C1159" s="36" t="s">
        <v>2322</v>
      </c>
      <c r="D1159" s="46" t="s">
        <v>2323</v>
      </c>
      <c r="E1159" s="42" t="s">
        <v>43</v>
      </c>
      <c r="F1159" s="36">
        <v>1615000311</v>
      </c>
      <c r="G1159" s="39">
        <v>42348</v>
      </c>
      <c r="H1159" s="40" t="s">
        <v>2327</v>
      </c>
      <c r="I1159" s="40" t="s">
        <v>2325</v>
      </c>
      <c r="J1159" s="36" t="s">
        <v>2326</v>
      </c>
      <c r="K1159" s="47">
        <v>233939</v>
      </c>
    </row>
    <row r="1160" spans="1:11" ht="28.8" x14ac:dyDescent="0.3">
      <c r="A1160" s="35" t="s">
        <v>2321</v>
      </c>
      <c r="B1160" s="35" t="s">
        <v>14</v>
      </c>
      <c r="C1160" s="36" t="s">
        <v>474</v>
      </c>
      <c r="D1160" s="46" t="s">
        <v>474</v>
      </c>
      <c r="E1160" s="42" t="s">
        <v>43</v>
      </c>
      <c r="F1160" s="36">
        <v>1615000330</v>
      </c>
      <c r="G1160" s="39">
        <v>42366</v>
      </c>
      <c r="H1160" s="40" t="s">
        <v>2328</v>
      </c>
      <c r="I1160" s="40" t="s">
        <v>2329</v>
      </c>
      <c r="J1160" s="36" t="s">
        <v>2330</v>
      </c>
      <c r="K1160" s="47">
        <v>853037</v>
      </c>
    </row>
    <row r="1161" spans="1:11" ht="28.8" x14ac:dyDescent="0.3">
      <c r="A1161" s="35" t="s">
        <v>2321</v>
      </c>
      <c r="B1161" s="35" t="s">
        <v>841</v>
      </c>
      <c r="C1161" s="36" t="s">
        <v>2322</v>
      </c>
      <c r="D1161" s="46" t="s">
        <v>2323</v>
      </c>
      <c r="E1161" s="42" t="s">
        <v>43</v>
      </c>
      <c r="F1161" s="36">
        <v>1615000324</v>
      </c>
      <c r="G1161" s="39">
        <v>42353</v>
      </c>
      <c r="H1161" s="40" t="s">
        <v>2331</v>
      </c>
      <c r="I1161" s="40" t="s">
        <v>2332</v>
      </c>
      <c r="J1161" s="36" t="s">
        <v>2333</v>
      </c>
      <c r="K1161" s="47">
        <v>247020</v>
      </c>
    </row>
    <row r="1162" spans="1:11" ht="28.8" x14ac:dyDescent="0.3">
      <c r="A1162" s="35" t="s">
        <v>2321</v>
      </c>
      <c r="B1162" s="35" t="s">
        <v>14</v>
      </c>
      <c r="C1162" s="36" t="s">
        <v>474</v>
      </c>
      <c r="D1162" s="46" t="s">
        <v>474</v>
      </c>
      <c r="E1162" s="42" t="s">
        <v>43</v>
      </c>
      <c r="F1162" s="36">
        <v>1615000333</v>
      </c>
      <c r="G1162" s="39">
        <v>42367</v>
      </c>
      <c r="H1162" s="40" t="s">
        <v>2334</v>
      </c>
      <c r="I1162" s="40" t="s">
        <v>2335</v>
      </c>
      <c r="J1162" s="36" t="s">
        <v>2336</v>
      </c>
      <c r="K1162" s="47">
        <v>1762983</v>
      </c>
    </row>
    <row r="1163" spans="1:11" ht="28.8" x14ac:dyDescent="0.3">
      <c r="A1163" s="35" t="s">
        <v>2321</v>
      </c>
      <c r="B1163" s="35" t="s">
        <v>14</v>
      </c>
      <c r="C1163" s="36" t="s">
        <v>474</v>
      </c>
      <c r="D1163" s="46" t="s">
        <v>474</v>
      </c>
      <c r="E1163" s="42" t="s">
        <v>43</v>
      </c>
      <c r="F1163" s="36">
        <v>1615000313</v>
      </c>
      <c r="G1163" s="39">
        <v>42349</v>
      </c>
      <c r="H1163" s="40" t="s">
        <v>2337</v>
      </c>
      <c r="I1163" s="40" t="s">
        <v>2338</v>
      </c>
      <c r="J1163" s="36" t="s">
        <v>2339</v>
      </c>
      <c r="K1163" s="47">
        <v>194100</v>
      </c>
    </row>
    <row r="1164" spans="1:11" ht="28.8" x14ac:dyDescent="0.3">
      <c r="A1164" s="35" t="s">
        <v>2321</v>
      </c>
      <c r="B1164" s="35" t="s">
        <v>841</v>
      </c>
      <c r="C1164" s="36" t="s">
        <v>2322</v>
      </c>
      <c r="D1164" s="46" t="s">
        <v>2323</v>
      </c>
      <c r="E1164" s="42" t="s">
        <v>43</v>
      </c>
      <c r="F1164" s="36">
        <v>1615000315</v>
      </c>
      <c r="G1164" s="39">
        <v>42352</v>
      </c>
      <c r="H1164" s="40" t="s">
        <v>2340</v>
      </c>
      <c r="I1164" s="40" t="s">
        <v>410</v>
      </c>
      <c r="J1164" s="36" t="s">
        <v>411</v>
      </c>
      <c r="K1164" s="47">
        <v>715817</v>
      </c>
    </row>
    <row r="1165" spans="1:11" ht="28.8" x14ac:dyDescent="0.3">
      <c r="A1165" s="35" t="s">
        <v>2321</v>
      </c>
      <c r="B1165" s="35" t="s">
        <v>14</v>
      </c>
      <c r="C1165" s="36" t="s">
        <v>474</v>
      </c>
      <c r="D1165" s="46" t="s">
        <v>474</v>
      </c>
      <c r="E1165" s="42" t="s">
        <v>43</v>
      </c>
      <c r="F1165" s="36">
        <v>1615000318</v>
      </c>
      <c r="G1165" s="39">
        <v>42368</v>
      </c>
      <c r="H1165" s="40" t="s">
        <v>2341</v>
      </c>
      <c r="I1165" s="40" t="s">
        <v>2342</v>
      </c>
      <c r="J1165" s="36" t="s">
        <v>2343</v>
      </c>
      <c r="K1165" s="47">
        <v>2128256</v>
      </c>
    </row>
    <row r="1166" spans="1:11" ht="57.6" x14ac:dyDescent="0.3">
      <c r="A1166" s="35" t="s">
        <v>2321</v>
      </c>
      <c r="B1166" s="35" t="s">
        <v>67</v>
      </c>
      <c r="C1166" s="36" t="s">
        <v>2344</v>
      </c>
      <c r="D1166" s="46" t="s">
        <v>2345</v>
      </c>
      <c r="E1166" s="42" t="s">
        <v>43</v>
      </c>
      <c r="F1166" s="36">
        <v>1615000334</v>
      </c>
      <c r="G1166" s="39">
        <v>42368</v>
      </c>
      <c r="H1166" s="40" t="s">
        <v>2346</v>
      </c>
      <c r="I1166" s="40" t="s">
        <v>2342</v>
      </c>
      <c r="J1166" s="36" t="s">
        <v>2343</v>
      </c>
      <c r="K1166" s="47">
        <v>2468842</v>
      </c>
    </row>
    <row r="1167" spans="1:11" ht="43.2" x14ac:dyDescent="0.3">
      <c r="A1167" s="35" t="s">
        <v>2321</v>
      </c>
      <c r="B1167" s="35" t="s">
        <v>841</v>
      </c>
      <c r="C1167" s="36" t="s">
        <v>2322</v>
      </c>
      <c r="D1167" s="46" t="s">
        <v>2323</v>
      </c>
      <c r="E1167" s="42" t="s">
        <v>43</v>
      </c>
      <c r="F1167" s="36">
        <v>1615000291</v>
      </c>
      <c r="G1167" s="39">
        <v>42348</v>
      </c>
      <c r="H1167" s="40" t="s">
        <v>2347</v>
      </c>
      <c r="I1167" s="40" t="s">
        <v>211</v>
      </c>
      <c r="J1167" s="36" t="s">
        <v>212</v>
      </c>
      <c r="K1167" s="47">
        <v>27917</v>
      </c>
    </row>
    <row r="1168" spans="1:11" ht="28.8" x14ac:dyDescent="0.3">
      <c r="A1168" s="35" t="s">
        <v>2321</v>
      </c>
      <c r="B1168" s="35" t="s">
        <v>67</v>
      </c>
      <c r="C1168" s="36" t="s">
        <v>2348</v>
      </c>
      <c r="D1168" s="46" t="s">
        <v>2349</v>
      </c>
      <c r="E1168" s="42" t="s">
        <v>43</v>
      </c>
      <c r="F1168" s="36">
        <v>1615000319</v>
      </c>
      <c r="G1168" s="39">
        <v>42359</v>
      </c>
      <c r="H1168" s="40" t="s">
        <v>2350</v>
      </c>
      <c r="I1168" s="40" t="s">
        <v>2351</v>
      </c>
      <c r="J1168" s="36" t="s">
        <v>2352</v>
      </c>
      <c r="K1168" s="47">
        <v>9886520</v>
      </c>
    </row>
    <row r="1169" spans="1:11" ht="28.8" x14ac:dyDescent="0.3">
      <c r="A1169" s="35" t="s">
        <v>2321</v>
      </c>
      <c r="B1169" s="35" t="s">
        <v>14</v>
      </c>
      <c r="C1169" s="36" t="s">
        <v>474</v>
      </c>
      <c r="D1169" s="46" t="s">
        <v>474</v>
      </c>
      <c r="E1169" s="42" t="s">
        <v>43</v>
      </c>
      <c r="F1169" s="36">
        <v>1615000332</v>
      </c>
      <c r="G1169" s="39">
        <v>42367</v>
      </c>
      <c r="H1169" s="40" t="s">
        <v>2353</v>
      </c>
      <c r="I1169" s="40" t="s">
        <v>706</v>
      </c>
      <c r="J1169" s="36" t="s">
        <v>707</v>
      </c>
      <c r="K1169" s="47">
        <v>546367</v>
      </c>
    </row>
    <row r="1170" spans="1:11" ht="28.8" x14ac:dyDescent="0.3">
      <c r="A1170" s="35" t="s">
        <v>2321</v>
      </c>
      <c r="B1170" s="35" t="s">
        <v>14</v>
      </c>
      <c r="C1170" s="36" t="s">
        <v>474</v>
      </c>
      <c r="D1170" s="46" t="s">
        <v>474</v>
      </c>
      <c r="E1170" s="42" t="s">
        <v>43</v>
      </c>
      <c r="F1170" s="36">
        <v>1615000310</v>
      </c>
      <c r="G1170" s="39">
        <v>42347</v>
      </c>
      <c r="H1170" s="40" t="s">
        <v>2354</v>
      </c>
      <c r="I1170" s="40" t="s">
        <v>558</v>
      </c>
      <c r="J1170" s="36" t="s">
        <v>559</v>
      </c>
      <c r="K1170" s="47">
        <v>279961</v>
      </c>
    </row>
    <row r="1171" spans="1:11" ht="28.8" x14ac:dyDescent="0.3">
      <c r="A1171" s="35" t="s">
        <v>2321</v>
      </c>
      <c r="B1171" s="35" t="s">
        <v>841</v>
      </c>
      <c r="C1171" s="36" t="s">
        <v>2322</v>
      </c>
      <c r="D1171" s="46" t="s">
        <v>2323</v>
      </c>
      <c r="E1171" s="42" t="s">
        <v>43</v>
      </c>
      <c r="F1171" s="36">
        <v>1615000306</v>
      </c>
      <c r="G1171" s="39">
        <v>42347</v>
      </c>
      <c r="H1171" s="40" t="s">
        <v>2355</v>
      </c>
      <c r="I1171" s="40" t="s">
        <v>919</v>
      </c>
      <c r="J1171" s="36" t="s">
        <v>2356</v>
      </c>
      <c r="K1171" s="47">
        <v>551178</v>
      </c>
    </row>
    <row r="1172" spans="1:11" ht="28.8" x14ac:dyDescent="0.3">
      <c r="A1172" s="35" t="s">
        <v>2321</v>
      </c>
      <c r="B1172" s="35" t="s">
        <v>841</v>
      </c>
      <c r="C1172" s="36" t="s">
        <v>2322</v>
      </c>
      <c r="D1172" s="46" t="s">
        <v>2323</v>
      </c>
      <c r="E1172" s="42" t="s">
        <v>43</v>
      </c>
      <c r="F1172" s="36">
        <v>1615000316</v>
      </c>
      <c r="G1172" s="39">
        <v>42352</v>
      </c>
      <c r="H1172" s="40" t="s">
        <v>2357</v>
      </c>
      <c r="I1172" s="40" t="s">
        <v>919</v>
      </c>
      <c r="J1172" s="36" t="s">
        <v>2356</v>
      </c>
      <c r="K1172" s="47">
        <v>110236</v>
      </c>
    </row>
    <row r="1173" spans="1:11" ht="28.8" x14ac:dyDescent="0.3">
      <c r="A1173" s="35" t="s">
        <v>2321</v>
      </c>
      <c r="B1173" s="35" t="s">
        <v>841</v>
      </c>
      <c r="C1173" s="36" t="s">
        <v>2322</v>
      </c>
      <c r="D1173" s="46" t="s">
        <v>2323</v>
      </c>
      <c r="E1173" s="42" t="s">
        <v>43</v>
      </c>
      <c r="F1173" s="36">
        <v>1615000308</v>
      </c>
      <c r="G1173" s="39">
        <v>42347</v>
      </c>
      <c r="H1173" s="40" t="s">
        <v>2358</v>
      </c>
      <c r="I1173" s="40" t="s">
        <v>2359</v>
      </c>
      <c r="J1173" s="36" t="s">
        <v>2360</v>
      </c>
      <c r="K1173" s="47">
        <v>424116</v>
      </c>
    </row>
    <row r="1174" spans="1:11" ht="43.2" x14ac:dyDescent="0.3">
      <c r="A1174" s="35" t="s">
        <v>2321</v>
      </c>
      <c r="B1174" s="35" t="s">
        <v>67</v>
      </c>
      <c r="C1174" s="36" t="s">
        <v>2361</v>
      </c>
      <c r="D1174" s="46" t="s">
        <v>2362</v>
      </c>
      <c r="E1174" s="42" t="s">
        <v>43</v>
      </c>
      <c r="F1174" s="36">
        <v>1615000321</v>
      </c>
      <c r="G1174" s="39">
        <v>42353</v>
      </c>
      <c r="H1174" s="40" t="s">
        <v>2363</v>
      </c>
      <c r="I1174" s="40" t="s">
        <v>2275</v>
      </c>
      <c r="J1174" s="36" t="s">
        <v>1527</v>
      </c>
      <c r="K1174" s="47">
        <v>6755964</v>
      </c>
    </row>
    <row r="1175" spans="1:11" ht="28.8" x14ac:dyDescent="0.3">
      <c r="A1175" s="35" t="s">
        <v>2321</v>
      </c>
      <c r="B1175" s="35" t="s">
        <v>14</v>
      </c>
      <c r="C1175" s="36" t="s">
        <v>474</v>
      </c>
      <c r="D1175" s="46" t="s">
        <v>474</v>
      </c>
      <c r="E1175" s="42" t="s">
        <v>43</v>
      </c>
      <c r="F1175" s="36">
        <v>1615000335</v>
      </c>
      <c r="G1175" s="39">
        <v>42369</v>
      </c>
      <c r="H1175" s="40" t="s">
        <v>2364</v>
      </c>
      <c r="I1175" s="40" t="s">
        <v>41</v>
      </c>
      <c r="J1175" s="36" t="s">
        <v>40</v>
      </c>
      <c r="K1175" s="47">
        <v>1818980</v>
      </c>
    </row>
    <row r="1176" spans="1:11" ht="28.8" x14ac:dyDescent="0.3">
      <c r="A1176" s="35" t="s">
        <v>2321</v>
      </c>
      <c r="B1176" s="35" t="s">
        <v>841</v>
      </c>
      <c r="C1176" s="36" t="s">
        <v>2322</v>
      </c>
      <c r="D1176" s="46" t="s">
        <v>2323</v>
      </c>
      <c r="E1176" s="42" t="s">
        <v>43</v>
      </c>
      <c r="F1176" s="36">
        <v>1615000307</v>
      </c>
      <c r="G1176" s="39">
        <v>42347</v>
      </c>
      <c r="H1176" s="40" t="s">
        <v>2365</v>
      </c>
      <c r="I1176" s="40" t="s">
        <v>2366</v>
      </c>
      <c r="J1176" s="36" t="s">
        <v>2367</v>
      </c>
      <c r="K1176" s="47">
        <v>421936</v>
      </c>
    </row>
    <row r="1177" spans="1:11" ht="28.8" x14ac:dyDescent="0.3">
      <c r="A1177" s="35" t="s">
        <v>2321</v>
      </c>
      <c r="B1177" s="35" t="s">
        <v>841</v>
      </c>
      <c r="C1177" s="36" t="s">
        <v>2322</v>
      </c>
      <c r="D1177" s="46" t="s">
        <v>2323</v>
      </c>
      <c r="E1177" s="42" t="s">
        <v>43</v>
      </c>
      <c r="F1177" s="36">
        <v>1615000314</v>
      </c>
      <c r="G1177" s="39">
        <v>42352</v>
      </c>
      <c r="H1177" s="40" t="s">
        <v>2368</v>
      </c>
      <c r="I1177" s="40" t="s">
        <v>2369</v>
      </c>
      <c r="J1177" s="36" t="s">
        <v>2370</v>
      </c>
      <c r="K1177" s="47">
        <v>461990</v>
      </c>
    </row>
    <row r="1178" spans="1:11" ht="43.2" x14ac:dyDescent="0.3">
      <c r="A1178" s="35" t="s">
        <v>2321</v>
      </c>
      <c r="B1178" s="35" t="s">
        <v>841</v>
      </c>
      <c r="C1178" s="36" t="s">
        <v>2322</v>
      </c>
      <c r="D1178" s="46" t="s">
        <v>2323</v>
      </c>
      <c r="E1178" s="42" t="s">
        <v>43</v>
      </c>
      <c r="F1178" s="36">
        <v>1615000290</v>
      </c>
      <c r="G1178" s="39">
        <v>42348</v>
      </c>
      <c r="H1178" s="40" t="s">
        <v>2371</v>
      </c>
      <c r="I1178" s="40" t="s">
        <v>63</v>
      </c>
      <c r="J1178" s="36" t="s">
        <v>45</v>
      </c>
      <c r="K1178" s="47">
        <v>641168</v>
      </c>
    </row>
    <row r="1179" spans="1:11" ht="43.2" x14ac:dyDescent="0.3">
      <c r="A1179" s="35" t="s">
        <v>2321</v>
      </c>
      <c r="B1179" s="35" t="s">
        <v>841</v>
      </c>
      <c r="C1179" s="36" t="s">
        <v>2322</v>
      </c>
      <c r="D1179" s="46" t="s">
        <v>2323</v>
      </c>
      <c r="E1179" s="42" t="s">
        <v>43</v>
      </c>
      <c r="F1179" s="36">
        <v>1615000293</v>
      </c>
      <c r="G1179" s="39">
        <v>42348</v>
      </c>
      <c r="H1179" s="40" t="s">
        <v>2372</v>
      </c>
      <c r="I1179" s="40" t="s">
        <v>63</v>
      </c>
      <c r="J1179" s="36" t="s">
        <v>45</v>
      </c>
      <c r="K1179" s="47">
        <v>64774</v>
      </c>
    </row>
    <row r="1180" spans="1:11" ht="43.2" x14ac:dyDescent="0.3">
      <c r="A1180" s="35" t="s">
        <v>2321</v>
      </c>
      <c r="B1180" s="35" t="s">
        <v>841</v>
      </c>
      <c r="C1180" s="36" t="s">
        <v>2322</v>
      </c>
      <c r="D1180" s="46" t="s">
        <v>2323</v>
      </c>
      <c r="E1180" s="42" t="s">
        <v>43</v>
      </c>
      <c r="F1180" s="36">
        <v>1615000295</v>
      </c>
      <c r="G1180" s="39">
        <v>42349</v>
      </c>
      <c r="H1180" s="40" t="s">
        <v>2373</v>
      </c>
      <c r="I1180" s="40" t="s">
        <v>63</v>
      </c>
      <c r="J1180" s="36" t="s">
        <v>45</v>
      </c>
      <c r="K1180" s="47">
        <v>303963</v>
      </c>
    </row>
    <row r="1181" spans="1:11" ht="43.2" x14ac:dyDescent="0.3">
      <c r="A1181" s="35" t="s">
        <v>2321</v>
      </c>
      <c r="B1181" s="35" t="s">
        <v>841</v>
      </c>
      <c r="C1181" s="36" t="s">
        <v>2322</v>
      </c>
      <c r="D1181" s="46" t="s">
        <v>2323</v>
      </c>
      <c r="E1181" s="42" t="s">
        <v>43</v>
      </c>
      <c r="F1181" s="36">
        <v>1615000297</v>
      </c>
      <c r="G1181" s="39">
        <v>42348</v>
      </c>
      <c r="H1181" s="40" t="s">
        <v>2374</v>
      </c>
      <c r="I1181" s="40" t="s">
        <v>63</v>
      </c>
      <c r="J1181" s="36" t="s">
        <v>45</v>
      </c>
      <c r="K1181" s="47">
        <v>305604</v>
      </c>
    </row>
    <row r="1182" spans="1:11" ht="43.2" x14ac:dyDescent="0.3">
      <c r="A1182" s="35" t="s">
        <v>2321</v>
      </c>
      <c r="B1182" s="35" t="s">
        <v>841</v>
      </c>
      <c r="C1182" s="36" t="s">
        <v>2322</v>
      </c>
      <c r="D1182" s="46" t="s">
        <v>2323</v>
      </c>
      <c r="E1182" s="42" t="s">
        <v>43</v>
      </c>
      <c r="F1182" s="36">
        <v>1615000304</v>
      </c>
      <c r="G1182" s="39">
        <v>42348</v>
      </c>
      <c r="H1182" s="40" t="s">
        <v>2375</v>
      </c>
      <c r="I1182" s="40" t="s">
        <v>63</v>
      </c>
      <c r="J1182" s="36" t="s">
        <v>45</v>
      </c>
      <c r="K1182" s="47">
        <v>2362864</v>
      </c>
    </row>
    <row r="1183" spans="1:11" ht="43.2" x14ac:dyDescent="0.3">
      <c r="A1183" s="35" t="s">
        <v>2321</v>
      </c>
      <c r="B1183" s="35" t="s">
        <v>841</v>
      </c>
      <c r="C1183" s="36" t="s">
        <v>2322</v>
      </c>
      <c r="D1183" s="46" t="s">
        <v>2323</v>
      </c>
      <c r="E1183" s="42" t="s">
        <v>43</v>
      </c>
      <c r="F1183" s="36">
        <v>1615000309</v>
      </c>
      <c r="G1183" s="39">
        <v>42348</v>
      </c>
      <c r="H1183" s="40" t="s">
        <v>2376</v>
      </c>
      <c r="I1183" s="40" t="s">
        <v>63</v>
      </c>
      <c r="J1183" s="36" t="s">
        <v>45</v>
      </c>
      <c r="K1183" s="47">
        <v>1046093</v>
      </c>
    </row>
    <row r="1184" spans="1:11" ht="28.8" x14ac:dyDescent="0.3">
      <c r="A1184" s="35" t="s">
        <v>2321</v>
      </c>
      <c r="B1184" s="35" t="s">
        <v>841</v>
      </c>
      <c r="C1184" s="36" t="s">
        <v>2322</v>
      </c>
      <c r="D1184" s="46" t="s">
        <v>2323</v>
      </c>
      <c r="E1184" s="42" t="s">
        <v>43</v>
      </c>
      <c r="F1184" s="36">
        <v>1615000322</v>
      </c>
      <c r="G1184" s="39">
        <v>42353</v>
      </c>
      <c r="H1184" s="40" t="s">
        <v>2377</v>
      </c>
      <c r="I1184" s="40" t="s">
        <v>63</v>
      </c>
      <c r="J1184" s="36" t="s">
        <v>45</v>
      </c>
      <c r="K1184" s="47">
        <v>374636</v>
      </c>
    </row>
    <row r="1185" spans="1:11" ht="43.2" x14ac:dyDescent="0.3">
      <c r="A1185" s="35" t="s">
        <v>2321</v>
      </c>
      <c r="B1185" s="35" t="s">
        <v>841</v>
      </c>
      <c r="C1185" s="36" t="s">
        <v>2322</v>
      </c>
      <c r="D1185" s="46" t="s">
        <v>2323</v>
      </c>
      <c r="E1185" s="42" t="s">
        <v>43</v>
      </c>
      <c r="F1185" s="36">
        <v>1615000325</v>
      </c>
      <c r="G1185" s="39">
        <v>42353</v>
      </c>
      <c r="H1185" s="40" t="s">
        <v>2375</v>
      </c>
      <c r="I1185" s="40" t="s">
        <v>63</v>
      </c>
      <c r="J1185" s="36" t="s">
        <v>45</v>
      </c>
      <c r="K1185" s="47">
        <v>531644</v>
      </c>
    </row>
    <row r="1186" spans="1:11" ht="28.8" x14ac:dyDescent="0.3">
      <c r="A1186" s="35" t="s">
        <v>2321</v>
      </c>
      <c r="B1186" s="35" t="s">
        <v>14</v>
      </c>
      <c r="C1186" s="36" t="s">
        <v>474</v>
      </c>
      <c r="D1186" s="46" t="s">
        <v>474</v>
      </c>
      <c r="E1186" s="42" t="s">
        <v>43</v>
      </c>
      <c r="F1186" s="36">
        <v>1615000301</v>
      </c>
      <c r="G1186" s="39">
        <v>42349</v>
      </c>
      <c r="H1186" s="40" t="s">
        <v>2378</v>
      </c>
      <c r="I1186" s="40" t="s">
        <v>2379</v>
      </c>
      <c r="J1186" s="36" t="s">
        <v>112</v>
      </c>
      <c r="K1186" s="47">
        <v>345100</v>
      </c>
    </row>
    <row r="1187" spans="1:11" ht="43.2" x14ac:dyDescent="0.3">
      <c r="A1187" s="35" t="s">
        <v>2321</v>
      </c>
      <c r="B1187" s="35" t="s">
        <v>841</v>
      </c>
      <c r="C1187" s="36" t="s">
        <v>2322</v>
      </c>
      <c r="D1187" s="46" t="s">
        <v>2323</v>
      </c>
      <c r="E1187" s="42" t="s">
        <v>43</v>
      </c>
      <c r="F1187" s="36">
        <v>1615000289</v>
      </c>
      <c r="G1187" s="39">
        <v>42347</v>
      </c>
      <c r="H1187" s="40" t="s">
        <v>2371</v>
      </c>
      <c r="I1187" s="40" t="s">
        <v>76</v>
      </c>
      <c r="J1187" s="36" t="s">
        <v>77</v>
      </c>
      <c r="K1187" s="47">
        <v>523206</v>
      </c>
    </row>
    <row r="1188" spans="1:11" ht="43.2" x14ac:dyDescent="0.3">
      <c r="A1188" s="35" t="s">
        <v>2321</v>
      </c>
      <c r="B1188" s="35" t="s">
        <v>841</v>
      </c>
      <c r="C1188" s="36" t="s">
        <v>2322</v>
      </c>
      <c r="D1188" s="46" t="s">
        <v>2323</v>
      </c>
      <c r="E1188" s="42" t="s">
        <v>43</v>
      </c>
      <c r="F1188" s="36">
        <v>1615000294</v>
      </c>
      <c r="G1188" s="39">
        <v>42349</v>
      </c>
      <c r="H1188" s="40" t="s">
        <v>2380</v>
      </c>
      <c r="I1188" s="40" t="s">
        <v>76</v>
      </c>
      <c r="J1188" s="36" t="s">
        <v>77</v>
      </c>
      <c r="K1188" s="47">
        <v>367510</v>
      </c>
    </row>
    <row r="1189" spans="1:11" ht="43.2" x14ac:dyDescent="0.3">
      <c r="A1189" s="35" t="s">
        <v>2321</v>
      </c>
      <c r="B1189" s="35" t="s">
        <v>841</v>
      </c>
      <c r="C1189" s="36" t="s">
        <v>2322</v>
      </c>
      <c r="D1189" s="46" t="s">
        <v>2323</v>
      </c>
      <c r="E1189" s="42" t="s">
        <v>43</v>
      </c>
      <c r="F1189" s="36">
        <v>1615000298</v>
      </c>
      <c r="G1189" s="39">
        <v>42348</v>
      </c>
      <c r="H1189" s="40" t="s">
        <v>2381</v>
      </c>
      <c r="I1189" s="40" t="s">
        <v>76</v>
      </c>
      <c r="J1189" s="36" t="s">
        <v>77</v>
      </c>
      <c r="K1189" s="47">
        <v>226822</v>
      </c>
    </row>
    <row r="1190" spans="1:11" ht="43.2" x14ac:dyDescent="0.3">
      <c r="A1190" s="35" t="s">
        <v>2321</v>
      </c>
      <c r="B1190" s="35" t="s">
        <v>841</v>
      </c>
      <c r="C1190" s="36" t="s">
        <v>2322</v>
      </c>
      <c r="D1190" s="46" t="s">
        <v>2323</v>
      </c>
      <c r="E1190" s="42" t="s">
        <v>43</v>
      </c>
      <c r="F1190" s="36">
        <v>1615000299</v>
      </c>
      <c r="G1190" s="39">
        <v>42349</v>
      </c>
      <c r="H1190" s="40" t="s">
        <v>2381</v>
      </c>
      <c r="I1190" s="40" t="s">
        <v>76</v>
      </c>
      <c r="J1190" s="36" t="s">
        <v>77</v>
      </c>
      <c r="K1190" s="47">
        <v>106300</v>
      </c>
    </row>
    <row r="1191" spans="1:11" ht="28.8" x14ac:dyDescent="0.3">
      <c r="A1191" s="35" t="s">
        <v>2321</v>
      </c>
      <c r="B1191" s="35" t="s">
        <v>14</v>
      </c>
      <c r="C1191" s="36" t="s">
        <v>474</v>
      </c>
      <c r="D1191" s="46" t="s">
        <v>474</v>
      </c>
      <c r="E1191" s="42" t="s">
        <v>79</v>
      </c>
      <c r="F1191" s="36">
        <v>1615000168</v>
      </c>
      <c r="G1191" s="39">
        <v>42359</v>
      </c>
      <c r="H1191" s="40" t="s">
        <v>2382</v>
      </c>
      <c r="I1191" s="40" t="s">
        <v>2383</v>
      </c>
      <c r="J1191" s="36" t="s">
        <v>2384</v>
      </c>
      <c r="K1191" s="47">
        <v>273700</v>
      </c>
    </row>
    <row r="1192" spans="1:11" ht="28.8" x14ac:dyDescent="0.3">
      <c r="A1192" s="35" t="s">
        <v>2321</v>
      </c>
      <c r="B1192" s="35" t="s">
        <v>14</v>
      </c>
      <c r="C1192" s="36" t="s">
        <v>474</v>
      </c>
      <c r="D1192" s="46" t="s">
        <v>474</v>
      </c>
      <c r="E1192" s="42" t="s">
        <v>79</v>
      </c>
      <c r="F1192" s="36">
        <v>1615000174</v>
      </c>
      <c r="G1192" s="39">
        <v>42367</v>
      </c>
      <c r="H1192" s="40" t="s">
        <v>2385</v>
      </c>
      <c r="I1192" s="40" t="s">
        <v>2383</v>
      </c>
      <c r="J1192" s="36" t="s">
        <v>2384</v>
      </c>
      <c r="K1192" s="47">
        <v>321300</v>
      </c>
    </row>
    <row r="1193" spans="1:11" ht="28.8" x14ac:dyDescent="0.3">
      <c r="A1193" s="35" t="s">
        <v>2321</v>
      </c>
      <c r="B1193" s="35" t="s">
        <v>655</v>
      </c>
      <c r="C1193" s="36" t="s">
        <v>474</v>
      </c>
      <c r="D1193" s="46" t="s">
        <v>474</v>
      </c>
      <c r="E1193" s="42" t="s">
        <v>79</v>
      </c>
      <c r="F1193" s="36">
        <v>1615000166</v>
      </c>
      <c r="G1193" s="39">
        <v>42356</v>
      </c>
      <c r="H1193" s="40" t="s">
        <v>2386</v>
      </c>
      <c r="I1193" s="40" t="s">
        <v>2387</v>
      </c>
      <c r="J1193" s="36" t="s">
        <v>2388</v>
      </c>
      <c r="K1193" s="47">
        <v>60000</v>
      </c>
    </row>
    <row r="1194" spans="1:11" ht="28.8" x14ac:dyDescent="0.3">
      <c r="A1194" s="35" t="s">
        <v>2321</v>
      </c>
      <c r="B1194" s="35" t="s">
        <v>655</v>
      </c>
      <c r="C1194" s="36" t="s">
        <v>474</v>
      </c>
      <c r="D1194" s="46" t="s">
        <v>474</v>
      </c>
      <c r="E1194" s="42" t="s">
        <v>79</v>
      </c>
      <c r="F1194" s="36">
        <v>1615000167</v>
      </c>
      <c r="G1194" s="39">
        <v>42356</v>
      </c>
      <c r="H1194" s="40" t="s">
        <v>2389</v>
      </c>
      <c r="I1194" s="40" t="s">
        <v>2387</v>
      </c>
      <c r="J1194" s="36" t="s">
        <v>2388</v>
      </c>
      <c r="K1194" s="47">
        <v>60000</v>
      </c>
    </row>
    <row r="1195" spans="1:11" ht="28.8" x14ac:dyDescent="0.3">
      <c r="A1195" s="35" t="s">
        <v>2321</v>
      </c>
      <c r="B1195" s="35" t="s">
        <v>14</v>
      </c>
      <c r="C1195" s="36" t="s">
        <v>474</v>
      </c>
      <c r="D1195" s="46" t="s">
        <v>474</v>
      </c>
      <c r="E1195" s="42" t="s">
        <v>79</v>
      </c>
      <c r="F1195" s="36">
        <v>1615000326</v>
      </c>
      <c r="G1195" s="39">
        <v>42353</v>
      </c>
      <c r="H1195" s="40" t="s">
        <v>2390</v>
      </c>
      <c r="I1195" s="40" t="s">
        <v>2391</v>
      </c>
      <c r="J1195" s="36" t="s">
        <v>2392</v>
      </c>
      <c r="K1195" s="47">
        <v>180000</v>
      </c>
    </row>
    <row r="1196" spans="1:11" ht="28.8" x14ac:dyDescent="0.3">
      <c r="A1196" s="35" t="s">
        <v>2321</v>
      </c>
      <c r="B1196" s="35" t="s">
        <v>331</v>
      </c>
      <c r="C1196" s="36" t="s">
        <v>2393</v>
      </c>
      <c r="D1196" s="46" t="s">
        <v>2394</v>
      </c>
      <c r="E1196" s="42" t="s">
        <v>79</v>
      </c>
      <c r="F1196" s="36">
        <v>1615000161</v>
      </c>
      <c r="G1196" s="39">
        <v>42349</v>
      </c>
      <c r="H1196" s="40" t="s">
        <v>2395</v>
      </c>
      <c r="I1196" s="40" t="s">
        <v>2396</v>
      </c>
      <c r="J1196" s="36" t="s">
        <v>2397</v>
      </c>
      <c r="K1196" s="47">
        <v>153774</v>
      </c>
    </row>
    <row r="1197" spans="1:11" ht="28.8" x14ac:dyDescent="0.3">
      <c r="A1197" s="35" t="s">
        <v>2321</v>
      </c>
      <c r="B1197" s="35" t="s">
        <v>331</v>
      </c>
      <c r="C1197" s="36" t="s">
        <v>2393</v>
      </c>
      <c r="D1197" s="46" t="s">
        <v>2394</v>
      </c>
      <c r="E1197" s="42" t="s">
        <v>79</v>
      </c>
      <c r="F1197" s="36">
        <v>1615000172</v>
      </c>
      <c r="G1197" s="39">
        <v>42360</v>
      </c>
      <c r="H1197" s="40" t="s">
        <v>2398</v>
      </c>
      <c r="I1197" s="40" t="s">
        <v>2130</v>
      </c>
      <c r="J1197" s="36" t="s">
        <v>2399</v>
      </c>
      <c r="K1197" s="47">
        <v>102516</v>
      </c>
    </row>
    <row r="1198" spans="1:11" ht="28.8" x14ac:dyDescent="0.3">
      <c r="A1198" s="35" t="s">
        <v>2321</v>
      </c>
      <c r="B1198" s="35" t="s">
        <v>14</v>
      </c>
      <c r="C1198" s="36" t="s">
        <v>474</v>
      </c>
      <c r="D1198" s="46" t="s">
        <v>474</v>
      </c>
      <c r="E1198" s="42" t="s">
        <v>79</v>
      </c>
      <c r="F1198" s="36">
        <v>1615000162</v>
      </c>
      <c r="G1198" s="39">
        <v>42348</v>
      </c>
      <c r="H1198" s="40" t="s">
        <v>2400</v>
      </c>
      <c r="I1198" s="40" t="s">
        <v>2401</v>
      </c>
      <c r="J1198" s="36" t="s">
        <v>2402</v>
      </c>
      <c r="K1198" s="47">
        <v>296905</v>
      </c>
    </row>
    <row r="1199" spans="1:11" ht="57.6" x14ac:dyDescent="0.3">
      <c r="A1199" s="35" t="s">
        <v>2321</v>
      </c>
      <c r="B1199" s="35" t="s">
        <v>67</v>
      </c>
      <c r="C1199" s="36" t="s">
        <v>2403</v>
      </c>
      <c r="D1199" s="46" t="s">
        <v>2404</v>
      </c>
      <c r="E1199" s="42" t="s">
        <v>79</v>
      </c>
      <c r="F1199" s="36">
        <v>1615000165</v>
      </c>
      <c r="G1199" s="39">
        <v>42353</v>
      </c>
      <c r="H1199" s="40" t="s">
        <v>2405</v>
      </c>
      <c r="I1199" s="40" t="s">
        <v>2406</v>
      </c>
      <c r="J1199" s="36" t="s">
        <v>2407</v>
      </c>
      <c r="K1199" s="47">
        <v>137445</v>
      </c>
    </row>
    <row r="1200" spans="1:11" ht="43.2" x14ac:dyDescent="0.3">
      <c r="A1200" s="35" t="s">
        <v>2321</v>
      </c>
      <c r="B1200" s="35" t="s">
        <v>67</v>
      </c>
      <c r="C1200" s="36" t="s">
        <v>2408</v>
      </c>
      <c r="D1200" s="46" t="s">
        <v>2409</v>
      </c>
      <c r="E1200" s="42" t="s">
        <v>79</v>
      </c>
      <c r="F1200" s="36">
        <v>1615000171</v>
      </c>
      <c r="G1200" s="39">
        <v>42360</v>
      </c>
      <c r="H1200" s="40" t="s">
        <v>2410</v>
      </c>
      <c r="I1200" s="40" t="s">
        <v>2406</v>
      </c>
      <c r="J1200" s="36" t="s">
        <v>2407</v>
      </c>
      <c r="K1200" s="47">
        <v>222149</v>
      </c>
    </row>
    <row r="1201" spans="1:11" ht="43.2" x14ac:dyDescent="0.3">
      <c r="A1201" s="35" t="s">
        <v>2321</v>
      </c>
      <c r="B1201" s="35" t="s">
        <v>67</v>
      </c>
      <c r="C1201" s="36" t="s">
        <v>2411</v>
      </c>
      <c r="D1201" s="46" t="s">
        <v>2409</v>
      </c>
      <c r="E1201" s="42" t="s">
        <v>79</v>
      </c>
      <c r="F1201" s="36">
        <v>1615000176</v>
      </c>
      <c r="G1201" s="39">
        <v>42367</v>
      </c>
      <c r="H1201" s="40" t="s">
        <v>2412</v>
      </c>
      <c r="I1201" s="40" t="s">
        <v>2413</v>
      </c>
      <c r="J1201" s="36" t="s">
        <v>2414</v>
      </c>
      <c r="K1201" s="47">
        <v>1547000</v>
      </c>
    </row>
    <row r="1202" spans="1:11" ht="43.2" x14ac:dyDescent="0.3">
      <c r="A1202" s="35" t="s">
        <v>2321</v>
      </c>
      <c r="B1202" s="35" t="s">
        <v>67</v>
      </c>
      <c r="C1202" s="36" t="s">
        <v>2348</v>
      </c>
      <c r="D1202" s="46" t="s">
        <v>2349</v>
      </c>
      <c r="E1202" s="42" t="s">
        <v>79</v>
      </c>
      <c r="F1202" s="36">
        <v>1615000163</v>
      </c>
      <c r="G1202" s="39">
        <v>42353</v>
      </c>
      <c r="H1202" s="40" t="s">
        <v>2415</v>
      </c>
      <c r="I1202" s="40" t="s">
        <v>2351</v>
      </c>
      <c r="J1202" s="36" t="s">
        <v>2352</v>
      </c>
      <c r="K1202" s="47">
        <v>856800</v>
      </c>
    </row>
    <row r="1203" spans="1:11" ht="28.8" x14ac:dyDescent="0.3">
      <c r="A1203" s="35" t="s">
        <v>2321</v>
      </c>
      <c r="B1203" s="35" t="s">
        <v>655</v>
      </c>
      <c r="C1203" s="36" t="s">
        <v>474</v>
      </c>
      <c r="D1203" s="46" t="s">
        <v>474</v>
      </c>
      <c r="E1203" s="42" t="s">
        <v>79</v>
      </c>
      <c r="F1203" s="36">
        <v>1615000302</v>
      </c>
      <c r="G1203" s="39">
        <v>42347</v>
      </c>
      <c r="H1203" s="40" t="s">
        <v>2416</v>
      </c>
      <c r="I1203" s="40" t="s">
        <v>2417</v>
      </c>
      <c r="J1203" s="36" t="s">
        <v>2418</v>
      </c>
      <c r="K1203" s="47">
        <v>568336</v>
      </c>
    </row>
    <row r="1204" spans="1:11" ht="28.8" x14ac:dyDescent="0.3">
      <c r="A1204" s="35" t="s">
        <v>2321</v>
      </c>
      <c r="B1204" s="35" t="s">
        <v>14</v>
      </c>
      <c r="C1204" s="36" t="s">
        <v>474</v>
      </c>
      <c r="D1204" s="46" t="s">
        <v>474</v>
      </c>
      <c r="E1204" s="42" t="s">
        <v>79</v>
      </c>
      <c r="F1204" s="36">
        <v>1615000292</v>
      </c>
      <c r="G1204" s="39">
        <v>42348</v>
      </c>
      <c r="H1204" s="40" t="s">
        <v>2419</v>
      </c>
      <c r="I1204" s="40" t="s">
        <v>2420</v>
      </c>
      <c r="J1204" s="36" t="s">
        <v>2421</v>
      </c>
      <c r="K1204" s="47">
        <v>668304</v>
      </c>
    </row>
    <row r="1205" spans="1:11" ht="57.6" x14ac:dyDescent="0.3">
      <c r="A1205" s="35" t="s">
        <v>2321</v>
      </c>
      <c r="B1205" s="35" t="s">
        <v>67</v>
      </c>
      <c r="C1205" s="36" t="s">
        <v>2422</v>
      </c>
      <c r="D1205" s="46" t="s">
        <v>2423</v>
      </c>
      <c r="E1205" s="42" t="s">
        <v>79</v>
      </c>
      <c r="F1205" s="36">
        <v>1615000177</v>
      </c>
      <c r="G1205" s="39">
        <v>42367</v>
      </c>
      <c r="H1205" s="40" t="s">
        <v>2424</v>
      </c>
      <c r="I1205" s="40" t="s">
        <v>2425</v>
      </c>
      <c r="J1205" s="36" t="s">
        <v>2426</v>
      </c>
      <c r="K1205" s="47">
        <v>198240</v>
      </c>
    </row>
    <row r="1206" spans="1:11" ht="43.2" x14ac:dyDescent="0.3">
      <c r="A1206" s="35" t="s">
        <v>2321</v>
      </c>
      <c r="B1206" s="35" t="s">
        <v>14</v>
      </c>
      <c r="C1206" s="36" t="s">
        <v>474</v>
      </c>
      <c r="D1206" s="46" t="s">
        <v>474</v>
      </c>
      <c r="E1206" s="42" t="s">
        <v>79</v>
      </c>
      <c r="F1206" s="36">
        <v>1615000329</v>
      </c>
      <c r="G1206" s="39">
        <v>42369</v>
      </c>
      <c r="H1206" s="40" t="s">
        <v>2427</v>
      </c>
      <c r="I1206" s="40" t="s">
        <v>2425</v>
      </c>
      <c r="J1206" s="36" t="s">
        <v>2426</v>
      </c>
      <c r="K1206" s="47">
        <v>349209</v>
      </c>
    </row>
    <row r="1207" spans="1:11" ht="28.8" x14ac:dyDescent="0.3">
      <c r="A1207" s="35" t="s">
        <v>2321</v>
      </c>
      <c r="B1207" s="35" t="s">
        <v>67</v>
      </c>
      <c r="C1207" s="36" t="s">
        <v>2428</v>
      </c>
      <c r="D1207" s="46" t="s">
        <v>2429</v>
      </c>
      <c r="E1207" s="42" t="s">
        <v>2430</v>
      </c>
      <c r="F1207" s="36">
        <v>2862</v>
      </c>
      <c r="G1207" s="39">
        <v>42353</v>
      </c>
      <c r="H1207" s="40" t="s">
        <v>2431</v>
      </c>
      <c r="I1207" s="40" t="s">
        <v>2432</v>
      </c>
      <c r="J1207" s="36" t="s">
        <v>2433</v>
      </c>
      <c r="K1207" s="47">
        <v>154700</v>
      </c>
    </row>
    <row r="1208" spans="1:11" ht="28.8" x14ac:dyDescent="0.3">
      <c r="A1208" s="35" t="s">
        <v>2321</v>
      </c>
      <c r="B1208" s="35" t="s">
        <v>2434</v>
      </c>
      <c r="C1208" s="36" t="s">
        <v>2435</v>
      </c>
      <c r="D1208" s="46" t="s">
        <v>2436</v>
      </c>
      <c r="E1208" s="42" t="s">
        <v>2430</v>
      </c>
      <c r="F1208" s="36">
        <v>1177</v>
      </c>
      <c r="G1208" s="39">
        <v>42367</v>
      </c>
      <c r="H1208" s="40" t="s">
        <v>2437</v>
      </c>
      <c r="I1208" s="40" t="s">
        <v>2438</v>
      </c>
      <c r="J1208" s="36" t="s">
        <v>2439</v>
      </c>
      <c r="K1208" s="47">
        <v>12840500</v>
      </c>
    </row>
    <row r="1209" spans="1:11" ht="43.2" x14ac:dyDescent="0.3">
      <c r="A1209" s="35" t="s">
        <v>2321</v>
      </c>
      <c r="B1209" s="35" t="s">
        <v>67</v>
      </c>
      <c r="C1209" s="36" t="s">
        <v>2440</v>
      </c>
      <c r="D1209" s="46" t="s">
        <v>2404</v>
      </c>
      <c r="E1209" s="42" t="s">
        <v>2430</v>
      </c>
      <c r="F1209" s="36">
        <v>1178</v>
      </c>
      <c r="G1209" s="39">
        <v>42367</v>
      </c>
      <c r="H1209" s="40" t="s">
        <v>2441</v>
      </c>
      <c r="I1209" s="40" t="s">
        <v>2438</v>
      </c>
      <c r="J1209" s="36" t="s">
        <v>2439</v>
      </c>
      <c r="K1209" s="47">
        <v>642600</v>
      </c>
    </row>
    <row r="1210" spans="1:11" ht="28.8" x14ac:dyDescent="0.3">
      <c r="A1210" s="35" t="s">
        <v>2321</v>
      </c>
      <c r="B1210" s="35" t="s">
        <v>331</v>
      </c>
      <c r="C1210" s="36" t="s">
        <v>2442</v>
      </c>
      <c r="D1210" s="46" t="s">
        <v>2443</v>
      </c>
      <c r="E1210" s="42" t="s">
        <v>2430</v>
      </c>
      <c r="F1210" s="36">
        <v>72</v>
      </c>
      <c r="G1210" s="39">
        <v>42367</v>
      </c>
      <c r="H1210" s="40" t="s">
        <v>2444</v>
      </c>
      <c r="I1210" s="40" t="s">
        <v>2301</v>
      </c>
      <c r="J1210" s="36" t="s">
        <v>2302</v>
      </c>
      <c r="K1210" s="47">
        <v>307548</v>
      </c>
    </row>
    <row r="1211" spans="1:11" ht="28.8" x14ac:dyDescent="0.3">
      <c r="A1211" s="35" t="s">
        <v>2321</v>
      </c>
      <c r="B1211" s="35" t="s">
        <v>655</v>
      </c>
      <c r="C1211" s="36" t="s">
        <v>474</v>
      </c>
      <c r="D1211" s="46" t="s">
        <v>474</v>
      </c>
      <c r="E1211" s="42" t="s">
        <v>2430</v>
      </c>
      <c r="F1211" s="36">
        <v>1039780</v>
      </c>
      <c r="G1211" s="39">
        <v>42345</v>
      </c>
      <c r="H1211" s="40" t="s">
        <v>2445</v>
      </c>
      <c r="I1211" s="40" t="s">
        <v>2446</v>
      </c>
      <c r="J1211" s="36" t="s">
        <v>2447</v>
      </c>
      <c r="K1211" s="47">
        <v>35430</v>
      </c>
    </row>
    <row r="1212" spans="1:11" ht="28.8" x14ac:dyDescent="0.3">
      <c r="A1212" s="35" t="s">
        <v>2321</v>
      </c>
      <c r="B1212" s="35" t="s">
        <v>13</v>
      </c>
      <c r="C1212" s="36" t="s">
        <v>474</v>
      </c>
      <c r="D1212" s="46" t="s">
        <v>474</v>
      </c>
      <c r="E1212" s="42" t="s">
        <v>2430</v>
      </c>
      <c r="F1212" s="36">
        <v>14725471</v>
      </c>
      <c r="G1212" s="39">
        <v>42354</v>
      </c>
      <c r="H1212" s="40" t="s">
        <v>2448</v>
      </c>
      <c r="I1212" s="40" t="s">
        <v>1902</v>
      </c>
      <c r="J1212" s="36" t="s">
        <v>1903</v>
      </c>
      <c r="K1212" s="47">
        <v>3921447</v>
      </c>
    </row>
    <row r="1213" spans="1:11" ht="28.8" x14ac:dyDescent="0.3">
      <c r="A1213" s="35" t="s">
        <v>2321</v>
      </c>
      <c r="B1213" s="35" t="s">
        <v>74</v>
      </c>
      <c r="C1213" s="36" t="s">
        <v>2449</v>
      </c>
      <c r="D1213" s="46" t="s">
        <v>2450</v>
      </c>
      <c r="E1213" s="42" t="s">
        <v>2430</v>
      </c>
      <c r="F1213" s="36">
        <v>1830</v>
      </c>
      <c r="G1213" s="39">
        <v>42368</v>
      </c>
      <c r="H1213" s="40" t="s">
        <v>2451</v>
      </c>
      <c r="I1213" s="40" t="s">
        <v>1076</v>
      </c>
      <c r="J1213" s="36" t="s">
        <v>1077</v>
      </c>
      <c r="K1213" s="47">
        <v>4952011</v>
      </c>
    </row>
    <row r="1214" spans="1:11" ht="28.8" x14ac:dyDescent="0.3">
      <c r="A1214" s="35" t="s">
        <v>2321</v>
      </c>
      <c r="B1214" s="35" t="s">
        <v>13</v>
      </c>
      <c r="C1214" s="36" t="s">
        <v>474</v>
      </c>
      <c r="D1214" s="46" t="s">
        <v>474</v>
      </c>
      <c r="E1214" s="42" t="s">
        <v>2430</v>
      </c>
      <c r="F1214" s="36">
        <v>7290187</v>
      </c>
      <c r="G1214" s="39">
        <v>42344</v>
      </c>
      <c r="H1214" s="40" t="s">
        <v>2452</v>
      </c>
      <c r="I1214" s="40" t="s">
        <v>675</v>
      </c>
      <c r="J1214" s="36" t="s">
        <v>676</v>
      </c>
      <c r="K1214" s="47">
        <v>1904700</v>
      </c>
    </row>
    <row r="1215" spans="1:11" ht="28.8" x14ac:dyDescent="0.3">
      <c r="A1215" s="35" t="s">
        <v>2321</v>
      </c>
      <c r="B1215" s="35" t="s">
        <v>13</v>
      </c>
      <c r="C1215" s="36" t="s">
        <v>474</v>
      </c>
      <c r="D1215" s="46" t="s">
        <v>474</v>
      </c>
      <c r="E1215" s="42" t="s">
        <v>2430</v>
      </c>
      <c r="F1215" s="36">
        <v>7290188</v>
      </c>
      <c r="G1215" s="39">
        <v>42344</v>
      </c>
      <c r="H1215" s="40" t="s">
        <v>2453</v>
      </c>
      <c r="I1215" s="40" t="s">
        <v>675</v>
      </c>
      <c r="J1215" s="36" t="s">
        <v>676</v>
      </c>
      <c r="K1215" s="47">
        <v>357700</v>
      </c>
    </row>
    <row r="1216" spans="1:11" ht="28.8" x14ac:dyDescent="0.3">
      <c r="A1216" s="35" t="s">
        <v>2321</v>
      </c>
      <c r="B1216" s="35" t="s">
        <v>13</v>
      </c>
      <c r="C1216" s="36" t="s">
        <v>474</v>
      </c>
      <c r="D1216" s="46" t="s">
        <v>474</v>
      </c>
      <c r="E1216" s="42" t="s">
        <v>2430</v>
      </c>
      <c r="F1216" s="36">
        <v>7292604</v>
      </c>
      <c r="G1216" s="39">
        <v>42344</v>
      </c>
      <c r="H1216" s="40" t="s">
        <v>2454</v>
      </c>
      <c r="I1216" s="40" t="s">
        <v>675</v>
      </c>
      <c r="J1216" s="36" t="s">
        <v>676</v>
      </c>
      <c r="K1216" s="47">
        <v>1718000</v>
      </c>
    </row>
    <row r="1217" spans="1:11" ht="28.8" x14ac:dyDescent="0.3">
      <c r="A1217" s="35" t="s">
        <v>2321</v>
      </c>
      <c r="B1217" s="35" t="s">
        <v>13</v>
      </c>
      <c r="C1217" s="36" t="s">
        <v>474</v>
      </c>
      <c r="D1217" s="46" t="s">
        <v>474</v>
      </c>
      <c r="E1217" s="42" t="s">
        <v>2430</v>
      </c>
      <c r="F1217" s="36">
        <v>74928704</v>
      </c>
      <c r="G1217" s="39">
        <v>42341</v>
      </c>
      <c r="H1217" s="40" t="s">
        <v>2455</v>
      </c>
      <c r="I1217" s="40" t="s">
        <v>2315</v>
      </c>
      <c r="J1217" s="36" t="s">
        <v>2109</v>
      </c>
      <c r="K1217" s="47">
        <v>165650</v>
      </c>
    </row>
    <row r="1218" spans="1:11" ht="28.8" x14ac:dyDescent="0.3">
      <c r="A1218" s="35" t="s">
        <v>2321</v>
      </c>
      <c r="B1218" s="35" t="s">
        <v>13</v>
      </c>
      <c r="C1218" s="36" t="s">
        <v>474</v>
      </c>
      <c r="D1218" s="46" t="s">
        <v>474</v>
      </c>
      <c r="E1218" s="42" t="s">
        <v>2430</v>
      </c>
      <c r="F1218" s="36">
        <v>75821403</v>
      </c>
      <c r="G1218" s="39">
        <v>42355</v>
      </c>
      <c r="H1218" s="40" t="s">
        <v>2456</v>
      </c>
      <c r="I1218" s="40" t="s">
        <v>2315</v>
      </c>
      <c r="J1218" s="36" t="s">
        <v>2109</v>
      </c>
      <c r="K1218" s="47">
        <v>104400</v>
      </c>
    </row>
    <row r="1219" spans="1:11" ht="28.8" x14ac:dyDescent="0.3">
      <c r="A1219" s="35" t="s">
        <v>2321</v>
      </c>
      <c r="B1219" s="35" t="s">
        <v>13</v>
      </c>
      <c r="C1219" s="36" t="s">
        <v>474</v>
      </c>
      <c r="D1219" s="46" t="s">
        <v>474</v>
      </c>
      <c r="E1219" s="42" t="s">
        <v>2430</v>
      </c>
      <c r="F1219" s="36">
        <v>76001925</v>
      </c>
      <c r="G1219" s="39">
        <v>42361</v>
      </c>
      <c r="H1219" s="40" t="s">
        <v>2457</v>
      </c>
      <c r="I1219" s="40" t="s">
        <v>2315</v>
      </c>
      <c r="J1219" s="36" t="s">
        <v>2109</v>
      </c>
      <c r="K1219" s="47">
        <v>62800</v>
      </c>
    </row>
    <row r="1220" spans="1:11" ht="28.8" x14ac:dyDescent="0.3">
      <c r="A1220" s="35" t="s">
        <v>2321</v>
      </c>
      <c r="B1220" s="35" t="s">
        <v>13</v>
      </c>
      <c r="C1220" s="36" t="s">
        <v>474</v>
      </c>
      <c r="D1220" s="46" t="s">
        <v>474</v>
      </c>
      <c r="E1220" s="42" t="s">
        <v>2430</v>
      </c>
      <c r="F1220" s="36">
        <v>76092490</v>
      </c>
      <c r="G1220" s="39">
        <v>42361</v>
      </c>
      <c r="H1220" s="40" t="s">
        <v>2458</v>
      </c>
      <c r="I1220" s="40" t="s">
        <v>2315</v>
      </c>
      <c r="J1220" s="36" t="s">
        <v>2109</v>
      </c>
      <c r="K1220" s="47">
        <v>2250</v>
      </c>
    </row>
    <row r="1221" spans="1:11" ht="28.8" x14ac:dyDescent="0.3">
      <c r="A1221" s="35" t="s">
        <v>2321</v>
      </c>
      <c r="B1221" s="35" t="s">
        <v>13</v>
      </c>
      <c r="C1221" s="36" t="s">
        <v>474</v>
      </c>
      <c r="D1221" s="46" t="s">
        <v>474</v>
      </c>
      <c r="E1221" s="42" t="s">
        <v>2430</v>
      </c>
      <c r="F1221" s="36">
        <v>126453474</v>
      </c>
      <c r="G1221" s="39">
        <v>42341</v>
      </c>
      <c r="H1221" s="40" t="s">
        <v>2459</v>
      </c>
      <c r="I1221" s="40" t="s">
        <v>675</v>
      </c>
      <c r="J1221" s="36" t="s">
        <v>676</v>
      </c>
      <c r="K1221" s="47">
        <v>4100</v>
      </c>
    </row>
    <row r="1222" spans="1:11" ht="57.6" x14ac:dyDescent="0.3">
      <c r="A1222" s="35" t="s">
        <v>2803</v>
      </c>
      <c r="B1222" s="35" t="s">
        <v>331</v>
      </c>
      <c r="C1222" s="36" t="s">
        <v>2460</v>
      </c>
      <c r="D1222" s="46">
        <v>41656</v>
      </c>
      <c r="E1222" s="42" t="s">
        <v>64</v>
      </c>
      <c r="F1222" s="36">
        <v>1715000837</v>
      </c>
      <c r="G1222" s="39">
        <v>42339</v>
      </c>
      <c r="H1222" s="40" t="s">
        <v>2461</v>
      </c>
      <c r="I1222" s="40" t="s">
        <v>1393</v>
      </c>
      <c r="J1222" s="36" t="s">
        <v>820</v>
      </c>
      <c r="K1222" s="47">
        <v>260456</v>
      </c>
    </row>
    <row r="1223" spans="1:11" ht="57.6" x14ac:dyDescent="0.3">
      <c r="A1223" s="35" t="s">
        <v>2803</v>
      </c>
      <c r="B1223" s="35" t="s">
        <v>331</v>
      </c>
      <c r="C1223" s="36" t="s">
        <v>2460</v>
      </c>
      <c r="D1223" s="46">
        <v>41656</v>
      </c>
      <c r="E1223" s="42" t="s">
        <v>64</v>
      </c>
      <c r="F1223" s="36">
        <v>1715000838</v>
      </c>
      <c r="G1223" s="39">
        <v>42339</v>
      </c>
      <c r="H1223" s="40" t="s">
        <v>2462</v>
      </c>
      <c r="I1223" s="40" t="s">
        <v>1393</v>
      </c>
      <c r="J1223" s="36" t="s">
        <v>820</v>
      </c>
      <c r="K1223" s="47">
        <v>210421</v>
      </c>
    </row>
    <row r="1224" spans="1:11" ht="28.8" x14ac:dyDescent="0.3">
      <c r="A1224" s="35" t="s">
        <v>2803</v>
      </c>
      <c r="B1224" s="35" t="s">
        <v>437</v>
      </c>
      <c r="C1224" s="36" t="s">
        <v>2463</v>
      </c>
      <c r="D1224" s="46">
        <v>42333</v>
      </c>
      <c r="E1224" s="42" t="s">
        <v>43</v>
      </c>
      <c r="F1224" s="36">
        <v>1715000248</v>
      </c>
      <c r="G1224" s="39">
        <v>42339</v>
      </c>
      <c r="H1224" s="40" t="s">
        <v>2464</v>
      </c>
      <c r="I1224" s="40" t="s">
        <v>2465</v>
      </c>
      <c r="J1224" s="36" t="s">
        <v>2466</v>
      </c>
      <c r="K1224" s="47">
        <v>2384128</v>
      </c>
    </row>
    <row r="1225" spans="1:11" ht="43.2" x14ac:dyDescent="0.3">
      <c r="A1225" s="35" t="s">
        <v>2803</v>
      </c>
      <c r="B1225" s="35" t="s">
        <v>331</v>
      </c>
      <c r="C1225" s="36" t="s">
        <v>2460</v>
      </c>
      <c r="D1225" s="46">
        <v>41656</v>
      </c>
      <c r="E1225" s="42" t="s">
        <v>64</v>
      </c>
      <c r="F1225" s="36">
        <v>1715000839</v>
      </c>
      <c r="G1225" s="39">
        <v>42339</v>
      </c>
      <c r="H1225" s="40" t="s">
        <v>2467</v>
      </c>
      <c r="I1225" s="40" t="s">
        <v>1393</v>
      </c>
      <c r="J1225" s="36" t="s">
        <v>820</v>
      </c>
      <c r="K1225" s="47">
        <v>80213</v>
      </c>
    </row>
    <row r="1226" spans="1:11" ht="43.2" x14ac:dyDescent="0.3">
      <c r="A1226" s="35" t="s">
        <v>2803</v>
      </c>
      <c r="B1226" s="35" t="s">
        <v>67</v>
      </c>
      <c r="C1226" s="36" t="s">
        <v>2468</v>
      </c>
      <c r="D1226" s="46">
        <v>42333</v>
      </c>
      <c r="E1226" s="42" t="s">
        <v>79</v>
      </c>
      <c r="F1226" s="36">
        <v>1715000840</v>
      </c>
      <c r="G1226" s="39">
        <v>42339</v>
      </c>
      <c r="H1226" s="40" t="s">
        <v>2804</v>
      </c>
      <c r="I1226" s="40" t="s">
        <v>1533</v>
      </c>
      <c r="J1226" s="36" t="s">
        <v>62</v>
      </c>
      <c r="K1226" s="47">
        <v>56341248</v>
      </c>
    </row>
    <row r="1227" spans="1:11" ht="28.8" x14ac:dyDescent="0.3">
      <c r="A1227" s="35" t="s">
        <v>2803</v>
      </c>
      <c r="B1227" s="35" t="s">
        <v>316</v>
      </c>
      <c r="C1227" s="36" t="s">
        <v>2469</v>
      </c>
      <c r="D1227" s="46">
        <v>40625</v>
      </c>
      <c r="E1227" s="42" t="s">
        <v>43</v>
      </c>
      <c r="F1227" s="36">
        <v>1715000249</v>
      </c>
      <c r="G1227" s="39">
        <v>42340</v>
      </c>
      <c r="H1227" s="40" t="s">
        <v>2470</v>
      </c>
      <c r="I1227" s="40" t="s">
        <v>2471</v>
      </c>
      <c r="J1227" s="36" t="s">
        <v>2472</v>
      </c>
      <c r="K1227" s="47">
        <v>177404</v>
      </c>
    </row>
    <row r="1228" spans="1:11" ht="57.6" x14ac:dyDescent="0.3">
      <c r="A1228" s="35" t="s">
        <v>2803</v>
      </c>
      <c r="B1228" s="35" t="s">
        <v>316</v>
      </c>
      <c r="C1228" s="36" t="s">
        <v>2469</v>
      </c>
      <c r="D1228" s="46">
        <v>40625</v>
      </c>
      <c r="E1228" s="42" t="s">
        <v>64</v>
      </c>
      <c r="F1228" s="36">
        <v>1715000841</v>
      </c>
      <c r="G1228" s="39">
        <v>42340</v>
      </c>
      <c r="H1228" s="40" t="s">
        <v>2473</v>
      </c>
      <c r="I1228" s="40" t="s">
        <v>2474</v>
      </c>
      <c r="J1228" s="36" t="s">
        <v>2475</v>
      </c>
      <c r="K1228" s="47">
        <v>1139527</v>
      </c>
    </row>
    <row r="1229" spans="1:11" ht="28.8" x14ac:dyDescent="0.3">
      <c r="A1229" s="35" t="s">
        <v>2803</v>
      </c>
      <c r="B1229" s="35" t="s">
        <v>2476</v>
      </c>
      <c r="C1229" s="36" t="s">
        <v>42</v>
      </c>
      <c r="D1229" s="46" t="s">
        <v>42</v>
      </c>
      <c r="E1229" s="42" t="s">
        <v>79</v>
      </c>
      <c r="F1229" s="36">
        <v>1715000842</v>
      </c>
      <c r="G1229" s="39">
        <v>42341</v>
      </c>
      <c r="H1229" s="40" t="s">
        <v>2477</v>
      </c>
      <c r="I1229" s="40" t="s">
        <v>1109</v>
      </c>
      <c r="J1229" s="36" t="s">
        <v>732</v>
      </c>
      <c r="K1229" s="47">
        <v>118500</v>
      </c>
    </row>
    <row r="1230" spans="1:11" ht="28.8" x14ac:dyDescent="0.3">
      <c r="A1230" s="35" t="s">
        <v>2803</v>
      </c>
      <c r="B1230" s="35" t="s">
        <v>2476</v>
      </c>
      <c r="C1230" s="36" t="s">
        <v>42</v>
      </c>
      <c r="D1230" s="46" t="s">
        <v>42</v>
      </c>
      <c r="E1230" s="42" t="s">
        <v>79</v>
      </c>
      <c r="F1230" s="36">
        <v>1715000843</v>
      </c>
      <c r="G1230" s="39">
        <v>42341</v>
      </c>
      <c r="H1230" s="40" t="s">
        <v>2478</v>
      </c>
      <c r="I1230" s="40" t="s">
        <v>2479</v>
      </c>
      <c r="J1230" s="36" t="s">
        <v>2157</v>
      </c>
      <c r="K1230" s="47">
        <v>131881</v>
      </c>
    </row>
    <row r="1231" spans="1:11" ht="43.2" x14ac:dyDescent="0.3">
      <c r="A1231" s="35" t="s">
        <v>2803</v>
      </c>
      <c r="B1231" s="35" t="s">
        <v>67</v>
      </c>
      <c r="C1231" s="36" t="s">
        <v>2480</v>
      </c>
      <c r="D1231" s="46">
        <v>38385</v>
      </c>
      <c r="E1231" s="42" t="s">
        <v>79</v>
      </c>
      <c r="F1231" s="36">
        <v>1715000845</v>
      </c>
      <c r="G1231" s="39">
        <v>42342</v>
      </c>
      <c r="H1231" s="40" t="s">
        <v>2481</v>
      </c>
      <c r="I1231" s="40" t="s">
        <v>2482</v>
      </c>
      <c r="J1231" s="36" t="s">
        <v>2483</v>
      </c>
      <c r="K1231" s="47">
        <v>123760</v>
      </c>
    </row>
    <row r="1232" spans="1:11" ht="43.2" x14ac:dyDescent="0.3">
      <c r="A1232" s="35" t="s">
        <v>2803</v>
      </c>
      <c r="B1232" s="35" t="s">
        <v>67</v>
      </c>
      <c r="C1232" s="36" t="s">
        <v>2484</v>
      </c>
      <c r="D1232" s="46">
        <v>42335</v>
      </c>
      <c r="E1232" s="42" t="s">
        <v>43</v>
      </c>
      <c r="F1232" s="36">
        <v>1715000250</v>
      </c>
      <c r="G1232" s="39">
        <v>42342</v>
      </c>
      <c r="H1232" s="40" t="s">
        <v>2485</v>
      </c>
      <c r="I1232" s="40" t="s">
        <v>2486</v>
      </c>
      <c r="J1232" s="36" t="s">
        <v>2286</v>
      </c>
      <c r="K1232" s="47">
        <v>184212</v>
      </c>
    </row>
    <row r="1233" spans="1:11" ht="57.6" x14ac:dyDescent="0.3">
      <c r="A1233" s="35" t="s">
        <v>2803</v>
      </c>
      <c r="B1233" s="35" t="s">
        <v>316</v>
      </c>
      <c r="C1233" s="36" t="s">
        <v>2487</v>
      </c>
      <c r="D1233" s="46" t="s">
        <v>2488</v>
      </c>
      <c r="E1233" s="42" t="s">
        <v>43</v>
      </c>
      <c r="F1233" s="36">
        <v>1715000251</v>
      </c>
      <c r="G1233" s="39">
        <v>42340</v>
      </c>
      <c r="H1233" s="40" t="s">
        <v>2489</v>
      </c>
      <c r="I1233" s="40" t="s">
        <v>2490</v>
      </c>
      <c r="J1233" s="36" t="s">
        <v>817</v>
      </c>
      <c r="K1233" s="47">
        <v>311858</v>
      </c>
    </row>
    <row r="1234" spans="1:11" ht="43.2" x14ac:dyDescent="0.3">
      <c r="A1234" s="35" t="s">
        <v>2803</v>
      </c>
      <c r="B1234" s="35" t="s">
        <v>316</v>
      </c>
      <c r="C1234" s="36" t="s">
        <v>2487</v>
      </c>
      <c r="D1234" s="46" t="s">
        <v>2488</v>
      </c>
      <c r="E1234" s="42" t="s">
        <v>43</v>
      </c>
      <c r="F1234" s="36">
        <v>1715000252</v>
      </c>
      <c r="G1234" s="39">
        <v>42340</v>
      </c>
      <c r="H1234" s="40" t="s">
        <v>2491</v>
      </c>
      <c r="I1234" s="40" t="s">
        <v>2492</v>
      </c>
      <c r="J1234" s="36" t="s">
        <v>2493</v>
      </c>
      <c r="K1234" s="47">
        <v>1123059</v>
      </c>
    </row>
    <row r="1235" spans="1:11" ht="43.2" x14ac:dyDescent="0.3">
      <c r="A1235" s="35" t="s">
        <v>2803</v>
      </c>
      <c r="B1235" s="35" t="s">
        <v>331</v>
      </c>
      <c r="C1235" s="36" t="s">
        <v>2460</v>
      </c>
      <c r="D1235" s="46">
        <v>41656</v>
      </c>
      <c r="E1235" s="42" t="s">
        <v>64</v>
      </c>
      <c r="F1235" s="36">
        <v>1715000846</v>
      </c>
      <c r="G1235" s="39">
        <v>42342</v>
      </c>
      <c r="H1235" s="40" t="s">
        <v>2494</v>
      </c>
      <c r="I1235" s="40" t="s">
        <v>1393</v>
      </c>
      <c r="J1235" s="36" t="s">
        <v>820</v>
      </c>
      <c r="K1235" s="47">
        <v>282956</v>
      </c>
    </row>
    <row r="1236" spans="1:11" ht="43.2" x14ac:dyDescent="0.3">
      <c r="A1236" s="35" t="s">
        <v>2803</v>
      </c>
      <c r="B1236" s="35" t="s">
        <v>331</v>
      </c>
      <c r="C1236" s="36" t="s">
        <v>2460</v>
      </c>
      <c r="D1236" s="46">
        <v>41656</v>
      </c>
      <c r="E1236" s="42" t="s">
        <v>64</v>
      </c>
      <c r="F1236" s="36">
        <v>1715000847</v>
      </c>
      <c r="G1236" s="39">
        <v>42342</v>
      </c>
      <c r="H1236" s="40" t="s">
        <v>2495</v>
      </c>
      <c r="I1236" s="40" t="s">
        <v>1393</v>
      </c>
      <c r="J1236" s="36" t="s">
        <v>820</v>
      </c>
      <c r="K1236" s="47">
        <v>282956</v>
      </c>
    </row>
    <row r="1237" spans="1:11" ht="43.2" x14ac:dyDescent="0.3">
      <c r="A1237" s="35" t="s">
        <v>2803</v>
      </c>
      <c r="B1237" s="35" t="s">
        <v>331</v>
      </c>
      <c r="C1237" s="36" t="s">
        <v>2460</v>
      </c>
      <c r="D1237" s="46">
        <v>41656</v>
      </c>
      <c r="E1237" s="42" t="s">
        <v>64</v>
      </c>
      <c r="F1237" s="36">
        <v>1715000848</v>
      </c>
      <c r="G1237" s="39">
        <v>42342</v>
      </c>
      <c r="H1237" s="40" t="s">
        <v>2496</v>
      </c>
      <c r="I1237" s="40" t="s">
        <v>1393</v>
      </c>
      <c r="J1237" s="36" t="s">
        <v>820</v>
      </c>
      <c r="K1237" s="47">
        <v>282956</v>
      </c>
    </row>
    <row r="1238" spans="1:11" ht="43.2" x14ac:dyDescent="0.3">
      <c r="A1238" s="35" t="s">
        <v>2803</v>
      </c>
      <c r="B1238" s="35" t="s">
        <v>67</v>
      </c>
      <c r="C1238" s="36" t="s">
        <v>2480</v>
      </c>
      <c r="D1238" s="46">
        <v>38385</v>
      </c>
      <c r="E1238" s="42" t="s">
        <v>79</v>
      </c>
      <c r="F1238" s="36">
        <v>17150200849</v>
      </c>
      <c r="G1238" s="39">
        <v>42342</v>
      </c>
      <c r="H1238" s="40" t="s">
        <v>2497</v>
      </c>
      <c r="I1238" s="40" t="s">
        <v>2482</v>
      </c>
      <c r="J1238" s="36" t="s">
        <v>2483</v>
      </c>
      <c r="K1238" s="47">
        <v>95200</v>
      </c>
    </row>
    <row r="1239" spans="1:11" ht="43.2" x14ac:dyDescent="0.3">
      <c r="A1239" s="35" t="s">
        <v>2803</v>
      </c>
      <c r="B1239" s="35" t="s">
        <v>14</v>
      </c>
      <c r="C1239" s="36" t="s">
        <v>42</v>
      </c>
      <c r="D1239" s="46" t="s">
        <v>42</v>
      </c>
      <c r="E1239" s="42" t="s">
        <v>79</v>
      </c>
      <c r="F1239" s="36">
        <v>1715000850</v>
      </c>
      <c r="G1239" s="39">
        <v>42345</v>
      </c>
      <c r="H1239" s="40" t="s">
        <v>2498</v>
      </c>
      <c r="I1239" s="40" t="s">
        <v>2499</v>
      </c>
      <c r="J1239" s="36" t="s">
        <v>2500</v>
      </c>
      <c r="K1239" s="47">
        <v>135000</v>
      </c>
    </row>
    <row r="1240" spans="1:11" ht="57.6" x14ac:dyDescent="0.3">
      <c r="A1240" s="35" t="s">
        <v>2803</v>
      </c>
      <c r="B1240" s="35" t="s">
        <v>2501</v>
      </c>
      <c r="C1240" s="36" t="s">
        <v>2502</v>
      </c>
      <c r="D1240" s="46" t="s">
        <v>2503</v>
      </c>
      <c r="E1240" s="42" t="s">
        <v>79</v>
      </c>
      <c r="F1240" s="36">
        <v>1715000851</v>
      </c>
      <c r="G1240" s="39">
        <v>42345</v>
      </c>
      <c r="H1240" s="40" t="s">
        <v>2504</v>
      </c>
      <c r="I1240" s="40" t="s">
        <v>2505</v>
      </c>
      <c r="J1240" s="36" t="s">
        <v>2506</v>
      </c>
      <c r="K1240" s="47">
        <v>178500</v>
      </c>
    </row>
    <row r="1241" spans="1:11" ht="28.8" x14ac:dyDescent="0.3">
      <c r="A1241" s="35" t="s">
        <v>2803</v>
      </c>
      <c r="B1241" s="35" t="s">
        <v>331</v>
      </c>
      <c r="C1241" s="36" t="s">
        <v>2460</v>
      </c>
      <c r="D1241" s="46">
        <v>41656</v>
      </c>
      <c r="E1241" s="42" t="s">
        <v>64</v>
      </c>
      <c r="F1241" s="36">
        <v>1715000852</v>
      </c>
      <c r="G1241" s="39">
        <v>42345</v>
      </c>
      <c r="H1241" s="40" t="s">
        <v>2507</v>
      </c>
      <c r="I1241" s="40" t="s">
        <v>1393</v>
      </c>
      <c r="J1241" s="36" t="s">
        <v>820</v>
      </c>
      <c r="K1241" s="47">
        <v>274260</v>
      </c>
    </row>
    <row r="1242" spans="1:11" ht="43.2" x14ac:dyDescent="0.3">
      <c r="A1242" s="35" t="s">
        <v>2803</v>
      </c>
      <c r="B1242" s="35" t="s">
        <v>2508</v>
      </c>
      <c r="C1242" s="36" t="s">
        <v>2509</v>
      </c>
      <c r="D1242" s="46">
        <v>42349</v>
      </c>
      <c r="E1242" s="42" t="s">
        <v>43</v>
      </c>
      <c r="F1242" s="36">
        <v>1715000253</v>
      </c>
      <c r="G1242" s="39">
        <v>42347</v>
      </c>
      <c r="H1242" s="40" t="s">
        <v>2510</v>
      </c>
      <c r="I1242" s="40" t="s">
        <v>2511</v>
      </c>
      <c r="J1242" s="36" t="s">
        <v>2512</v>
      </c>
      <c r="K1242" s="47">
        <v>452200</v>
      </c>
    </row>
    <row r="1243" spans="1:11" ht="43.2" x14ac:dyDescent="0.3">
      <c r="A1243" s="35" t="s">
        <v>2803</v>
      </c>
      <c r="B1243" s="35" t="s">
        <v>331</v>
      </c>
      <c r="C1243" s="36" t="s">
        <v>2460</v>
      </c>
      <c r="D1243" s="46">
        <v>41656</v>
      </c>
      <c r="E1243" s="42" t="s">
        <v>64</v>
      </c>
      <c r="F1243" s="36">
        <v>1715000853</v>
      </c>
      <c r="G1243" s="39">
        <v>42347</v>
      </c>
      <c r="H1243" s="40" t="s">
        <v>2513</v>
      </c>
      <c r="I1243" s="40" t="s">
        <v>1393</v>
      </c>
      <c r="J1243" s="36" t="s">
        <v>820</v>
      </c>
      <c r="K1243" s="47">
        <v>125760</v>
      </c>
    </row>
    <row r="1244" spans="1:11" ht="43.2" x14ac:dyDescent="0.3">
      <c r="A1244" s="35" t="s">
        <v>2803</v>
      </c>
      <c r="B1244" s="35" t="s">
        <v>67</v>
      </c>
      <c r="C1244" s="36" t="s">
        <v>2514</v>
      </c>
      <c r="D1244" s="46">
        <v>42342</v>
      </c>
      <c r="E1244" s="42" t="s">
        <v>79</v>
      </c>
      <c r="F1244" s="36">
        <v>1715000854</v>
      </c>
      <c r="G1244" s="39">
        <v>42347</v>
      </c>
      <c r="H1244" s="40" t="s">
        <v>2515</v>
      </c>
      <c r="I1244" s="40" t="s">
        <v>2516</v>
      </c>
      <c r="J1244" s="36" t="s">
        <v>2517</v>
      </c>
      <c r="K1244" s="47">
        <v>6386769</v>
      </c>
    </row>
    <row r="1245" spans="1:11" ht="43.2" x14ac:dyDescent="0.3">
      <c r="A1245" s="35" t="s">
        <v>2803</v>
      </c>
      <c r="B1245" s="35" t="s">
        <v>67</v>
      </c>
      <c r="C1245" s="36" t="s">
        <v>2518</v>
      </c>
      <c r="D1245" s="46">
        <v>42342</v>
      </c>
      <c r="E1245" s="42" t="s">
        <v>79</v>
      </c>
      <c r="F1245" s="36">
        <v>1715000855</v>
      </c>
      <c r="G1245" s="39">
        <v>42347</v>
      </c>
      <c r="H1245" s="40" t="s">
        <v>2519</v>
      </c>
      <c r="I1245" s="40" t="s">
        <v>2520</v>
      </c>
      <c r="J1245" s="36" t="s">
        <v>2521</v>
      </c>
      <c r="K1245" s="47">
        <v>3976907</v>
      </c>
    </row>
    <row r="1246" spans="1:11" ht="28.8" x14ac:dyDescent="0.3">
      <c r="A1246" s="35" t="s">
        <v>2803</v>
      </c>
      <c r="B1246" s="35" t="s">
        <v>67</v>
      </c>
      <c r="C1246" s="36" t="s">
        <v>2522</v>
      </c>
      <c r="D1246" s="46">
        <v>42342</v>
      </c>
      <c r="E1246" s="42" t="s">
        <v>79</v>
      </c>
      <c r="F1246" s="36">
        <v>1715000856</v>
      </c>
      <c r="G1246" s="39">
        <v>42347</v>
      </c>
      <c r="H1246" s="40" t="s">
        <v>2523</v>
      </c>
      <c r="I1246" s="40" t="s">
        <v>2516</v>
      </c>
      <c r="J1246" s="36" t="s">
        <v>2517</v>
      </c>
      <c r="K1246" s="47">
        <v>6082637</v>
      </c>
    </row>
    <row r="1247" spans="1:11" ht="28.8" x14ac:dyDescent="0.3">
      <c r="A1247" s="35" t="s">
        <v>2803</v>
      </c>
      <c r="B1247" s="35" t="s">
        <v>67</v>
      </c>
      <c r="C1247" s="36" t="s">
        <v>2480</v>
      </c>
      <c r="D1247" s="46">
        <v>38385</v>
      </c>
      <c r="E1247" s="42" t="s">
        <v>79</v>
      </c>
      <c r="F1247" s="36">
        <v>1715000857</v>
      </c>
      <c r="G1247" s="39">
        <v>42347</v>
      </c>
      <c r="H1247" s="40" t="s">
        <v>2524</v>
      </c>
      <c r="I1247" s="40" t="s">
        <v>2482</v>
      </c>
      <c r="J1247" s="36" t="s">
        <v>2483</v>
      </c>
      <c r="K1247" s="47">
        <v>214200</v>
      </c>
    </row>
    <row r="1248" spans="1:11" ht="72" x14ac:dyDescent="0.3">
      <c r="A1248" s="35" t="s">
        <v>2803</v>
      </c>
      <c r="B1248" s="35" t="s">
        <v>14</v>
      </c>
      <c r="C1248" s="36" t="s">
        <v>42</v>
      </c>
      <c r="D1248" s="46" t="s">
        <v>42</v>
      </c>
      <c r="E1248" s="42" t="s">
        <v>79</v>
      </c>
      <c r="F1248" s="36">
        <v>1715000858</v>
      </c>
      <c r="G1248" s="39">
        <v>42348</v>
      </c>
      <c r="H1248" s="40" t="s">
        <v>2525</v>
      </c>
      <c r="I1248" s="40" t="s">
        <v>2526</v>
      </c>
      <c r="J1248" s="36" t="s">
        <v>2527</v>
      </c>
      <c r="K1248" s="47">
        <v>2246006</v>
      </c>
    </row>
    <row r="1249" spans="1:11" ht="57.6" x14ac:dyDescent="0.3">
      <c r="A1249" s="35" t="s">
        <v>2803</v>
      </c>
      <c r="B1249" s="35" t="s">
        <v>67</v>
      </c>
      <c r="C1249" s="36" t="s">
        <v>2528</v>
      </c>
      <c r="D1249" s="46">
        <v>42348</v>
      </c>
      <c r="E1249" s="42" t="s">
        <v>79</v>
      </c>
      <c r="F1249" s="36">
        <v>1715000859</v>
      </c>
      <c r="G1249" s="39">
        <v>42348</v>
      </c>
      <c r="H1249" s="40" t="s">
        <v>2529</v>
      </c>
      <c r="I1249" s="40" t="s">
        <v>2530</v>
      </c>
      <c r="J1249" s="36" t="s">
        <v>2531</v>
      </c>
      <c r="K1249" s="47">
        <v>303212</v>
      </c>
    </row>
    <row r="1250" spans="1:11" ht="57.6" x14ac:dyDescent="0.3">
      <c r="A1250" s="35" t="s">
        <v>2803</v>
      </c>
      <c r="B1250" s="35" t="s">
        <v>14</v>
      </c>
      <c r="C1250" s="36" t="s">
        <v>42</v>
      </c>
      <c r="D1250" s="46" t="s">
        <v>42</v>
      </c>
      <c r="E1250" s="42" t="s">
        <v>43</v>
      </c>
      <c r="F1250" s="36">
        <v>1715000254</v>
      </c>
      <c r="G1250" s="39">
        <v>42349</v>
      </c>
      <c r="H1250" s="40" t="s">
        <v>2532</v>
      </c>
      <c r="I1250" s="40" t="s">
        <v>2533</v>
      </c>
      <c r="J1250" s="36" t="s">
        <v>2534</v>
      </c>
      <c r="K1250" s="47">
        <v>2142000</v>
      </c>
    </row>
    <row r="1251" spans="1:11" ht="57.6" x14ac:dyDescent="0.3">
      <c r="A1251" s="35" t="s">
        <v>2803</v>
      </c>
      <c r="B1251" s="35" t="s">
        <v>2476</v>
      </c>
      <c r="C1251" s="36" t="s">
        <v>42</v>
      </c>
      <c r="D1251" s="46" t="s">
        <v>42</v>
      </c>
      <c r="E1251" s="42" t="s">
        <v>79</v>
      </c>
      <c r="F1251" s="36">
        <v>1715000861</v>
      </c>
      <c r="G1251" s="39">
        <v>42349</v>
      </c>
      <c r="H1251" s="40" t="s">
        <v>2535</v>
      </c>
      <c r="I1251" s="40" t="s">
        <v>2536</v>
      </c>
      <c r="J1251" s="36" t="s">
        <v>1539</v>
      </c>
      <c r="K1251" s="47">
        <v>96195</v>
      </c>
    </row>
    <row r="1252" spans="1:11" ht="72" x14ac:dyDescent="0.3">
      <c r="A1252" s="35" t="s">
        <v>2803</v>
      </c>
      <c r="B1252" s="35" t="s">
        <v>316</v>
      </c>
      <c r="C1252" s="36" t="s">
        <v>2537</v>
      </c>
      <c r="D1252" s="46">
        <v>42349</v>
      </c>
      <c r="E1252" s="42" t="s">
        <v>64</v>
      </c>
      <c r="F1252" s="36">
        <v>1715000864</v>
      </c>
      <c r="G1252" s="39">
        <v>42349</v>
      </c>
      <c r="H1252" s="40" t="s">
        <v>2538</v>
      </c>
      <c r="I1252" s="40" t="s">
        <v>1109</v>
      </c>
      <c r="J1252" s="36" t="s">
        <v>2539</v>
      </c>
      <c r="K1252" s="47">
        <v>7941663</v>
      </c>
    </row>
    <row r="1253" spans="1:11" ht="57.6" x14ac:dyDescent="0.3">
      <c r="A1253" s="35" t="s">
        <v>2803</v>
      </c>
      <c r="B1253" s="35" t="s">
        <v>316</v>
      </c>
      <c r="C1253" s="36" t="s">
        <v>2469</v>
      </c>
      <c r="D1253" s="46">
        <v>40625</v>
      </c>
      <c r="E1253" s="42" t="s">
        <v>79</v>
      </c>
      <c r="F1253" s="36">
        <v>1715000865</v>
      </c>
      <c r="G1253" s="39">
        <v>42349</v>
      </c>
      <c r="H1253" s="40" t="s">
        <v>2540</v>
      </c>
      <c r="I1253" s="40" t="s">
        <v>2541</v>
      </c>
      <c r="J1253" s="36" t="s">
        <v>39</v>
      </c>
      <c r="K1253" s="47">
        <v>205855</v>
      </c>
    </row>
    <row r="1254" spans="1:11" ht="57.6" x14ac:dyDescent="0.3">
      <c r="A1254" s="35" t="s">
        <v>2803</v>
      </c>
      <c r="B1254" s="35" t="s">
        <v>316</v>
      </c>
      <c r="C1254" s="36" t="s">
        <v>2469</v>
      </c>
      <c r="D1254" s="46">
        <v>40625</v>
      </c>
      <c r="E1254" s="42" t="s">
        <v>79</v>
      </c>
      <c r="F1254" s="36">
        <v>1715000866</v>
      </c>
      <c r="G1254" s="39">
        <v>42349</v>
      </c>
      <c r="H1254" s="40" t="s">
        <v>2542</v>
      </c>
      <c r="I1254" s="40" t="s">
        <v>2541</v>
      </c>
      <c r="J1254" s="36" t="s">
        <v>39</v>
      </c>
      <c r="K1254" s="47">
        <v>220795</v>
      </c>
    </row>
    <row r="1255" spans="1:11" ht="57.6" x14ac:dyDescent="0.3">
      <c r="A1255" s="35" t="s">
        <v>2803</v>
      </c>
      <c r="B1255" s="35" t="s">
        <v>316</v>
      </c>
      <c r="C1255" s="36" t="s">
        <v>2469</v>
      </c>
      <c r="D1255" s="46">
        <v>40625</v>
      </c>
      <c r="E1255" s="42" t="s">
        <v>79</v>
      </c>
      <c r="F1255" s="36">
        <v>1715000867</v>
      </c>
      <c r="G1255" s="39">
        <v>42349</v>
      </c>
      <c r="H1255" s="40" t="s">
        <v>2543</v>
      </c>
      <c r="I1255" s="40" t="s">
        <v>2541</v>
      </c>
      <c r="J1255" s="36" t="s">
        <v>39</v>
      </c>
      <c r="K1255" s="47">
        <v>292181</v>
      </c>
    </row>
    <row r="1256" spans="1:11" ht="57.6" x14ac:dyDescent="0.3">
      <c r="A1256" s="35" t="s">
        <v>2803</v>
      </c>
      <c r="B1256" s="35" t="s">
        <v>316</v>
      </c>
      <c r="C1256" s="36" t="s">
        <v>2469</v>
      </c>
      <c r="D1256" s="46">
        <v>40625</v>
      </c>
      <c r="E1256" s="42" t="s">
        <v>79</v>
      </c>
      <c r="F1256" s="36">
        <v>1715000868</v>
      </c>
      <c r="G1256" s="39">
        <v>42349</v>
      </c>
      <c r="H1256" s="40" t="s">
        <v>2544</v>
      </c>
      <c r="I1256" s="40" t="s">
        <v>2545</v>
      </c>
      <c r="J1256" s="36" t="s">
        <v>39</v>
      </c>
      <c r="K1256" s="47">
        <v>161141</v>
      </c>
    </row>
    <row r="1257" spans="1:11" ht="57.6" x14ac:dyDescent="0.3">
      <c r="A1257" s="35" t="s">
        <v>2803</v>
      </c>
      <c r="B1257" s="35" t="s">
        <v>316</v>
      </c>
      <c r="C1257" s="36" t="s">
        <v>2469</v>
      </c>
      <c r="D1257" s="46">
        <v>40625</v>
      </c>
      <c r="E1257" s="42" t="s">
        <v>79</v>
      </c>
      <c r="F1257" s="36">
        <v>1715000869</v>
      </c>
      <c r="G1257" s="39">
        <v>42349</v>
      </c>
      <c r="H1257" s="40" t="s">
        <v>2546</v>
      </c>
      <c r="I1257" s="40" t="s">
        <v>2547</v>
      </c>
      <c r="J1257" s="36" t="s">
        <v>2548</v>
      </c>
      <c r="K1257" s="47">
        <v>123543</v>
      </c>
    </row>
    <row r="1258" spans="1:11" ht="57.6" x14ac:dyDescent="0.3">
      <c r="A1258" s="35" t="s">
        <v>2803</v>
      </c>
      <c r="B1258" s="35" t="s">
        <v>316</v>
      </c>
      <c r="C1258" s="36" t="s">
        <v>2469</v>
      </c>
      <c r="D1258" s="46">
        <v>40625</v>
      </c>
      <c r="E1258" s="42" t="s">
        <v>79</v>
      </c>
      <c r="F1258" s="36">
        <v>1715000870</v>
      </c>
      <c r="G1258" s="39">
        <v>42349</v>
      </c>
      <c r="H1258" s="40" t="s">
        <v>2549</v>
      </c>
      <c r="I1258" s="40" t="s">
        <v>2550</v>
      </c>
      <c r="J1258" s="36" t="s">
        <v>2551</v>
      </c>
      <c r="K1258" s="47">
        <v>342117</v>
      </c>
    </row>
    <row r="1259" spans="1:11" ht="57.6" x14ac:dyDescent="0.3">
      <c r="A1259" s="35" t="s">
        <v>2803</v>
      </c>
      <c r="B1259" s="35" t="s">
        <v>316</v>
      </c>
      <c r="C1259" s="36" t="s">
        <v>2469</v>
      </c>
      <c r="D1259" s="46">
        <v>40625</v>
      </c>
      <c r="E1259" s="42" t="s">
        <v>79</v>
      </c>
      <c r="F1259" s="36">
        <v>1715000871</v>
      </c>
      <c r="G1259" s="39">
        <v>42349</v>
      </c>
      <c r="H1259" s="40" t="s">
        <v>2552</v>
      </c>
      <c r="I1259" s="40" t="s">
        <v>2553</v>
      </c>
      <c r="J1259" s="36" t="s">
        <v>2554</v>
      </c>
      <c r="K1259" s="47">
        <v>87104</v>
      </c>
    </row>
    <row r="1260" spans="1:11" ht="57.6" x14ac:dyDescent="0.3">
      <c r="A1260" s="35" t="s">
        <v>2803</v>
      </c>
      <c r="B1260" s="35" t="s">
        <v>316</v>
      </c>
      <c r="C1260" s="36" t="s">
        <v>2469</v>
      </c>
      <c r="D1260" s="46">
        <v>40625</v>
      </c>
      <c r="E1260" s="42" t="s">
        <v>79</v>
      </c>
      <c r="F1260" s="36">
        <v>1715000872</v>
      </c>
      <c r="G1260" s="39">
        <v>42349</v>
      </c>
      <c r="H1260" s="40" t="s">
        <v>2555</v>
      </c>
      <c r="I1260" s="40" t="s">
        <v>2556</v>
      </c>
      <c r="J1260" s="36" t="s">
        <v>2557</v>
      </c>
      <c r="K1260" s="47">
        <v>137270</v>
      </c>
    </row>
    <row r="1261" spans="1:11" ht="57.6" x14ac:dyDescent="0.3">
      <c r="A1261" s="35" t="s">
        <v>2803</v>
      </c>
      <c r="B1261" s="35" t="s">
        <v>316</v>
      </c>
      <c r="C1261" s="36" t="s">
        <v>2469</v>
      </c>
      <c r="D1261" s="46">
        <v>40625</v>
      </c>
      <c r="E1261" s="42" t="s">
        <v>79</v>
      </c>
      <c r="F1261" s="36">
        <v>1715000873</v>
      </c>
      <c r="G1261" s="39">
        <v>42349</v>
      </c>
      <c r="H1261" s="40" t="s">
        <v>2558</v>
      </c>
      <c r="I1261" s="40" t="s">
        <v>2559</v>
      </c>
      <c r="J1261" s="36" t="s">
        <v>2560</v>
      </c>
      <c r="K1261" s="47">
        <v>526809</v>
      </c>
    </row>
    <row r="1262" spans="1:11" ht="57.6" x14ac:dyDescent="0.3">
      <c r="A1262" s="35" t="s">
        <v>2803</v>
      </c>
      <c r="B1262" s="35" t="s">
        <v>316</v>
      </c>
      <c r="C1262" s="36" t="s">
        <v>2469</v>
      </c>
      <c r="D1262" s="46">
        <v>40625</v>
      </c>
      <c r="E1262" s="42" t="s">
        <v>79</v>
      </c>
      <c r="F1262" s="36">
        <v>1715000874</v>
      </c>
      <c r="G1262" s="39">
        <v>42349</v>
      </c>
      <c r="H1262" s="40" t="s">
        <v>2561</v>
      </c>
      <c r="I1262" s="40" t="s">
        <v>1110</v>
      </c>
      <c r="J1262" s="36" t="s">
        <v>1111</v>
      </c>
      <c r="K1262" s="47">
        <v>194131</v>
      </c>
    </row>
    <row r="1263" spans="1:11" ht="57.6" x14ac:dyDescent="0.3">
      <c r="A1263" s="35" t="s">
        <v>2803</v>
      </c>
      <c r="B1263" s="35" t="s">
        <v>316</v>
      </c>
      <c r="C1263" s="36" t="s">
        <v>2469</v>
      </c>
      <c r="D1263" s="46">
        <v>40625</v>
      </c>
      <c r="E1263" s="42" t="s">
        <v>79</v>
      </c>
      <c r="F1263" s="36">
        <v>1715000875</v>
      </c>
      <c r="G1263" s="39">
        <v>42349</v>
      </c>
      <c r="H1263" s="40" t="s">
        <v>2562</v>
      </c>
      <c r="I1263" s="40" t="s">
        <v>1110</v>
      </c>
      <c r="J1263" s="36" t="s">
        <v>1111</v>
      </c>
      <c r="K1263" s="47">
        <v>108871</v>
      </c>
    </row>
    <row r="1264" spans="1:11" ht="72" x14ac:dyDescent="0.3">
      <c r="A1264" s="35" t="s">
        <v>2803</v>
      </c>
      <c r="B1264" s="35" t="s">
        <v>316</v>
      </c>
      <c r="C1264" s="36" t="s">
        <v>2469</v>
      </c>
      <c r="D1264" s="46">
        <v>40625</v>
      </c>
      <c r="E1264" s="42" t="s">
        <v>79</v>
      </c>
      <c r="F1264" s="36">
        <v>1715000876</v>
      </c>
      <c r="G1264" s="39">
        <v>42349</v>
      </c>
      <c r="H1264" s="40" t="s">
        <v>2563</v>
      </c>
      <c r="I1264" s="40" t="s">
        <v>1110</v>
      </c>
      <c r="J1264" s="36" t="s">
        <v>1111</v>
      </c>
      <c r="K1264" s="47">
        <v>136417</v>
      </c>
    </row>
    <row r="1265" spans="1:11" ht="57.6" x14ac:dyDescent="0.3">
      <c r="A1265" s="35" t="s">
        <v>2803</v>
      </c>
      <c r="B1265" s="35" t="s">
        <v>316</v>
      </c>
      <c r="C1265" s="36" t="s">
        <v>2469</v>
      </c>
      <c r="D1265" s="46">
        <v>40625</v>
      </c>
      <c r="E1265" s="42" t="s">
        <v>79</v>
      </c>
      <c r="F1265" s="36">
        <v>1715000877</v>
      </c>
      <c r="G1265" s="39">
        <v>42349</v>
      </c>
      <c r="H1265" s="40" t="s">
        <v>2564</v>
      </c>
      <c r="I1265" s="40" t="s">
        <v>2565</v>
      </c>
      <c r="J1265" s="36" t="s">
        <v>1655</v>
      </c>
      <c r="K1265" s="47">
        <v>175456</v>
      </c>
    </row>
    <row r="1266" spans="1:11" ht="43.2" x14ac:dyDescent="0.3">
      <c r="A1266" s="35" t="s">
        <v>2803</v>
      </c>
      <c r="B1266" s="35" t="s">
        <v>331</v>
      </c>
      <c r="C1266" s="36" t="s">
        <v>2460</v>
      </c>
      <c r="D1266" s="46">
        <v>41656</v>
      </c>
      <c r="E1266" s="42" t="s">
        <v>64</v>
      </c>
      <c r="F1266" s="36">
        <v>1715000862</v>
      </c>
      <c r="G1266" s="39">
        <v>42349</v>
      </c>
      <c r="H1266" s="40" t="s">
        <v>2566</v>
      </c>
      <c r="I1266" s="40" t="s">
        <v>1393</v>
      </c>
      <c r="J1266" s="36" t="s">
        <v>820</v>
      </c>
      <c r="K1266" s="47">
        <v>199760</v>
      </c>
    </row>
    <row r="1267" spans="1:11" ht="43.2" x14ac:dyDescent="0.3">
      <c r="A1267" s="35" t="s">
        <v>2803</v>
      </c>
      <c r="B1267" s="35" t="s">
        <v>331</v>
      </c>
      <c r="C1267" s="36" t="s">
        <v>2460</v>
      </c>
      <c r="D1267" s="46">
        <v>41656</v>
      </c>
      <c r="E1267" s="42" t="s">
        <v>64</v>
      </c>
      <c r="F1267" s="36">
        <v>1715000863</v>
      </c>
      <c r="G1267" s="39">
        <v>42349</v>
      </c>
      <c r="H1267" s="40" t="s">
        <v>2567</v>
      </c>
      <c r="I1267" s="40" t="s">
        <v>1393</v>
      </c>
      <c r="J1267" s="36" t="s">
        <v>820</v>
      </c>
      <c r="K1267" s="47">
        <v>174760</v>
      </c>
    </row>
    <row r="1268" spans="1:11" ht="43.2" x14ac:dyDescent="0.3">
      <c r="A1268" s="35" t="s">
        <v>2803</v>
      </c>
      <c r="B1268" s="35" t="s">
        <v>14</v>
      </c>
      <c r="C1268" s="36" t="s">
        <v>42</v>
      </c>
      <c r="D1268" s="46" t="s">
        <v>42</v>
      </c>
      <c r="E1268" s="42" t="s">
        <v>79</v>
      </c>
      <c r="F1268" s="36">
        <v>1715000878</v>
      </c>
      <c r="G1268" s="39">
        <v>42349</v>
      </c>
      <c r="H1268" s="40" t="s">
        <v>2568</v>
      </c>
      <c r="I1268" s="40" t="s">
        <v>2569</v>
      </c>
      <c r="J1268" s="36" t="s">
        <v>2570</v>
      </c>
      <c r="K1268" s="47">
        <v>93000</v>
      </c>
    </row>
    <row r="1269" spans="1:11" ht="57.6" x14ac:dyDescent="0.3">
      <c r="A1269" s="35" t="s">
        <v>2803</v>
      </c>
      <c r="B1269" s="35" t="s">
        <v>14</v>
      </c>
      <c r="C1269" s="36" t="s">
        <v>42</v>
      </c>
      <c r="D1269" s="46" t="s">
        <v>42</v>
      </c>
      <c r="E1269" s="42" t="s">
        <v>43</v>
      </c>
      <c r="F1269" s="36">
        <v>1715000256</v>
      </c>
      <c r="G1269" s="39">
        <v>42352</v>
      </c>
      <c r="H1269" s="40" t="s">
        <v>2571</v>
      </c>
      <c r="I1269" s="40" t="s">
        <v>2572</v>
      </c>
      <c r="J1269" s="36" t="s">
        <v>2573</v>
      </c>
      <c r="K1269" s="47">
        <v>1173340</v>
      </c>
    </row>
    <row r="1270" spans="1:11" ht="72" x14ac:dyDescent="0.3">
      <c r="A1270" s="35" t="s">
        <v>2803</v>
      </c>
      <c r="B1270" s="35" t="s">
        <v>437</v>
      </c>
      <c r="C1270" s="36" t="s">
        <v>2574</v>
      </c>
      <c r="D1270" s="46">
        <v>39721</v>
      </c>
      <c r="E1270" s="42" t="s">
        <v>43</v>
      </c>
      <c r="F1270" s="36">
        <v>1715000258</v>
      </c>
      <c r="G1270" s="39">
        <v>42352</v>
      </c>
      <c r="H1270" s="40" t="s">
        <v>2575</v>
      </c>
      <c r="I1270" s="40" t="s">
        <v>2576</v>
      </c>
      <c r="J1270" s="36" t="s">
        <v>622</v>
      </c>
      <c r="K1270" s="47">
        <v>42999</v>
      </c>
    </row>
    <row r="1271" spans="1:11" ht="43.2" x14ac:dyDescent="0.3">
      <c r="A1271" s="35" t="s">
        <v>2803</v>
      </c>
      <c r="B1271" s="35" t="s">
        <v>437</v>
      </c>
      <c r="C1271" s="36" t="s">
        <v>2574</v>
      </c>
      <c r="D1271" s="46">
        <v>39721</v>
      </c>
      <c r="E1271" s="42" t="s">
        <v>43</v>
      </c>
      <c r="F1271" s="36">
        <v>1715000259</v>
      </c>
      <c r="G1271" s="39">
        <v>42352</v>
      </c>
      <c r="H1271" s="40" t="s">
        <v>2577</v>
      </c>
      <c r="I1271" s="40" t="s">
        <v>2578</v>
      </c>
      <c r="J1271" s="36" t="s">
        <v>2421</v>
      </c>
      <c r="K1271" s="47">
        <v>24000</v>
      </c>
    </row>
    <row r="1272" spans="1:11" ht="230.4" x14ac:dyDescent="0.3">
      <c r="A1272" s="35" t="s">
        <v>2803</v>
      </c>
      <c r="B1272" s="35" t="s">
        <v>437</v>
      </c>
      <c r="C1272" s="36" t="s">
        <v>2574</v>
      </c>
      <c r="D1272" s="46">
        <v>39721</v>
      </c>
      <c r="E1272" s="42" t="s">
        <v>43</v>
      </c>
      <c r="F1272" s="36">
        <v>1715000260</v>
      </c>
      <c r="G1272" s="39">
        <v>42352</v>
      </c>
      <c r="H1272" s="40" t="s">
        <v>2579</v>
      </c>
      <c r="I1272" s="40" t="s">
        <v>2580</v>
      </c>
      <c r="J1272" s="36" t="s">
        <v>1841</v>
      </c>
      <c r="K1272" s="47">
        <v>454009</v>
      </c>
    </row>
    <row r="1273" spans="1:11" ht="43.2" x14ac:dyDescent="0.3">
      <c r="A1273" s="35" t="s">
        <v>2803</v>
      </c>
      <c r="B1273" s="35" t="s">
        <v>437</v>
      </c>
      <c r="C1273" s="36" t="s">
        <v>2574</v>
      </c>
      <c r="D1273" s="46">
        <v>39721</v>
      </c>
      <c r="E1273" s="42" t="s">
        <v>43</v>
      </c>
      <c r="F1273" s="36">
        <v>1715000261</v>
      </c>
      <c r="G1273" s="39">
        <v>42352</v>
      </c>
      <c r="H1273" s="40" t="s">
        <v>2581</v>
      </c>
      <c r="I1273" s="40" t="s">
        <v>2582</v>
      </c>
      <c r="J1273" s="36" t="s">
        <v>2583</v>
      </c>
      <c r="K1273" s="47">
        <v>10000</v>
      </c>
    </row>
    <row r="1274" spans="1:11" ht="43.2" x14ac:dyDescent="0.3">
      <c r="A1274" s="35" t="s">
        <v>2803</v>
      </c>
      <c r="B1274" s="35" t="s">
        <v>437</v>
      </c>
      <c r="C1274" s="36" t="s">
        <v>2574</v>
      </c>
      <c r="D1274" s="46">
        <v>39721</v>
      </c>
      <c r="E1274" s="42" t="s">
        <v>43</v>
      </c>
      <c r="F1274" s="36">
        <v>1715000262</v>
      </c>
      <c r="G1274" s="39">
        <v>42352</v>
      </c>
      <c r="H1274" s="40" t="s">
        <v>2584</v>
      </c>
      <c r="I1274" s="40" t="s">
        <v>2585</v>
      </c>
      <c r="J1274" s="36" t="s">
        <v>2586</v>
      </c>
      <c r="K1274" s="47">
        <v>11900</v>
      </c>
    </row>
    <row r="1275" spans="1:11" ht="28.8" x14ac:dyDescent="0.3">
      <c r="A1275" s="35" t="s">
        <v>2803</v>
      </c>
      <c r="B1275" s="35" t="s">
        <v>14</v>
      </c>
      <c r="C1275" s="36" t="s">
        <v>42</v>
      </c>
      <c r="D1275" s="46" t="s">
        <v>42</v>
      </c>
      <c r="E1275" s="42" t="s">
        <v>43</v>
      </c>
      <c r="F1275" s="36">
        <v>1715000263</v>
      </c>
      <c r="G1275" s="39">
        <v>42353</v>
      </c>
      <c r="H1275" s="40" t="s">
        <v>2587</v>
      </c>
      <c r="I1275" s="40" t="s">
        <v>2588</v>
      </c>
      <c r="J1275" s="36" t="s">
        <v>2589</v>
      </c>
      <c r="K1275" s="47">
        <v>1899240</v>
      </c>
    </row>
    <row r="1276" spans="1:11" ht="43.2" x14ac:dyDescent="0.3">
      <c r="A1276" s="35" t="s">
        <v>2803</v>
      </c>
      <c r="B1276" s="35" t="s">
        <v>331</v>
      </c>
      <c r="C1276" s="36" t="s">
        <v>2460</v>
      </c>
      <c r="D1276" s="46">
        <v>41656</v>
      </c>
      <c r="E1276" s="42" t="s">
        <v>64</v>
      </c>
      <c r="F1276" s="36">
        <v>1715000879</v>
      </c>
      <c r="G1276" s="39">
        <v>42353</v>
      </c>
      <c r="H1276" s="40" t="s">
        <v>2590</v>
      </c>
      <c r="I1276" s="40" t="s">
        <v>1393</v>
      </c>
      <c r="J1276" s="36" t="s">
        <v>820</v>
      </c>
      <c r="K1276" s="47">
        <v>138106</v>
      </c>
    </row>
    <row r="1277" spans="1:11" ht="57.6" x14ac:dyDescent="0.3">
      <c r="A1277" s="35" t="s">
        <v>2803</v>
      </c>
      <c r="B1277" s="35" t="s">
        <v>14</v>
      </c>
      <c r="C1277" s="36" t="s">
        <v>42</v>
      </c>
      <c r="D1277" s="46" t="s">
        <v>42</v>
      </c>
      <c r="E1277" s="42" t="s">
        <v>2591</v>
      </c>
      <c r="F1277" s="36" t="s">
        <v>2592</v>
      </c>
      <c r="G1277" s="39">
        <v>42354</v>
      </c>
      <c r="H1277" s="40" t="s">
        <v>2593</v>
      </c>
      <c r="I1277" s="40" t="s">
        <v>2594</v>
      </c>
      <c r="J1277" s="36" t="s">
        <v>2595</v>
      </c>
      <c r="K1277" s="47">
        <v>237822</v>
      </c>
    </row>
    <row r="1278" spans="1:11" ht="57.6" x14ac:dyDescent="0.3">
      <c r="A1278" s="35" t="s">
        <v>2803</v>
      </c>
      <c r="B1278" s="35" t="s">
        <v>14</v>
      </c>
      <c r="C1278" s="36" t="s">
        <v>42</v>
      </c>
      <c r="D1278" s="46" t="s">
        <v>42</v>
      </c>
      <c r="E1278" s="42" t="s">
        <v>79</v>
      </c>
      <c r="F1278" s="36">
        <v>1715000880</v>
      </c>
      <c r="G1278" s="39">
        <v>42354</v>
      </c>
      <c r="H1278" s="40" t="s">
        <v>2596</v>
      </c>
      <c r="I1278" s="40" t="s">
        <v>2597</v>
      </c>
      <c r="J1278" s="36" t="s">
        <v>2598</v>
      </c>
      <c r="K1278" s="47">
        <v>334866</v>
      </c>
    </row>
    <row r="1279" spans="1:11" ht="43.2" x14ac:dyDescent="0.3">
      <c r="A1279" s="35" t="s">
        <v>2803</v>
      </c>
      <c r="B1279" s="35" t="s">
        <v>331</v>
      </c>
      <c r="C1279" s="36" t="s">
        <v>2460</v>
      </c>
      <c r="D1279" s="46">
        <v>41656</v>
      </c>
      <c r="E1279" s="42" t="s">
        <v>79</v>
      </c>
      <c r="F1279" s="36">
        <v>1715000881</v>
      </c>
      <c r="G1279" s="39">
        <v>42355</v>
      </c>
      <c r="H1279" s="40" t="s">
        <v>2599</v>
      </c>
      <c r="I1279" s="40" t="s">
        <v>1393</v>
      </c>
      <c r="J1279" s="36" t="s">
        <v>820</v>
      </c>
      <c r="K1279" s="47">
        <v>409106</v>
      </c>
    </row>
    <row r="1280" spans="1:11" ht="57.6" x14ac:dyDescent="0.3">
      <c r="A1280" s="35" t="s">
        <v>2803</v>
      </c>
      <c r="B1280" s="35" t="s">
        <v>331</v>
      </c>
      <c r="C1280" s="36" t="s">
        <v>2460</v>
      </c>
      <c r="D1280" s="46">
        <v>41656</v>
      </c>
      <c r="E1280" s="42" t="s">
        <v>79</v>
      </c>
      <c r="F1280" s="36">
        <v>1715000882</v>
      </c>
      <c r="G1280" s="39">
        <v>42355</v>
      </c>
      <c r="H1280" s="40" t="s">
        <v>2600</v>
      </c>
      <c r="I1280" s="40" t="s">
        <v>1393</v>
      </c>
      <c r="J1280" s="36" t="s">
        <v>820</v>
      </c>
      <c r="K1280" s="47">
        <v>493046</v>
      </c>
    </row>
    <row r="1281" spans="1:11" ht="72" x14ac:dyDescent="0.3">
      <c r="A1281" s="35" t="s">
        <v>2803</v>
      </c>
      <c r="B1281" s="35" t="s">
        <v>2601</v>
      </c>
      <c r="C1281" s="36" t="s">
        <v>2602</v>
      </c>
      <c r="D1281" s="46" t="s">
        <v>2603</v>
      </c>
      <c r="E1281" s="42" t="s">
        <v>79</v>
      </c>
      <c r="F1281" s="36">
        <v>1715000883</v>
      </c>
      <c r="G1281" s="39">
        <v>42355</v>
      </c>
      <c r="H1281" s="40" t="s">
        <v>2604</v>
      </c>
      <c r="I1281" s="40" t="s">
        <v>2505</v>
      </c>
      <c r="J1281" s="36" t="s">
        <v>2506</v>
      </c>
      <c r="K1281" s="47">
        <v>2439500</v>
      </c>
    </row>
    <row r="1282" spans="1:11" ht="57.6" x14ac:dyDescent="0.3">
      <c r="A1282" s="35" t="s">
        <v>2803</v>
      </c>
      <c r="B1282" s="35" t="s">
        <v>331</v>
      </c>
      <c r="C1282" s="36" t="s">
        <v>2460</v>
      </c>
      <c r="D1282" s="46">
        <v>41656</v>
      </c>
      <c r="E1282" s="42" t="s">
        <v>79</v>
      </c>
      <c r="F1282" s="36">
        <v>1715000884</v>
      </c>
      <c r="G1282" s="39">
        <v>42356</v>
      </c>
      <c r="H1282" s="40" t="s">
        <v>2605</v>
      </c>
      <c r="I1282" s="40" t="s">
        <v>1393</v>
      </c>
      <c r="J1282" s="36" t="s">
        <v>820</v>
      </c>
      <c r="K1282" s="47">
        <v>475546</v>
      </c>
    </row>
    <row r="1283" spans="1:11" ht="43.2" x14ac:dyDescent="0.3">
      <c r="A1283" s="35" t="s">
        <v>2803</v>
      </c>
      <c r="B1283" s="35" t="s">
        <v>331</v>
      </c>
      <c r="C1283" s="36" t="s">
        <v>2460</v>
      </c>
      <c r="D1283" s="46">
        <v>41656</v>
      </c>
      <c r="E1283" s="42" t="s">
        <v>79</v>
      </c>
      <c r="F1283" s="36">
        <v>1715000885</v>
      </c>
      <c r="G1283" s="39">
        <v>42356</v>
      </c>
      <c r="H1283" s="40" t="s">
        <v>2606</v>
      </c>
      <c r="I1283" s="40" t="s">
        <v>1393</v>
      </c>
      <c r="J1283" s="36" t="s">
        <v>820</v>
      </c>
      <c r="K1283" s="47">
        <v>152106</v>
      </c>
    </row>
    <row r="1284" spans="1:11" ht="57.6" x14ac:dyDescent="0.3">
      <c r="A1284" s="35" t="s">
        <v>2803</v>
      </c>
      <c r="B1284" s="35" t="s">
        <v>331</v>
      </c>
      <c r="C1284" s="36" t="s">
        <v>2460</v>
      </c>
      <c r="D1284" s="46">
        <v>41656</v>
      </c>
      <c r="E1284" s="42" t="s">
        <v>79</v>
      </c>
      <c r="F1284" s="36">
        <v>1715000886</v>
      </c>
      <c r="G1284" s="39">
        <v>42356</v>
      </c>
      <c r="H1284" s="40" t="s">
        <v>2607</v>
      </c>
      <c r="I1284" s="40" t="s">
        <v>1393</v>
      </c>
      <c r="J1284" s="36" t="s">
        <v>820</v>
      </c>
      <c r="K1284" s="47">
        <v>260296</v>
      </c>
    </row>
    <row r="1285" spans="1:11" ht="57.6" x14ac:dyDescent="0.3">
      <c r="A1285" s="35" t="s">
        <v>2803</v>
      </c>
      <c r="B1285" s="35" t="s">
        <v>331</v>
      </c>
      <c r="C1285" s="36" t="s">
        <v>2460</v>
      </c>
      <c r="D1285" s="46">
        <v>41656</v>
      </c>
      <c r="E1285" s="42" t="s">
        <v>79</v>
      </c>
      <c r="F1285" s="36">
        <v>1715000887</v>
      </c>
      <c r="G1285" s="39">
        <v>42356</v>
      </c>
      <c r="H1285" s="40" t="s">
        <v>2608</v>
      </c>
      <c r="I1285" s="40" t="s">
        <v>1393</v>
      </c>
      <c r="J1285" s="36" t="s">
        <v>820</v>
      </c>
      <c r="K1285" s="47">
        <v>454796</v>
      </c>
    </row>
    <row r="1286" spans="1:11" ht="43.2" x14ac:dyDescent="0.3">
      <c r="A1286" s="35" t="s">
        <v>2803</v>
      </c>
      <c r="B1286" s="35" t="s">
        <v>331</v>
      </c>
      <c r="C1286" s="36" t="s">
        <v>2460</v>
      </c>
      <c r="D1286" s="46">
        <v>41656</v>
      </c>
      <c r="E1286" s="42" t="s">
        <v>79</v>
      </c>
      <c r="F1286" s="36">
        <v>1715000888</v>
      </c>
      <c r="G1286" s="39">
        <v>42356</v>
      </c>
      <c r="H1286" s="40" t="s">
        <v>2609</v>
      </c>
      <c r="I1286" s="40" t="s">
        <v>1393</v>
      </c>
      <c r="J1286" s="36" t="s">
        <v>820</v>
      </c>
      <c r="K1286" s="47">
        <v>215296</v>
      </c>
    </row>
    <row r="1287" spans="1:11" ht="43.2" x14ac:dyDescent="0.3">
      <c r="A1287" s="35" t="s">
        <v>2803</v>
      </c>
      <c r="B1287" s="35" t="s">
        <v>331</v>
      </c>
      <c r="C1287" s="36" t="s">
        <v>2460</v>
      </c>
      <c r="D1287" s="46">
        <v>41656</v>
      </c>
      <c r="E1287" s="42" t="s">
        <v>79</v>
      </c>
      <c r="F1287" s="36">
        <v>1715000889</v>
      </c>
      <c r="G1287" s="39">
        <v>42359</v>
      </c>
      <c r="H1287" s="40" t="s">
        <v>2610</v>
      </c>
      <c r="I1287" s="40" t="s">
        <v>1393</v>
      </c>
      <c r="J1287" s="36" t="s">
        <v>820</v>
      </c>
      <c r="K1287" s="47">
        <v>338796</v>
      </c>
    </row>
    <row r="1288" spans="1:11" ht="43.2" x14ac:dyDescent="0.3">
      <c r="A1288" s="35" t="s">
        <v>2803</v>
      </c>
      <c r="B1288" s="35" t="s">
        <v>331</v>
      </c>
      <c r="C1288" s="36" t="s">
        <v>2460</v>
      </c>
      <c r="D1288" s="46">
        <v>41656</v>
      </c>
      <c r="E1288" s="42" t="s">
        <v>79</v>
      </c>
      <c r="F1288" s="36">
        <v>1715000890</v>
      </c>
      <c r="G1288" s="39">
        <v>42359</v>
      </c>
      <c r="H1288" s="40" t="s">
        <v>2611</v>
      </c>
      <c r="I1288" s="40" t="s">
        <v>1393</v>
      </c>
      <c r="J1288" s="36" t="s">
        <v>820</v>
      </c>
      <c r="K1288" s="47">
        <v>210296</v>
      </c>
    </row>
    <row r="1289" spans="1:11" ht="43.2" x14ac:dyDescent="0.3">
      <c r="A1289" s="35" t="s">
        <v>2803</v>
      </c>
      <c r="B1289" s="35" t="s">
        <v>331</v>
      </c>
      <c r="C1289" s="36" t="s">
        <v>2460</v>
      </c>
      <c r="D1289" s="46">
        <v>41656</v>
      </c>
      <c r="E1289" s="42" t="s">
        <v>79</v>
      </c>
      <c r="F1289" s="36">
        <v>1715000891</v>
      </c>
      <c r="G1289" s="39">
        <v>42359</v>
      </c>
      <c r="H1289" s="40" t="s">
        <v>2612</v>
      </c>
      <c r="I1289" s="40" t="s">
        <v>1393</v>
      </c>
      <c r="J1289" s="36" t="s">
        <v>820</v>
      </c>
      <c r="K1289" s="47">
        <v>264796</v>
      </c>
    </row>
    <row r="1290" spans="1:11" ht="57.6" x14ac:dyDescent="0.3">
      <c r="A1290" s="35" t="s">
        <v>2803</v>
      </c>
      <c r="B1290" s="35" t="s">
        <v>331</v>
      </c>
      <c r="C1290" s="36" t="s">
        <v>2460</v>
      </c>
      <c r="D1290" s="46">
        <v>41656</v>
      </c>
      <c r="E1290" s="42" t="s">
        <v>79</v>
      </c>
      <c r="F1290" s="36">
        <v>1715000892</v>
      </c>
      <c r="G1290" s="39">
        <v>42359</v>
      </c>
      <c r="H1290" s="40" t="s">
        <v>2613</v>
      </c>
      <c r="I1290" s="40" t="s">
        <v>1393</v>
      </c>
      <c r="J1290" s="36" t="s">
        <v>820</v>
      </c>
      <c r="K1290" s="47">
        <v>351296</v>
      </c>
    </row>
    <row r="1291" spans="1:11" ht="28.8" x14ac:dyDescent="0.3">
      <c r="A1291" s="35" t="s">
        <v>2803</v>
      </c>
      <c r="B1291" s="35" t="s">
        <v>316</v>
      </c>
      <c r="C1291" s="36" t="s">
        <v>2469</v>
      </c>
      <c r="D1291" s="46">
        <v>40625</v>
      </c>
      <c r="E1291" s="42" t="s">
        <v>43</v>
      </c>
      <c r="F1291" s="36">
        <v>1715000264</v>
      </c>
      <c r="G1291" s="39">
        <v>42359</v>
      </c>
      <c r="H1291" s="40" t="s">
        <v>2614</v>
      </c>
      <c r="I1291" s="40" t="s">
        <v>1187</v>
      </c>
      <c r="J1291" s="36" t="s">
        <v>45</v>
      </c>
      <c r="K1291" s="47">
        <v>2230712</v>
      </c>
    </row>
    <row r="1292" spans="1:11" ht="28.8" x14ac:dyDescent="0.3">
      <c r="A1292" s="35" t="s">
        <v>2803</v>
      </c>
      <c r="B1292" s="35" t="s">
        <v>316</v>
      </c>
      <c r="C1292" s="36" t="s">
        <v>2469</v>
      </c>
      <c r="D1292" s="46">
        <v>40625</v>
      </c>
      <c r="E1292" s="42" t="s">
        <v>43</v>
      </c>
      <c r="F1292" s="36">
        <v>1715000265</v>
      </c>
      <c r="G1292" s="39">
        <v>42359</v>
      </c>
      <c r="H1292" s="40" t="s">
        <v>2615</v>
      </c>
      <c r="I1292" s="40" t="s">
        <v>2616</v>
      </c>
      <c r="J1292" s="36" t="s">
        <v>2617</v>
      </c>
      <c r="K1292" s="47">
        <v>44671</v>
      </c>
    </row>
    <row r="1293" spans="1:11" ht="28.8" x14ac:dyDescent="0.3">
      <c r="A1293" s="35" t="s">
        <v>2803</v>
      </c>
      <c r="B1293" s="35" t="s">
        <v>316</v>
      </c>
      <c r="C1293" s="36" t="s">
        <v>2469</v>
      </c>
      <c r="D1293" s="46">
        <v>40625</v>
      </c>
      <c r="E1293" s="42" t="s">
        <v>43</v>
      </c>
      <c r="F1293" s="36">
        <v>1715000266</v>
      </c>
      <c r="G1293" s="39">
        <v>42359</v>
      </c>
      <c r="H1293" s="40" t="s">
        <v>2618</v>
      </c>
      <c r="I1293" s="40" t="s">
        <v>1187</v>
      </c>
      <c r="J1293" s="36" t="s">
        <v>45</v>
      </c>
      <c r="K1293" s="47">
        <v>719284</v>
      </c>
    </row>
    <row r="1294" spans="1:11" ht="28.8" x14ac:dyDescent="0.3">
      <c r="A1294" s="35" t="s">
        <v>2803</v>
      </c>
      <c r="B1294" s="35" t="s">
        <v>316</v>
      </c>
      <c r="C1294" s="36" t="s">
        <v>2469</v>
      </c>
      <c r="D1294" s="46">
        <v>40625</v>
      </c>
      <c r="E1294" s="42" t="s">
        <v>43</v>
      </c>
      <c r="F1294" s="36">
        <v>1715000347</v>
      </c>
      <c r="G1294" s="39">
        <v>42359</v>
      </c>
      <c r="H1294" s="40" t="s">
        <v>2619</v>
      </c>
      <c r="I1294" s="40" t="s">
        <v>1185</v>
      </c>
      <c r="J1294" s="36" t="s">
        <v>77</v>
      </c>
      <c r="K1294" s="47">
        <v>419283</v>
      </c>
    </row>
    <row r="1295" spans="1:11" ht="28.8" x14ac:dyDescent="0.3">
      <c r="A1295" s="35" t="s">
        <v>2803</v>
      </c>
      <c r="B1295" s="35" t="s">
        <v>316</v>
      </c>
      <c r="C1295" s="36" t="s">
        <v>2469</v>
      </c>
      <c r="D1295" s="46">
        <v>40625</v>
      </c>
      <c r="E1295" s="42" t="s">
        <v>43</v>
      </c>
      <c r="F1295" s="36">
        <v>1715000268</v>
      </c>
      <c r="G1295" s="39">
        <v>42359</v>
      </c>
      <c r="H1295" s="40" t="s">
        <v>2805</v>
      </c>
      <c r="I1295" s="40" t="s">
        <v>1185</v>
      </c>
      <c r="J1295" s="36" t="s">
        <v>77</v>
      </c>
      <c r="K1295" s="47">
        <v>758301</v>
      </c>
    </row>
    <row r="1296" spans="1:11" ht="28.8" x14ac:dyDescent="0.3">
      <c r="A1296" s="35" t="s">
        <v>2803</v>
      </c>
      <c r="B1296" s="35" t="s">
        <v>316</v>
      </c>
      <c r="C1296" s="36" t="s">
        <v>2469</v>
      </c>
      <c r="D1296" s="46">
        <v>40625</v>
      </c>
      <c r="E1296" s="42" t="s">
        <v>43</v>
      </c>
      <c r="F1296" s="36">
        <v>1715000269</v>
      </c>
      <c r="G1296" s="39">
        <v>42359</v>
      </c>
      <c r="H1296" s="40" t="s">
        <v>2805</v>
      </c>
      <c r="I1296" s="40" t="s">
        <v>2620</v>
      </c>
      <c r="J1296" s="36" t="s">
        <v>2201</v>
      </c>
      <c r="K1296" s="47">
        <v>105726</v>
      </c>
    </row>
    <row r="1297" spans="1:11" ht="28.8" x14ac:dyDescent="0.3">
      <c r="A1297" s="35" t="s">
        <v>2803</v>
      </c>
      <c r="B1297" s="35" t="s">
        <v>316</v>
      </c>
      <c r="C1297" s="36" t="s">
        <v>2469</v>
      </c>
      <c r="D1297" s="46">
        <v>40625</v>
      </c>
      <c r="E1297" s="42" t="s">
        <v>43</v>
      </c>
      <c r="F1297" s="36">
        <v>1715000270</v>
      </c>
      <c r="G1297" s="39">
        <v>42359</v>
      </c>
      <c r="H1297" s="40" t="s">
        <v>2621</v>
      </c>
      <c r="I1297" s="40" t="s">
        <v>2622</v>
      </c>
      <c r="J1297" s="36" t="s">
        <v>1214</v>
      </c>
      <c r="K1297" s="47">
        <v>24466</v>
      </c>
    </row>
    <row r="1298" spans="1:11" ht="28.8" x14ac:dyDescent="0.3">
      <c r="A1298" s="35" t="s">
        <v>2803</v>
      </c>
      <c r="B1298" s="35" t="s">
        <v>316</v>
      </c>
      <c r="C1298" s="36" t="s">
        <v>2469</v>
      </c>
      <c r="D1298" s="46">
        <v>40625</v>
      </c>
      <c r="E1298" s="42" t="s">
        <v>43</v>
      </c>
      <c r="F1298" s="36">
        <v>1715000271</v>
      </c>
      <c r="G1298" s="39">
        <v>42359</v>
      </c>
      <c r="H1298" s="40" t="s">
        <v>2623</v>
      </c>
      <c r="I1298" s="40" t="s">
        <v>1187</v>
      </c>
      <c r="J1298" s="36" t="s">
        <v>45</v>
      </c>
      <c r="K1298" s="47">
        <v>1940566</v>
      </c>
    </row>
    <row r="1299" spans="1:11" ht="28.8" x14ac:dyDescent="0.3">
      <c r="A1299" s="35" t="s">
        <v>2803</v>
      </c>
      <c r="B1299" s="35" t="s">
        <v>316</v>
      </c>
      <c r="C1299" s="36" t="s">
        <v>2469</v>
      </c>
      <c r="D1299" s="46">
        <v>40625</v>
      </c>
      <c r="E1299" s="42" t="s">
        <v>43</v>
      </c>
      <c r="F1299" s="36">
        <v>1715000272</v>
      </c>
      <c r="G1299" s="39">
        <v>42359</v>
      </c>
      <c r="H1299" s="40" t="s">
        <v>2624</v>
      </c>
      <c r="I1299" s="40" t="s">
        <v>2620</v>
      </c>
      <c r="J1299" s="36" t="s">
        <v>2201</v>
      </c>
      <c r="K1299" s="47">
        <v>97009</v>
      </c>
    </row>
    <row r="1300" spans="1:11" ht="72" x14ac:dyDescent="0.3">
      <c r="A1300" s="35" t="s">
        <v>2803</v>
      </c>
      <c r="B1300" s="35" t="s">
        <v>316</v>
      </c>
      <c r="C1300" s="36" t="s">
        <v>2469</v>
      </c>
      <c r="D1300" s="46">
        <v>40625</v>
      </c>
      <c r="E1300" s="42" t="s">
        <v>43</v>
      </c>
      <c r="F1300" s="36">
        <v>1715000273</v>
      </c>
      <c r="G1300" s="39">
        <v>42359</v>
      </c>
      <c r="H1300" s="40" t="s">
        <v>2625</v>
      </c>
      <c r="I1300" s="40" t="s">
        <v>2626</v>
      </c>
      <c r="J1300" s="36" t="s">
        <v>695</v>
      </c>
      <c r="K1300" s="47">
        <v>518769</v>
      </c>
    </row>
    <row r="1301" spans="1:11" ht="28.8" x14ac:dyDescent="0.3">
      <c r="A1301" s="35" t="s">
        <v>2803</v>
      </c>
      <c r="B1301" s="35" t="s">
        <v>316</v>
      </c>
      <c r="C1301" s="36" t="s">
        <v>2469</v>
      </c>
      <c r="D1301" s="46">
        <v>40625</v>
      </c>
      <c r="E1301" s="42" t="s">
        <v>43</v>
      </c>
      <c r="F1301" s="36">
        <v>1715000274</v>
      </c>
      <c r="G1301" s="39">
        <v>42359</v>
      </c>
      <c r="H1301" s="40" t="s">
        <v>2627</v>
      </c>
      <c r="I1301" s="40" t="s">
        <v>2628</v>
      </c>
      <c r="J1301" s="36" t="s">
        <v>212</v>
      </c>
      <c r="K1301" s="47">
        <v>386888</v>
      </c>
    </row>
    <row r="1302" spans="1:11" ht="28.8" x14ac:dyDescent="0.3">
      <c r="A1302" s="35" t="s">
        <v>2803</v>
      </c>
      <c r="B1302" s="35" t="s">
        <v>316</v>
      </c>
      <c r="C1302" s="36" t="s">
        <v>2469</v>
      </c>
      <c r="D1302" s="46">
        <v>40625</v>
      </c>
      <c r="E1302" s="42" t="s">
        <v>43</v>
      </c>
      <c r="F1302" s="36">
        <v>1715000275</v>
      </c>
      <c r="G1302" s="39">
        <v>42359</v>
      </c>
      <c r="H1302" s="40" t="s">
        <v>2629</v>
      </c>
      <c r="I1302" s="40" t="s">
        <v>2630</v>
      </c>
      <c r="J1302" s="36" t="s">
        <v>2631</v>
      </c>
      <c r="K1302" s="47">
        <v>264733</v>
      </c>
    </row>
    <row r="1303" spans="1:11" ht="86.4" x14ac:dyDescent="0.3">
      <c r="A1303" s="35" t="s">
        <v>2803</v>
      </c>
      <c r="B1303" s="35" t="s">
        <v>316</v>
      </c>
      <c r="C1303" s="36" t="s">
        <v>2469</v>
      </c>
      <c r="D1303" s="46">
        <v>40625</v>
      </c>
      <c r="E1303" s="42" t="s">
        <v>43</v>
      </c>
      <c r="F1303" s="36">
        <v>1715000276</v>
      </c>
      <c r="G1303" s="39">
        <v>42359</v>
      </c>
      <c r="H1303" s="40" t="s">
        <v>2632</v>
      </c>
      <c r="I1303" s="40" t="s">
        <v>1185</v>
      </c>
      <c r="J1303" s="36" t="s">
        <v>77</v>
      </c>
      <c r="K1303" s="47">
        <v>1558566</v>
      </c>
    </row>
    <row r="1304" spans="1:11" ht="43.2" x14ac:dyDescent="0.3">
      <c r="A1304" s="35" t="s">
        <v>2803</v>
      </c>
      <c r="B1304" s="35" t="s">
        <v>316</v>
      </c>
      <c r="C1304" s="36" t="s">
        <v>2469</v>
      </c>
      <c r="D1304" s="46">
        <v>40625</v>
      </c>
      <c r="E1304" s="42" t="s">
        <v>43</v>
      </c>
      <c r="F1304" s="36">
        <v>1715000277</v>
      </c>
      <c r="G1304" s="39">
        <v>42359</v>
      </c>
      <c r="H1304" s="40" t="s">
        <v>2633</v>
      </c>
      <c r="I1304" s="40" t="s">
        <v>1187</v>
      </c>
      <c r="J1304" s="36" t="s">
        <v>45</v>
      </c>
      <c r="K1304" s="47">
        <v>355315</v>
      </c>
    </row>
    <row r="1305" spans="1:11" ht="28.8" x14ac:dyDescent="0.3">
      <c r="A1305" s="35" t="s">
        <v>2803</v>
      </c>
      <c r="B1305" s="35" t="s">
        <v>316</v>
      </c>
      <c r="C1305" s="36" t="s">
        <v>2469</v>
      </c>
      <c r="D1305" s="46">
        <v>40625</v>
      </c>
      <c r="E1305" s="42" t="s">
        <v>43</v>
      </c>
      <c r="F1305" s="36">
        <v>1715000278</v>
      </c>
      <c r="G1305" s="39">
        <v>42359</v>
      </c>
      <c r="H1305" s="40" t="s">
        <v>2634</v>
      </c>
      <c r="I1305" s="40" t="s">
        <v>2620</v>
      </c>
      <c r="J1305" s="36" t="s">
        <v>2201</v>
      </c>
      <c r="K1305" s="47">
        <v>188303</v>
      </c>
    </row>
    <row r="1306" spans="1:11" ht="28.8" x14ac:dyDescent="0.3">
      <c r="A1306" s="35" t="s">
        <v>2803</v>
      </c>
      <c r="B1306" s="35" t="s">
        <v>316</v>
      </c>
      <c r="C1306" s="36" t="s">
        <v>2469</v>
      </c>
      <c r="D1306" s="46">
        <v>40625</v>
      </c>
      <c r="E1306" s="42" t="s">
        <v>79</v>
      </c>
      <c r="F1306" s="36">
        <v>1715000893</v>
      </c>
      <c r="G1306" s="39">
        <v>42359</v>
      </c>
      <c r="H1306" s="40" t="s">
        <v>2635</v>
      </c>
      <c r="I1306" s="40" t="s">
        <v>2636</v>
      </c>
      <c r="J1306" s="36" t="s">
        <v>2637</v>
      </c>
      <c r="K1306" s="47">
        <v>2050327</v>
      </c>
    </row>
    <row r="1307" spans="1:11" ht="28.8" x14ac:dyDescent="0.3">
      <c r="A1307" s="35" t="s">
        <v>2803</v>
      </c>
      <c r="B1307" s="35" t="s">
        <v>67</v>
      </c>
      <c r="C1307" s="36" t="s">
        <v>2638</v>
      </c>
      <c r="D1307" s="46">
        <v>42354</v>
      </c>
      <c r="E1307" s="42" t="s">
        <v>79</v>
      </c>
      <c r="F1307" s="36">
        <v>1715000894</v>
      </c>
      <c r="G1307" s="39">
        <v>42359</v>
      </c>
      <c r="H1307" s="40" t="s">
        <v>2639</v>
      </c>
      <c r="I1307" s="40" t="s">
        <v>2640</v>
      </c>
      <c r="J1307" s="36" t="s">
        <v>2641</v>
      </c>
      <c r="K1307" s="47">
        <v>103530</v>
      </c>
    </row>
    <row r="1308" spans="1:11" ht="57.6" x14ac:dyDescent="0.3">
      <c r="A1308" s="35" t="s">
        <v>2803</v>
      </c>
      <c r="B1308" s="35" t="s">
        <v>67</v>
      </c>
      <c r="C1308" s="36" t="s">
        <v>2642</v>
      </c>
      <c r="D1308" s="46" t="s">
        <v>2643</v>
      </c>
      <c r="E1308" s="42" t="s">
        <v>43</v>
      </c>
      <c r="F1308" s="36">
        <v>1715000279</v>
      </c>
      <c r="G1308" s="39">
        <v>42359</v>
      </c>
      <c r="H1308" s="40" t="s">
        <v>2644</v>
      </c>
      <c r="I1308" s="40" t="s">
        <v>2645</v>
      </c>
      <c r="J1308" s="36" t="s">
        <v>2646</v>
      </c>
      <c r="K1308" s="47">
        <v>3034183</v>
      </c>
    </row>
    <row r="1309" spans="1:11" ht="28.8" x14ac:dyDescent="0.3">
      <c r="A1309" s="35" t="s">
        <v>2803</v>
      </c>
      <c r="B1309" s="35" t="s">
        <v>316</v>
      </c>
      <c r="C1309" s="36" t="s">
        <v>2469</v>
      </c>
      <c r="D1309" s="46">
        <v>40625</v>
      </c>
      <c r="E1309" s="42" t="s">
        <v>43</v>
      </c>
      <c r="F1309" s="36">
        <v>1715000280</v>
      </c>
      <c r="G1309" s="39">
        <v>42359</v>
      </c>
      <c r="H1309" s="40" t="s">
        <v>2647</v>
      </c>
      <c r="I1309" s="40" t="s">
        <v>2648</v>
      </c>
      <c r="J1309" s="36" t="s">
        <v>411</v>
      </c>
      <c r="K1309" s="47">
        <v>298648</v>
      </c>
    </row>
    <row r="1310" spans="1:11" ht="28.8" x14ac:dyDescent="0.3">
      <c r="A1310" s="35" t="s">
        <v>2803</v>
      </c>
      <c r="B1310" s="35" t="s">
        <v>316</v>
      </c>
      <c r="C1310" s="36" t="s">
        <v>2469</v>
      </c>
      <c r="D1310" s="46">
        <v>40625</v>
      </c>
      <c r="E1310" s="42" t="s">
        <v>43</v>
      </c>
      <c r="F1310" s="36">
        <v>1715000281</v>
      </c>
      <c r="G1310" s="39">
        <v>42359</v>
      </c>
      <c r="H1310" s="40" t="s">
        <v>2649</v>
      </c>
      <c r="I1310" s="40" t="s">
        <v>2650</v>
      </c>
      <c r="J1310" s="36" t="s">
        <v>2651</v>
      </c>
      <c r="K1310" s="47">
        <v>146346</v>
      </c>
    </row>
    <row r="1311" spans="1:11" ht="28.8" x14ac:dyDescent="0.3">
      <c r="A1311" s="35" t="s">
        <v>2803</v>
      </c>
      <c r="B1311" s="35" t="s">
        <v>316</v>
      </c>
      <c r="C1311" s="36" t="s">
        <v>2469</v>
      </c>
      <c r="D1311" s="46">
        <v>40625</v>
      </c>
      <c r="E1311" s="42" t="s">
        <v>43</v>
      </c>
      <c r="F1311" s="36">
        <v>1715000282</v>
      </c>
      <c r="G1311" s="39">
        <v>42359</v>
      </c>
      <c r="H1311" s="40" t="s">
        <v>2652</v>
      </c>
      <c r="I1311" s="40" t="s">
        <v>1076</v>
      </c>
      <c r="J1311" s="36" t="s">
        <v>1077</v>
      </c>
      <c r="K1311" s="47">
        <v>2215396</v>
      </c>
    </row>
    <row r="1312" spans="1:11" ht="57.6" x14ac:dyDescent="0.3">
      <c r="A1312" s="35" t="s">
        <v>2803</v>
      </c>
      <c r="B1312" s="35" t="s">
        <v>14</v>
      </c>
      <c r="C1312" s="36" t="s">
        <v>42</v>
      </c>
      <c r="D1312" s="46" t="s">
        <v>42</v>
      </c>
      <c r="E1312" s="42" t="s">
        <v>43</v>
      </c>
      <c r="F1312" s="36">
        <v>1715000284</v>
      </c>
      <c r="G1312" s="39">
        <v>42359</v>
      </c>
      <c r="H1312" s="40" t="s">
        <v>2653</v>
      </c>
      <c r="I1312" s="40" t="s">
        <v>2654</v>
      </c>
      <c r="J1312" s="36" t="s">
        <v>2655</v>
      </c>
      <c r="K1312" s="47">
        <v>969612</v>
      </c>
    </row>
    <row r="1313" spans="1:11" ht="43.2" x14ac:dyDescent="0.3">
      <c r="A1313" s="35" t="s">
        <v>2803</v>
      </c>
      <c r="B1313" s="35" t="s">
        <v>316</v>
      </c>
      <c r="C1313" s="36" t="s">
        <v>2656</v>
      </c>
      <c r="D1313" s="46" t="s">
        <v>2657</v>
      </c>
      <c r="E1313" s="42" t="s">
        <v>43</v>
      </c>
      <c r="F1313" s="36">
        <v>1715000285</v>
      </c>
      <c r="G1313" s="39">
        <v>42359</v>
      </c>
      <c r="H1313" s="40" t="s">
        <v>2658</v>
      </c>
      <c r="I1313" s="40" t="s">
        <v>2659</v>
      </c>
      <c r="J1313" s="36" t="s">
        <v>330</v>
      </c>
      <c r="K1313" s="47">
        <v>39755149</v>
      </c>
    </row>
    <row r="1314" spans="1:11" ht="43.2" x14ac:dyDescent="0.3">
      <c r="A1314" s="35" t="s">
        <v>2803</v>
      </c>
      <c r="B1314" s="35" t="s">
        <v>316</v>
      </c>
      <c r="C1314" s="36" t="s">
        <v>2660</v>
      </c>
      <c r="D1314" s="46" t="s">
        <v>2657</v>
      </c>
      <c r="E1314" s="42" t="s">
        <v>43</v>
      </c>
      <c r="F1314" s="36">
        <v>1715000286</v>
      </c>
      <c r="G1314" s="39">
        <v>42359</v>
      </c>
      <c r="H1314" s="40" t="s">
        <v>2661</v>
      </c>
      <c r="I1314" s="40" t="s">
        <v>2662</v>
      </c>
      <c r="J1314" s="36" t="s">
        <v>1831</v>
      </c>
      <c r="K1314" s="47">
        <v>10594255</v>
      </c>
    </row>
    <row r="1315" spans="1:11" ht="28.8" x14ac:dyDescent="0.3">
      <c r="A1315" s="35" t="s">
        <v>2803</v>
      </c>
      <c r="B1315" s="35" t="s">
        <v>437</v>
      </c>
      <c r="C1315" s="36" t="s">
        <v>2663</v>
      </c>
      <c r="D1315" s="46">
        <v>42346</v>
      </c>
      <c r="E1315" s="42" t="s">
        <v>43</v>
      </c>
      <c r="F1315" s="36">
        <v>1715000287</v>
      </c>
      <c r="G1315" s="39">
        <v>42359</v>
      </c>
      <c r="H1315" s="40" t="s">
        <v>2664</v>
      </c>
      <c r="I1315" s="40" t="s">
        <v>2665</v>
      </c>
      <c r="J1315" s="36" t="s">
        <v>2666</v>
      </c>
      <c r="K1315" s="47">
        <v>76070991</v>
      </c>
    </row>
    <row r="1316" spans="1:11" ht="43.2" x14ac:dyDescent="0.3">
      <c r="A1316" s="35" t="s">
        <v>2803</v>
      </c>
      <c r="B1316" s="35" t="s">
        <v>331</v>
      </c>
      <c r="C1316" s="36" t="s">
        <v>2460</v>
      </c>
      <c r="D1316" s="46">
        <v>41656</v>
      </c>
      <c r="E1316" s="42" t="s">
        <v>79</v>
      </c>
      <c r="F1316" s="36">
        <v>1715000896</v>
      </c>
      <c r="G1316" s="39">
        <v>42359</v>
      </c>
      <c r="H1316" s="40" t="s">
        <v>2667</v>
      </c>
      <c r="I1316" s="40" t="s">
        <v>1393</v>
      </c>
      <c r="J1316" s="36" t="s">
        <v>820</v>
      </c>
      <c r="K1316" s="47">
        <v>12624</v>
      </c>
    </row>
    <row r="1317" spans="1:11" ht="57.6" x14ac:dyDescent="0.3">
      <c r="A1317" s="35" t="s">
        <v>2803</v>
      </c>
      <c r="B1317" s="35" t="s">
        <v>2476</v>
      </c>
      <c r="C1317" s="36" t="s">
        <v>42</v>
      </c>
      <c r="D1317" s="46" t="s">
        <v>42</v>
      </c>
      <c r="E1317" s="42" t="s">
        <v>43</v>
      </c>
      <c r="F1317" s="36">
        <v>1715000288</v>
      </c>
      <c r="G1317" s="39">
        <v>42359</v>
      </c>
      <c r="H1317" s="40" t="s">
        <v>2668</v>
      </c>
      <c r="I1317" s="40" t="s">
        <v>2669</v>
      </c>
      <c r="J1317" s="36" t="s">
        <v>2670</v>
      </c>
      <c r="K1317" s="47">
        <v>154700</v>
      </c>
    </row>
    <row r="1318" spans="1:11" ht="57.6" x14ac:dyDescent="0.3">
      <c r="A1318" s="35" t="s">
        <v>2803</v>
      </c>
      <c r="B1318" s="35" t="s">
        <v>331</v>
      </c>
      <c r="C1318" s="36" t="s">
        <v>2460</v>
      </c>
      <c r="D1318" s="46">
        <v>41656</v>
      </c>
      <c r="E1318" s="42" t="s">
        <v>79</v>
      </c>
      <c r="F1318" s="36">
        <v>1715000897</v>
      </c>
      <c r="G1318" s="39">
        <v>42360</v>
      </c>
      <c r="H1318" s="40" t="s">
        <v>2671</v>
      </c>
      <c r="I1318" s="40" t="s">
        <v>1393</v>
      </c>
      <c r="J1318" s="36" t="s">
        <v>820</v>
      </c>
      <c r="K1318" s="47">
        <v>55124</v>
      </c>
    </row>
    <row r="1319" spans="1:11" ht="43.2" x14ac:dyDescent="0.3">
      <c r="A1319" s="35" t="s">
        <v>2803</v>
      </c>
      <c r="B1319" s="35" t="s">
        <v>331</v>
      </c>
      <c r="C1319" s="36" t="s">
        <v>2460</v>
      </c>
      <c r="D1319" s="46">
        <v>41656</v>
      </c>
      <c r="E1319" s="42" t="s">
        <v>79</v>
      </c>
      <c r="F1319" s="36">
        <v>1715000898</v>
      </c>
      <c r="G1319" s="39">
        <v>42360</v>
      </c>
      <c r="H1319" s="40" t="s">
        <v>2672</v>
      </c>
      <c r="I1319" s="40" t="s">
        <v>1393</v>
      </c>
      <c r="J1319" s="36" t="s">
        <v>820</v>
      </c>
      <c r="K1319" s="47">
        <v>264832</v>
      </c>
    </row>
    <row r="1320" spans="1:11" ht="43.2" x14ac:dyDescent="0.3">
      <c r="A1320" s="35" t="s">
        <v>2803</v>
      </c>
      <c r="B1320" s="35" t="s">
        <v>331</v>
      </c>
      <c r="C1320" s="36" t="s">
        <v>2460</v>
      </c>
      <c r="D1320" s="46">
        <v>41656</v>
      </c>
      <c r="E1320" s="42" t="s">
        <v>79</v>
      </c>
      <c r="F1320" s="36">
        <v>1715000899</v>
      </c>
      <c r="G1320" s="39">
        <v>42360</v>
      </c>
      <c r="H1320" s="40" t="s">
        <v>2673</v>
      </c>
      <c r="I1320" s="40" t="s">
        <v>1393</v>
      </c>
      <c r="J1320" s="36" t="s">
        <v>820</v>
      </c>
      <c r="K1320" s="47">
        <v>310582</v>
      </c>
    </row>
    <row r="1321" spans="1:11" ht="43.2" x14ac:dyDescent="0.3">
      <c r="A1321" s="35" t="s">
        <v>2803</v>
      </c>
      <c r="B1321" s="35" t="s">
        <v>331</v>
      </c>
      <c r="C1321" s="36" t="s">
        <v>2460</v>
      </c>
      <c r="D1321" s="46">
        <v>41656</v>
      </c>
      <c r="E1321" s="42" t="s">
        <v>79</v>
      </c>
      <c r="F1321" s="36">
        <v>1715000900</v>
      </c>
      <c r="G1321" s="39">
        <v>42360</v>
      </c>
      <c r="H1321" s="40" t="s">
        <v>2674</v>
      </c>
      <c r="I1321" s="40" t="s">
        <v>1393</v>
      </c>
      <c r="J1321" s="36" t="s">
        <v>820</v>
      </c>
      <c r="K1321" s="47">
        <v>210332</v>
      </c>
    </row>
    <row r="1322" spans="1:11" ht="43.2" x14ac:dyDescent="0.3">
      <c r="A1322" s="35" t="s">
        <v>2803</v>
      </c>
      <c r="B1322" s="35" t="s">
        <v>331</v>
      </c>
      <c r="C1322" s="36" t="s">
        <v>2460</v>
      </c>
      <c r="D1322" s="46">
        <v>41656</v>
      </c>
      <c r="E1322" s="42" t="s">
        <v>79</v>
      </c>
      <c r="F1322" s="36">
        <v>1715000901</v>
      </c>
      <c r="G1322" s="39">
        <v>42360</v>
      </c>
      <c r="H1322" s="40" t="s">
        <v>2675</v>
      </c>
      <c r="I1322" s="40" t="s">
        <v>1393</v>
      </c>
      <c r="J1322" s="36" t="s">
        <v>820</v>
      </c>
      <c r="K1322" s="47">
        <v>338832</v>
      </c>
    </row>
    <row r="1323" spans="1:11" ht="43.2" x14ac:dyDescent="0.3">
      <c r="A1323" s="35" t="s">
        <v>2803</v>
      </c>
      <c r="B1323" s="35" t="s">
        <v>331</v>
      </c>
      <c r="C1323" s="36" t="s">
        <v>2460</v>
      </c>
      <c r="D1323" s="46">
        <v>41656</v>
      </c>
      <c r="E1323" s="42" t="s">
        <v>79</v>
      </c>
      <c r="F1323" s="36">
        <v>1715000902</v>
      </c>
      <c r="G1323" s="39">
        <v>42360</v>
      </c>
      <c r="H1323" s="40" t="s">
        <v>2676</v>
      </c>
      <c r="I1323" s="40" t="s">
        <v>1393</v>
      </c>
      <c r="J1323" s="36" t="s">
        <v>820</v>
      </c>
      <c r="K1323" s="47">
        <v>152142</v>
      </c>
    </row>
    <row r="1324" spans="1:11" ht="28.8" x14ac:dyDescent="0.3">
      <c r="A1324" s="35" t="s">
        <v>2803</v>
      </c>
      <c r="B1324" s="35" t="s">
        <v>67</v>
      </c>
      <c r="C1324" s="36" t="s">
        <v>2677</v>
      </c>
      <c r="D1324" s="46">
        <v>42354</v>
      </c>
      <c r="E1324" s="42" t="s">
        <v>79</v>
      </c>
      <c r="F1324" s="36">
        <v>1715000903</v>
      </c>
      <c r="G1324" s="39">
        <v>42360</v>
      </c>
      <c r="H1324" s="40" t="s">
        <v>2678</v>
      </c>
      <c r="I1324" s="40" t="s">
        <v>2679</v>
      </c>
      <c r="J1324" s="36" t="s">
        <v>2680</v>
      </c>
      <c r="K1324" s="47">
        <v>12911600</v>
      </c>
    </row>
    <row r="1325" spans="1:11" ht="28.8" x14ac:dyDescent="0.3">
      <c r="A1325" s="35" t="s">
        <v>2803</v>
      </c>
      <c r="B1325" s="35" t="s">
        <v>14</v>
      </c>
      <c r="C1325" s="36" t="s">
        <v>42</v>
      </c>
      <c r="D1325" s="46" t="s">
        <v>42</v>
      </c>
      <c r="E1325" s="42" t="s">
        <v>43</v>
      </c>
      <c r="F1325" s="36">
        <v>1715000289</v>
      </c>
      <c r="G1325" s="39">
        <v>42360</v>
      </c>
      <c r="H1325" s="40" t="s">
        <v>2681</v>
      </c>
      <c r="I1325" s="40" t="s">
        <v>2682</v>
      </c>
      <c r="J1325" s="36" t="s">
        <v>552</v>
      </c>
      <c r="K1325" s="47">
        <v>1296981</v>
      </c>
    </row>
    <row r="1326" spans="1:11" ht="43.2" x14ac:dyDescent="0.3">
      <c r="A1326" s="35" t="s">
        <v>2803</v>
      </c>
      <c r="B1326" s="35" t="s">
        <v>2476</v>
      </c>
      <c r="C1326" s="36" t="s">
        <v>42</v>
      </c>
      <c r="D1326" s="46" t="s">
        <v>42</v>
      </c>
      <c r="E1326" s="42" t="s">
        <v>79</v>
      </c>
      <c r="F1326" s="36"/>
      <c r="G1326" s="39">
        <v>42360</v>
      </c>
      <c r="H1326" s="40" t="s">
        <v>2683</v>
      </c>
      <c r="I1326" s="40" t="s">
        <v>2684</v>
      </c>
      <c r="J1326" s="36" t="s">
        <v>2685</v>
      </c>
      <c r="K1326" s="47">
        <v>192161</v>
      </c>
    </row>
    <row r="1327" spans="1:11" ht="28.8" x14ac:dyDescent="0.3">
      <c r="A1327" s="35" t="s">
        <v>2803</v>
      </c>
      <c r="B1327" s="35" t="s">
        <v>2476</v>
      </c>
      <c r="C1327" s="36" t="s">
        <v>42</v>
      </c>
      <c r="D1327" s="46" t="s">
        <v>42</v>
      </c>
      <c r="E1327" s="42" t="s">
        <v>79</v>
      </c>
      <c r="F1327" s="36"/>
      <c r="G1327" s="39">
        <v>42360</v>
      </c>
      <c r="H1327" s="40" t="s">
        <v>2686</v>
      </c>
      <c r="I1327" s="40" t="s">
        <v>2684</v>
      </c>
      <c r="J1327" s="36" t="s">
        <v>2685</v>
      </c>
      <c r="K1327" s="47">
        <v>238000</v>
      </c>
    </row>
    <row r="1328" spans="1:11" ht="43.2" x14ac:dyDescent="0.3">
      <c r="A1328" s="35" t="s">
        <v>2803</v>
      </c>
      <c r="B1328" s="35" t="s">
        <v>316</v>
      </c>
      <c r="C1328" s="36" t="s">
        <v>2469</v>
      </c>
      <c r="D1328" s="46">
        <v>40625</v>
      </c>
      <c r="E1328" s="42" t="s">
        <v>43</v>
      </c>
      <c r="F1328" s="36">
        <v>1715000290</v>
      </c>
      <c r="G1328" s="39">
        <v>42360</v>
      </c>
      <c r="H1328" s="40" t="s">
        <v>2687</v>
      </c>
      <c r="I1328" s="40" t="s">
        <v>2688</v>
      </c>
      <c r="J1328" s="36" t="s">
        <v>2689</v>
      </c>
      <c r="K1328" s="47">
        <v>994644</v>
      </c>
    </row>
    <row r="1329" spans="1:11" ht="28.8" x14ac:dyDescent="0.3">
      <c r="A1329" s="35" t="s">
        <v>2803</v>
      </c>
      <c r="B1329" s="35" t="s">
        <v>316</v>
      </c>
      <c r="C1329" s="36" t="s">
        <v>2469</v>
      </c>
      <c r="D1329" s="46">
        <v>40625</v>
      </c>
      <c r="E1329" s="42" t="s">
        <v>43</v>
      </c>
      <c r="F1329" s="36">
        <v>1715000291</v>
      </c>
      <c r="G1329" s="39">
        <v>42360</v>
      </c>
      <c r="H1329" s="40" t="s">
        <v>2690</v>
      </c>
      <c r="I1329" s="40" t="s">
        <v>2628</v>
      </c>
      <c r="J1329" s="36" t="s">
        <v>212</v>
      </c>
      <c r="K1329" s="47">
        <v>36521</v>
      </c>
    </row>
    <row r="1330" spans="1:11" ht="28.8" x14ac:dyDescent="0.3">
      <c r="A1330" s="35" t="s">
        <v>2803</v>
      </c>
      <c r="B1330" s="35" t="s">
        <v>2434</v>
      </c>
      <c r="C1330" s="36" t="s">
        <v>2691</v>
      </c>
      <c r="D1330" s="46">
        <v>42354</v>
      </c>
      <c r="E1330" s="42" t="s">
        <v>79</v>
      </c>
      <c r="F1330" s="36">
        <v>1715000907</v>
      </c>
      <c r="G1330" s="39">
        <v>42361</v>
      </c>
      <c r="H1330" s="40" t="s">
        <v>2692</v>
      </c>
      <c r="I1330" s="40" t="s">
        <v>2693</v>
      </c>
      <c r="J1330" s="36" t="s">
        <v>2694</v>
      </c>
      <c r="K1330" s="47">
        <v>32478540</v>
      </c>
    </row>
    <row r="1331" spans="1:11" ht="28.8" x14ac:dyDescent="0.3">
      <c r="A1331" s="35" t="s">
        <v>2803</v>
      </c>
      <c r="B1331" s="35" t="s">
        <v>67</v>
      </c>
      <c r="C1331" s="36" t="s">
        <v>2695</v>
      </c>
      <c r="D1331" s="46">
        <v>42354</v>
      </c>
      <c r="E1331" s="42" t="s">
        <v>43</v>
      </c>
      <c r="F1331" s="36">
        <v>1715000908</v>
      </c>
      <c r="G1331" s="39">
        <v>42361</v>
      </c>
      <c r="H1331" s="40" t="s">
        <v>2696</v>
      </c>
      <c r="I1331" s="40" t="s">
        <v>2697</v>
      </c>
      <c r="J1331" s="36" t="s">
        <v>2698</v>
      </c>
      <c r="K1331" s="47">
        <v>1732400</v>
      </c>
    </row>
    <row r="1332" spans="1:11" ht="28.8" x14ac:dyDescent="0.3">
      <c r="A1332" s="35" t="s">
        <v>2803</v>
      </c>
      <c r="B1332" s="35" t="s">
        <v>14</v>
      </c>
      <c r="C1332" s="36" t="s">
        <v>42</v>
      </c>
      <c r="D1332" s="46" t="s">
        <v>42</v>
      </c>
      <c r="E1332" s="42" t="s">
        <v>43</v>
      </c>
      <c r="F1332" s="36">
        <v>1715000293</v>
      </c>
      <c r="G1332" s="39">
        <v>42361</v>
      </c>
      <c r="H1332" s="40" t="s">
        <v>2699</v>
      </c>
      <c r="I1332" s="40" t="s">
        <v>2700</v>
      </c>
      <c r="J1332" s="36" t="s">
        <v>2701</v>
      </c>
      <c r="K1332" s="47">
        <v>81158</v>
      </c>
    </row>
    <row r="1333" spans="1:11" ht="57.6" x14ac:dyDescent="0.3">
      <c r="A1333" s="35" t="s">
        <v>2803</v>
      </c>
      <c r="B1333" s="35" t="s">
        <v>331</v>
      </c>
      <c r="C1333" s="36" t="s">
        <v>2460</v>
      </c>
      <c r="D1333" s="46">
        <v>41656</v>
      </c>
      <c r="E1333" s="42" t="s">
        <v>79</v>
      </c>
      <c r="F1333" s="36">
        <v>1715000909</v>
      </c>
      <c r="G1333" s="39">
        <v>42361</v>
      </c>
      <c r="H1333" s="40" t="s">
        <v>2702</v>
      </c>
      <c r="I1333" s="40" t="s">
        <v>1393</v>
      </c>
      <c r="J1333" s="36" t="s">
        <v>820</v>
      </c>
      <c r="K1333" s="47">
        <v>152142</v>
      </c>
    </row>
    <row r="1334" spans="1:11" ht="43.2" x14ac:dyDescent="0.3">
      <c r="A1334" s="35" t="s">
        <v>2803</v>
      </c>
      <c r="B1334" s="35" t="s">
        <v>14</v>
      </c>
      <c r="C1334" s="36" t="s">
        <v>42</v>
      </c>
      <c r="D1334" s="46" t="s">
        <v>42</v>
      </c>
      <c r="E1334" s="42" t="s">
        <v>64</v>
      </c>
      <c r="F1334" s="36">
        <v>1715000910</v>
      </c>
      <c r="G1334" s="39">
        <v>42361</v>
      </c>
      <c r="H1334" s="40" t="s">
        <v>2703</v>
      </c>
      <c r="I1334" s="40" t="s">
        <v>2704</v>
      </c>
      <c r="J1334" s="36" t="s">
        <v>2705</v>
      </c>
      <c r="K1334" s="47">
        <v>199920</v>
      </c>
    </row>
    <row r="1335" spans="1:11" ht="72" x14ac:dyDescent="0.3">
      <c r="A1335" s="35" t="s">
        <v>2803</v>
      </c>
      <c r="B1335" s="35" t="s">
        <v>316</v>
      </c>
      <c r="C1335" s="36" t="s">
        <v>2469</v>
      </c>
      <c r="D1335" s="46">
        <v>40625</v>
      </c>
      <c r="E1335" s="42" t="s">
        <v>79</v>
      </c>
      <c r="F1335" s="36">
        <v>1715000912</v>
      </c>
      <c r="G1335" s="39">
        <v>42362</v>
      </c>
      <c r="H1335" s="40" t="s">
        <v>2706</v>
      </c>
      <c r="I1335" s="40" t="s">
        <v>1109</v>
      </c>
      <c r="J1335" s="36" t="s">
        <v>732</v>
      </c>
      <c r="K1335" s="47">
        <v>2847126</v>
      </c>
    </row>
    <row r="1336" spans="1:11" ht="57.6" x14ac:dyDescent="0.3">
      <c r="A1336" s="35" t="s">
        <v>2803</v>
      </c>
      <c r="B1336" s="35" t="s">
        <v>316</v>
      </c>
      <c r="C1336" s="36" t="s">
        <v>2469</v>
      </c>
      <c r="D1336" s="46">
        <v>40625</v>
      </c>
      <c r="E1336" s="42" t="s">
        <v>79</v>
      </c>
      <c r="F1336" s="36">
        <v>1715000913</v>
      </c>
      <c r="G1336" s="39">
        <v>42362</v>
      </c>
      <c r="H1336" s="40" t="s">
        <v>2707</v>
      </c>
      <c r="I1336" s="40" t="s">
        <v>2708</v>
      </c>
      <c r="J1336" s="36" t="s">
        <v>2709</v>
      </c>
      <c r="K1336" s="47">
        <v>972874</v>
      </c>
    </row>
    <row r="1337" spans="1:11" ht="72" x14ac:dyDescent="0.3">
      <c r="A1337" s="35" t="s">
        <v>2803</v>
      </c>
      <c r="B1337" s="35" t="s">
        <v>316</v>
      </c>
      <c r="C1337" s="36" t="s">
        <v>2469</v>
      </c>
      <c r="D1337" s="46">
        <v>40625</v>
      </c>
      <c r="E1337" s="42" t="s">
        <v>79</v>
      </c>
      <c r="F1337" s="36">
        <v>1715000941</v>
      </c>
      <c r="G1337" s="39">
        <v>42362</v>
      </c>
      <c r="H1337" s="40" t="s">
        <v>2710</v>
      </c>
      <c r="I1337" s="40" t="s">
        <v>2711</v>
      </c>
      <c r="J1337" s="36" t="s">
        <v>39</v>
      </c>
      <c r="K1337" s="47">
        <v>1070774</v>
      </c>
    </row>
    <row r="1338" spans="1:11" ht="72" x14ac:dyDescent="0.3">
      <c r="A1338" s="35" t="s">
        <v>2803</v>
      </c>
      <c r="B1338" s="35" t="s">
        <v>316</v>
      </c>
      <c r="C1338" s="36" t="s">
        <v>2469</v>
      </c>
      <c r="D1338" s="46">
        <v>40625</v>
      </c>
      <c r="E1338" s="42" t="s">
        <v>79</v>
      </c>
      <c r="F1338" s="36">
        <v>1715000915</v>
      </c>
      <c r="G1338" s="39">
        <v>42362</v>
      </c>
      <c r="H1338" s="40" t="s">
        <v>2712</v>
      </c>
      <c r="I1338" s="40" t="s">
        <v>2711</v>
      </c>
      <c r="J1338" s="36" t="s">
        <v>39</v>
      </c>
      <c r="K1338" s="47">
        <v>1142713</v>
      </c>
    </row>
    <row r="1339" spans="1:11" ht="72" x14ac:dyDescent="0.3">
      <c r="A1339" s="35" t="s">
        <v>2803</v>
      </c>
      <c r="B1339" s="35" t="s">
        <v>316</v>
      </c>
      <c r="C1339" s="36" t="s">
        <v>2469</v>
      </c>
      <c r="D1339" s="46">
        <v>40625</v>
      </c>
      <c r="E1339" s="42" t="s">
        <v>79</v>
      </c>
      <c r="F1339" s="36">
        <v>1715000916</v>
      </c>
      <c r="G1339" s="39">
        <v>42362</v>
      </c>
      <c r="H1339" s="40" t="s">
        <v>2713</v>
      </c>
      <c r="I1339" s="40" t="s">
        <v>2711</v>
      </c>
      <c r="J1339" s="36" t="s">
        <v>39</v>
      </c>
      <c r="K1339" s="47">
        <v>811466</v>
      </c>
    </row>
    <row r="1340" spans="1:11" ht="72" x14ac:dyDescent="0.3">
      <c r="A1340" s="35" t="s">
        <v>2803</v>
      </c>
      <c r="B1340" s="35" t="s">
        <v>316</v>
      </c>
      <c r="C1340" s="36" t="s">
        <v>2469</v>
      </c>
      <c r="D1340" s="46">
        <v>40625</v>
      </c>
      <c r="E1340" s="42" t="s">
        <v>79</v>
      </c>
      <c r="F1340" s="36">
        <v>1715000917</v>
      </c>
      <c r="G1340" s="39">
        <v>42362</v>
      </c>
      <c r="H1340" s="40" t="s">
        <v>2714</v>
      </c>
      <c r="I1340" s="40" t="s">
        <v>2547</v>
      </c>
      <c r="J1340" s="36" t="s">
        <v>2548</v>
      </c>
      <c r="K1340" s="47">
        <v>579585</v>
      </c>
    </row>
    <row r="1341" spans="1:11" ht="72" x14ac:dyDescent="0.3">
      <c r="A1341" s="35" t="s">
        <v>2803</v>
      </c>
      <c r="B1341" s="35" t="s">
        <v>316</v>
      </c>
      <c r="C1341" s="36" t="s">
        <v>2469</v>
      </c>
      <c r="D1341" s="46">
        <v>40625</v>
      </c>
      <c r="E1341" s="42" t="s">
        <v>79</v>
      </c>
      <c r="F1341" s="36">
        <v>1715000918</v>
      </c>
      <c r="G1341" s="39">
        <v>42362</v>
      </c>
      <c r="H1341" s="40" t="s">
        <v>2715</v>
      </c>
      <c r="I1341" s="40" t="s">
        <v>2716</v>
      </c>
      <c r="J1341" s="36" t="s">
        <v>2551</v>
      </c>
      <c r="K1341" s="47">
        <v>1724217</v>
      </c>
    </row>
    <row r="1342" spans="1:11" ht="72" x14ac:dyDescent="0.3">
      <c r="A1342" s="35" t="s">
        <v>2803</v>
      </c>
      <c r="B1342" s="35" t="s">
        <v>316</v>
      </c>
      <c r="C1342" s="36" t="s">
        <v>2469</v>
      </c>
      <c r="D1342" s="46">
        <v>40625</v>
      </c>
      <c r="E1342" s="42" t="s">
        <v>79</v>
      </c>
      <c r="F1342" s="36">
        <v>1715000919</v>
      </c>
      <c r="G1342" s="39">
        <v>42362</v>
      </c>
      <c r="H1342" s="40" t="s">
        <v>2717</v>
      </c>
      <c r="I1342" s="40" t="s">
        <v>2553</v>
      </c>
      <c r="J1342" s="36" t="s">
        <v>2554</v>
      </c>
      <c r="K1342" s="47">
        <v>468117</v>
      </c>
    </row>
    <row r="1343" spans="1:11" ht="72" x14ac:dyDescent="0.3">
      <c r="A1343" s="35" t="s">
        <v>2803</v>
      </c>
      <c r="B1343" s="35" t="s">
        <v>316</v>
      </c>
      <c r="C1343" s="36" t="s">
        <v>2469</v>
      </c>
      <c r="D1343" s="46">
        <v>40625</v>
      </c>
      <c r="E1343" s="42" t="s">
        <v>79</v>
      </c>
      <c r="F1343" s="36">
        <v>1715000920</v>
      </c>
      <c r="G1343" s="39">
        <v>42362</v>
      </c>
      <c r="H1343" s="40" t="s">
        <v>2718</v>
      </c>
      <c r="I1343" s="40" t="s">
        <v>2556</v>
      </c>
      <c r="J1343" s="36" t="s">
        <v>2557</v>
      </c>
      <c r="K1343" s="47">
        <v>520085</v>
      </c>
    </row>
    <row r="1344" spans="1:11" ht="72" x14ac:dyDescent="0.3">
      <c r="A1344" s="35" t="s">
        <v>2803</v>
      </c>
      <c r="B1344" s="35" t="s">
        <v>316</v>
      </c>
      <c r="C1344" s="36" t="s">
        <v>2469</v>
      </c>
      <c r="D1344" s="46">
        <v>40625</v>
      </c>
      <c r="E1344" s="42" t="s">
        <v>79</v>
      </c>
      <c r="F1344" s="36">
        <v>1715000921</v>
      </c>
      <c r="G1344" s="39">
        <v>42362</v>
      </c>
      <c r="H1344" s="40" t="s">
        <v>2719</v>
      </c>
      <c r="I1344" s="40" t="s">
        <v>2559</v>
      </c>
      <c r="J1344" s="36" t="s">
        <v>2560</v>
      </c>
      <c r="K1344" s="47">
        <v>1234387</v>
      </c>
    </row>
    <row r="1345" spans="1:11" ht="72" x14ac:dyDescent="0.3">
      <c r="A1345" s="35" t="s">
        <v>2803</v>
      </c>
      <c r="B1345" s="35" t="s">
        <v>316</v>
      </c>
      <c r="C1345" s="36" t="s">
        <v>2469</v>
      </c>
      <c r="D1345" s="46">
        <v>40625</v>
      </c>
      <c r="E1345" s="42" t="s">
        <v>79</v>
      </c>
      <c r="F1345" s="36">
        <v>1715000922</v>
      </c>
      <c r="G1345" s="39">
        <v>42362</v>
      </c>
      <c r="H1345" s="40" t="s">
        <v>2720</v>
      </c>
      <c r="I1345" s="40" t="s">
        <v>1110</v>
      </c>
      <c r="J1345" s="36" t="s">
        <v>1111</v>
      </c>
      <c r="K1345" s="47">
        <v>1032118</v>
      </c>
    </row>
    <row r="1346" spans="1:11" ht="72" x14ac:dyDescent="0.3">
      <c r="A1346" s="35" t="s">
        <v>2803</v>
      </c>
      <c r="B1346" s="35" t="s">
        <v>316</v>
      </c>
      <c r="C1346" s="36" t="s">
        <v>2469</v>
      </c>
      <c r="D1346" s="46">
        <v>40625</v>
      </c>
      <c r="E1346" s="42" t="s">
        <v>79</v>
      </c>
      <c r="F1346" s="36">
        <v>1715000923</v>
      </c>
      <c r="G1346" s="39">
        <v>42362</v>
      </c>
      <c r="H1346" s="40" t="s">
        <v>2721</v>
      </c>
      <c r="I1346" s="40" t="s">
        <v>1110</v>
      </c>
      <c r="J1346" s="36" t="s">
        <v>1111</v>
      </c>
      <c r="K1346" s="47">
        <v>580144</v>
      </c>
    </row>
    <row r="1347" spans="1:11" ht="72" x14ac:dyDescent="0.3">
      <c r="A1347" s="35" t="s">
        <v>2803</v>
      </c>
      <c r="B1347" s="35" t="s">
        <v>316</v>
      </c>
      <c r="C1347" s="36" t="s">
        <v>2469</v>
      </c>
      <c r="D1347" s="46">
        <v>40625</v>
      </c>
      <c r="E1347" s="42" t="s">
        <v>79</v>
      </c>
      <c r="F1347" s="36">
        <v>1715000924</v>
      </c>
      <c r="G1347" s="39">
        <v>42362</v>
      </c>
      <c r="H1347" s="40" t="s">
        <v>2722</v>
      </c>
      <c r="I1347" s="40" t="s">
        <v>2565</v>
      </c>
      <c r="J1347" s="36" t="s">
        <v>1655</v>
      </c>
      <c r="K1347" s="47">
        <v>927642</v>
      </c>
    </row>
    <row r="1348" spans="1:11" ht="57.6" x14ac:dyDescent="0.3">
      <c r="A1348" s="35" t="s">
        <v>2803</v>
      </c>
      <c r="B1348" s="35" t="s">
        <v>331</v>
      </c>
      <c r="C1348" s="36" t="s">
        <v>2460</v>
      </c>
      <c r="D1348" s="46">
        <v>41656</v>
      </c>
      <c r="E1348" s="42" t="s">
        <v>79</v>
      </c>
      <c r="F1348" s="36">
        <v>1715000925</v>
      </c>
      <c r="G1348" s="39">
        <v>42362</v>
      </c>
      <c r="H1348" s="40" t="s">
        <v>2723</v>
      </c>
      <c r="I1348" s="40" t="s">
        <v>1393</v>
      </c>
      <c r="J1348" s="36" t="s">
        <v>820</v>
      </c>
      <c r="K1348" s="47">
        <v>116332</v>
      </c>
    </row>
    <row r="1349" spans="1:11" ht="28.8" x14ac:dyDescent="0.3">
      <c r="A1349" s="35" t="s">
        <v>2803</v>
      </c>
      <c r="B1349" s="35" t="s">
        <v>316</v>
      </c>
      <c r="C1349" s="36" t="s">
        <v>2469</v>
      </c>
      <c r="D1349" s="46">
        <v>40625</v>
      </c>
      <c r="E1349" s="42" t="s">
        <v>43</v>
      </c>
      <c r="F1349" s="36">
        <v>1715000294</v>
      </c>
      <c r="G1349" s="39">
        <v>42366</v>
      </c>
      <c r="H1349" s="40" t="s">
        <v>2724</v>
      </c>
      <c r="I1349" s="40" t="s">
        <v>2725</v>
      </c>
      <c r="J1349" s="36" t="s">
        <v>2726</v>
      </c>
      <c r="K1349" s="47">
        <v>1054560</v>
      </c>
    </row>
    <row r="1350" spans="1:11" ht="43.2" x14ac:dyDescent="0.3">
      <c r="A1350" s="35" t="s">
        <v>2803</v>
      </c>
      <c r="B1350" s="35" t="s">
        <v>2476</v>
      </c>
      <c r="C1350" s="36" t="s">
        <v>42</v>
      </c>
      <c r="D1350" s="46" t="s">
        <v>42</v>
      </c>
      <c r="E1350" s="42" t="s">
        <v>79</v>
      </c>
      <c r="F1350" s="36">
        <v>1715000926</v>
      </c>
      <c r="G1350" s="39">
        <v>42366</v>
      </c>
      <c r="H1350" s="40" t="s">
        <v>2727</v>
      </c>
      <c r="I1350" s="40" t="s">
        <v>2684</v>
      </c>
      <c r="J1350" s="36" t="s">
        <v>2685</v>
      </c>
      <c r="K1350" s="47">
        <v>357000</v>
      </c>
    </row>
    <row r="1351" spans="1:11" ht="43.2" x14ac:dyDescent="0.3">
      <c r="A1351" s="35" t="s">
        <v>2803</v>
      </c>
      <c r="B1351" s="35" t="s">
        <v>331</v>
      </c>
      <c r="C1351" s="36" t="s">
        <v>2460</v>
      </c>
      <c r="D1351" s="46">
        <v>41656</v>
      </c>
      <c r="E1351" s="42" t="s">
        <v>79</v>
      </c>
      <c r="F1351" s="36">
        <v>1715000927</v>
      </c>
      <c r="G1351" s="39">
        <v>42366</v>
      </c>
      <c r="H1351" s="40" t="s">
        <v>2728</v>
      </c>
      <c r="I1351" s="40" t="s">
        <v>1393</v>
      </c>
      <c r="J1351" s="36" t="s">
        <v>820</v>
      </c>
      <c r="K1351" s="47">
        <v>329203</v>
      </c>
    </row>
    <row r="1352" spans="1:11" ht="43.2" x14ac:dyDescent="0.3">
      <c r="A1352" s="35" t="s">
        <v>2803</v>
      </c>
      <c r="B1352" s="35" t="s">
        <v>316</v>
      </c>
      <c r="C1352" s="36" t="s">
        <v>2660</v>
      </c>
      <c r="D1352" s="46" t="s">
        <v>2657</v>
      </c>
      <c r="E1352" s="42" t="s">
        <v>43</v>
      </c>
      <c r="F1352" s="36">
        <v>1715000295</v>
      </c>
      <c r="G1352" s="39">
        <v>42366</v>
      </c>
      <c r="H1352" s="40" t="s">
        <v>2729</v>
      </c>
      <c r="I1352" s="40" t="s">
        <v>2662</v>
      </c>
      <c r="J1352" s="36" t="s">
        <v>1831</v>
      </c>
      <c r="K1352" s="47">
        <v>6356553</v>
      </c>
    </row>
    <row r="1353" spans="1:11" ht="28.8" x14ac:dyDescent="0.3">
      <c r="A1353" s="35" t="s">
        <v>2803</v>
      </c>
      <c r="B1353" s="35" t="s">
        <v>316</v>
      </c>
      <c r="C1353" s="36" t="s">
        <v>2469</v>
      </c>
      <c r="D1353" s="46">
        <v>40625</v>
      </c>
      <c r="E1353" s="42" t="s">
        <v>43</v>
      </c>
      <c r="F1353" s="36">
        <v>1715000296</v>
      </c>
      <c r="G1353" s="39">
        <v>42366</v>
      </c>
      <c r="H1353" s="40" t="s">
        <v>2652</v>
      </c>
      <c r="I1353" s="40" t="s">
        <v>1076</v>
      </c>
      <c r="J1353" s="36" t="s">
        <v>1077</v>
      </c>
      <c r="K1353" s="47">
        <v>2215396</v>
      </c>
    </row>
    <row r="1354" spans="1:11" ht="57.6" x14ac:dyDescent="0.3">
      <c r="A1354" s="35" t="s">
        <v>2803</v>
      </c>
      <c r="B1354" s="35" t="s">
        <v>2730</v>
      </c>
      <c r="C1354" s="36" t="s">
        <v>2731</v>
      </c>
      <c r="D1354" s="46">
        <v>42314</v>
      </c>
      <c r="E1354" s="42" t="s">
        <v>43</v>
      </c>
      <c r="F1354" s="36">
        <v>1715000297</v>
      </c>
      <c r="G1354" s="39">
        <v>42366</v>
      </c>
      <c r="H1354" s="40" t="s">
        <v>2732</v>
      </c>
      <c r="I1354" s="40" t="s">
        <v>2733</v>
      </c>
      <c r="J1354" s="36" t="s">
        <v>2734</v>
      </c>
      <c r="K1354" s="47">
        <v>70353472</v>
      </c>
    </row>
    <row r="1355" spans="1:11" ht="57.6" x14ac:dyDescent="0.3">
      <c r="A1355" s="35" t="s">
        <v>2803</v>
      </c>
      <c r="B1355" s="35" t="s">
        <v>2730</v>
      </c>
      <c r="C1355" s="36" t="s">
        <v>2735</v>
      </c>
      <c r="D1355" s="46">
        <v>42361</v>
      </c>
      <c r="E1355" s="42" t="s">
        <v>43</v>
      </c>
      <c r="F1355" s="36">
        <v>1715000298</v>
      </c>
      <c r="G1355" s="39">
        <v>42366</v>
      </c>
      <c r="H1355" s="40" t="s">
        <v>2736</v>
      </c>
      <c r="I1355" s="40" t="s">
        <v>2737</v>
      </c>
      <c r="J1355" s="36" t="s">
        <v>2738</v>
      </c>
      <c r="K1355" s="47">
        <v>61874238</v>
      </c>
    </row>
    <row r="1356" spans="1:11" ht="28.8" x14ac:dyDescent="0.3">
      <c r="A1356" s="35" t="s">
        <v>2803</v>
      </c>
      <c r="B1356" s="35" t="s">
        <v>316</v>
      </c>
      <c r="C1356" s="36" t="s">
        <v>2739</v>
      </c>
      <c r="D1356" s="46">
        <v>42366</v>
      </c>
      <c r="E1356" s="42" t="s">
        <v>43</v>
      </c>
      <c r="F1356" s="36">
        <v>1715000299</v>
      </c>
      <c r="G1356" s="39">
        <v>42366</v>
      </c>
      <c r="H1356" s="40" t="s">
        <v>2740</v>
      </c>
      <c r="I1356" s="40" t="s">
        <v>2950</v>
      </c>
      <c r="J1356" s="36" t="s">
        <v>2741</v>
      </c>
      <c r="K1356" s="47">
        <v>13154736</v>
      </c>
    </row>
    <row r="1357" spans="1:11" ht="28.8" x14ac:dyDescent="0.3">
      <c r="A1357" s="35" t="s">
        <v>2803</v>
      </c>
      <c r="B1357" s="35" t="s">
        <v>67</v>
      </c>
      <c r="C1357" s="36" t="s">
        <v>42</v>
      </c>
      <c r="D1357" s="46" t="s">
        <v>42</v>
      </c>
      <c r="E1357" s="42" t="s">
        <v>79</v>
      </c>
      <c r="F1357" s="36">
        <v>1715000928</v>
      </c>
      <c r="G1357" s="39">
        <v>42367</v>
      </c>
      <c r="H1357" s="40" t="s">
        <v>2742</v>
      </c>
      <c r="I1357" s="40" t="s">
        <v>2743</v>
      </c>
      <c r="J1357" s="36" t="s">
        <v>2744</v>
      </c>
      <c r="K1357" s="47">
        <v>240000</v>
      </c>
    </row>
    <row r="1358" spans="1:11" ht="43.2" x14ac:dyDescent="0.3">
      <c r="A1358" s="35" t="s">
        <v>2803</v>
      </c>
      <c r="B1358" s="35" t="s">
        <v>2745</v>
      </c>
      <c r="C1358" s="36" t="s">
        <v>42</v>
      </c>
      <c r="D1358" s="46" t="s">
        <v>42</v>
      </c>
      <c r="E1358" s="42" t="s">
        <v>43</v>
      </c>
      <c r="F1358" s="36">
        <v>1715000300</v>
      </c>
      <c r="G1358" s="39">
        <v>42367</v>
      </c>
      <c r="H1358" s="40" t="s">
        <v>2746</v>
      </c>
      <c r="I1358" s="40" t="s">
        <v>1618</v>
      </c>
      <c r="J1358" s="36" t="s">
        <v>78</v>
      </c>
      <c r="K1358" s="47">
        <v>834000</v>
      </c>
    </row>
    <row r="1359" spans="1:11" ht="43.2" x14ac:dyDescent="0.3">
      <c r="A1359" s="35" t="s">
        <v>2803</v>
      </c>
      <c r="B1359" s="35" t="s">
        <v>2745</v>
      </c>
      <c r="C1359" s="36" t="s">
        <v>42</v>
      </c>
      <c r="D1359" s="46" t="s">
        <v>42</v>
      </c>
      <c r="E1359" s="42" t="s">
        <v>43</v>
      </c>
      <c r="F1359" s="36">
        <v>1715000301</v>
      </c>
      <c r="G1359" s="39">
        <v>42367</v>
      </c>
      <c r="H1359" s="40" t="s">
        <v>2747</v>
      </c>
      <c r="I1359" s="40" t="s">
        <v>1618</v>
      </c>
      <c r="J1359" s="36" t="s">
        <v>78</v>
      </c>
      <c r="K1359" s="47">
        <v>240000</v>
      </c>
    </row>
    <row r="1360" spans="1:11" ht="28.8" x14ac:dyDescent="0.3">
      <c r="A1360" s="35" t="s">
        <v>2803</v>
      </c>
      <c r="B1360" s="35" t="s">
        <v>14</v>
      </c>
      <c r="C1360" s="36" t="s">
        <v>42</v>
      </c>
      <c r="D1360" s="46" t="s">
        <v>42</v>
      </c>
      <c r="E1360" s="42" t="s">
        <v>43</v>
      </c>
      <c r="F1360" s="36">
        <v>1715000302</v>
      </c>
      <c r="G1360" s="39">
        <v>42367</v>
      </c>
      <c r="H1360" s="40" t="s">
        <v>2748</v>
      </c>
      <c r="I1360" s="40" t="s">
        <v>2749</v>
      </c>
      <c r="J1360" s="36" t="s">
        <v>2750</v>
      </c>
      <c r="K1360" s="47">
        <v>2158660</v>
      </c>
    </row>
    <row r="1361" spans="1:11" ht="43.2" x14ac:dyDescent="0.3">
      <c r="A1361" s="35" t="s">
        <v>2803</v>
      </c>
      <c r="B1361" s="35" t="s">
        <v>331</v>
      </c>
      <c r="C1361" s="36" t="s">
        <v>2460</v>
      </c>
      <c r="D1361" s="46">
        <v>41656</v>
      </c>
      <c r="E1361" s="42" t="s">
        <v>79</v>
      </c>
      <c r="F1361" s="36">
        <v>1715000929</v>
      </c>
      <c r="G1361" s="39">
        <v>42367</v>
      </c>
      <c r="H1361" s="40" t="s">
        <v>2751</v>
      </c>
      <c r="I1361" s="40" t="s">
        <v>1393</v>
      </c>
      <c r="J1361" s="36" t="s">
        <v>820</v>
      </c>
      <c r="K1361" s="47">
        <v>237763</v>
      </c>
    </row>
    <row r="1362" spans="1:11" ht="43.2" x14ac:dyDescent="0.3">
      <c r="A1362" s="35" t="s">
        <v>2803</v>
      </c>
      <c r="B1362" s="35" t="s">
        <v>67</v>
      </c>
      <c r="C1362" s="36" t="s">
        <v>2752</v>
      </c>
      <c r="D1362" s="46">
        <v>42355</v>
      </c>
      <c r="E1362" s="42" t="s">
        <v>79</v>
      </c>
      <c r="F1362" s="36">
        <v>1715000930</v>
      </c>
      <c r="G1362" s="39">
        <v>42367</v>
      </c>
      <c r="H1362" s="40" t="s">
        <v>2753</v>
      </c>
      <c r="I1362" s="40" t="s">
        <v>2754</v>
      </c>
      <c r="J1362" s="36" t="s">
        <v>2755</v>
      </c>
      <c r="K1362" s="47">
        <v>4633200</v>
      </c>
    </row>
    <row r="1363" spans="1:11" ht="28.8" x14ac:dyDescent="0.3">
      <c r="A1363" s="35" t="s">
        <v>2803</v>
      </c>
      <c r="B1363" s="35" t="s">
        <v>67</v>
      </c>
      <c r="C1363" s="36" t="s">
        <v>2756</v>
      </c>
      <c r="D1363" s="46">
        <v>42355</v>
      </c>
      <c r="E1363" s="42" t="s">
        <v>79</v>
      </c>
      <c r="F1363" s="36">
        <v>1715000931</v>
      </c>
      <c r="G1363" s="39">
        <v>42367</v>
      </c>
      <c r="H1363" s="40" t="s">
        <v>2757</v>
      </c>
      <c r="I1363" s="40" t="s">
        <v>2758</v>
      </c>
      <c r="J1363" s="36" t="s">
        <v>2759</v>
      </c>
      <c r="K1363" s="47">
        <v>1635834</v>
      </c>
    </row>
    <row r="1364" spans="1:11" ht="57.6" x14ac:dyDescent="0.3">
      <c r="A1364" s="35" t="s">
        <v>2803</v>
      </c>
      <c r="B1364" s="35" t="s">
        <v>316</v>
      </c>
      <c r="C1364" s="36" t="s">
        <v>2760</v>
      </c>
      <c r="D1364" s="46">
        <v>42366</v>
      </c>
      <c r="E1364" s="42" t="s">
        <v>43</v>
      </c>
      <c r="F1364" s="36">
        <v>1715000303</v>
      </c>
      <c r="G1364" s="39">
        <v>42367</v>
      </c>
      <c r="H1364" s="40" t="s">
        <v>2761</v>
      </c>
      <c r="I1364" s="40" t="s">
        <v>2762</v>
      </c>
      <c r="J1364" s="36" t="s">
        <v>2763</v>
      </c>
      <c r="K1364" s="47">
        <v>24446761</v>
      </c>
    </row>
    <row r="1365" spans="1:11" ht="57.6" x14ac:dyDescent="0.3">
      <c r="A1365" s="35" t="s">
        <v>2803</v>
      </c>
      <c r="B1365" s="35" t="s">
        <v>14</v>
      </c>
      <c r="C1365" s="36" t="s">
        <v>42</v>
      </c>
      <c r="D1365" s="46" t="s">
        <v>42</v>
      </c>
      <c r="E1365" s="42" t="s">
        <v>43</v>
      </c>
      <c r="F1365" s="36">
        <v>1715000304</v>
      </c>
      <c r="G1365" s="39">
        <v>42368</v>
      </c>
      <c r="H1365" s="40" t="s">
        <v>2764</v>
      </c>
      <c r="I1365" s="40" t="s">
        <v>2654</v>
      </c>
      <c r="J1365" s="36" t="s">
        <v>2765</v>
      </c>
      <c r="K1365" s="47">
        <v>646408</v>
      </c>
    </row>
    <row r="1366" spans="1:11" ht="28.8" x14ac:dyDescent="0.3">
      <c r="A1366" s="35" t="s">
        <v>2803</v>
      </c>
      <c r="B1366" s="35" t="s">
        <v>316</v>
      </c>
      <c r="C1366" s="36" t="s">
        <v>2469</v>
      </c>
      <c r="D1366" s="46">
        <v>40625</v>
      </c>
      <c r="E1366" s="42" t="s">
        <v>43</v>
      </c>
      <c r="F1366" s="36">
        <v>1715000305</v>
      </c>
      <c r="G1366" s="39">
        <v>42368</v>
      </c>
      <c r="H1366" s="40" t="s">
        <v>2766</v>
      </c>
      <c r="I1366" s="40" t="s">
        <v>2767</v>
      </c>
      <c r="J1366" s="36" t="s">
        <v>2768</v>
      </c>
      <c r="K1366" s="47">
        <v>136836</v>
      </c>
    </row>
    <row r="1367" spans="1:11" ht="57.6" x14ac:dyDescent="0.3">
      <c r="A1367" s="35" t="s">
        <v>2803</v>
      </c>
      <c r="B1367" s="35" t="s">
        <v>331</v>
      </c>
      <c r="C1367" s="36" t="s">
        <v>2460</v>
      </c>
      <c r="D1367" s="46">
        <v>41656</v>
      </c>
      <c r="E1367" s="42" t="s">
        <v>79</v>
      </c>
      <c r="F1367" s="36">
        <v>171500932</v>
      </c>
      <c r="G1367" s="39">
        <v>42368</v>
      </c>
      <c r="H1367" s="40" t="s">
        <v>2769</v>
      </c>
      <c r="I1367" s="40" t="s">
        <v>1393</v>
      </c>
      <c r="J1367" s="36" t="s">
        <v>820</v>
      </c>
      <c r="K1367" s="47">
        <v>116203</v>
      </c>
    </row>
    <row r="1368" spans="1:11" ht="43.2" x14ac:dyDescent="0.3">
      <c r="A1368" s="35" t="s">
        <v>2803</v>
      </c>
      <c r="B1368" s="35" t="s">
        <v>2476</v>
      </c>
      <c r="C1368" s="36" t="s">
        <v>42</v>
      </c>
      <c r="D1368" s="46" t="s">
        <v>42</v>
      </c>
      <c r="E1368" s="42" t="s">
        <v>79</v>
      </c>
      <c r="F1368" s="36">
        <v>171500933</v>
      </c>
      <c r="G1368" s="39">
        <v>42368</v>
      </c>
      <c r="H1368" s="40" t="s">
        <v>2770</v>
      </c>
      <c r="I1368" s="40" t="s">
        <v>2684</v>
      </c>
      <c r="J1368" s="36" t="s">
        <v>2685</v>
      </c>
      <c r="K1368" s="47">
        <v>202643</v>
      </c>
    </row>
    <row r="1369" spans="1:11" ht="28.8" x14ac:dyDescent="0.3">
      <c r="A1369" s="35" t="s">
        <v>2803</v>
      </c>
      <c r="B1369" s="35" t="s">
        <v>67</v>
      </c>
      <c r="C1369" s="36" t="s">
        <v>2771</v>
      </c>
      <c r="D1369" s="46">
        <v>42347</v>
      </c>
      <c r="E1369" s="42" t="s">
        <v>463</v>
      </c>
      <c r="F1369" s="36" t="s">
        <v>2772</v>
      </c>
      <c r="G1369" s="39" t="s">
        <v>2772</v>
      </c>
      <c r="H1369" s="40" t="s">
        <v>2773</v>
      </c>
      <c r="I1369" s="40" t="s">
        <v>2774</v>
      </c>
      <c r="J1369" s="36" t="s">
        <v>2775</v>
      </c>
      <c r="K1369" s="47">
        <v>6728260</v>
      </c>
    </row>
    <row r="1370" spans="1:11" ht="43.2" x14ac:dyDescent="0.3">
      <c r="A1370" s="35" t="s">
        <v>2803</v>
      </c>
      <c r="B1370" s="35" t="s">
        <v>67</v>
      </c>
      <c r="C1370" s="36" t="s">
        <v>2776</v>
      </c>
      <c r="D1370" s="46">
        <v>42348</v>
      </c>
      <c r="E1370" s="42" t="s">
        <v>463</v>
      </c>
      <c r="F1370" s="36" t="s">
        <v>2772</v>
      </c>
      <c r="G1370" s="39" t="s">
        <v>2772</v>
      </c>
      <c r="H1370" s="40" t="s">
        <v>2777</v>
      </c>
      <c r="I1370" s="40" t="s">
        <v>2778</v>
      </c>
      <c r="J1370" s="36" t="s">
        <v>1808</v>
      </c>
      <c r="K1370" s="47">
        <v>14000000</v>
      </c>
    </row>
    <row r="1371" spans="1:11" ht="86.4" x14ac:dyDescent="0.3">
      <c r="A1371" s="35" t="s">
        <v>2803</v>
      </c>
      <c r="B1371" s="35" t="s">
        <v>67</v>
      </c>
      <c r="C1371" s="36" t="s">
        <v>2779</v>
      </c>
      <c r="D1371" s="46">
        <v>42352</v>
      </c>
      <c r="E1371" s="42" t="s">
        <v>463</v>
      </c>
      <c r="F1371" s="36" t="s">
        <v>2772</v>
      </c>
      <c r="G1371" s="39" t="s">
        <v>2772</v>
      </c>
      <c r="H1371" s="40" t="s">
        <v>2780</v>
      </c>
      <c r="I1371" s="40" t="s">
        <v>2781</v>
      </c>
      <c r="J1371" s="36" t="s">
        <v>2782</v>
      </c>
      <c r="K1371" s="47">
        <v>9152000</v>
      </c>
    </row>
    <row r="1372" spans="1:11" ht="86.4" x14ac:dyDescent="0.3">
      <c r="A1372" s="35" t="s">
        <v>2803</v>
      </c>
      <c r="B1372" s="35" t="s">
        <v>67</v>
      </c>
      <c r="C1372" s="36" t="s">
        <v>2783</v>
      </c>
      <c r="D1372" s="46">
        <v>42354</v>
      </c>
      <c r="E1372" s="42" t="s">
        <v>463</v>
      </c>
      <c r="F1372" s="36" t="s">
        <v>2772</v>
      </c>
      <c r="G1372" s="39" t="s">
        <v>2772</v>
      </c>
      <c r="H1372" s="40" t="s">
        <v>2784</v>
      </c>
      <c r="I1372" s="40" t="s">
        <v>2785</v>
      </c>
      <c r="J1372" s="36" t="s">
        <v>2786</v>
      </c>
      <c r="K1372" s="47">
        <v>30372168</v>
      </c>
    </row>
    <row r="1373" spans="1:11" ht="43.2" x14ac:dyDescent="0.3">
      <c r="A1373" s="35" t="s">
        <v>2803</v>
      </c>
      <c r="B1373" s="35" t="s">
        <v>67</v>
      </c>
      <c r="C1373" s="36" t="s">
        <v>2787</v>
      </c>
      <c r="D1373" s="46">
        <v>42360</v>
      </c>
      <c r="E1373" s="42" t="s">
        <v>463</v>
      </c>
      <c r="F1373" s="36" t="s">
        <v>2772</v>
      </c>
      <c r="G1373" s="39" t="s">
        <v>2772</v>
      </c>
      <c r="H1373" s="40" t="s">
        <v>2788</v>
      </c>
      <c r="I1373" s="40" t="s">
        <v>2465</v>
      </c>
      <c r="J1373" s="36" t="s">
        <v>2466</v>
      </c>
      <c r="K1373" s="47">
        <v>9193634</v>
      </c>
    </row>
    <row r="1374" spans="1:11" ht="28.8" x14ac:dyDescent="0.3">
      <c r="A1374" s="35" t="s">
        <v>2803</v>
      </c>
      <c r="B1374" s="35" t="s">
        <v>67</v>
      </c>
      <c r="C1374" s="36" t="s">
        <v>2789</v>
      </c>
      <c r="D1374" s="46">
        <v>42361</v>
      </c>
      <c r="E1374" s="42" t="s">
        <v>463</v>
      </c>
      <c r="F1374" s="36" t="s">
        <v>2772</v>
      </c>
      <c r="G1374" s="39" t="s">
        <v>2772</v>
      </c>
      <c r="H1374" s="40" t="s">
        <v>2790</v>
      </c>
      <c r="I1374" s="40" t="s">
        <v>2737</v>
      </c>
      <c r="J1374" s="36" t="s">
        <v>2738</v>
      </c>
      <c r="K1374" s="47">
        <v>61874238</v>
      </c>
    </row>
    <row r="1375" spans="1:11" ht="72" x14ac:dyDescent="0.3">
      <c r="A1375" s="35" t="s">
        <v>2803</v>
      </c>
      <c r="B1375" s="35" t="s">
        <v>13</v>
      </c>
      <c r="C1375" s="36" t="s">
        <v>474</v>
      </c>
      <c r="D1375" s="46" t="s">
        <v>474</v>
      </c>
      <c r="E1375" s="42" t="s">
        <v>2791</v>
      </c>
      <c r="F1375" s="36" t="s">
        <v>2792</v>
      </c>
      <c r="G1375" s="39">
        <v>42394</v>
      </c>
      <c r="H1375" s="40" t="s">
        <v>2793</v>
      </c>
      <c r="I1375" s="40" t="s">
        <v>2794</v>
      </c>
      <c r="J1375" s="36" t="s">
        <v>1903</v>
      </c>
      <c r="K1375" s="47">
        <v>9369571</v>
      </c>
    </row>
    <row r="1376" spans="1:11" ht="57.6" x14ac:dyDescent="0.3">
      <c r="A1376" s="35" t="s">
        <v>2803</v>
      </c>
      <c r="B1376" s="35" t="s">
        <v>13</v>
      </c>
      <c r="C1376" s="36" t="s">
        <v>474</v>
      </c>
      <c r="D1376" s="46" t="s">
        <v>474</v>
      </c>
      <c r="E1376" s="42" t="s">
        <v>2791</v>
      </c>
      <c r="F1376" s="36" t="s">
        <v>2795</v>
      </c>
      <c r="G1376" s="39">
        <v>42370</v>
      </c>
      <c r="H1376" s="40" t="s">
        <v>2796</v>
      </c>
      <c r="I1376" s="40" t="s">
        <v>2794</v>
      </c>
      <c r="J1376" s="36" t="s">
        <v>1903</v>
      </c>
      <c r="K1376" s="47">
        <v>429348</v>
      </c>
    </row>
    <row r="1377" spans="1:11" ht="72" x14ac:dyDescent="0.3">
      <c r="A1377" s="35" t="s">
        <v>2803</v>
      </c>
      <c r="B1377" s="35" t="s">
        <v>13</v>
      </c>
      <c r="C1377" s="36" t="s">
        <v>474</v>
      </c>
      <c r="D1377" s="46" t="s">
        <v>474</v>
      </c>
      <c r="E1377" s="42" t="s">
        <v>2791</v>
      </c>
      <c r="F1377" s="36" t="s">
        <v>2797</v>
      </c>
      <c r="G1377" s="39">
        <v>42370</v>
      </c>
      <c r="H1377" s="40" t="s">
        <v>2798</v>
      </c>
      <c r="I1377" s="40" t="s">
        <v>2799</v>
      </c>
      <c r="J1377" s="36" t="s">
        <v>2109</v>
      </c>
      <c r="K1377" s="47">
        <v>435742</v>
      </c>
    </row>
    <row r="1378" spans="1:11" ht="57.6" x14ac:dyDescent="0.3">
      <c r="A1378" s="35" t="s">
        <v>2803</v>
      </c>
      <c r="B1378" s="35" t="s">
        <v>13</v>
      </c>
      <c r="C1378" s="36" t="s">
        <v>474</v>
      </c>
      <c r="D1378" s="46" t="s">
        <v>474</v>
      </c>
      <c r="E1378" s="42" t="s">
        <v>2800</v>
      </c>
      <c r="F1378" s="36" t="s">
        <v>2801</v>
      </c>
      <c r="G1378" s="39">
        <v>42370</v>
      </c>
      <c r="H1378" s="40" t="s">
        <v>2802</v>
      </c>
      <c r="I1378" s="40" t="s">
        <v>1290</v>
      </c>
      <c r="J1378" s="36" t="s">
        <v>58</v>
      </c>
      <c r="K1378" s="47">
        <v>44407</v>
      </c>
    </row>
    <row r="1379" spans="1:11" ht="28.8" x14ac:dyDescent="0.3">
      <c r="A1379" s="35" t="s">
        <v>2806</v>
      </c>
      <c r="B1379" s="35" t="s">
        <v>14</v>
      </c>
      <c r="C1379" s="36" t="s">
        <v>474</v>
      </c>
      <c r="D1379" s="46" t="s">
        <v>42</v>
      </c>
      <c r="E1379" s="42" t="s">
        <v>43</v>
      </c>
      <c r="F1379" s="36">
        <v>1815000082</v>
      </c>
      <c r="G1379" s="39">
        <v>42353</v>
      </c>
      <c r="H1379" s="40" t="s">
        <v>2807</v>
      </c>
      <c r="I1379" s="40" t="s">
        <v>2808</v>
      </c>
      <c r="J1379" s="36" t="s">
        <v>2809</v>
      </c>
      <c r="K1379" s="47">
        <v>522208</v>
      </c>
    </row>
    <row r="1380" spans="1:11" ht="28.8" x14ac:dyDescent="0.3">
      <c r="A1380" s="35" t="s">
        <v>2806</v>
      </c>
      <c r="B1380" s="35" t="s">
        <v>14</v>
      </c>
      <c r="C1380" s="36" t="s">
        <v>474</v>
      </c>
      <c r="D1380" s="46" t="s">
        <v>42</v>
      </c>
      <c r="E1380" s="42" t="s">
        <v>43</v>
      </c>
      <c r="F1380" s="36">
        <v>1815000083</v>
      </c>
      <c r="G1380" s="39">
        <v>42353</v>
      </c>
      <c r="H1380" s="40" t="s">
        <v>2810</v>
      </c>
      <c r="I1380" s="40" t="s">
        <v>2811</v>
      </c>
      <c r="J1380" s="36" t="s">
        <v>2812</v>
      </c>
      <c r="K1380" s="47">
        <v>1495170</v>
      </c>
    </row>
    <row r="1381" spans="1:11" ht="28.8" x14ac:dyDescent="0.3">
      <c r="A1381" s="35" t="s">
        <v>2806</v>
      </c>
      <c r="B1381" s="35" t="s">
        <v>14</v>
      </c>
      <c r="C1381" s="36" t="s">
        <v>474</v>
      </c>
      <c r="D1381" s="46" t="s">
        <v>42</v>
      </c>
      <c r="E1381" s="42" t="s">
        <v>43</v>
      </c>
      <c r="F1381" s="36">
        <v>1815000084</v>
      </c>
      <c r="G1381" s="39">
        <v>42354</v>
      </c>
      <c r="H1381" s="40" t="s">
        <v>2813</v>
      </c>
      <c r="I1381" s="40" t="s">
        <v>2814</v>
      </c>
      <c r="J1381" s="36" t="s">
        <v>2815</v>
      </c>
      <c r="K1381" s="47">
        <v>418272</v>
      </c>
    </row>
    <row r="1382" spans="1:11" ht="28.8" x14ac:dyDescent="0.3">
      <c r="A1382" s="35" t="s">
        <v>2806</v>
      </c>
      <c r="B1382" s="35" t="s">
        <v>14</v>
      </c>
      <c r="C1382" s="36" t="s">
        <v>474</v>
      </c>
      <c r="D1382" s="46" t="s">
        <v>42</v>
      </c>
      <c r="E1382" s="42" t="s">
        <v>43</v>
      </c>
      <c r="F1382" s="36">
        <v>1815000085</v>
      </c>
      <c r="G1382" s="39">
        <v>42354</v>
      </c>
      <c r="H1382" s="40" t="s">
        <v>2816</v>
      </c>
      <c r="I1382" s="40" t="s">
        <v>2814</v>
      </c>
      <c r="J1382" s="36" t="s">
        <v>2815</v>
      </c>
      <c r="K1382" s="47">
        <v>262356</v>
      </c>
    </row>
    <row r="1383" spans="1:11" ht="28.8" x14ac:dyDescent="0.3">
      <c r="A1383" s="35" t="s">
        <v>2806</v>
      </c>
      <c r="B1383" s="35" t="s">
        <v>14</v>
      </c>
      <c r="C1383" s="36" t="s">
        <v>474</v>
      </c>
      <c r="D1383" s="46" t="s">
        <v>474</v>
      </c>
      <c r="E1383" s="42" t="s">
        <v>43</v>
      </c>
      <c r="F1383" s="36">
        <v>1815000086</v>
      </c>
      <c r="G1383" s="39">
        <v>42354</v>
      </c>
      <c r="H1383" s="40" t="s">
        <v>2817</v>
      </c>
      <c r="I1383" s="40" t="s">
        <v>2818</v>
      </c>
      <c r="J1383" s="36" t="s">
        <v>2819</v>
      </c>
      <c r="K1383" s="47">
        <v>522440</v>
      </c>
    </row>
    <row r="1384" spans="1:11" ht="28.8" x14ac:dyDescent="0.3">
      <c r="A1384" s="35" t="s">
        <v>2806</v>
      </c>
      <c r="B1384" s="35" t="s">
        <v>14</v>
      </c>
      <c r="C1384" s="36" t="s">
        <v>474</v>
      </c>
      <c r="D1384" s="46" t="s">
        <v>474</v>
      </c>
      <c r="E1384" s="42" t="s">
        <v>43</v>
      </c>
      <c r="F1384" s="36">
        <v>1815000088</v>
      </c>
      <c r="G1384" s="39">
        <v>42355</v>
      </c>
      <c r="H1384" s="40" t="s">
        <v>2820</v>
      </c>
      <c r="I1384" s="40" t="s">
        <v>2821</v>
      </c>
      <c r="J1384" s="36" t="s">
        <v>2822</v>
      </c>
      <c r="K1384" s="47">
        <v>70000</v>
      </c>
    </row>
    <row r="1385" spans="1:11" ht="28.8" x14ac:dyDescent="0.3">
      <c r="A1385" s="35" t="s">
        <v>2806</v>
      </c>
      <c r="B1385" s="35" t="s">
        <v>14</v>
      </c>
      <c r="C1385" s="36" t="s">
        <v>474</v>
      </c>
      <c r="D1385" s="46" t="s">
        <v>42</v>
      </c>
      <c r="E1385" s="42" t="s">
        <v>43</v>
      </c>
      <c r="F1385" s="36">
        <v>1815000089</v>
      </c>
      <c r="G1385" s="39">
        <v>42356</v>
      </c>
      <c r="H1385" s="40" t="s">
        <v>2823</v>
      </c>
      <c r="I1385" s="40" t="s">
        <v>2824</v>
      </c>
      <c r="J1385" s="36" t="s">
        <v>2825</v>
      </c>
      <c r="K1385" s="47">
        <v>479600</v>
      </c>
    </row>
    <row r="1386" spans="1:11" ht="28.8" x14ac:dyDescent="0.3">
      <c r="A1386" s="35" t="s">
        <v>2806</v>
      </c>
      <c r="B1386" s="35" t="s">
        <v>655</v>
      </c>
      <c r="C1386" s="36" t="s">
        <v>474</v>
      </c>
      <c r="D1386" s="46" t="s">
        <v>42</v>
      </c>
      <c r="E1386" s="42" t="s">
        <v>79</v>
      </c>
      <c r="F1386" s="36">
        <v>1815000310</v>
      </c>
      <c r="G1386" s="39">
        <v>42347</v>
      </c>
      <c r="H1386" s="40" t="s">
        <v>2826</v>
      </c>
      <c r="I1386" s="40" t="s">
        <v>2827</v>
      </c>
      <c r="J1386" s="36" t="s">
        <v>2828</v>
      </c>
      <c r="K1386" s="47">
        <v>114000</v>
      </c>
    </row>
    <row r="1387" spans="1:11" ht="28.8" x14ac:dyDescent="0.3">
      <c r="A1387" s="35" t="s">
        <v>2806</v>
      </c>
      <c r="B1387" s="35" t="s">
        <v>67</v>
      </c>
      <c r="C1387" s="36" t="s">
        <v>474</v>
      </c>
      <c r="D1387" s="46" t="s">
        <v>474</v>
      </c>
      <c r="E1387" s="42" t="s">
        <v>79</v>
      </c>
      <c r="F1387" s="36">
        <v>1815000311</v>
      </c>
      <c r="G1387" s="39">
        <v>42347</v>
      </c>
      <c r="H1387" s="40" t="s">
        <v>2829</v>
      </c>
      <c r="I1387" s="40" t="s">
        <v>2830</v>
      </c>
      <c r="J1387" s="36" t="s">
        <v>2831</v>
      </c>
      <c r="K1387" s="47">
        <v>153630</v>
      </c>
    </row>
    <row r="1388" spans="1:11" ht="28.8" x14ac:dyDescent="0.3">
      <c r="A1388" s="35" t="s">
        <v>2806</v>
      </c>
      <c r="B1388" s="35" t="s">
        <v>67</v>
      </c>
      <c r="C1388" s="36" t="s">
        <v>474</v>
      </c>
      <c r="D1388" s="46" t="s">
        <v>474</v>
      </c>
      <c r="E1388" s="42" t="s">
        <v>79</v>
      </c>
      <c r="F1388" s="36">
        <v>18150000312</v>
      </c>
      <c r="G1388" s="39">
        <v>42347</v>
      </c>
      <c r="H1388" s="40" t="s">
        <v>2832</v>
      </c>
      <c r="I1388" s="40" t="s">
        <v>2830</v>
      </c>
      <c r="J1388" s="36" t="s">
        <v>2831</v>
      </c>
      <c r="K1388" s="47">
        <v>153648</v>
      </c>
    </row>
    <row r="1389" spans="1:11" ht="28.8" x14ac:dyDescent="0.3">
      <c r="A1389" s="35" t="s">
        <v>2806</v>
      </c>
      <c r="B1389" s="35" t="s">
        <v>14</v>
      </c>
      <c r="C1389" s="36" t="s">
        <v>474</v>
      </c>
      <c r="D1389" s="46" t="s">
        <v>474</v>
      </c>
      <c r="E1389" s="42" t="s">
        <v>79</v>
      </c>
      <c r="F1389" s="36">
        <v>1815000313</v>
      </c>
      <c r="G1389" s="39">
        <v>42349</v>
      </c>
      <c r="H1389" s="40" t="s">
        <v>2833</v>
      </c>
      <c r="I1389" s="40" t="s">
        <v>2834</v>
      </c>
      <c r="J1389" s="36" t="s">
        <v>2835</v>
      </c>
      <c r="K1389" s="47">
        <v>515508</v>
      </c>
    </row>
    <row r="1390" spans="1:11" ht="28.8" x14ac:dyDescent="0.3">
      <c r="A1390" s="35" t="s">
        <v>2806</v>
      </c>
      <c r="B1390" s="35" t="s">
        <v>655</v>
      </c>
      <c r="C1390" s="36" t="s">
        <v>474</v>
      </c>
      <c r="D1390" s="46" t="s">
        <v>474</v>
      </c>
      <c r="E1390" s="42" t="s">
        <v>79</v>
      </c>
      <c r="F1390" s="36">
        <v>1815000314</v>
      </c>
      <c r="G1390" s="39">
        <v>42349</v>
      </c>
      <c r="H1390" s="40" t="s">
        <v>2836</v>
      </c>
      <c r="I1390" s="40" t="s">
        <v>2827</v>
      </c>
      <c r="J1390" s="36" t="s">
        <v>2828</v>
      </c>
      <c r="K1390" s="47">
        <v>310868</v>
      </c>
    </row>
    <row r="1391" spans="1:11" ht="28.8" x14ac:dyDescent="0.3">
      <c r="A1391" s="35" t="s">
        <v>2806</v>
      </c>
      <c r="B1391" s="35" t="s">
        <v>655</v>
      </c>
      <c r="C1391" s="36" t="s">
        <v>474</v>
      </c>
      <c r="D1391" s="46" t="s">
        <v>474</v>
      </c>
      <c r="E1391" s="42" t="s">
        <v>79</v>
      </c>
      <c r="F1391" s="36">
        <v>1815000315</v>
      </c>
      <c r="G1391" s="39">
        <v>42349</v>
      </c>
      <c r="H1391" s="40" t="s">
        <v>2837</v>
      </c>
      <c r="I1391" s="40" t="s">
        <v>2827</v>
      </c>
      <c r="J1391" s="36" t="s">
        <v>2828</v>
      </c>
      <c r="K1391" s="47">
        <v>375038</v>
      </c>
    </row>
    <row r="1392" spans="1:11" ht="28.8" x14ac:dyDescent="0.3">
      <c r="A1392" s="35" t="s">
        <v>2806</v>
      </c>
      <c r="B1392" s="35" t="s">
        <v>655</v>
      </c>
      <c r="C1392" s="36" t="s">
        <v>474</v>
      </c>
      <c r="D1392" s="46" t="s">
        <v>474</v>
      </c>
      <c r="E1392" s="42" t="s">
        <v>79</v>
      </c>
      <c r="F1392" s="36">
        <v>1815000316</v>
      </c>
      <c r="G1392" s="39">
        <v>42352</v>
      </c>
      <c r="H1392" s="40" t="s">
        <v>2838</v>
      </c>
      <c r="I1392" s="40" t="s">
        <v>2827</v>
      </c>
      <c r="J1392" s="36" t="s">
        <v>2828</v>
      </c>
      <c r="K1392" s="47">
        <v>375038</v>
      </c>
    </row>
    <row r="1393" spans="1:11" ht="28.8" x14ac:dyDescent="0.3">
      <c r="A1393" s="35" t="s">
        <v>2806</v>
      </c>
      <c r="B1393" s="35" t="s">
        <v>655</v>
      </c>
      <c r="C1393" s="36" t="s">
        <v>474</v>
      </c>
      <c r="D1393" s="46" t="s">
        <v>474</v>
      </c>
      <c r="E1393" s="42" t="s">
        <v>79</v>
      </c>
      <c r="F1393" s="36">
        <v>1815000317</v>
      </c>
      <c r="G1393" s="39">
        <v>42352</v>
      </c>
      <c r="H1393" s="40" t="s">
        <v>2838</v>
      </c>
      <c r="I1393" s="40" t="s">
        <v>2827</v>
      </c>
      <c r="J1393" s="36" t="s">
        <v>2828</v>
      </c>
      <c r="K1393" s="47">
        <v>375038</v>
      </c>
    </row>
    <row r="1394" spans="1:11" ht="28.8" x14ac:dyDescent="0.3">
      <c r="A1394" s="35" t="s">
        <v>2806</v>
      </c>
      <c r="B1394" s="35" t="s">
        <v>655</v>
      </c>
      <c r="C1394" s="36" t="s">
        <v>474</v>
      </c>
      <c r="D1394" s="46" t="s">
        <v>42</v>
      </c>
      <c r="E1394" s="42" t="s">
        <v>79</v>
      </c>
      <c r="F1394" s="36">
        <v>1815000318</v>
      </c>
      <c r="G1394" s="39">
        <v>42352</v>
      </c>
      <c r="H1394" s="40" t="s">
        <v>2838</v>
      </c>
      <c r="I1394" s="40" t="s">
        <v>2827</v>
      </c>
      <c r="J1394" s="36" t="s">
        <v>2828</v>
      </c>
      <c r="K1394" s="47">
        <v>375038</v>
      </c>
    </row>
    <row r="1395" spans="1:11" ht="28.8" x14ac:dyDescent="0.3">
      <c r="A1395" s="35" t="s">
        <v>2806</v>
      </c>
      <c r="B1395" s="35" t="s">
        <v>655</v>
      </c>
      <c r="C1395" s="36" t="s">
        <v>474</v>
      </c>
      <c r="D1395" s="46" t="s">
        <v>474</v>
      </c>
      <c r="E1395" s="42" t="s">
        <v>79</v>
      </c>
      <c r="F1395" s="36">
        <v>1815000319</v>
      </c>
      <c r="G1395" s="39">
        <v>42352</v>
      </c>
      <c r="H1395" s="40" t="s">
        <v>2839</v>
      </c>
      <c r="I1395" s="40" t="s">
        <v>2827</v>
      </c>
      <c r="J1395" s="36" t="s">
        <v>2828</v>
      </c>
      <c r="K1395" s="47">
        <v>375038</v>
      </c>
    </row>
    <row r="1396" spans="1:11" ht="28.8" x14ac:dyDescent="0.3">
      <c r="A1396" s="35" t="s">
        <v>2806</v>
      </c>
      <c r="B1396" s="35" t="s">
        <v>655</v>
      </c>
      <c r="C1396" s="36" t="s">
        <v>474</v>
      </c>
      <c r="D1396" s="46" t="s">
        <v>474</v>
      </c>
      <c r="E1396" s="42" t="s">
        <v>79</v>
      </c>
      <c r="F1396" s="36">
        <v>1815000320</v>
      </c>
      <c r="G1396" s="39">
        <v>42352</v>
      </c>
      <c r="H1396" s="40" t="s">
        <v>2839</v>
      </c>
      <c r="I1396" s="40" t="s">
        <v>2827</v>
      </c>
      <c r="J1396" s="36" t="s">
        <v>2828</v>
      </c>
      <c r="K1396" s="47">
        <v>375038</v>
      </c>
    </row>
    <row r="1397" spans="1:11" ht="28.8" x14ac:dyDescent="0.3">
      <c r="A1397" s="35" t="s">
        <v>2806</v>
      </c>
      <c r="B1397" s="35" t="s">
        <v>655</v>
      </c>
      <c r="C1397" s="36" t="s">
        <v>474</v>
      </c>
      <c r="D1397" s="46" t="s">
        <v>474</v>
      </c>
      <c r="E1397" s="42" t="s">
        <v>79</v>
      </c>
      <c r="F1397" s="36">
        <v>1815000321</v>
      </c>
      <c r="G1397" s="39">
        <v>42352</v>
      </c>
      <c r="H1397" s="40" t="s">
        <v>2839</v>
      </c>
      <c r="I1397" s="40" t="s">
        <v>2827</v>
      </c>
      <c r="J1397" s="36" t="s">
        <v>2828</v>
      </c>
      <c r="K1397" s="47">
        <v>375038</v>
      </c>
    </row>
    <row r="1398" spans="1:11" ht="28.8" x14ac:dyDescent="0.3">
      <c r="A1398" s="35" t="s">
        <v>2806</v>
      </c>
      <c r="B1398" s="35" t="s">
        <v>655</v>
      </c>
      <c r="C1398" s="36" t="s">
        <v>474</v>
      </c>
      <c r="D1398" s="46" t="s">
        <v>42</v>
      </c>
      <c r="E1398" s="42" t="s">
        <v>79</v>
      </c>
      <c r="F1398" s="36">
        <v>1815000322</v>
      </c>
      <c r="G1398" s="39">
        <v>42352</v>
      </c>
      <c r="H1398" s="40" t="s">
        <v>2840</v>
      </c>
      <c r="I1398" s="40" t="s">
        <v>2827</v>
      </c>
      <c r="J1398" s="36" t="s">
        <v>2828</v>
      </c>
      <c r="K1398" s="47">
        <v>375038</v>
      </c>
    </row>
    <row r="1399" spans="1:11" ht="28.8" x14ac:dyDescent="0.3">
      <c r="A1399" s="35" t="s">
        <v>2806</v>
      </c>
      <c r="B1399" s="35" t="s">
        <v>74</v>
      </c>
      <c r="C1399" s="36" t="s">
        <v>2841</v>
      </c>
      <c r="D1399" s="46"/>
      <c r="E1399" s="42" t="s">
        <v>79</v>
      </c>
      <c r="F1399" s="36">
        <v>1815000323</v>
      </c>
      <c r="G1399" s="39">
        <v>42352</v>
      </c>
      <c r="H1399" s="40" t="s">
        <v>2842</v>
      </c>
      <c r="I1399" s="40" t="s">
        <v>2843</v>
      </c>
      <c r="J1399" s="36" t="s">
        <v>2844</v>
      </c>
      <c r="K1399" s="47">
        <v>4640584</v>
      </c>
    </row>
    <row r="1400" spans="1:11" ht="28.8" x14ac:dyDescent="0.3">
      <c r="A1400" s="35" t="s">
        <v>2806</v>
      </c>
      <c r="B1400" s="35" t="s">
        <v>655</v>
      </c>
      <c r="C1400" s="36" t="s">
        <v>474</v>
      </c>
      <c r="D1400" s="46" t="s">
        <v>42</v>
      </c>
      <c r="E1400" s="42" t="s">
        <v>79</v>
      </c>
      <c r="F1400" s="36">
        <v>1815000324</v>
      </c>
      <c r="G1400" s="39">
        <v>42353</v>
      </c>
      <c r="H1400" s="40" t="s">
        <v>2845</v>
      </c>
      <c r="I1400" s="40" t="s">
        <v>2827</v>
      </c>
      <c r="J1400" s="36" t="s">
        <v>2828</v>
      </c>
      <c r="K1400" s="47">
        <v>236804</v>
      </c>
    </row>
    <row r="1401" spans="1:11" ht="28.8" x14ac:dyDescent="0.3">
      <c r="A1401" s="35" t="s">
        <v>2806</v>
      </c>
      <c r="B1401" s="35" t="s">
        <v>655</v>
      </c>
      <c r="C1401" s="36" t="s">
        <v>474</v>
      </c>
      <c r="D1401" s="46" t="s">
        <v>42</v>
      </c>
      <c r="E1401" s="42" t="s">
        <v>79</v>
      </c>
      <c r="F1401" s="36">
        <v>1815000325</v>
      </c>
      <c r="G1401" s="39">
        <v>42353</v>
      </c>
      <c r="H1401" s="40" t="s">
        <v>2846</v>
      </c>
      <c r="I1401" s="40" t="s">
        <v>2827</v>
      </c>
      <c r="J1401" s="36" t="s">
        <v>2828</v>
      </c>
      <c r="K1401" s="47">
        <v>236804</v>
      </c>
    </row>
    <row r="1402" spans="1:11" ht="28.8" x14ac:dyDescent="0.3">
      <c r="A1402" s="35" t="s">
        <v>2806</v>
      </c>
      <c r="B1402" s="35" t="s">
        <v>14</v>
      </c>
      <c r="C1402" s="36" t="s">
        <v>474</v>
      </c>
      <c r="D1402" s="46" t="s">
        <v>42</v>
      </c>
      <c r="E1402" s="42" t="s">
        <v>79</v>
      </c>
      <c r="F1402" s="36">
        <v>1815000328</v>
      </c>
      <c r="G1402" s="39">
        <v>42360</v>
      </c>
      <c r="H1402" s="40" t="s">
        <v>2847</v>
      </c>
      <c r="I1402" s="40" t="s">
        <v>2848</v>
      </c>
      <c r="J1402" s="36" t="s">
        <v>2849</v>
      </c>
      <c r="K1402" s="47">
        <v>894587</v>
      </c>
    </row>
    <row r="1403" spans="1:11" ht="28.8" x14ac:dyDescent="0.3">
      <c r="A1403" s="35" t="s">
        <v>2806</v>
      </c>
      <c r="B1403" s="35" t="s">
        <v>655</v>
      </c>
      <c r="C1403" s="36" t="s">
        <v>474</v>
      </c>
      <c r="D1403" s="46" t="s">
        <v>42</v>
      </c>
      <c r="E1403" s="42" t="s">
        <v>79</v>
      </c>
      <c r="F1403" s="36">
        <v>1815000327</v>
      </c>
      <c r="G1403" s="39">
        <v>42360</v>
      </c>
      <c r="H1403" s="40" t="s">
        <v>2839</v>
      </c>
      <c r="I1403" s="40" t="s">
        <v>2827</v>
      </c>
      <c r="J1403" s="36" t="s">
        <v>2828</v>
      </c>
      <c r="K1403" s="47">
        <v>375038</v>
      </c>
    </row>
    <row r="1404" spans="1:11" ht="28.8" x14ac:dyDescent="0.3">
      <c r="A1404" s="35" t="s">
        <v>2806</v>
      </c>
      <c r="B1404" s="35" t="s">
        <v>14</v>
      </c>
      <c r="C1404" s="36" t="s">
        <v>474</v>
      </c>
      <c r="D1404" s="46" t="s">
        <v>42</v>
      </c>
      <c r="E1404" s="42" t="s">
        <v>79</v>
      </c>
      <c r="F1404" s="36">
        <v>1815000329</v>
      </c>
      <c r="G1404" s="39">
        <v>42361</v>
      </c>
      <c r="H1404" s="40" t="s">
        <v>2850</v>
      </c>
      <c r="I1404" s="40" t="s">
        <v>2843</v>
      </c>
      <c r="J1404" s="36" t="s">
        <v>2844</v>
      </c>
      <c r="K1404" s="47">
        <v>53550</v>
      </c>
    </row>
    <row r="1405" spans="1:11" ht="28.8" x14ac:dyDescent="0.3">
      <c r="A1405" s="35" t="s">
        <v>2806</v>
      </c>
      <c r="B1405" s="35" t="s">
        <v>14</v>
      </c>
      <c r="C1405" s="36" t="s">
        <v>474</v>
      </c>
      <c r="D1405" s="46" t="s">
        <v>42</v>
      </c>
      <c r="E1405" s="42" t="s">
        <v>79</v>
      </c>
      <c r="F1405" s="36">
        <v>1815000330</v>
      </c>
      <c r="G1405" s="39">
        <v>42362</v>
      </c>
      <c r="H1405" s="40" t="s">
        <v>2851</v>
      </c>
      <c r="I1405" s="40" t="s">
        <v>2848</v>
      </c>
      <c r="J1405" s="36" t="s">
        <v>2849</v>
      </c>
      <c r="K1405" s="47">
        <v>600488</v>
      </c>
    </row>
    <row r="1406" spans="1:11" ht="28.8" x14ac:dyDescent="0.3">
      <c r="A1406" s="35" t="s">
        <v>2806</v>
      </c>
      <c r="B1406" s="35" t="s">
        <v>14</v>
      </c>
      <c r="C1406" s="36" t="s">
        <v>474</v>
      </c>
      <c r="D1406" s="46" t="s">
        <v>42</v>
      </c>
      <c r="E1406" s="42" t="s">
        <v>79</v>
      </c>
      <c r="F1406" s="36">
        <v>1815000331</v>
      </c>
      <c r="G1406" s="39">
        <v>42362</v>
      </c>
      <c r="H1406" s="40" t="s">
        <v>2852</v>
      </c>
      <c r="I1406" s="40" t="s">
        <v>2848</v>
      </c>
      <c r="J1406" s="36" t="s">
        <v>2849</v>
      </c>
      <c r="K1406" s="47">
        <v>782487</v>
      </c>
    </row>
    <row r="1407" spans="1:11" ht="28.8" x14ac:dyDescent="0.3">
      <c r="A1407" s="35" t="s">
        <v>2806</v>
      </c>
      <c r="B1407" s="35" t="s">
        <v>14</v>
      </c>
      <c r="C1407" s="36" t="s">
        <v>474</v>
      </c>
      <c r="D1407" s="46" t="s">
        <v>42</v>
      </c>
      <c r="E1407" s="42" t="s">
        <v>79</v>
      </c>
      <c r="F1407" s="36">
        <v>1815000332</v>
      </c>
      <c r="G1407" s="39">
        <v>42362</v>
      </c>
      <c r="H1407" s="40" t="s">
        <v>2859</v>
      </c>
      <c r="I1407" s="40" t="s">
        <v>2848</v>
      </c>
      <c r="J1407" s="36" t="s">
        <v>2849</v>
      </c>
      <c r="K1407" s="47">
        <v>650609</v>
      </c>
    </row>
    <row r="1408" spans="1:11" ht="28.8" x14ac:dyDescent="0.3">
      <c r="A1408" s="35" t="s">
        <v>2806</v>
      </c>
      <c r="B1408" s="35" t="s">
        <v>67</v>
      </c>
      <c r="C1408" s="36" t="s">
        <v>474</v>
      </c>
      <c r="D1408" s="46" t="s">
        <v>42</v>
      </c>
      <c r="E1408" s="42" t="s">
        <v>79</v>
      </c>
      <c r="F1408" s="36">
        <v>1815000333</v>
      </c>
      <c r="G1408" s="39">
        <v>42362</v>
      </c>
      <c r="H1408" s="40" t="s">
        <v>2853</v>
      </c>
      <c r="I1408" s="40" t="s">
        <v>2854</v>
      </c>
      <c r="J1408" s="36" t="s">
        <v>2855</v>
      </c>
      <c r="K1408" s="47">
        <v>134284</v>
      </c>
    </row>
    <row r="1409" spans="1:11" ht="28.8" x14ac:dyDescent="0.3">
      <c r="A1409" s="35" t="s">
        <v>2806</v>
      </c>
      <c r="B1409" s="35" t="s">
        <v>14</v>
      </c>
      <c r="C1409" s="36" t="s">
        <v>474</v>
      </c>
      <c r="D1409" s="46" t="s">
        <v>42</v>
      </c>
      <c r="E1409" s="42" t="s">
        <v>79</v>
      </c>
      <c r="F1409" s="36">
        <v>1815000334</v>
      </c>
      <c r="G1409" s="39">
        <v>42362</v>
      </c>
      <c r="H1409" s="40" t="s">
        <v>2856</v>
      </c>
      <c r="I1409" s="40" t="s">
        <v>2857</v>
      </c>
      <c r="J1409" s="36" t="s">
        <v>2858</v>
      </c>
      <c r="K1409" s="47">
        <v>159466</v>
      </c>
    </row>
    <row r="1410" spans="1:11" ht="28.8" x14ac:dyDescent="0.3">
      <c r="A1410" s="35" t="s">
        <v>2949</v>
      </c>
      <c r="B1410" s="35" t="s">
        <v>13</v>
      </c>
      <c r="C1410" s="36" t="s">
        <v>42</v>
      </c>
      <c r="D1410" s="46" t="s">
        <v>42</v>
      </c>
      <c r="E1410" s="42" t="s">
        <v>50</v>
      </c>
      <c r="F1410" s="36">
        <v>3899630</v>
      </c>
      <c r="G1410" s="39">
        <v>42320</v>
      </c>
      <c r="H1410" s="40" t="s">
        <v>2860</v>
      </c>
      <c r="I1410" s="40" t="s">
        <v>2861</v>
      </c>
      <c r="J1410" s="36" t="s">
        <v>1306</v>
      </c>
      <c r="K1410" s="47">
        <v>232798</v>
      </c>
    </row>
    <row r="1411" spans="1:11" ht="14.4" x14ac:dyDescent="0.3">
      <c r="A1411" s="35" t="s">
        <v>2949</v>
      </c>
      <c r="B1411" s="35" t="s">
        <v>13</v>
      </c>
      <c r="C1411" s="36" t="s">
        <v>42</v>
      </c>
      <c r="D1411" s="46" t="s">
        <v>42</v>
      </c>
      <c r="E1411" s="42" t="s">
        <v>50</v>
      </c>
      <c r="F1411" s="36">
        <v>8510610</v>
      </c>
      <c r="G1411" s="39">
        <v>42332</v>
      </c>
      <c r="H1411" s="40" t="s">
        <v>2862</v>
      </c>
      <c r="I1411" s="40" t="s">
        <v>1068</v>
      </c>
      <c r="J1411" s="36" t="s">
        <v>1069</v>
      </c>
      <c r="K1411" s="47">
        <v>44691</v>
      </c>
    </row>
    <row r="1412" spans="1:11" ht="43.2" x14ac:dyDescent="0.3">
      <c r="A1412" s="35" t="s">
        <v>2949</v>
      </c>
      <c r="B1412" s="35" t="s">
        <v>13</v>
      </c>
      <c r="C1412" s="36" t="s">
        <v>42</v>
      </c>
      <c r="D1412" s="46" t="s">
        <v>42</v>
      </c>
      <c r="E1412" s="42" t="s">
        <v>50</v>
      </c>
      <c r="F1412" s="36" t="s">
        <v>2863</v>
      </c>
      <c r="G1412" s="39">
        <v>42335</v>
      </c>
      <c r="H1412" s="40" t="s">
        <v>2864</v>
      </c>
      <c r="I1412" s="40" t="s">
        <v>2861</v>
      </c>
      <c r="J1412" s="36" t="s">
        <v>1306</v>
      </c>
      <c r="K1412" s="47">
        <v>2397302</v>
      </c>
    </row>
    <row r="1413" spans="1:11" ht="28.8" x14ac:dyDescent="0.3">
      <c r="A1413" s="35" t="s">
        <v>2949</v>
      </c>
      <c r="B1413" s="35" t="s">
        <v>13</v>
      </c>
      <c r="C1413" s="36" t="s">
        <v>42</v>
      </c>
      <c r="D1413" s="46" t="s">
        <v>42</v>
      </c>
      <c r="E1413" s="42" t="s">
        <v>50</v>
      </c>
      <c r="F1413" s="36">
        <v>142082</v>
      </c>
      <c r="G1413" s="39">
        <v>42338</v>
      </c>
      <c r="H1413" s="40" t="s">
        <v>2865</v>
      </c>
      <c r="I1413" s="40" t="s">
        <v>11</v>
      </c>
      <c r="J1413" s="36" t="s">
        <v>12</v>
      </c>
      <c r="K1413" s="47">
        <v>557015</v>
      </c>
    </row>
    <row r="1414" spans="1:11" ht="28.8" x14ac:dyDescent="0.3">
      <c r="A1414" s="35" t="s">
        <v>2949</v>
      </c>
      <c r="B1414" s="35" t="s">
        <v>13</v>
      </c>
      <c r="C1414" s="36" t="s">
        <v>42</v>
      </c>
      <c r="D1414" s="46" t="s">
        <v>42</v>
      </c>
      <c r="E1414" s="42" t="s">
        <v>50</v>
      </c>
      <c r="F1414" s="36">
        <v>146455</v>
      </c>
      <c r="G1414" s="39">
        <v>42338</v>
      </c>
      <c r="H1414" s="40" t="s">
        <v>2866</v>
      </c>
      <c r="I1414" s="40" t="s">
        <v>11</v>
      </c>
      <c r="J1414" s="36" t="s">
        <v>12</v>
      </c>
      <c r="K1414" s="47">
        <v>26858</v>
      </c>
    </row>
    <row r="1415" spans="1:11" ht="28.8" x14ac:dyDescent="0.3">
      <c r="A1415" s="35" t="s">
        <v>2949</v>
      </c>
      <c r="B1415" s="35" t="s">
        <v>13</v>
      </c>
      <c r="C1415" s="36" t="s">
        <v>42</v>
      </c>
      <c r="D1415" s="46" t="s">
        <v>42</v>
      </c>
      <c r="E1415" s="42" t="s">
        <v>50</v>
      </c>
      <c r="F1415" s="36" t="s">
        <v>2867</v>
      </c>
      <c r="G1415" s="39">
        <v>42339</v>
      </c>
      <c r="H1415" s="40" t="s">
        <v>2868</v>
      </c>
      <c r="I1415" s="40" t="s">
        <v>2861</v>
      </c>
      <c r="J1415" s="36" t="s">
        <v>2869</v>
      </c>
      <c r="K1415" s="47">
        <v>492118</v>
      </c>
    </row>
    <row r="1416" spans="1:11" ht="28.8" x14ac:dyDescent="0.3">
      <c r="A1416" s="35" t="s">
        <v>2949</v>
      </c>
      <c r="B1416" s="35" t="s">
        <v>13</v>
      </c>
      <c r="C1416" s="36" t="s">
        <v>42</v>
      </c>
      <c r="D1416" s="46" t="s">
        <v>42</v>
      </c>
      <c r="E1416" s="42" t="s">
        <v>50</v>
      </c>
      <c r="F1416" s="36">
        <v>10719082</v>
      </c>
      <c r="G1416" s="39">
        <v>42339</v>
      </c>
      <c r="H1416" s="40" t="s">
        <v>2870</v>
      </c>
      <c r="I1416" s="40" t="s">
        <v>2871</v>
      </c>
      <c r="J1416" s="36" t="s">
        <v>2872</v>
      </c>
      <c r="K1416" s="47">
        <v>110882</v>
      </c>
    </row>
    <row r="1417" spans="1:11" ht="14.4" x14ac:dyDescent="0.3">
      <c r="A1417" s="35" t="s">
        <v>2949</v>
      </c>
      <c r="B1417" s="35" t="s">
        <v>13</v>
      </c>
      <c r="C1417" s="36" t="s">
        <v>42</v>
      </c>
      <c r="D1417" s="46" t="s">
        <v>42</v>
      </c>
      <c r="E1417" s="42" t="s">
        <v>75</v>
      </c>
      <c r="F1417" s="36">
        <v>501629</v>
      </c>
      <c r="G1417" s="39">
        <v>42340</v>
      </c>
      <c r="H1417" s="40" t="s">
        <v>2873</v>
      </c>
      <c r="I1417" s="40" t="s">
        <v>2874</v>
      </c>
      <c r="J1417" s="36" t="s">
        <v>2875</v>
      </c>
      <c r="K1417" s="47">
        <v>28900</v>
      </c>
    </row>
    <row r="1418" spans="1:11" ht="28.8" x14ac:dyDescent="0.3">
      <c r="A1418" s="35" t="s">
        <v>2949</v>
      </c>
      <c r="B1418" s="35" t="s">
        <v>331</v>
      </c>
      <c r="C1418" s="36" t="s">
        <v>2460</v>
      </c>
      <c r="D1418" s="46">
        <v>41656</v>
      </c>
      <c r="E1418" s="42" t="s">
        <v>79</v>
      </c>
      <c r="F1418" s="36">
        <v>1915000319</v>
      </c>
      <c r="G1418" s="39">
        <v>42341</v>
      </c>
      <c r="H1418" s="40" t="s">
        <v>2876</v>
      </c>
      <c r="I1418" s="40" t="s">
        <v>819</v>
      </c>
      <c r="J1418" s="36" t="s">
        <v>820</v>
      </c>
      <c r="K1418" s="47">
        <v>132956</v>
      </c>
    </row>
    <row r="1419" spans="1:11" ht="28.8" x14ac:dyDescent="0.3">
      <c r="A1419" s="35" t="s">
        <v>2949</v>
      </c>
      <c r="B1419" s="35" t="s">
        <v>331</v>
      </c>
      <c r="C1419" s="36" t="s">
        <v>2460</v>
      </c>
      <c r="D1419" s="46">
        <v>41656</v>
      </c>
      <c r="E1419" s="42" t="s">
        <v>79</v>
      </c>
      <c r="F1419" s="36">
        <v>1915000320</v>
      </c>
      <c r="G1419" s="39">
        <v>42341</v>
      </c>
      <c r="H1419" s="40" t="s">
        <v>2877</v>
      </c>
      <c r="I1419" s="40" t="s">
        <v>819</v>
      </c>
      <c r="J1419" s="36" t="s">
        <v>820</v>
      </c>
      <c r="K1419" s="47">
        <v>12748</v>
      </c>
    </row>
    <row r="1420" spans="1:11" ht="28.8" x14ac:dyDescent="0.3">
      <c r="A1420" s="35" t="s">
        <v>2949</v>
      </c>
      <c r="B1420" s="35" t="s">
        <v>331</v>
      </c>
      <c r="C1420" s="36" t="s">
        <v>2460</v>
      </c>
      <c r="D1420" s="46">
        <v>41656</v>
      </c>
      <c r="E1420" s="42" t="s">
        <v>79</v>
      </c>
      <c r="F1420" s="36">
        <v>1915000318</v>
      </c>
      <c r="G1420" s="39">
        <v>42345</v>
      </c>
      <c r="H1420" s="40" t="s">
        <v>2876</v>
      </c>
      <c r="I1420" s="40" t="s">
        <v>819</v>
      </c>
      <c r="J1420" s="36" t="s">
        <v>820</v>
      </c>
      <c r="K1420" s="47">
        <v>70162</v>
      </c>
    </row>
    <row r="1421" spans="1:11" ht="28.8" x14ac:dyDescent="0.3">
      <c r="A1421" s="35" t="s">
        <v>2949</v>
      </c>
      <c r="B1421" s="35" t="s">
        <v>14</v>
      </c>
      <c r="C1421" s="36" t="s">
        <v>42</v>
      </c>
      <c r="D1421" s="46" t="s">
        <v>42</v>
      </c>
      <c r="E1421" s="42" t="s">
        <v>452</v>
      </c>
      <c r="F1421" s="36">
        <v>1915000081</v>
      </c>
      <c r="G1421" s="39">
        <v>42345</v>
      </c>
      <c r="H1421" s="40" t="s">
        <v>2878</v>
      </c>
      <c r="I1421" s="40" t="s">
        <v>2879</v>
      </c>
      <c r="J1421" s="36" t="s">
        <v>2880</v>
      </c>
      <c r="K1421" s="47">
        <v>300000</v>
      </c>
    </row>
    <row r="1422" spans="1:11" ht="28.8" x14ac:dyDescent="0.3">
      <c r="A1422" s="35" t="s">
        <v>2949</v>
      </c>
      <c r="B1422" s="35" t="s">
        <v>14</v>
      </c>
      <c r="C1422" s="36" t="s">
        <v>42</v>
      </c>
      <c r="D1422" s="46" t="s">
        <v>42</v>
      </c>
      <c r="E1422" s="42" t="s">
        <v>452</v>
      </c>
      <c r="F1422" s="36">
        <v>1915000082</v>
      </c>
      <c r="G1422" s="39">
        <v>42345</v>
      </c>
      <c r="H1422" s="40" t="s">
        <v>2881</v>
      </c>
      <c r="I1422" s="40" t="s">
        <v>2882</v>
      </c>
      <c r="J1422" s="36" t="s">
        <v>2883</v>
      </c>
      <c r="K1422" s="47">
        <v>124950</v>
      </c>
    </row>
    <row r="1423" spans="1:11" ht="14.4" x14ac:dyDescent="0.3">
      <c r="A1423" s="35" t="s">
        <v>2949</v>
      </c>
      <c r="B1423" s="35" t="s">
        <v>13</v>
      </c>
      <c r="C1423" s="36" t="s">
        <v>42</v>
      </c>
      <c r="D1423" s="46" t="s">
        <v>42</v>
      </c>
      <c r="E1423" s="42" t="s">
        <v>75</v>
      </c>
      <c r="F1423" s="36">
        <v>513860</v>
      </c>
      <c r="G1423" s="39">
        <v>42347</v>
      </c>
      <c r="H1423" s="40" t="s">
        <v>2884</v>
      </c>
      <c r="I1423" s="40" t="s">
        <v>2874</v>
      </c>
      <c r="J1423" s="36" t="s">
        <v>2875</v>
      </c>
      <c r="K1423" s="47">
        <v>51200</v>
      </c>
    </row>
    <row r="1424" spans="1:11" ht="28.8" x14ac:dyDescent="0.3">
      <c r="A1424" s="35" t="s">
        <v>2949</v>
      </c>
      <c r="B1424" s="35" t="s">
        <v>14</v>
      </c>
      <c r="C1424" s="36" t="s">
        <v>42</v>
      </c>
      <c r="D1424" s="46" t="s">
        <v>42</v>
      </c>
      <c r="E1424" s="42" t="s">
        <v>452</v>
      </c>
      <c r="F1424" s="36">
        <v>1915000083</v>
      </c>
      <c r="G1424" s="39">
        <v>42348</v>
      </c>
      <c r="H1424" s="40" t="s">
        <v>2885</v>
      </c>
      <c r="I1424" s="40" t="s">
        <v>2886</v>
      </c>
      <c r="J1424" s="36" t="s">
        <v>2887</v>
      </c>
      <c r="K1424" s="47">
        <v>37499</v>
      </c>
    </row>
    <row r="1425" spans="1:11" ht="28.8" x14ac:dyDescent="0.3">
      <c r="A1425" s="35" t="s">
        <v>2949</v>
      </c>
      <c r="B1425" s="35" t="s">
        <v>331</v>
      </c>
      <c r="C1425" s="36" t="s">
        <v>2460</v>
      </c>
      <c r="D1425" s="46">
        <v>41656</v>
      </c>
      <c r="E1425" s="42" t="s">
        <v>79</v>
      </c>
      <c r="F1425" s="36">
        <v>1915000320</v>
      </c>
      <c r="G1425" s="39">
        <v>42349</v>
      </c>
      <c r="H1425" s="40" t="s">
        <v>2888</v>
      </c>
      <c r="I1425" s="40" t="s">
        <v>819</v>
      </c>
      <c r="J1425" s="36" t="s">
        <v>820</v>
      </c>
      <c r="K1425" s="47">
        <v>278140</v>
      </c>
    </row>
    <row r="1426" spans="1:11" ht="28.8" x14ac:dyDescent="0.3">
      <c r="A1426" s="35" t="s">
        <v>2949</v>
      </c>
      <c r="B1426" s="35" t="s">
        <v>14</v>
      </c>
      <c r="C1426" s="36" t="s">
        <v>42</v>
      </c>
      <c r="D1426" s="46" t="s">
        <v>42</v>
      </c>
      <c r="E1426" s="42" t="s">
        <v>452</v>
      </c>
      <c r="F1426" s="36">
        <v>1915000084</v>
      </c>
      <c r="G1426" s="39">
        <v>42352</v>
      </c>
      <c r="H1426" s="40" t="s">
        <v>2889</v>
      </c>
      <c r="I1426" s="40" t="s">
        <v>2890</v>
      </c>
      <c r="J1426" s="36" t="s">
        <v>2891</v>
      </c>
      <c r="K1426" s="47">
        <v>428400</v>
      </c>
    </row>
    <row r="1427" spans="1:11" ht="28.8" x14ac:dyDescent="0.3">
      <c r="A1427" s="35" t="s">
        <v>2949</v>
      </c>
      <c r="B1427" s="35" t="s">
        <v>331</v>
      </c>
      <c r="C1427" s="36" t="s">
        <v>2460</v>
      </c>
      <c r="D1427" s="46">
        <v>41656</v>
      </c>
      <c r="E1427" s="42" t="s">
        <v>79</v>
      </c>
      <c r="F1427" s="36">
        <v>1915000325</v>
      </c>
      <c r="G1427" s="39">
        <v>42353</v>
      </c>
      <c r="H1427" s="40" t="s">
        <v>2892</v>
      </c>
      <c r="I1427" s="40" t="s">
        <v>819</v>
      </c>
      <c r="J1427" s="36" t="s">
        <v>820</v>
      </c>
      <c r="K1427" s="47">
        <v>93588</v>
      </c>
    </row>
    <row r="1428" spans="1:11" ht="28.8" x14ac:dyDescent="0.3">
      <c r="A1428" s="35" t="s">
        <v>2949</v>
      </c>
      <c r="B1428" s="35" t="s">
        <v>331</v>
      </c>
      <c r="C1428" s="36" t="s">
        <v>2460</v>
      </c>
      <c r="D1428" s="46">
        <v>41656</v>
      </c>
      <c r="E1428" s="42" t="s">
        <v>79</v>
      </c>
      <c r="F1428" s="36">
        <v>1915000326</v>
      </c>
      <c r="G1428" s="39">
        <v>42353</v>
      </c>
      <c r="H1428" s="40" t="s">
        <v>2893</v>
      </c>
      <c r="I1428" s="40" t="s">
        <v>819</v>
      </c>
      <c r="J1428" s="36" t="s">
        <v>820</v>
      </c>
      <c r="K1428" s="47">
        <v>93588</v>
      </c>
    </row>
    <row r="1429" spans="1:11" ht="28.8" x14ac:dyDescent="0.3">
      <c r="A1429" s="35" t="s">
        <v>2949</v>
      </c>
      <c r="B1429" s="35" t="s">
        <v>316</v>
      </c>
      <c r="C1429" s="36" t="s">
        <v>2894</v>
      </c>
      <c r="D1429" s="46" t="s">
        <v>42</v>
      </c>
      <c r="E1429" s="42" t="s">
        <v>43</v>
      </c>
      <c r="F1429" s="36">
        <v>1915000085</v>
      </c>
      <c r="G1429" s="39">
        <v>42354</v>
      </c>
      <c r="H1429" s="40" t="s">
        <v>2895</v>
      </c>
      <c r="I1429" s="40" t="s">
        <v>2896</v>
      </c>
      <c r="J1429" s="36" t="s">
        <v>2897</v>
      </c>
      <c r="K1429" s="47">
        <v>1995692</v>
      </c>
    </row>
    <row r="1430" spans="1:11" ht="28.8" x14ac:dyDescent="0.3">
      <c r="A1430" s="35" t="s">
        <v>2949</v>
      </c>
      <c r="B1430" s="35" t="s">
        <v>14</v>
      </c>
      <c r="C1430" s="36" t="s">
        <v>42</v>
      </c>
      <c r="D1430" s="46" t="s">
        <v>42</v>
      </c>
      <c r="E1430" s="42" t="s">
        <v>43</v>
      </c>
      <c r="F1430" s="36">
        <v>1915000086</v>
      </c>
      <c r="G1430" s="39">
        <v>42354</v>
      </c>
      <c r="H1430" s="40" t="s">
        <v>2898</v>
      </c>
      <c r="I1430" s="40" t="s">
        <v>1847</v>
      </c>
      <c r="J1430" s="36" t="s">
        <v>1848</v>
      </c>
      <c r="K1430" s="47">
        <v>959980</v>
      </c>
    </row>
    <row r="1431" spans="1:11" ht="28.8" x14ac:dyDescent="0.3">
      <c r="A1431" s="35" t="s">
        <v>2949</v>
      </c>
      <c r="B1431" s="35" t="s">
        <v>14</v>
      </c>
      <c r="C1431" s="36" t="s">
        <v>42</v>
      </c>
      <c r="D1431" s="46" t="s">
        <v>42</v>
      </c>
      <c r="E1431" s="42" t="s">
        <v>452</v>
      </c>
      <c r="F1431" s="36">
        <v>1915000087</v>
      </c>
      <c r="G1431" s="39">
        <v>42354</v>
      </c>
      <c r="H1431" s="40" t="s">
        <v>2899</v>
      </c>
      <c r="I1431" s="40" t="s">
        <v>2900</v>
      </c>
      <c r="J1431" s="36" t="s">
        <v>2901</v>
      </c>
      <c r="K1431" s="47">
        <v>135374</v>
      </c>
    </row>
    <row r="1432" spans="1:11" ht="28.8" x14ac:dyDescent="0.3">
      <c r="A1432" s="35" t="s">
        <v>2949</v>
      </c>
      <c r="B1432" s="35" t="s">
        <v>331</v>
      </c>
      <c r="C1432" s="36" t="s">
        <v>2460</v>
      </c>
      <c r="D1432" s="46">
        <v>41656</v>
      </c>
      <c r="E1432" s="42" t="s">
        <v>79</v>
      </c>
      <c r="F1432" s="36">
        <v>1915000328</v>
      </c>
      <c r="G1432" s="39">
        <v>42355</v>
      </c>
      <c r="H1432" s="40" t="s">
        <v>2892</v>
      </c>
      <c r="I1432" s="40" t="s">
        <v>819</v>
      </c>
      <c r="J1432" s="36" t="s">
        <v>820</v>
      </c>
      <c r="K1432" s="47">
        <v>48692</v>
      </c>
    </row>
    <row r="1433" spans="1:11" ht="28.8" x14ac:dyDescent="0.3">
      <c r="A1433" s="35" t="s">
        <v>2949</v>
      </c>
      <c r="B1433" s="35" t="s">
        <v>316</v>
      </c>
      <c r="C1433" s="36" t="s">
        <v>2894</v>
      </c>
      <c r="D1433" s="46" t="s">
        <v>42</v>
      </c>
      <c r="E1433" s="42" t="s">
        <v>43</v>
      </c>
      <c r="F1433" s="36">
        <v>1915000088</v>
      </c>
      <c r="G1433" s="39">
        <v>42355</v>
      </c>
      <c r="H1433" s="40" t="s">
        <v>2902</v>
      </c>
      <c r="I1433" s="40" t="s">
        <v>326</v>
      </c>
      <c r="J1433" s="36" t="s">
        <v>327</v>
      </c>
      <c r="K1433" s="47">
        <v>1737114</v>
      </c>
    </row>
    <row r="1434" spans="1:11" ht="28.8" x14ac:dyDescent="0.3">
      <c r="A1434" s="35" t="s">
        <v>2949</v>
      </c>
      <c r="B1434" s="35" t="s">
        <v>316</v>
      </c>
      <c r="C1434" s="36" t="s">
        <v>2894</v>
      </c>
      <c r="D1434" s="46" t="s">
        <v>42</v>
      </c>
      <c r="E1434" s="42" t="s">
        <v>43</v>
      </c>
      <c r="F1434" s="36">
        <v>1915000089</v>
      </c>
      <c r="G1434" s="39">
        <v>42355</v>
      </c>
      <c r="H1434" s="40" t="s">
        <v>2903</v>
      </c>
      <c r="I1434" s="40" t="s">
        <v>326</v>
      </c>
      <c r="J1434" s="36" t="s">
        <v>327</v>
      </c>
      <c r="K1434" s="47">
        <v>160531</v>
      </c>
    </row>
    <row r="1435" spans="1:11" ht="28.8" x14ac:dyDescent="0.3">
      <c r="A1435" s="35" t="s">
        <v>2949</v>
      </c>
      <c r="B1435" s="35" t="s">
        <v>14</v>
      </c>
      <c r="C1435" s="36" t="s">
        <v>42</v>
      </c>
      <c r="D1435" s="46" t="s">
        <v>42</v>
      </c>
      <c r="E1435" s="42" t="s">
        <v>452</v>
      </c>
      <c r="F1435" s="36">
        <v>1915000090</v>
      </c>
      <c r="G1435" s="39">
        <v>42355</v>
      </c>
      <c r="H1435" s="40" t="s">
        <v>2904</v>
      </c>
      <c r="I1435" s="40" t="s">
        <v>2905</v>
      </c>
      <c r="J1435" s="36" t="s">
        <v>2906</v>
      </c>
      <c r="K1435" s="47">
        <v>119400</v>
      </c>
    </row>
    <row r="1436" spans="1:11" ht="28.8" x14ac:dyDescent="0.3">
      <c r="A1436" s="35" t="s">
        <v>2949</v>
      </c>
      <c r="B1436" s="35" t="s">
        <v>13</v>
      </c>
      <c r="C1436" s="36" t="s">
        <v>42</v>
      </c>
      <c r="D1436" s="46" t="s">
        <v>42</v>
      </c>
      <c r="E1436" s="42" t="s">
        <v>50</v>
      </c>
      <c r="F1436" s="36">
        <v>3943565</v>
      </c>
      <c r="G1436" s="39">
        <v>42355</v>
      </c>
      <c r="H1436" s="40" t="s">
        <v>2907</v>
      </c>
      <c r="I1436" s="40" t="s">
        <v>2861</v>
      </c>
      <c r="J1436" s="36" t="s">
        <v>1306</v>
      </c>
      <c r="K1436" s="47">
        <v>190319</v>
      </c>
    </row>
    <row r="1437" spans="1:11" ht="28.8" x14ac:dyDescent="0.3">
      <c r="A1437" s="35" t="s">
        <v>2949</v>
      </c>
      <c r="B1437" s="35" t="s">
        <v>14</v>
      </c>
      <c r="C1437" s="36" t="s">
        <v>42</v>
      </c>
      <c r="D1437" s="46" t="s">
        <v>42</v>
      </c>
      <c r="E1437" s="42" t="s">
        <v>79</v>
      </c>
      <c r="F1437" s="36">
        <v>1915000335</v>
      </c>
      <c r="G1437" s="39">
        <v>42356</v>
      </c>
      <c r="H1437" s="40" t="s">
        <v>2908</v>
      </c>
      <c r="I1437" s="40" t="s">
        <v>2909</v>
      </c>
      <c r="J1437" s="36" t="s">
        <v>2910</v>
      </c>
      <c r="K1437" s="47">
        <v>120000</v>
      </c>
    </row>
    <row r="1438" spans="1:11" ht="28.8" x14ac:dyDescent="0.3">
      <c r="A1438" s="35" t="s">
        <v>2949</v>
      </c>
      <c r="B1438" s="35" t="s">
        <v>13</v>
      </c>
      <c r="C1438" s="36" t="s">
        <v>42</v>
      </c>
      <c r="D1438" s="46" t="s">
        <v>42</v>
      </c>
      <c r="E1438" s="42" t="s">
        <v>50</v>
      </c>
      <c r="F1438" s="36">
        <v>233074</v>
      </c>
      <c r="G1438" s="39">
        <v>42357</v>
      </c>
      <c r="H1438" s="40" t="s">
        <v>2911</v>
      </c>
      <c r="I1438" s="40" t="s">
        <v>2912</v>
      </c>
      <c r="J1438" s="36" t="s">
        <v>1478</v>
      </c>
      <c r="K1438" s="47">
        <v>22165</v>
      </c>
    </row>
    <row r="1439" spans="1:11" ht="28.8" x14ac:dyDescent="0.3">
      <c r="A1439" s="35" t="s">
        <v>2949</v>
      </c>
      <c r="B1439" s="35" t="s">
        <v>13</v>
      </c>
      <c r="C1439" s="36" t="s">
        <v>42</v>
      </c>
      <c r="D1439" s="46" t="s">
        <v>42</v>
      </c>
      <c r="E1439" s="42" t="s">
        <v>75</v>
      </c>
      <c r="F1439" s="36">
        <v>6113626</v>
      </c>
      <c r="G1439" s="39">
        <v>42360</v>
      </c>
      <c r="H1439" s="40" t="s">
        <v>2913</v>
      </c>
      <c r="I1439" s="40" t="s">
        <v>2912</v>
      </c>
      <c r="J1439" s="36" t="s">
        <v>1478</v>
      </c>
      <c r="K1439" s="47">
        <v>25550</v>
      </c>
    </row>
    <row r="1440" spans="1:11" ht="28.8" x14ac:dyDescent="0.3">
      <c r="A1440" s="35" t="s">
        <v>2949</v>
      </c>
      <c r="B1440" s="35" t="s">
        <v>14</v>
      </c>
      <c r="C1440" s="36" t="s">
        <v>42</v>
      </c>
      <c r="D1440" s="46" t="s">
        <v>42</v>
      </c>
      <c r="E1440" s="42" t="s">
        <v>79</v>
      </c>
      <c r="F1440" s="36">
        <v>1915000330</v>
      </c>
      <c r="G1440" s="39">
        <v>42361</v>
      </c>
      <c r="H1440" s="40" t="s">
        <v>2914</v>
      </c>
      <c r="I1440" s="40" t="s">
        <v>2915</v>
      </c>
      <c r="J1440" s="36" t="s">
        <v>820</v>
      </c>
      <c r="K1440" s="47">
        <v>73780</v>
      </c>
    </row>
    <row r="1441" spans="1:11" ht="28.8" x14ac:dyDescent="0.3">
      <c r="A1441" s="35" t="s">
        <v>2949</v>
      </c>
      <c r="B1441" s="35" t="s">
        <v>14</v>
      </c>
      <c r="C1441" s="36" t="s">
        <v>42</v>
      </c>
      <c r="D1441" s="46" t="s">
        <v>42</v>
      </c>
      <c r="E1441" s="42" t="s">
        <v>79</v>
      </c>
      <c r="F1441" s="36">
        <v>1915000331</v>
      </c>
      <c r="G1441" s="39">
        <v>42361</v>
      </c>
      <c r="H1441" s="40" t="s">
        <v>2916</v>
      </c>
      <c r="I1441" s="40" t="s">
        <v>2917</v>
      </c>
      <c r="J1441" s="36" t="s">
        <v>2918</v>
      </c>
      <c r="K1441" s="47">
        <v>86870</v>
      </c>
    </row>
    <row r="1442" spans="1:11" ht="28.8" x14ac:dyDescent="0.3">
      <c r="A1442" s="35" t="s">
        <v>2949</v>
      </c>
      <c r="B1442" s="35" t="s">
        <v>14</v>
      </c>
      <c r="C1442" s="36" t="s">
        <v>42</v>
      </c>
      <c r="D1442" s="46" t="s">
        <v>42</v>
      </c>
      <c r="E1442" s="42" t="s">
        <v>452</v>
      </c>
      <c r="F1442" s="36">
        <v>1915000091</v>
      </c>
      <c r="G1442" s="39">
        <v>42361</v>
      </c>
      <c r="H1442" s="40" t="s">
        <v>2919</v>
      </c>
      <c r="I1442" s="40" t="s">
        <v>2920</v>
      </c>
      <c r="J1442" s="36" t="s">
        <v>2921</v>
      </c>
      <c r="K1442" s="47">
        <v>85680</v>
      </c>
    </row>
    <row r="1443" spans="1:11" ht="28.8" x14ac:dyDescent="0.3">
      <c r="A1443" s="35" t="s">
        <v>2949</v>
      </c>
      <c r="B1443" s="35" t="s">
        <v>14</v>
      </c>
      <c r="C1443" s="36" t="s">
        <v>42</v>
      </c>
      <c r="D1443" s="46" t="s">
        <v>42</v>
      </c>
      <c r="E1443" s="42" t="s">
        <v>79</v>
      </c>
      <c r="F1443" s="36">
        <v>1915000332</v>
      </c>
      <c r="G1443" s="39">
        <v>42361</v>
      </c>
      <c r="H1443" s="40" t="s">
        <v>2922</v>
      </c>
      <c r="I1443" s="40" t="s">
        <v>2923</v>
      </c>
      <c r="J1443" s="36" t="s">
        <v>2924</v>
      </c>
      <c r="K1443" s="47">
        <v>61880</v>
      </c>
    </row>
    <row r="1444" spans="1:11" ht="28.8" x14ac:dyDescent="0.3">
      <c r="A1444" s="35" t="s">
        <v>2949</v>
      </c>
      <c r="B1444" s="35" t="s">
        <v>316</v>
      </c>
      <c r="C1444" s="36" t="s">
        <v>2894</v>
      </c>
      <c r="D1444" s="46" t="s">
        <v>42</v>
      </c>
      <c r="E1444" s="42" t="s">
        <v>43</v>
      </c>
      <c r="F1444" s="36">
        <v>1915000092</v>
      </c>
      <c r="G1444" s="39">
        <v>42361</v>
      </c>
      <c r="H1444" s="40" t="s">
        <v>2925</v>
      </c>
      <c r="I1444" s="40" t="s">
        <v>326</v>
      </c>
      <c r="J1444" s="36" t="s">
        <v>327</v>
      </c>
      <c r="K1444" s="47">
        <v>94341</v>
      </c>
    </row>
    <row r="1445" spans="1:11" ht="28.8" x14ac:dyDescent="0.3">
      <c r="A1445" s="35" t="s">
        <v>2949</v>
      </c>
      <c r="B1445" s="35" t="s">
        <v>316</v>
      </c>
      <c r="C1445" s="36" t="s">
        <v>2894</v>
      </c>
      <c r="D1445" s="46" t="s">
        <v>42</v>
      </c>
      <c r="E1445" s="42" t="s">
        <v>43</v>
      </c>
      <c r="F1445" s="36">
        <v>1915000093</v>
      </c>
      <c r="G1445" s="39">
        <v>42361</v>
      </c>
      <c r="H1445" s="40" t="s">
        <v>2926</v>
      </c>
      <c r="I1445" s="40" t="s">
        <v>2896</v>
      </c>
      <c r="J1445" s="36" t="s">
        <v>2897</v>
      </c>
      <c r="K1445" s="47">
        <v>516230</v>
      </c>
    </row>
    <row r="1446" spans="1:11" ht="28.8" x14ac:dyDescent="0.3">
      <c r="A1446" s="35" t="s">
        <v>2949</v>
      </c>
      <c r="B1446" s="35" t="s">
        <v>14</v>
      </c>
      <c r="C1446" s="36" t="s">
        <v>42</v>
      </c>
      <c r="D1446" s="46" t="s">
        <v>42</v>
      </c>
      <c r="E1446" s="42" t="s">
        <v>452</v>
      </c>
      <c r="F1446" s="36">
        <v>1915000095</v>
      </c>
      <c r="G1446" s="39">
        <v>42367</v>
      </c>
      <c r="H1446" s="40" t="s">
        <v>2927</v>
      </c>
      <c r="I1446" s="40" t="s">
        <v>2928</v>
      </c>
      <c r="J1446" s="36" t="s">
        <v>2929</v>
      </c>
      <c r="K1446" s="47">
        <v>530145</v>
      </c>
    </row>
    <row r="1447" spans="1:11" ht="28.8" x14ac:dyDescent="0.3">
      <c r="A1447" s="35" t="s">
        <v>2949</v>
      </c>
      <c r="B1447" s="35" t="s">
        <v>376</v>
      </c>
      <c r="C1447" s="36" t="s">
        <v>42</v>
      </c>
      <c r="D1447" s="46" t="s">
        <v>42</v>
      </c>
      <c r="E1447" s="42" t="s">
        <v>452</v>
      </c>
      <c r="F1447" s="36">
        <v>1915000096</v>
      </c>
      <c r="G1447" s="39">
        <v>42367</v>
      </c>
      <c r="H1447" s="40" t="s">
        <v>2930</v>
      </c>
      <c r="I1447" s="40" t="s">
        <v>2931</v>
      </c>
      <c r="J1447" s="36" t="s">
        <v>78</v>
      </c>
      <c r="K1447" s="47">
        <v>4499999</v>
      </c>
    </row>
    <row r="1448" spans="1:11" ht="28.8" x14ac:dyDescent="0.3">
      <c r="A1448" s="35" t="s">
        <v>2949</v>
      </c>
      <c r="B1448" s="35" t="s">
        <v>14</v>
      </c>
      <c r="C1448" s="36" t="s">
        <v>42</v>
      </c>
      <c r="D1448" s="46" t="s">
        <v>42</v>
      </c>
      <c r="E1448" s="42" t="s">
        <v>79</v>
      </c>
      <c r="F1448" s="36">
        <v>1915000337</v>
      </c>
      <c r="G1448" s="39">
        <v>42367</v>
      </c>
      <c r="H1448" s="40" t="s">
        <v>2908</v>
      </c>
      <c r="I1448" s="40" t="s">
        <v>2909</v>
      </c>
      <c r="J1448" s="36" t="s">
        <v>2910</v>
      </c>
      <c r="K1448" s="47">
        <v>120000</v>
      </c>
    </row>
    <row r="1449" spans="1:11" ht="43.2" x14ac:dyDescent="0.3">
      <c r="A1449" s="35" t="s">
        <v>2949</v>
      </c>
      <c r="B1449" s="35" t="s">
        <v>376</v>
      </c>
      <c r="C1449" s="36" t="s">
        <v>42</v>
      </c>
      <c r="D1449" s="46" t="s">
        <v>42</v>
      </c>
      <c r="E1449" s="42" t="s">
        <v>79</v>
      </c>
      <c r="F1449" s="36">
        <v>1915000338</v>
      </c>
      <c r="G1449" s="39">
        <v>42367</v>
      </c>
      <c r="H1449" s="40" t="s">
        <v>2932</v>
      </c>
      <c r="I1449" s="40" t="s">
        <v>2933</v>
      </c>
      <c r="J1449" s="36" t="s">
        <v>2934</v>
      </c>
      <c r="K1449" s="47">
        <v>1979999</v>
      </c>
    </row>
    <row r="1450" spans="1:11" ht="28.8" x14ac:dyDescent="0.3">
      <c r="A1450" s="35" t="s">
        <v>2949</v>
      </c>
      <c r="B1450" s="35" t="s">
        <v>376</v>
      </c>
      <c r="C1450" s="36" t="s">
        <v>42</v>
      </c>
      <c r="D1450" s="46" t="s">
        <v>42</v>
      </c>
      <c r="E1450" s="42" t="s">
        <v>79</v>
      </c>
      <c r="F1450" s="36">
        <v>1915000339</v>
      </c>
      <c r="G1450" s="39">
        <v>42367</v>
      </c>
      <c r="H1450" s="40" t="s">
        <v>2935</v>
      </c>
      <c r="I1450" s="40" t="s">
        <v>2933</v>
      </c>
      <c r="J1450" s="36" t="s">
        <v>2934</v>
      </c>
      <c r="K1450" s="47">
        <v>175000</v>
      </c>
    </row>
    <row r="1451" spans="1:11" ht="28.8" x14ac:dyDescent="0.3">
      <c r="A1451" s="35" t="s">
        <v>2949</v>
      </c>
      <c r="B1451" s="35" t="s">
        <v>331</v>
      </c>
      <c r="C1451" s="36" t="s">
        <v>2460</v>
      </c>
      <c r="D1451" s="46">
        <v>41656</v>
      </c>
      <c r="E1451" s="42" t="s">
        <v>79</v>
      </c>
      <c r="F1451" s="36">
        <v>1915000340</v>
      </c>
      <c r="G1451" s="39">
        <v>42368</v>
      </c>
      <c r="H1451" s="40" t="s">
        <v>2936</v>
      </c>
      <c r="I1451" s="40" t="s">
        <v>819</v>
      </c>
      <c r="J1451" s="36" t="s">
        <v>820</v>
      </c>
      <c r="K1451" s="47">
        <v>165953</v>
      </c>
    </row>
    <row r="1452" spans="1:11" ht="28.8" x14ac:dyDescent="0.3">
      <c r="A1452" s="35" t="s">
        <v>2949</v>
      </c>
      <c r="B1452" s="35" t="s">
        <v>331</v>
      </c>
      <c r="C1452" s="36" t="s">
        <v>2460</v>
      </c>
      <c r="D1452" s="46">
        <v>41656</v>
      </c>
      <c r="E1452" s="42" t="s">
        <v>79</v>
      </c>
      <c r="F1452" s="36">
        <v>1915000341</v>
      </c>
      <c r="G1452" s="39">
        <v>42368</v>
      </c>
      <c r="H1452" s="40" t="s">
        <v>2936</v>
      </c>
      <c r="I1452" s="40" t="s">
        <v>819</v>
      </c>
      <c r="J1452" s="36" t="s">
        <v>820</v>
      </c>
      <c r="K1452" s="47">
        <v>188911</v>
      </c>
    </row>
    <row r="1453" spans="1:11" ht="28.8" x14ac:dyDescent="0.3">
      <c r="A1453" s="35" t="s">
        <v>2949</v>
      </c>
      <c r="B1453" s="35" t="s">
        <v>14</v>
      </c>
      <c r="C1453" s="36" t="s">
        <v>42</v>
      </c>
      <c r="D1453" s="46" t="s">
        <v>42</v>
      </c>
      <c r="E1453" s="42" t="s">
        <v>43</v>
      </c>
      <c r="F1453" s="36">
        <v>1915000097</v>
      </c>
      <c r="G1453" s="39">
        <v>42368</v>
      </c>
      <c r="H1453" s="40" t="s">
        <v>2937</v>
      </c>
      <c r="I1453" s="40" t="s">
        <v>1847</v>
      </c>
      <c r="J1453" s="36" t="s">
        <v>1848</v>
      </c>
      <c r="K1453" s="47">
        <v>119990</v>
      </c>
    </row>
    <row r="1454" spans="1:11" ht="28.8" x14ac:dyDescent="0.3">
      <c r="A1454" s="35" t="s">
        <v>2949</v>
      </c>
      <c r="B1454" s="35" t="s">
        <v>13</v>
      </c>
      <c r="C1454" s="36" t="s">
        <v>42</v>
      </c>
      <c r="D1454" s="46" t="s">
        <v>42</v>
      </c>
      <c r="E1454" s="42" t="s">
        <v>50</v>
      </c>
      <c r="F1454" s="36">
        <v>152179</v>
      </c>
      <c r="G1454" s="39">
        <v>42369</v>
      </c>
      <c r="H1454" s="40" t="s">
        <v>2938</v>
      </c>
      <c r="I1454" s="40" t="s">
        <v>11</v>
      </c>
      <c r="J1454" s="36" t="s">
        <v>12</v>
      </c>
      <c r="K1454" s="47">
        <v>28842</v>
      </c>
    </row>
    <row r="1455" spans="1:11" ht="28.8" x14ac:dyDescent="0.3">
      <c r="A1455" s="35" t="s">
        <v>2949</v>
      </c>
      <c r="B1455" s="35" t="s">
        <v>13</v>
      </c>
      <c r="C1455" s="36" t="s">
        <v>42</v>
      </c>
      <c r="D1455" s="46" t="s">
        <v>42</v>
      </c>
      <c r="E1455" s="42" t="s">
        <v>50</v>
      </c>
      <c r="F1455" s="36">
        <v>172026</v>
      </c>
      <c r="G1455" s="39">
        <v>42369</v>
      </c>
      <c r="H1455" s="40" t="s">
        <v>2939</v>
      </c>
      <c r="I1455" s="40" t="s">
        <v>11</v>
      </c>
      <c r="J1455" s="36" t="s">
        <v>12</v>
      </c>
      <c r="K1455" s="47">
        <v>685932</v>
      </c>
    </row>
    <row r="1456" spans="1:11" ht="28.8" x14ac:dyDescent="0.3">
      <c r="A1456" s="35" t="s">
        <v>2949</v>
      </c>
      <c r="B1456" s="35" t="s">
        <v>376</v>
      </c>
      <c r="C1456" s="36" t="s">
        <v>42</v>
      </c>
      <c r="D1456" s="46" t="s">
        <v>42</v>
      </c>
      <c r="E1456" s="42" t="s">
        <v>452</v>
      </c>
      <c r="F1456" s="36">
        <v>1915000099</v>
      </c>
      <c r="G1456" s="39">
        <v>42369</v>
      </c>
      <c r="H1456" s="40" t="s">
        <v>2940</v>
      </c>
      <c r="I1456" s="40" t="s">
        <v>2941</v>
      </c>
      <c r="J1456" s="36" t="s">
        <v>2942</v>
      </c>
      <c r="K1456" s="47">
        <v>3000000</v>
      </c>
    </row>
    <row r="1457" spans="1:11" ht="28.8" x14ac:dyDescent="0.3">
      <c r="A1457" s="35" t="s">
        <v>2949</v>
      </c>
      <c r="B1457" s="35" t="s">
        <v>14</v>
      </c>
      <c r="C1457" s="36" t="s">
        <v>42</v>
      </c>
      <c r="D1457" s="46" t="s">
        <v>42</v>
      </c>
      <c r="E1457" s="42" t="s">
        <v>452</v>
      </c>
      <c r="F1457" s="36">
        <v>1915000100</v>
      </c>
      <c r="G1457" s="39">
        <v>42369</v>
      </c>
      <c r="H1457" s="40" t="s">
        <v>2943</v>
      </c>
      <c r="I1457" s="40" t="s">
        <v>2900</v>
      </c>
      <c r="J1457" s="36" t="s">
        <v>2901</v>
      </c>
      <c r="K1457" s="47">
        <v>2062500</v>
      </c>
    </row>
    <row r="1458" spans="1:11" ht="28.8" x14ac:dyDescent="0.3">
      <c r="A1458" s="35" t="s">
        <v>2949</v>
      </c>
      <c r="B1458" s="35" t="s">
        <v>14</v>
      </c>
      <c r="C1458" s="36" t="s">
        <v>42</v>
      </c>
      <c r="D1458" s="46" t="s">
        <v>42</v>
      </c>
      <c r="E1458" s="42" t="s">
        <v>43</v>
      </c>
      <c r="F1458" s="36">
        <v>1915000098</v>
      </c>
      <c r="G1458" s="39" t="s">
        <v>2944</v>
      </c>
      <c r="H1458" s="40" t="s">
        <v>2945</v>
      </c>
      <c r="I1458" s="40" t="s">
        <v>1847</v>
      </c>
      <c r="J1458" s="36" t="s">
        <v>1848</v>
      </c>
      <c r="K1458" s="47">
        <v>44990</v>
      </c>
    </row>
    <row r="1459" spans="1:11" ht="57.6" x14ac:dyDescent="0.3">
      <c r="A1459" s="35" t="s">
        <v>2949</v>
      </c>
      <c r="B1459" s="35" t="s">
        <v>13</v>
      </c>
      <c r="C1459" s="36" t="s">
        <v>42</v>
      </c>
      <c r="D1459" s="46" t="s">
        <v>42</v>
      </c>
      <c r="E1459" s="42" t="s">
        <v>50</v>
      </c>
      <c r="F1459" s="36" t="s">
        <v>2946</v>
      </c>
      <c r="G1459" s="39" t="s">
        <v>2947</v>
      </c>
      <c r="H1459" s="40" t="s">
        <v>2948</v>
      </c>
      <c r="I1459" s="40" t="s">
        <v>2861</v>
      </c>
      <c r="J1459" s="36" t="s">
        <v>1306</v>
      </c>
      <c r="K1459" s="47">
        <v>183742</v>
      </c>
    </row>
  </sheetData>
  <autoFilter ref="A4:K1459"/>
  <mergeCells count="1">
    <mergeCell ref="A1:J1"/>
  </mergeCells>
  <phoneticPr fontId="6" type="noConversion"/>
  <dataValidations xWindow="70" yWindow="481" count="36">
    <dataValidation type="list" allowBlank="1" showInputMessage="1" showErrorMessage="1" sqref="B2">
      <formula1>#REF!</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IY5:IZ42 SU5:SV42 ACQ5:ACR42 AMM5:AMN42 AWI5:AWJ42 BGE5:BGF42 BQA5:BQB42 BZW5:BZX42 CJS5:CJT42 CTO5:CTP42 DDK5:DDL42 DNG5:DNH42 DXC5:DXD42 EGY5:EGZ42 EQU5:EQV42 FAQ5:FAR42 FKM5:FKN42 FUI5:FUJ42 GEE5:GEF42 GOA5:GOB42 GXW5:GXX42 HHS5:HHT42 HRO5:HRP42 IBK5:IBL42 ILG5:ILH42 IVC5:IVD42 JEY5:JEZ42 JOU5:JOV42 JYQ5:JYR42 KIM5:KIN42 KSI5:KSJ42 LCE5:LCF42 LMA5:LMB42 LVW5:LVX42 MFS5:MFT42 MPO5:MPP42 MZK5:MZL42 NJG5:NJH42 NTC5:NTD42 OCY5:OCZ42 OMU5:OMV42 OWQ5:OWR42 PGM5:PGN42 PQI5:PQJ42 QAE5:QAF42 QKA5:QKB42 QTW5:QTX42 RDS5:RDT42 RNO5:RNP42 RXK5:RXL42 SHG5:SHH42 SRC5:SRD42 TAY5:TAZ42 TKU5:TKV42 TUQ5:TUR42 UEM5:UEN42 UOI5:UOJ42 UYE5:UYF42 VIA5:VIB42 VRW5:VRX42 WBS5:WBT42 WLO5:WLP42 WVK5:WVL42 C5:D42 C43:C50 IY43:IY50 SU43:SU50 ACQ43:ACQ50 AMM43:AMM50 AWI43:AWI50 BGE43:BGE50 BQA43:BQA50 BZW43:BZW50 CJS43:CJS50 CTO43:CTO50 DDK43:DDK50 DNG43:DNG50 DXC43:DXC50 EGY43:EGY50 EQU43:EQU50 FAQ43:FAQ50 FKM43:FKM50 FUI43:FUI50 GEE43:GEE50 GOA43:GOA50 GXW43:GXW50 HHS43:HHS50 HRO43:HRO50 IBK43:IBK50 ILG43:ILG50 IVC43:IVC50 JEY43:JEY50 JOU43:JOU50 JYQ43:JYQ50 KIM43:KIM50 KSI43:KSI50 LCE43:LCE50 LMA43:LMA50 LVW43:LVW50 MFS43:MFS50 MPO43:MPO50 MZK43:MZK50 NJG43:NJG50 NTC43:NTC50 OCY43:OCY50 OMU43:OMU50 OWQ43:OWQ50 PGM43:PGM50 PQI43:PQI50 QAE43:QAE50 QKA43:QKA50 QTW43:QTW50 RDS43:RDS50 RNO43:RNO50 RXK43:RXK50 SHG43:SHG50 SRC43:SRC50 TAY43:TAY50 TKU43:TKU50 TUQ43:TUQ50 UEM43:UEM50 UOI43:UOI50 UYE43:UYE50 VIA43:VIA50 VRW43:VRW50 WBS43:WBS50 WLO43:WLO50 WVK43:WVK50 D43:D69 IZ43:IZ69 SV43:SV69 ACR43:ACR69 AMN43:AMN69 AWJ43:AWJ69 BGF43:BGF69 BQB43:BQB69 BZX43:BZX69 CJT43:CJT69 CTP43:CTP69 DDL43:DDL69 DNH43:DNH69 DXD43:DXD69 EGZ43:EGZ69 EQV43:EQV69 FAR43:FAR69 FKN43:FKN69 FUJ43:FUJ69 GEF43:GEF69 GOB43:GOB69 GXX43:GXX69 HHT43:HHT69 HRP43:HRP69 IBL43:IBL69 ILH43:ILH69 IVD43:IVD69 JEZ43:JEZ69 JOV43:JOV69 JYR43:JYR69 KIN43:KIN69 KSJ43:KSJ69 LCF43:LCF69 LMB43:LMB69 LVX43:LVX69 MFT43:MFT69 MPP43:MPP69 MZL43:MZL69 NJH43:NJH69 NTD43:NTD69 OCZ43:OCZ69 OMV43:OMV69 OWR43:OWR69 PGN43:PGN69 PQJ43:PQJ69 QAF43:QAF69 QKB43:QKB69 QTX43:QTX69 RDT43:RDT69 RNP43:RNP69 RXL43:RXL69 SHH43:SHH69 SRD43:SRD69 TAZ43:TAZ69 TKV43:TKV69 TUR43:TUR69 UEN43:UEN69 UOJ43:UOJ69 UYF43:UYF69 VIB43:VIB69 VRX43:VRX69 WBT43:WBT69 WLP43:WLP69 WVL43:WVL69 C52:C69 IY52:IY69 SU52:SU69 ACQ52:ACQ69 AMM52:AMM69 AWI52:AWI69 BGE52:BGE69 BQA52:BQA69 BZW52:BZW69 CJS52:CJS69 CTO52:CTO69 DDK52:DDK69 DNG52:DNG69 DXC52:DXC69 EGY52:EGY69 EQU52:EQU69 FAQ52:FAQ69 FKM52:FKM69 FUI52:FUI69 GEE52:GEE69 GOA52:GOA69 GXW52:GXW69 HHS52:HHS69 HRO52:HRO69 IBK52:IBK69 ILG52:ILG69 IVC52:IVC69 JEY52:JEY69 JOU52:JOU69 JYQ52:JYQ69 KIM52:KIM69 KSI52:KSI69 LCE52:LCE69 LMA52:LMA69 LVW52:LVW69 MFS52:MFS69 MPO52:MPO69 MZK52:MZK69 NJG52:NJG69 NTC52:NTC69 OCY52:OCY69 OMU52:OMU69 OWQ52:OWQ69 PGM52:PGM69 PQI52:PQI69 QAE52:QAE69 QKA52:QKA69 QTW52:QTW69 RDS52:RDS69 RNO52:RNO69 RXK52:RXK69 SHG52:SHG69 SRC52:SRC69 TAY52:TAY69 TKU52:TKU69 TUQ52:TUQ69 UEM52:UEM69 UOI52:UOI69 UYE52:UYE69 VIA52:VIA69 VRW52:VRW69 WBS52:WBS69 WLO52:WLO69 WVK52:WVK69 C138:D138 C157:D157 C137 C139:C156 C158:C160 C161:D167 D174:D180 D182:D185 C198 C205:C216 C217:D218 C219:C222 C223:D223 C224:C228 C229:D229 C231:D232 C230 C192:D197 C168:C191 D188:D189 D191 C199:D204 C277 D233:D237 C263:D276 C233:C262 D239:D241 D243:D261 C278:D351 D1449 C523:C525 D502:D525 C503:C521 C483:D501 C420:C462 G833:G891 C833:C913 D833:D911 E912:G913 C1208 C1164:C1167 C1158:C1161 C1203:C1204 C1222 D1387:D1397 D1399:D1408 D1379:D1384 C1379:C1409 D1446 C712 D1414:D1415 C1457 C1430:D1430 D1426 C714:C758 D1433 D1457:D1459 C1444:D1445 C1434:D1435 G1410:G1459 C414:C418 C644:C687 C695:C703 C705:C706 D1429"/>
    <dataValidation type="list" allowBlank="1" showInputMessage="1" showErrorMessage="1" sqref="IW5:IX40 SS5:ST40 ACO5:ACP40 AMK5:AML40 AWG5:AWH40 BGC5:BGD40 BPY5:BPZ40 BZU5:BZV40 CJQ5:CJR40 CTM5:CTN40 DDI5:DDJ40 DNE5:DNF40 DXA5:DXB40 EGW5:EGX40 EQS5:EQT40 FAO5:FAP40 FKK5:FKL40 FUG5:FUH40 GEC5:GED40 GNY5:GNZ40 GXU5:GXV40 HHQ5:HHR40 HRM5:HRN40 IBI5:IBJ40 ILE5:ILF40 IVA5:IVB40 JEW5:JEX40 JOS5:JOT40 JYO5:JYP40 KIK5:KIL40 KSG5:KSH40 LCC5:LCD40 LLY5:LLZ40 LVU5:LVV40 MFQ5:MFR40 MPM5:MPN40 MZI5:MZJ40 NJE5:NJF40 NTA5:NTB40 OCW5:OCX40 OMS5:OMT40 OWO5:OWP40 PGK5:PGL40 PQG5:PQH40 QAC5:QAD40 QJY5:QJZ40 QTU5:QTV40 RDQ5:RDR40 RNM5:RNN40 RXI5:RXJ40 SHE5:SHF40 SRA5:SRB40 TAW5:TAX40 TKS5:TKT40 TUO5:TUP40 UEK5:UEL40 UOG5:UOH40 UYC5:UYD40 VHY5:VHZ40 VRU5:VRV40 WBQ5:WBR40 WLM5:WLN40 WVI5:WVJ40 B117:B118 B124:B136 E5:E40 JA5:JA40 SW5:SW40 ACS5:ACS40 AMO5:AMO40 AWK5:AWK40 BGG5:BGG40 BQC5:BQC40 BZY5:BZY40 CJU5:CJU40 CTQ5:CTQ40 DDM5:DDM40 DNI5:DNI40 DXE5:DXE40 EHA5:EHA40 EQW5:EQW40 FAS5:FAS40 FKO5:FKO40 FUK5:FUK40 GEG5:GEG40 GOC5:GOC40 GXY5:GXY40 HHU5:HHU40 HRQ5:HRQ40 IBM5:IBM40 ILI5:ILI40 IVE5:IVE40 JFA5:JFA40 JOW5:JOW40 JYS5:JYS40 KIO5:KIO40 KSK5:KSK40 LCG5:LCG40 LMC5:LMC40 LVY5:LVY40 MFU5:MFU40 MPQ5:MPQ40 MZM5:MZM40 NJI5:NJI40 NTE5:NTE40 ODA5:ODA40 OMW5:OMW40 OWS5:OWS40 PGO5:PGO40 PQK5:PQK40 QAG5:QAG40 QKC5:QKC40 QTY5:QTY40 RDU5:RDU40 RNQ5:RNQ40 RXM5:RXM40 SHI5:SHI40 SRE5:SRE40 TBA5:TBA40 TKW5:TKW40 TUS5:TUS40 UEO5:UEO40 UOK5:UOK40 UYG5:UYG40 VIC5:VIC40 VRY5:VRY40 WBU5:WBU40 WLQ5:WLQ40 WVM5:WVM40 A5:B40">
      <formula1>#REF!</formula1>
    </dataValidation>
    <dataValidation type="list" allowBlank="1" showInputMessage="1" showErrorMessage="1" sqref="B137:B156 B158:B160 B163:B167 B182 B187 B192:B194 B199:B204 B216:B217 B229 B231:B232">
      <formula1>#REF!</formula1>
    </dataValidation>
    <dataValidation type="list" allowBlank="1" showInputMessage="1" showErrorMessage="1" sqref="E262">
      <formula1>$II$64993:$II$64997</formula1>
    </dataValidation>
    <dataValidation type="list" allowBlank="1" showInputMessage="1" showErrorMessage="1" sqref="B262">
      <formula1>$IH$64993:$IH$65001</formula1>
    </dataValidation>
    <dataValidation type="list" allowBlank="1" showInputMessage="1" showErrorMessage="1" sqref="A352:A413">
      <formula1>$IO$64262:$IO$64282</formula1>
    </dataValidation>
    <dataValidation type="list" allowBlank="1" showInputMessage="1" showErrorMessage="1" sqref="A336:A351">
      <formula1>$IO$63938:$IO$63958</formula1>
    </dataValidation>
    <dataValidation type="list" allowBlank="1" showInputMessage="1" showErrorMessage="1" sqref="E336:E337">
      <formula1>$IQ$63938:$IQ$63942</formula1>
    </dataValidation>
    <dataValidation type="list" allowBlank="1" showInputMessage="1" showErrorMessage="1" sqref="E348:E349 E338:E345">
      <formula1>$IQ$63980:$IQ$63984</formula1>
    </dataValidation>
    <dataValidation type="list" allowBlank="1" showInputMessage="1" showErrorMessage="1" sqref="B348:B349 B338:B345">
      <formula1>$IP$63980:$IP$63990</formula1>
    </dataValidation>
    <dataValidation type="list" allowBlank="1" showInputMessage="1" showErrorMessage="1" sqref="B336:B337 B346:B347 B350:B404 B409:B413">
      <formula1>$B$2:$B$7</formula1>
    </dataValidation>
    <dataValidation type="list" allowBlank="1" showInputMessage="1" showErrorMessage="1" sqref="B416:B418 B450:B455 B420:B427 B429">
      <formula1>$IP$54973:$IP$54983</formula1>
    </dataValidation>
    <dataValidation type="list" allowBlank="1" showInputMessage="1" showErrorMessage="1" sqref="B430:B449 B414:B415 B456:B462 B428">
      <formula1>$IP$54977:$IP$54987</formula1>
    </dataValidation>
    <dataValidation type="list" allowBlank="1" showInputMessage="1" showErrorMessage="1" sqref="E463:E482">
      <formula1>$IQ$54995:$IQ$55000</formula1>
    </dataValidation>
    <dataValidation type="list" allowBlank="1" showInputMessage="1" showErrorMessage="1" sqref="A644:A758">
      <formula1>$IO$65210:$IO$65230</formula1>
    </dataValidation>
    <dataValidation type="list" allowBlank="1" showInputMessage="1" showErrorMessage="1" sqref="B644:B687 B695:B703 B705:B706 B712 B714:B745">
      <formula1>$IP$65210:$IP$65220</formula1>
    </dataValidation>
    <dataValidation type="list" allowBlank="1" showInputMessage="1" showErrorMessage="1" sqref="E644:E758">
      <formula1>$IQ$65210:$IQ$65214</formula1>
    </dataValidation>
    <dataValidation type="list" allowBlank="1" showInputMessage="1" showErrorMessage="1" sqref="B746:B758">
      <formula1>$IP$65210:$IP$65219</formula1>
    </dataValidation>
    <dataValidation type="list" allowBlank="1" showInputMessage="1" showErrorMessage="1" sqref="E765 E759:E760 E832 E816:E817 E810:E814 E795:E805 E784 E779 E786 E774 E825:E827 E830">
      <formula1>$T$6:$T$14</formula1>
    </dataValidation>
    <dataValidation type="list" allowBlank="1" showInputMessage="1" showErrorMessage="1" sqref="E775:E777 E769 E785">
      <formula1>$T$6:$T$15</formula1>
    </dataValidation>
    <dataValidation type="list" allowBlank="1" showInputMessage="1" showErrorMessage="1" sqref="B759:B760 B765 B802:B804 B779">
      <formula1>$Q$6:$Q$16</formula1>
    </dataValidation>
    <dataValidation type="list" allowBlank="1" showInputMessage="1" showErrorMessage="1" sqref="B824:B832 B791:B801 B781:B787 B805 B810:B820 B769:B778">
      <formula1>$Q$6:$Q$17</formula1>
    </dataValidation>
    <dataValidation type="list" allowBlank="1" showInputMessage="1" showErrorMessage="1" sqref="B761:B764 B766:B768 B780 B788:B790 B821:B823 B806:B809">
      <formula1>$Q$6:$Q$18</formula1>
    </dataValidation>
    <dataValidation type="list" allowBlank="1" showInputMessage="1" showErrorMessage="1" sqref="E766:E768 E761:E764 E778 E831 E780:E783 E787:E794 E815 E770:E773 E818:E824 E828:E829 E806:E809">
      <formula1>$T$6:$T$16</formula1>
    </dataValidation>
    <dataValidation type="list" allowBlank="1" showInputMessage="1" showErrorMessage="1" sqref="B833:B887 B889:B911">
      <formula1>$X$6:$X$10</formula1>
    </dataValidation>
    <dataValidation type="list" allowBlank="1" showInputMessage="1" showErrorMessage="1" sqref="E896:E897 E910 E908 E903:E906 E900:E901">
      <formula1>$HQ$65025:$HQ$65029</formula1>
    </dataValidation>
    <dataValidation type="list" allowBlank="1" showInputMessage="1" showErrorMessage="1" sqref="E907 E833:E895 E902 E898:E899 F839:F864">
      <formula1>$Y$6:$Y$10</formula1>
    </dataValidation>
    <dataValidation showInputMessage="1" showErrorMessage="1" sqref="C974:D1017"/>
    <dataValidation type="list" allowBlank="1" showInputMessage="1" showErrorMessage="1" sqref="E1158:E1221">
      <formula1>$IR$65185:$IR$65190</formula1>
    </dataValidation>
    <dataValidation type="list" allowBlank="1" showInputMessage="1" showErrorMessage="1" sqref="A1158:A1221">
      <formula1>$IO$65041:$IO$65061</formula1>
    </dataValidation>
    <dataValidation type="list" allowBlank="1" showInputMessage="1" showErrorMessage="1" sqref="B1158:B1221">
      <formula1>$IQ$65185:$IQ$65197</formula1>
    </dataValidation>
    <dataValidation type="list" allowBlank="1" showInputMessage="1" showErrorMessage="1" sqref="A1379:A1409">
      <formula1>$IO$65379:$IO$65399</formula1>
    </dataValidation>
    <dataValidation type="list" allowBlank="1" showInputMessage="1" showErrorMessage="1" sqref="E1379:E1409">
      <formula1>$IQ$65379:$IQ$65383</formula1>
    </dataValidation>
    <dataValidation type="list" allowBlank="1" showInputMessage="1" showErrorMessage="1" sqref="B1409">
      <formula1>$IP$65379:$IP$65388</formula1>
    </dataValidation>
    <dataValidation type="list" allowBlank="1" showInputMessage="1" showErrorMessage="1" sqref="B1379:B1384 B1387:B1397 B1399:B1408">
      <formula1>$IP$65379:$IP$65387</formula1>
    </dataValidation>
  </dataValidations>
  <pageMargins left="0.75" right="0.75" top="1" bottom="1" header="0" footer="0"/>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6"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3" sqref="J23"/>
    </sheetView>
  </sheetViews>
  <sheetFormatPr baseColWidth="10" defaultRowHeight="13.2" x14ac:dyDescent="0.25"/>
  <sheetData/>
  <phoneticPr fontId="6"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Carlos Soto Barrientos</cp:lastModifiedBy>
  <cp:lastPrinted>2015-08-02T22:26:45Z</cp:lastPrinted>
  <dcterms:created xsi:type="dcterms:W3CDTF">2010-10-12T11:43:50Z</dcterms:created>
  <dcterms:modified xsi:type="dcterms:W3CDTF">2016-02-16T13:48:04Z</dcterms:modified>
</cp:coreProperties>
</file>