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5150" windowHeight="8085"/>
  </bookViews>
  <sheets>
    <sheet name="Hoja1" sheetId="1" r:id="rId1"/>
  </sheets>
  <definedNames>
    <definedName name="_xlnm._FilterDatabase" localSheetId="0" hidden="1">Hoja1!$A$4:$K$1109</definedName>
    <definedName name="_xlnm.Print_Area" localSheetId="0">Hoja1!#REF!</definedName>
  </definedNames>
  <calcPr calcId="124519"/>
</workbook>
</file>

<file path=xl/calcChain.xml><?xml version="1.0" encoding="utf-8"?>
<calcChain xmlns="http://schemas.openxmlformats.org/spreadsheetml/2006/main">
  <c r="D605" i="1"/>
  <c r="D604"/>
  <c r="K601"/>
  <c r="K588"/>
  <c r="K582"/>
  <c r="K577"/>
  <c r="D576"/>
  <c r="D575"/>
  <c r="K419"/>
  <c r="K413"/>
  <c r="K411"/>
  <c r="K409"/>
  <c r="K400"/>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K57"/>
  <c r="K39"/>
  <c r="K38"/>
  <c r="K37"/>
  <c r="K36"/>
</calcChain>
</file>

<file path=xl/sharedStrings.xml><?xml version="1.0" encoding="utf-8"?>
<sst xmlns="http://schemas.openxmlformats.org/spreadsheetml/2006/main" count="8696" uniqueCount="2018">
  <si>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</si>
  <si>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</si>
  <si>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</si>
  <si>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</si>
  <si>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</si>
  <si>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</si>
  <si>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</si>
  <si>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</si>
  <si>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</si>
  <si>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</si>
  <si>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</si>
  <si>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EMPRESA DE CORREOS DE CHILE</t>
  </si>
  <si>
    <t>60.503.000-9</t>
  </si>
  <si>
    <t>Servicio Básico</t>
  </si>
  <si>
    <t>Licitación Privada Menor</t>
  </si>
  <si>
    <t>90.193.000-7</t>
  </si>
  <si>
    <t>01 Tarapacá</t>
  </si>
  <si>
    <t>Contratación Directa (Exceptuada Aplicación Regl. Compras)</t>
  </si>
  <si>
    <t>No Hay</t>
  </si>
  <si>
    <t>Orden de Servicio XXX</t>
  </si>
  <si>
    <t>LATAM AIRLINES S.A.</t>
  </si>
  <si>
    <t>89.862.200-2</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</si>
  <si>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</si>
  <si>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</si>
  <si>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</si>
  <si>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</si>
  <si>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</si>
  <si>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</si>
  <si>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</si>
  <si>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</si>
  <si>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</si>
  <si>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</si>
  <si>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</si>
  <si>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</si>
  <si>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</si>
  <si>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</si>
  <si>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Orden de Compra XXX</t>
  </si>
  <si>
    <t>Franqueo convenido Fiscalía Regional</t>
  </si>
  <si>
    <t xml:space="preserve">DISTRIBUIDORA NENE LTDA. </t>
  </si>
  <si>
    <t>76.067.436-2</t>
  </si>
  <si>
    <t>Consumo de agua potable Fiscalía Local de Alto Hospicio</t>
  </si>
  <si>
    <t>84.295.700-1</t>
  </si>
  <si>
    <t xml:space="preserve">XIMENA CIUDAD VARELA </t>
  </si>
  <si>
    <t>13.640.464-4</t>
  </si>
  <si>
    <t xml:space="preserve">LASERONE LTDA. </t>
  </si>
  <si>
    <t>77.687.190-7</t>
  </si>
  <si>
    <t>78.885.550-8</t>
  </si>
  <si>
    <t>Libros para Asesoría Juridíca de Fiscalía Regional</t>
  </si>
  <si>
    <t>EDITORIAL LIBROMAR SPA</t>
  </si>
  <si>
    <t>76.240.638-1</t>
  </si>
  <si>
    <t xml:space="preserve">COM. DIST Y SERV. GRALES. ISIS Y CIA. LTDA. </t>
  </si>
  <si>
    <t>76.083.183-2</t>
  </si>
  <si>
    <t>EMPRESA PERIODISTICA EL NORTE S.A.</t>
  </si>
  <si>
    <t xml:space="preserve">EMPRESA EL MERCURIO S.A.P. </t>
  </si>
  <si>
    <t>60.805.000-0</t>
  </si>
  <si>
    <t>Servicio de coffee break para 12 personas por actividad de capacitación regional.</t>
  </si>
  <si>
    <t xml:space="preserve">Notebook Dell Inspiro </t>
  </si>
  <si>
    <t>REIFSCHNEIDER S.A.</t>
  </si>
  <si>
    <t>96.999.950-1</t>
  </si>
  <si>
    <t>Publicación de aviso por llamado a concurso público para 2 cargos de asistente de fiscal.</t>
  </si>
  <si>
    <t xml:space="preserve">Publicación de aviso por llamado a licitación pública para la adquisición de mobiliario en Diario La Estrella de Iquique. </t>
  </si>
  <si>
    <t xml:space="preserve">Publicación de aviso por llamado a licitación pública para la adquisición de mobiliario en Diario El Mercurio Cuerpo E. </t>
  </si>
  <si>
    <t>Papel de fotocopia para Fiscalía Regional.</t>
  </si>
  <si>
    <t xml:space="preserve">Materiales de oficina para Fiscalía Local de Pozo Almonte. </t>
  </si>
  <si>
    <t>Material de oficina para Fiscalía Regional.</t>
  </si>
  <si>
    <t xml:space="preserve">Gastos notariales, escritura pública por modificación de contrato de arriendo de inmueble. </t>
  </si>
  <si>
    <t>NESTOR ARAYA BLAZINA</t>
  </si>
  <si>
    <t>5.329.609-2</t>
  </si>
  <si>
    <t>Software microsoft office 2013 hogar y negocio box.</t>
  </si>
  <si>
    <t>PERSONAL COMPUTER FACTORY S.A.</t>
  </si>
  <si>
    <t>07 pasajes aéreos nacionales gestionados durante la 1ra quincena de Julio de 2015.</t>
  </si>
  <si>
    <t>Servicio de coffee break para 50 personas por actividad del Programa de Prevención de Consumo de Drogas para Fiscales y Funcionarios.</t>
  </si>
  <si>
    <t xml:space="preserve">Publicación de aviso por llamado a licitación pública para la adquisición de persianas y roller en Diario El Mercurio Cuerpo E. </t>
  </si>
  <si>
    <t xml:space="preserve">Publicación de aviso por llamado a licitación pública para la adquisición de persianas y roller en Diario La Estrella de Iquique. </t>
  </si>
  <si>
    <t>3ra y 4ta cuota Año 2015 de contribuciones de inmueble.</t>
  </si>
  <si>
    <t>TESORERIA GENERAL DE LA REPUBLICA</t>
  </si>
  <si>
    <t>11 pasajes aéreos nacionales gestionados durante la 2da quincena de Julio de 2015.</t>
  </si>
  <si>
    <t>12 pasajes aéreos nacionales gestionados durante la 1ra quincena de Agosto de 2015.</t>
  </si>
  <si>
    <t xml:space="preserve">Reparación de cielo y reposición de calaminas en techumbre de sector casino en Fiscalía Regional. </t>
  </si>
  <si>
    <t>ISAIAS SAAVEDRA PARRA</t>
  </si>
  <si>
    <t>12.441.878-4</t>
  </si>
  <si>
    <t>INFORME MENSUAL DE COMPRAS Y CONTRATACIONES (LEY DE TRANSPARENCIA) MINISTERIO PÚBLICO - AGOSTO DE 2015</t>
  </si>
  <si>
    <t>No Aplica</t>
  </si>
  <si>
    <t>Orden de Compra</t>
  </si>
  <si>
    <t>Servicio de cafetería capacitación "Atención de usuarios"</t>
  </si>
  <si>
    <t>ELISA SOLEDAD HANSHING ANTEQUERA</t>
  </si>
  <si>
    <t>8.326.412-9</t>
  </si>
  <si>
    <t>Servicio Arriendo Salón y Cafetería. Atención en Capacitación</t>
  </si>
  <si>
    <t>HOTELERA DIEGO DE ALMAGRO LTDA.</t>
  </si>
  <si>
    <t>77.663.150-7</t>
  </si>
  <si>
    <t>Material de aseo y oficina para Fiscalía Local Antofagasta</t>
  </si>
  <si>
    <t>PROVEEDORES INTEGRALES PRISA S.A.</t>
  </si>
  <si>
    <t>96.556.940-5</t>
  </si>
  <si>
    <t>Adquisición de materiales de oficina y aseo para Fiscalía Local Taltal</t>
  </si>
  <si>
    <t>Adquisición de materiales de oficina y aseo para Fiscalía Regional</t>
  </si>
  <si>
    <t>Reparación y mantención edificio Fiscalía Local Calama</t>
  </si>
  <si>
    <t>OBRAS CIVILES DISEÑO ESTRUCTURALES ELECT</t>
  </si>
  <si>
    <t>76.006.537-4</t>
  </si>
  <si>
    <t>Mantención y reparación de edificio Fiscalía Local de Taltal</t>
  </si>
  <si>
    <t>OBRAS CIVILES DISEÑO EXTRUCTURALES ELECT</t>
  </si>
  <si>
    <t xml:space="preserve">Mantenimiento y reparación integral de grabador DVR CCTV Fiscalía Local Calama </t>
  </si>
  <si>
    <t>C Y S SOLUCIONES TECNOLÓGICAS E INTEGRAL</t>
  </si>
  <si>
    <t>76.133.443-3</t>
  </si>
  <si>
    <t>Servicio de flete para retirar bienes de activo fijo</t>
  </si>
  <si>
    <t>ALIRO GÓMEZ LÓPEZ</t>
  </si>
  <si>
    <t>8.844.966-5</t>
  </si>
  <si>
    <t>Pasaje aéreo para funcionarios en comisión de servicio</t>
  </si>
  <si>
    <t>LATAM AIRLINES GROUP S.A</t>
  </si>
  <si>
    <t>Servicio cafetería  Actividad programa preventivo</t>
  </si>
  <si>
    <t>TERESA PINASCO YAÑEZ</t>
  </si>
  <si>
    <t>5.211.328-8</t>
  </si>
  <si>
    <t xml:space="preserve">Alojamiento para relator interno - Capacitación </t>
  </si>
  <si>
    <t>HOTEL ANTOFAGASTA S.A.</t>
  </si>
  <si>
    <t>96.884.900-K</t>
  </si>
  <si>
    <t>Servicio de cocktail Ceremonia de Rendición de Cuenta Publica Fiscalía Local Antofagasta</t>
  </si>
  <si>
    <t>CAROLINA ZAZZALI LÓPEZ</t>
  </si>
  <si>
    <t>10.738.806-0</t>
  </si>
  <si>
    <t>Licitación Publica</t>
  </si>
  <si>
    <t>FN Nº 1506/2012</t>
  </si>
  <si>
    <t>Boleta Honorario</t>
  </si>
  <si>
    <t>Pericia psicológica - Victima</t>
  </si>
  <si>
    <t>PAULINA SPAUDO VALENZUELA</t>
  </si>
  <si>
    <t>9.088.642-8</t>
  </si>
  <si>
    <t>JAIME RIVERA RIVAS</t>
  </si>
  <si>
    <t>10.571.666-4</t>
  </si>
  <si>
    <t>10.571.666-5</t>
  </si>
  <si>
    <t>NORMA MARÍA  MONSERRAT MOLINA MARTÍNEZ</t>
  </si>
  <si>
    <t>13.633.044-6</t>
  </si>
  <si>
    <t>Alojamiento peritos que asisten a Juicio Oral.</t>
  </si>
  <si>
    <t>CONSTRUCTORA Y HOTELERA DEL MAR LTDA.</t>
  </si>
  <si>
    <t>77.466.610-9</t>
  </si>
  <si>
    <t>Servicios Básicos</t>
  </si>
  <si>
    <t>Factura</t>
  </si>
  <si>
    <t>Servicio eléctrico periodo Agosto 2015  - Fiscalía Regional, Local Antofagasta, Calama y Tocopilla</t>
  </si>
  <si>
    <t>96.541.920-9</t>
  </si>
  <si>
    <t>Consumo agua potable Agosto 2015 - Fiscalía Regional y Locales de Antofagasta, Calama, Tocopilla y Taltal</t>
  </si>
  <si>
    <t>AGUAS DE ANTOFAGASTA S.A.</t>
  </si>
  <si>
    <t>99.540.870-8</t>
  </si>
  <si>
    <t>02 Antofagasta</t>
  </si>
  <si>
    <t>EMPRESA ELÉCTRICA DE ANTOFAGASTA S.A.</t>
  </si>
  <si>
    <t>EMELAT S.A.</t>
  </si>
  <si>
    <t>87.601.500-5</t>
  </si>
  <si>
    <t>Servicio telefónico fijo ubicado en el Tribunal Oral en lo penal, Nº de teléfono 52-2214789, cliente 739879500, periodo Agosto 2015..</t>
  </si>
  <si>
    <t>TELEFONICA CHILE S.A.</t>
  </si>
  <si>
    <t>90.635.000-9</t>
  </si>
  <si>
    <t>AGUAS CHAÑAR S.A..</t>
  </si>
  <si>
    <t>99.542.570-K</t>
  </si>
  <si>
    <t>ENTEL TELEFONIA LOCAL S.A.</t>
  </si>
  <si>
    <t>96.697.410-9</t>
  </si>
  <si>
    <t>Materiales de aseo y oficina para el periodo Agosto 2015 F.L. Vallenar.</t>
  </si>
  <si>
    <t>PROVEEDORES INTEGRALES PRISA S.A</t>
  </si>
  <si>
    <t>Materiales de aseo y oficina para la F.L. de Copiapó, Agosto 2015.</t>
  </si>
  <si>
    <t>Insumos de oficina y aseo para la Fiscalía Local de Chañaral.</t>
  </si>
  <si>
    <t>Materiales de aseo para la Fiscalía Regional de Atacama, periodo Agosto - Septiembre - Octubre 2015.</t>
  </si>
  <si>
    <t>Materiales de aseo y oficina para la Fiscalía Local de Caldera, meses de Agosto y Septiembre 2015.</t>
  </si>
  <si>
    <t>Resmas de papel tamaño oficio para la Fiscalía Local de Copiapó, septiembre 2015.</t>
  </si>
  <si>
    <t>Resmas de papel oficio agosto sept. 2015.</t>
  </si>
  <si>
    <t>Adquisición de presente recordatorio para entrega del ex-Director del SML, en representación del Fiscal Regional.</t>
  </si>
  <si>
    <t>PAMELA DEL CARMEN CAMPUSANO BUGUENO</t>
  </si>
  <si>
    <t>11.940.773-7</t>
  </si>
  <si>
    <t xml:space="preserve">Orden de Servicio </t>
  </si>
  <si>
    <t>Arriendo de equipos computacionales, 1 equipo para F.L. Diego de Almagro (perdida aluvión 25M), 1 equipo F. Regional marco modelo SIAU, 2 equipo F.L.Vallenar y  F.L.Copiapo, salas toma declaración. Desde 18/08/2015 al 31/12/2015.</t>
  </si>
  <si>
    <t>PC SERVICE Y COMPAÑIA LIMITADA</t>
  </si>
  <si>
    <t>77.840.820-1</t>
  </si>
  <si>
    <t>Discos duros de reemplazo para el equipo de grabación de cámaras de seguridad de la Fiscalía Regional de Atacama (uno de respaldo).</t>
  </si>
  <si>
    <t>Rollos de papel térmico para la Fiscalía Regional de Atacama y sus Fiscalías Locales.</t>
  </si>
  <si>
    <t>COMERCIAL TOTALPACK LIMITADA</t>
  </si>
  <si>
    <t>79.948.840-K</t>
  </si>
  <si>
    <t>Insumos de aseo para la Fiscalía Regional de Atacama, periodo Agosto - Septiembre - Octubre  2015.</t>
  </si>
  <si>
    <t>DISTRIBUIDORA MANZANO S.A.</t>
  </si>
  <si>
    <t>96.908.760-K</t>
  </si>
  <si>
    <t>Pasajes aéreo para, Sra. Eva Rojas y Miguel Ordóñez para asistencia a Jornada de informática a realizarse los días 27 y 28 de agosto en la ciudad de Santiago (UE397).</t>
  </si>
  <si>
    <t>ÁNGELA GISELA KUHNOW FAJARDO</t>
  </si>
  <si>
    <t>5.044.709-K</t>
  </si>
  <si>
    <t>Pasaje aéreo para Simón Ramírez, para participar en "Curso de liderazgo de Equipos de Trabajo de Excelencia" a ejecutado el  25 y 26 de Agosto en la ciudad de Santiago.</t>
  </si>
  <si>
    <t>Pasaje aéreo para Sr. Fiscal Regional de Atacama Don Héctor Mella F. para participar en ceremonia de promulgación de ley 20.861 de fortalecimiento del Ministerio Publico, a realizarse en el salón Montt Varas del Palacio de la Moneda.</t>
  </si>
  <si>
    <t>Pasajes aereos para Don Néstor Gómez, pasaje aéreo para participar en reuniones programadas en la Fiscalía Nacional.</t>
  </si>
  <si>
    <t>Pasajes Aeeos para Sres. Patricio Rojas - Mario Castillo, pasajes aéreos, para entrega de camioneta 4x4 en Fiscalía Nacional, camioneta arrendada para apoyo de la F.L. de Diego de Almagro por aluvión ocurrido en la zona.</t>
  </si>
  <si>
    <t>pasaje aéreo para Sr. Javier Castro,  por participación en "Jornada de Capacitación para Fiscales y Abogados Especializados en Tráfico Ilícito de Drogas" realizado en Santiago los días 19 y 20 de agosto 2015.</t>
  </si>
  <si>
    <t>Pasajes Aereos para Sres. Néstor Gómez, Eva Rojas y Patricia Contreras, pasajes aéreos por participación en Jornadas Regionales CGI 2015, realizada el día 18 de Agosto en la ciudad de Santiago.</t>
  </si>
  <si>
    <t>Pasajes Aereos para Sr. Héctor Mella, pasaje aéreo para participar en la "Tercera Sesión Ordinaria del Consejo General de Fiscales 2015" a realizarse en la ciudad de Castro los días 24 y 25 se Septiembre.</t>
  </si>
  <si>
    <t>Pasajes Aereos para Sr.  Piero Buscaglione, pasaje aéreo por participación en "Jornada de inducción para Fiscales y Abogados Especializados en Tráfico Ilícito de Drogas" ejecutado el día 18 de agosto en la ciudad de Santiago.</t>
  </si>
  <si>
    <t>Pasajes Aereos para Sres, Torres y Zolezzi para Jornada de Capacitación Aplicación Ley 18.216 Ley violencia en los Estadios y Ley Emilia, realizado en la ciudad de Iquique los días 20 y 21 de agosto de 2015.</t>
  </si>
  <si>
    <t>Pasajes aéreos para la Capacitación , Sra. Rebeca Varas Guevara "Convocatoria Jornada Nacional de Delitos Violentos" realizado en Santiago los días 27 y 28 de agosto de 2015.</t>
  </si>
  <si>
    <t>Adquisición de pasaje aéreo, tramo La Serena-Santiago-La Serena, para participar en Jornada de Capacitación de Fiscales Delitos económicos, días 3 y 4 de septiembre de 2015.</t>
  </si>
  <si>
    <t>Pasajes Aereos para Sres. Javier Castro Jofre y Alexis Rogat Lucero - , tramo Copiapó-Santiago-Copiapó, para participar en Jornada de Capacitación de Fiscales Anticorrupción, días 8 y 9 de septiembre de 2015.</t>
  </si>
  <si>
    <t>Adquisición de pasaje aéreo, Sr. Fiscal Regional , tramo La Copiapó-Santiago-Copiapó, por participación en Ceremonia de Promulgación de Ley 20.861 Fortalecimiento del MP, día 24 de agosto de 2015.</t>
  </si>
  <si>
    <t>Adquisición de pasaje aéreo, tramo Copiapó-Santiago-Antofagasta-Santiago-Copiapó, por participación en Jornada de Derecho Penal y Procesal Penal día 28 de agosto de 2015.</t>
  </si>
  <si>
    <t>Contratación Directa</t>
  </si>
  <si>
    <t>Recarga teléfono satelital de la Fiscalía Regional de Atacama, 250 minutos validos por 180 días, autorizado según resolución FR Nº 701/2015.</t>
  </si>
  <si>
    <t>TESAM CHILE S.A.</t>
  </si>
  <si>
    <t>96.880.440-5</t>
  </si>
  <si>
    <t>Pago de Servicios para Monitor para jornada enmarcada en el "Plan Preventivo de Drogas 2015" denominado "Jornadas de autocuidado Técnicas descontracturantes en sillas ergonometricas" a realizarse en la F. Regional y F. Locales de la Región de Atacama.</t>
  </si>
  <si>
    <t>MAUREEN LOCH FRANCO</t>
  </si>
  <si>
    <t>14.120.014-3</t>
  </si>
  <si>
    <t>Servicios electricos para determinar la pertinencia de realizar  instalación Trifásica en las nuevas dependencias de la F.L. de D. de A., Entrega de inf. tec. con recomendaciones de la N. eléctrica Chilena (N. 4/2003 para instalaciones de baja tensión).</t>
  </si>
  <si>
    <t>DAYSI CAROL CERDA JUAREZ</t>
  </si>
  <si>
    <t>15.030.307-9</t>
  </si>
  <si>
    <t>Servicio Pericial BH 129, Fiscalía Local de Copiapó, Fiscal Christian González Carriel.</t>
  </si>
  <si>
    <t>KATIA MARABOLI GALLMEYER</t>
  </si>
  <si>
    <t>15.830.232-2</t>
  </si>
  <si>
    <t>Servicio Pericial BH 130, Fiscalía Local de Copiapó, Fiscal Christian González Carriel.</t>
  </si>
  <si>
    <t>Servicio pericial BH 131, Fiscalía Local de Copiapó. Fiscal Christian González C.</t>
  </si>
  <si>
    <t>Servicio Pericial BH 256, Fiscalía Local de Copiapó. Fiscal Ariel Guzmán Moya.</t>
  </si>
  <si>
    <t>XIMENA SALAZAR ALVAREZ</t>
  </si>
  <si>
    <t>13.210.822-6</t>
  </si>
  <si>
    <t>Servicio Pericial BH 257, Fiscalía Local de Copiapó. Fiscal Ariel Guzmán Moya.</t>
  </si>
  <si>
    <t>03 Atacama</t>
  </si>
  <si>
    <t>Energía eléctrica periodo 10/07/2015 al 11/08/2015, Nº de Cliente 9363547 correspondiente a Fiscalía Local de Freirina (1.001 KWT).</t>
  </si>
  <si>
    <t>Energía eléctrica periodo 17/07/2015 al 17/08/2015, Nº de Cliente 9361338, correspondiente a Fiscalía Local de Diego de Almagro (sin lectura actual sin registro KWh).</t>
  </si>
  <si>
    <t>Electricidad para la Fiscalía Local de Copiapó Nic Nº9395841 periodo del 30/06/2015 al 27/07/2015 (Julio 4.080 KW).</t>
  </si>
  <si>
    <t>Energía eléctrica periodo 20/07/2015 al 18/08/2015, Nº de Cliente 9446442, correspondiente a Fiscalía Local de Caldera (1.361 KWT).</t>
  </si>
  <si>
    <t>Energía eléctrica periodo 18/05/2015 al 20/07/2015, Nº de Cliente 9362742, correspondiente a Fiscalía Local de Diego de Almagro (Oficina Nueva) (630KWh).</t>
  </si>
  <si>
    <t>Energía eléctrica periodo 11/05/2015 al 10/08/2015, Nº de Cliente 9348935 correspondiente a Fiscalía Local de Chañaral  (2.252 KWh)  (Este pago regulariza el periodo 11.05.2015 al 10.08.2015, descontando la Energía base pagada en la boleta anterior).</t>
  </si>
  <si>
    <t>Consumo de Electricidad para la Fiscalía Regional Nic Nº9397315 periodo del 30/06/2015 al 27/07/2015, (Julio 3.895 KW).</t>
  </si>
  <si>
    <t>Energía eléctrica periodo 25/07/2015 al 25/08/2015, Nº de Cliente 9452185, correspondiente a Fiscalía Local de Vallenar (4.636 KWT ).</t>
  </si>
  <si>
    <t>Agua Potable periodo 30/06/2015 al 31/07/2015, Nº de Servicio 609623-9 correspondiente a la Fiscalía Local de Caldera (23 M3).</t>
  </si>
  <si>
    <t>Agua Potable periodo 08/07/2015 (909 M3) al 08/08/2015 (922 M3), Nº de Servicio 129472-5 correspondiente a la Fiscalía Local de Vallenar (13 M3).</t>
  </si>
  <si>
    <t>Agua Potable periodo 04/07/2015 (2713 M3) al 05/08/2015 (2722 M3), Nº de Servicio 151767-8 correspondiente a la Fiscalía Local de Freirina (9 M3).</t>
  </si>
  <si>
    <t>Agua Potable periodo 06/07/2015 al 06/08/2015, Nº de Servicio 182525-9 correspondiente a la Fiscalía Regional de Atacama (17 M3).</t>
  </si>
  <si>
    <t>Agua Potable periodo 15/07/2015 (1878 m3) al 14/08/2015 (1890 m3), Nº de Servicio 318353-K correspondiente a la Fiscalía Local de Chañaral (12 M3).</t>
  </si>
  <si>
    <t>Agua Potable periodo 07/07/2015 (6 M3) al 07/08/2015 (69 M3), Nº de Servicio 58128 correspondiente a la Fiscalía Local de Copiapó (63 M3).</t>
  </si>
  <si>
    <t>Valija Comercial y Franqueo convenido para la Fiscalía Local de Caldera, Julio 2015, (171 cartas) , Resol. Nº 4 y Nº 185 del 19/01/2001 y 13/08/2001.</t>
  </si>
  <si>
    <t>Valija Comercial y Franqueo convenido para la Fiscalía Local de Chañaral,  Julio 2015, (52 cartas) , Resol. Nº 4 y Nº 185 del 19/01/2001 y 13/08/2001.</t>
  </si>
  <si>
    <t>Valija Comercial y Franqueo convenido para la Fiscalía Regional y Fiscalias Locales, mes de Julio de 2015, Resol. Nº 4 y Nº 185 del 19/01/2001 y 13/08/2001. (30 piezas).</t>
  </si>
  <si>
    <t>Valija Comercial y Franqueo convenido para la Fiscalía Local de Copiapó, mes de Julio de 2015,  (1.008 cartas) , Resol. Nº 4 y Nº 185 del 19/01/2001 y 13/08/2001.</t>
  </si>
  <si>
    <t>Valija Comercial y Franqueo convenido para la Fiscalía Local de Diego de Almagro, mes de Julio de 2015,  (07 cartas), Resol. Nº 4 y Nº 185 del 19/01/2001 y 13/08/2001.</t>
  </si>
  <si>
    <t>Valija Comercial y Franqueo convenido para la Fiscalía Local de Freirina, Julio 2015, (66 cartas) , Resol. Nº 4 y Nº 185 del 19/01/2001 y 13/08/2001.</t>
  </si>
  <si>
    <t>Valija Comercial y Franqueo convenido para la Fiscalía Local de Vallenar, mes de Julio de 2015,  (177 cartas) , Resol. Nº 4 y Nº 185 del 19/01/2001 y 13/08/2001.</t>
  </si>
  <si>
    <t>Valija Comercial y Franqueo convenido para la Fiscalía Local de Caldera, mes de Julio 2015,  (23 Courrier Nacional), Resol. Nº 4 y Nº 185 del 19/01/2001 y 13/08/2001.</t>
  </si>
  <si>
    <t>Valija Comercial y Franqueo convenido para la Fiscalía Local de Chañaral,  Julio 2015, (22 Courrier Nacional) , Resol. Nº 4 y Nº 185 del 19/01/2001 y 13/08/2001.</t>
  </si>
  <si>
    <t>Valija Comercial y Franqueo convenido para la Fiscalía Regional y Fiscalias Locales, mes de Julio de 2015, Resol. Nº 4 y Nº 185 del 19/01/2001 y 13/08/2001. (99 courrier).</t>
  </si>
  <si>
    <t>Valija Comercial y Franqueo convenido para la Fiscalía Local de Diego de Almagro, mes de Julio de 2015, (12 Courrier) , Resol. Nº 4 y Nº 185 del 19/01/2001 y 13/08/2001.</t>
  </si>
  <si>
    <t>Valija Comercial y Franqueo convenido para la Fiscalía Local de Freirina, Julio 2015, (20 valijas) , Resol. Nº 4 y Nº 185 del 19/01/2001 y 13/08/2001.</t>
  </si>
  <si>
    <t>Valija Comercial y Franqueo convenido para la Fiscalía Local de Vallenar, mes de Julio de 2015,  (3 valijas ) (19 encomienda nacional) , Resol. Nº 4 y Nº 185 del 19/01/2001 y 13/08/2001.</t>
  </si>
  <si>
    <t>Enlaces de telecomunicaciones periodo Junio 2015, Contrato de plataforma integral de comunicaciones del Ministerio Publico.</t>
  </si>
  <si>
    <t xml:space="preserve">Solicitud N° </t>
  </si>
  <si>
    <t>Servicio de Banda Ancha, Consumo del Mes de Junio 2015 Fiscalía Regional.</t>
  </si>
  <si>
    <t>ENTEL PCS TELECOMUNICACIONES S.A.</t>
  </si>
  <si>
    <t>96.806.980-2</t>
  </si>
  <si>
    <t>Gasto en Electricidad, consumo del 27/06/2015 al 28/07/2015 de Fiscalía Regional.</t>
  </si>
  <si>
    <t>CIA.NACIONAL DE FUERZA ELÉCTRICA S.A.</t>
  </si>
  <si>
    <t>91.143.000-2</t>
  </si>
  <si>
    <t>Gasto en Electricidad, consumo del 27/06/2015 al 28/07/2015 de FL de la Serena.</t>
  </si>
  <si>
    <t>Gasto en Electricidad, consumo del 27/06/2015 al 28/07/2015 de FL. de Vicuña.</t>
  </si>
  <si>
    <t>Gasto en Electricidad, consumo del 25/06/2015 al 24/07/2015 de FL de Los Vilos.</t>
  </si>
  <si>
    <t>Gasto en Telefonía Fija de Tribunal y FR, consumo mes de Julio 2015.</t>
  </si>
  <si>
    <t>TELEFÓNICA CHILE S.A.</t>
  </si>
  <si>
    <t>Gasto en Telefonía Fija de FL de Ovalle y Tribunal, consumo mes de Julio 2015.</t>
  </si>
  <si>
    <t>Gasto en Telefonía Fija de FL de Coquimbo, consumo mes de Julio 2015.</t>
  </si>
  <si>
    <t>Gasto en Telefonía Fija de FL de Illapel, consumo mes de Julio 2015.</t>
  </si>
  <si>
    <t>Gasto en Telefonía Fija de FL de Andacollo, consumo mes de Julio 2015.</t>
  </si>
  <si>
    <t>Gasto en Telefonía Fija de FL de Los Vilos, consumo mes de Julio 2015.</t>
  </si>
  <si>
    <t>Gasto en Telefonía Fija de FL de Combarbalá, consumo mes de Julio 2015.</t>
  </si>
  <si>
    <t>Gasto en Telefonía Fija de FL de Vicuña, consumo mes de Julio 2015.</t>
  </si>
  <si>
    <t>Gasto en Electricidad, consumo del 27/06/2015 al 28/07/2015 de FL de Combarbalá.</t>
  </si>
  <si>
    <t>Gasto en Electricidad, consumo del 02/07/2015 al 03/08/2015 de FL de Illapel.</t>
  </si>
  <si>
    <t>Gasto en Agua Potable, consumo del 23/06/2015 al 24/07/2015 de FL Andacollo.</t>
  </si>
  <si>
    <t>AGUAS DEL VALLE S.A.</t>
  </si>
  <si>
    <t>99.541.380-9</t>
  </si>
  <si>
    <t>Gasto en Electricidad, consumo del 03/07/2015 al 03/08/2015 de FL de Andacollo.</t>
  </si>
  <si>
    <t>Gasto en Agua Potable, consumo del 26/06/2015 al 28/07/2015 de FL Ovalle.</t>
  </si>
  <si>
    <t>Gasto en Agua Potable, consumo del 23/06/2015 al 24/07/2015 de FL Coquimbo.</t>
  </si>
  <si>
    <t>Gasto en Electricidad, consumo del 27/06/2015 al 28/07/2015 de FL de Ovalle.</t>
  </si>
  <si>
    <t>Gasto en Electricidad, consumo del 27/06/2015 al 28/07/2015 de FL de Coquimbo.</t>
  </si>
  <si>
    <t>Gasto en Agua Potable, consumo del 24/06/2015 al 25/07/2015 de FL Vicuña.</t>
  </si>
  <si>
    <t>Gasto en Agua Potable, consumo del 25/06/2015 al 27/07/2015 de Fiscalía Regional.</t>
  </si>
  <si>
    <t>Gasto en Agua Potable, consumo del 02/07/2015 al 03/08/2015 de FL Illapel.</t>
  </si>
  <si>
    <t>Gasto en Agua Potable, consumo del 06/07/2015 al 05/08/2015 de FL Combarbalá.</t>
  </si>
  <si>
    <t>Servicio de Banda Ancha, Consumo del Mes de Julio 2015 Fiscalía Regional.</t>
  </si>
  <si>
    <t>Gasto en Agua Potable, consumo del 09/07/2015 al 10/08/2015 de FL Los Vilos.</t>
  </si>
  <si>
    <t>Contratación Directa (Exceptuada del Regl. Compras)</t>
  </si>
  <si>
    <t>O/Servicio</t>
  </si>
  <si>
    <t>Compra de Pasajes La Serena - Santiago - La Serena, para Fiscal Jefe de La Serena, quien asiste a Curso de Liderazgo.</t>
  </si>
  <si>
    <t>LATAM AIRLINES GROUP S.A.</t>
  </si>
  <si>
    <t>Compra de Pasajes La Serena - Santiago - La Serena, para Fiscal Jefe de Coquimbo, quien asiste a Jornada de Capacitación para Fiscales Especializados en delitos ley 20.000.-</t>
  </si>
  <si>
    <t>Compra de Pasajes La Serena - Santiago - La Serena, para Abogado Ayudante de Fiscal de Coquimbo, quien asiste a Jornada de Capacitación para Fiscales Especializados en delitos ley 20.000.-</t>
  </si>
  <si>
    <t>Compra de Pasajes La Serena - Santiago - La Serena, para Ayudante de Fiscal de Coquimbo, quien asiste a Jornada de Capacitación en Litigación Oral.</t>
  </si>
  <si>
    <t>Compra de Pasajes La Serena - Santiago - La Serena, para Fiscal Jefe de Vicuña, quien asiste a Jornada de Capacitación para Fiscales Especializados en delitos Ley 20.000.</t>
  </si>
  <si>
    <t>Compra de Pasajes La Serena - Santiago - La Serena, para Administrativo Uravit, quien asiste a Taller de Atención Integral a Víctimas y Testigos.</t>
  </si>
  <si>
    <t>Compra de Pasajes La Serena - Santiago - La Serena, para Abogado Asesor del Fiscal Regional, quien asiste a Jornada de Capacitación para Fiscales Especializados en delitos ley 20.000.-</t>
  </si>
  <si>
    <t>Contratación directa</t>
  </si>
  <si>
    <t>04-FR Nº 032</t>
  </si>
  <si>
    <t>Mantención de Extintores de la Fiscalía Regional.</t>
  </si>
  <si>
    <t>ARTICULOS DE SEGURIDAD WILUG LTDA.</t>
  </si>
  <si>
    <t>79.894.400-2</t>
  </si>
  <si>
    <t>Cambio de Pasaje La Serena - Santiago - La Serena, para Director Ejecutivo Regional, quien asiste a Reunión Ley de Fortalecimiento.</t>
  </si>
  <si>
    <t>O/Compra</t>
  </si>
  <si>
    <t>Compra de Artículos de Menaje para Fiscalía Regional.</t>
  </si>
  <si>
    <t>SODIMAC S.A.</t>
  </si>
  <si>
    <t>96.792.430-K</t>
  </si>
  <si>
    <t>Renovación de Suscripción a Diario La Región, para la Fiscalía Regional.</t>
  </si>
  <si>
    <t>SOC. PERIODISTICA GUAYACAN CIA.LTDA.</t>
  </si>
  <si>
    <t>77.981.120-4</t>
  </si>
  <si>
    <t>Reparación de mobiliario recepción de la Fiscalía Local de La Serena.</t>
  </si>
  <si>
    <t>JAVIER ROJAS LEYTON</t>
  </si>
  <si>
    <t>6.959.294-5</t>
  </si>
  <si>
    <t>Trabajos de mantención y reparación de piso cerámico en Sala de Equipos de Comunicación de la Fiscalía Regional.</t>
  </si>
  <si>
    <t>Servicio de correspondencia del mes de Julio de 2015, de las Fiscalías de la IV Región.</t>
  </si>
  <si>
    <t>60.503.300-9</t>
  </si>
  <si>
    <t>Compra de Estufa para Fiscalía Local de Andacollo.</t>
  </si>
  <si>
    <t>GUILLERMO AHUMADA S.A.</t>
  </si>
  <si>
    <t>86.847.300-2</t>
  </si>
  <si>
    <t>Compra de Textos de Derecho Penal, para Biblioteca de la Fiscalía Regional.</t>
  </si>
  <si>
    <t>Compra de Texto: Bases para un Modelo de Imputación de Responsabilidad Penal a las Personas Jurídicas, para Biblioteca de la Fiscalía Regional.</t>
  </si>
  <si>
    <t>Compra de Artículos de Menaje  para Fiscalía Regional.</t>
  </si>
  <si>
    <t>Envío de encomiendas del mes de Julio 2015.</t>
  </si>
  <si>
    <t>CHILEXPRESS S.A.</t>
  </si>
  <si>
    <t>96.756.430-3</t>
  </si>
  <si>
    <t>Compra de Insumos de Informática, para stock de la Fiscalía Regional.</t>
  </si>
  <si>
    <t>COMERCIAL RED OFFICE LIMITADA</t>
  </si>
  <si>
    <t>77.012.870-6</t>
  </si>
  <si>
    <t>Adquisición de cheques pre-impresos BancoEsatdo para la Fiscalía Regional.</t>
  </si>
  <si>
    <t>BANCO DEL ESTADO DE CHILE</t>
  </si>
  <si>
    <t>97.030.000-7</t>
  </si>
  <si>
    <t>Convenio Marco (Chilecompra)</t>
  </si>
  <si>
    <t xml:space="preserve">Compra de Insumos de coffe break para Actividades de Capacitación Regional de la IV Región. </t>
  </si>
  <si>
    <t>Cambio de Pasaje de Abodago Ayudante de Fiscal de Coquimbo, quien asiste a Jornada de Capacitación para Fiscales Especializados en Delitos Ley 20.000.</t>
  </si>
  <si>
    <t>Compra de Pasajes La Serena - Santiago - Iquique -  Santiago - La Serena, para Abogado Asesor del Fiscal Regional, quien asiste a Capacitación sobre Penas Sustitutivas, Ley Emilia y Violencia en los Estadios.</t>
  </si>
  <si>
    <t>Compra de Pasajes Santiago - Chiloé - Santiago, para Fiscal Regional, quien asiste a Consejo General de Fiscales.</t>
  </si>
  <si>
    <t>Compra de Pasajes La Serena - Santiago - Iquique - Santiago - La Serena, para Técnico Jurídico de La Serena, quien asiste a Capacitación Sobre Pena Sustitutiva, Ley Emilia y Violencia en los Estadios.</t>
  </si>
  <si>
    <t>Compra de Pasajes La Serena - Santiago - Iquique - Santiago - La Serena, para Abogado Ayudante de Fiscal de Illapel, quien asiste a Capacitación Sobre Pena Sustitutiva, Ley Emilia y Violencia en los Estadios.</t>
  </si>
  <si>
    <t>Compra de Pasajes Santiago - Iquique - Santiago, para Abogado Ayudante de Fiscal de Combarbalá, quien asiste a Capacitación Sobre Pena Sustitutiva, Ley Emilia y Violencia en los Estadios.</t>
  </si>
  <si>
    <t>Compra de Pasajes La Serena - Santiago - Iquique - Santiago - La Serena, para Técnico Jurídico de FL Coquimbo, quien asiste a Capacitación Sobre Pena Sustitutiva, Ley Emilia y Violencia en los Estadios.</t>
  </si>
  <si>
    <t>Compra de Pasajes La Serena - Santiago - La Serena, para Fiscal Regional, quien asiste a Consejo General de Fiscales.</t>
  </si>
  <si>
    <t>04-FR Nº 594</t>
  </si>
  <si>
    <t>Ratificación de Informe pericial en Juicio Oral, Fiscalía Local de La Serena.</t>
  </si>
  <si>
    <t>MARÍA ALEJANDRA MENARES</t>
  </si>
  <si>
    <t>12.487.072-0</t>
  </si>
  <si>
    <t>04-FR Nº 445</t>
  </si>
  <si>
    <t>Ratificación de Informe pericial en Juicio Oral, Fiscalía Local de Coquimbo.</t>
  </si>
  <si>
    <t>ALEXIS CABRERA VARELA</t>
  </si>
  <si>
    <t>7.699.189-8</t>
  </si>
  <si>
    <t>Licitación Pública</t>
  </si>
  <si>
    <t>17-FN Nº 1506</t>
  </si>
  <si>
    <t>Reembolso de Gastos por asistencia a Juicio oral y Entrevista para Informe de Peritaje, Fiscalía Local de La Serena.</t>
  </si>
  <si>
    <t>PABLO OBREGÓN MONTOYA</t>
  </si>
  <si>
    <t>12.263.186-9</t>
  </si>
  <si>
    <t>Informe Pericial Psicológico, Fiscalía Local de Coquimbo.</t>
  </si>
  <si>
    <t>Informe Pericial Psicológico, Fiscalía Local de La Serena.</t>
  </si>
  <si>
    <t>Compra de Galvano de madera por aniversario de Corte de Apelaciones.</t>
  </si>
  <si>
    <t>AMANDA SPA</t>
  </si>
  <si>
    <t>76.052.242-1</t>
  </si>
  <si>
    <t>Servicio de correspondencia del mes de Marzo de 2015, de las Fiscalías de la IV Región.</t>
  </si>
  <si>
    <t>Compra de Pasajes Santiago - La Serena - Santiago, para Técnico Jurídico de Coquimbo, quien asiste a Capacitación Sobre Pena Sustitutiva.</t>
  </si>
  <si>
    <t>Compra de Pasajes  La Serena - Santiago - La Serena, para Fiscal Adjunto de Coquimbo, quien asiste a Jornada para Fiscales Especializados en Delitos Económicos.</t>
  </si>
  <si>
    <t>Compra de Pasajes  La Serena - Santiago - La Serena, para Abogado Asesora del Fiscal Regional, quien asiste a Seminario Delincuencia Organizada Transnacional en América Latina.</t>
  </si>
  <si>
    <t>Compra de Pasajes  La Serena - Santiago - La Serena, para Profesional UGI, quien asiste a Jornada de Informática.</t>
  </si>
  <si>
    <t>Compra de Pasajes  La Serena - Santiago - La Serena, para Fiscal de La Serena, quien asiste a Jornada de Capacitación de Delitos Violentos.</t>
  </si>
  <si>
    <t>Compra de Pasajes  La Serena - Santiago - La Serena, para Abogado Asesor del Fiscal Regional, quien asiste a Jornada de Capacitación de Delitos Violentos.</t>
  </si>
  <si>
    <t>Compra de Pasajes  La Serena - Santiago - La Serena, para Fiscal Adjunto de Coquimbo, quien asiste a Jornada de Capacitación de Delitos Violentos.</t>
  </si>
  <si>
    <t>Licitación Privada Mayor</t>
  </si>
  <si>
    <t>04-DER Nº 250</t>
  </si>
  <si>
    <t>Servicio de radiotaxi del mes de Julio 2015, Fiscalía Local de Ovalle.</t>
  </si>
  <si>
    <t>OSCAR ALFREDO OLATE OLATE</t>
  </si>
  <si>
    <t>7.922.238-0</t>
  </si>
  <si>
    <t>Compra de Pasajes  La Serena - Santiago - La Serena, para Jefe UGI, quien asiste a Jornada de Informática.</t>
  </si>
  <si>
    <t>FN/MP Nº 111</t>
  </si>
  <si>
    <t>Compra de Pasajes  La Serena - Santiago - La Serena, para Relator de Capacitación de Delitos Sexuales.</t>
  </si>
  <si>
    <t>TURISMO COCHA S.A.</t>
  </si>
  <si>
    <t>81.821.100-7</t>
  </si>
  <si>
    <t>Ratificación de Informe pericial en Juicio Oral, Fiscalía Local de Ovalle.</t>
  </si>
  <si>
    <t>Informe Pericial Psicológico, Fiscalía Local de Ovalle.</t>
  </si>
  <si>
    <t>Confección de Talonarios de Servicio de Radiotaxi, para Fiscalía Local de Ovalle.</t>
  </si>
  <si>
    <t>SOC. DE IMPRES.INTEG.MULTIPROPOSITO LTDA.</t>
  </si>
  <si>
    <t>76.022.196-1</t>
  </si>
  <si>
    <t>Compra de Pasajes  La Serena - Santiago - La Serena, para Fiscal Jefe de La Serena y Fiscal Adjunto Jefe de Andacollo, quienes asisten a Jornada Anticorrupción.</t>
  </si>
  <si>
    <t>Servicio de transporte de valija Fiscalía Regional del mes de Agosto 2015.</t>
  </si>
  <si>
    <t>SOC. DISTRIB. CANJE Y MENSAJERÍA LIMITADA</t>
  </si>
  <si>
    <t>77.262.170-1</t>
  </si>
  <si>
    <t>Compra de Resmas tamaño oficio, para stock de las Fiscalías de la IV Región.</t>
  </si>
  <si>
    <t>04-FR Nº 619</t>
  </si>
  <si>
    <t>Servicio de coffe break para Capacitación Regional de Delitos Sexuales.</t>
  </si>
  <si>
    <t>SOCIEDAD COMERCIAL NAPOLEON LIMITADA</t>
  </si>
  <si>
    <t>78.449.260-5</t>
  </si>
  <si>
    <t>Compra de Pasajes  La Serena - Santiago - La Serena, para Abogado Asesor de la Fiscalía Regional, quien asiste a Jornada Anticorrupción.</t>
  </si>
  <si>
    <t>Reembolso de Gastos a perito por entrevista de niformes periciales, Fiscalía Local de Coquimbo.</t>
  </si>
  <si>
    <t>Reembolso de Gastos por asistencia de perito a Juicio oral, Fiscalía Local de Ovalle.</t>
  </si>
  <si>
    <t>OMAR CAÑETE ISLAS</t>
  </si>
  <si>
    <t>12.015.681-2</t>
  </si>
  <si>
    <t>Ratificación de informe pericial en Juicio Oral, Fiscalía Local de Ovalle.</t>
  </si>
  <si>
    <t>04-FR Nº 660</t>
  </si>
  <si>
    <t>17-FN Nº 1473</t>
  </si>
  <si>
    <t>Contratación de relator para curso Capacitación Regional "Delitos Sexuales" los días 28 y 29 de Agosto 2015.</t>
  </si>
  <si>
    <t>LUIS RAMON RODRIGUEZ COLLAO</t>
  </si>
  <si>
    <t>4.710.792-K</t>
  </si>
  <si>
    <t>04 Coquimbo</t>
  </si>
  <si>
    <t>No aplica</t>
  </si>
  <si>
    <t>Boleta</t>
  </si>
  <si>
    <t>Consumo de electricidad de Fiscalía Local de Limache, periodo 18/06/2015 al 21/07/2015</t>
  </si>
  <si>
    <t>CHILQUINTA ENERGIA S.A.</t>
  </si>
  <si>
    <t>96.813.520-1</t>
  </si>
  <si>
    <t xml:space="preserve">Consumo de electricidad de Fiscalía Local de La Calera, periodo 18/06/2015 al 20/07/2015. </t>
  </si>
  <si>
    <t>Consumo de electricidad de Fiscalía Local de San Antonio, periodo 19/06/2015 al 22/07/2015</t>
  </si>
  <si>
    <t xml:space="preserve">Consumo de luz Fiscalia Local de Casablanca, periodo de facturación del 25/06/2015 al 25/07/2015 </t>
  </si>
  <si>
    <t>ENERGIA DE CASABLANCA S.A</t>
  </si>
  <si>
    <t>96.766.110-4</t>
  </si>
  <si>
    <t xml:space="preserve">Consumo de agua potable Fiscalia Local de Limache, periodo de facturación del 20/06/2015 al 22/07/2015 </t>
  </si>
  <si>
    <t>ESVAL S.A.</t>
  </si>
  <si>
    <t>76.000.739-0</t>
  </si>
  <si>
    <t xml:space="preserve">Consumo de electricidad de Fiscalía Local de Los Andes, periodo 16/06/2015 al 19/07/2015. </t>
  </si>
  <si>
    <t xml:space="preserve">Consumo de Agua de Fiscalía Local de Los Andes, periodo desde 16/06/2015 al 15/07/2015 </t>
  </si>
  <si>
    <t>Consumo de agua de Fiscalía Local de Viña del Mar,  periodo 17/06/2015 al 17/07/2015.</t>
  </si>
  <si>
    <t>Orden de compra</t>
  </si>
  <si>
    <t>Adquisición de materiales de oficina para las Fiscalías Locales y Fiscalía Regional</t>
  </si>
  <si>
    <t>Adquisición de materiales para mantención de inmuebles : compra pintura para mantención de fachada de la Fiscalía Local La Ligua</t>
  </si>
  <si>
    <t>EASY S.A.</t>
  </si>
  <si>
    <t>96.671.750-5</t>
  </si>
  <si>
    <t>Compra de calefont ionizado para la Fiscalía Local Limache</t>
  </si>
  <si>
    <t>Orden de servicio</t>
  </si>
  <si>
    <t>Programa de capacitación : contratación de servicio de coffe para capacitación día 13/08/2015</t>
  </si>
  <si>
    <t>ANDREA ESTHER ZAMORA FERNANDEZ</t>
  </si>
  <si>
    <t>11.620.458-4</t>
  </si>
  <si>
    <t xml:space="preserve">Programa de capacitación regional: contratación de servicio de coffe break  - Jornada "Identidad de género" </t>
  </si>
  <si>
    <t>Contratación de servicio de reparaciónde  aire acondicionado de la Fiscalía Local de Los Andes</t>
  </si>
  <si>
    <t>LUIS ALBERTO MOLINA FRITZ</t>
  </si>
  <si>
    <t>8.261.586-5</t>
  </si>
  <si>
    <t>Evaluación pericial psicológica</t>
  </si>
  <si>
    <t>ANA MARIA BACIGALUPO FALCON</t>
  </si>
  <si>
    <t>14.282.636-4</t>
  </si>
  <si>
    <t>GIOVANNA CAROLINA ARANCIBIA PARRA</t>
  </si>
  <si>
    <t>9.639.027-0</t>
  </si>
  <si>
    <t>LORETO SOLANGE STAPLEFIELD SEPULVEDA</t>
  </si>
  <si>
    <t>11.722.103-2</t>
  </si>
  <si>
    <t>PATRICIA EUGENIA PEREIRA AVILA</t>
  </si>
  <si>
    <t>7.988.068-k</t>
  </si>
  <si>
    <t>Compra de pasajes aéreos Santiago-Castro-Santiago - cometido funcionario</t>
  </si>
  <si>
    <t>Consumo de electricidad de Fiscalía Local de Quintero, periodo 22/06/2015 al 23/07/2015 .</t>
  </si>
  <si>
    <t>Consumo de electricidad de Fiscalía Local de Villa Alemana, periodo desde 23/06/2015 al 25/07/2015</t>
  </si>
  <si>
    <t>Servicio envío de correspondencia, Fiscalía Local de Los Andes y Fiscalía Regional, Julio 2015.</t>
  </si>
  <si>
    <t>Contratación de servicio de reparación de notebook  asignado a la Fiscalía Regional</t>
  </si>
  <si>
    <t>INSUMOS TINTCOMP LIMITADA</t>
  </si>
  <si>
    <t>76.295.048-0</t>
  </si>
  <si>
    <t>Consumo de electricidad de Fiscalía Local Petorca, periodo desde 03/07/2015 al 04/08/2015</t>
  </si>
  <si>
    <t>COMPAÑÍA NACIONAL DE FUERZA ELECTRICA S.A.</t>
  </si>
  <si>
    <t>Consumo de electricidad de Fiscalía Local de Isla de Pascua, periodo 30/06/2015 al 28/07/2015</t>
  </si>
  <si>
    <t>AGRICOLA Y SERVICIOS ISLA DE PASCUA LTDA</t>
  </si>
  <si>
    <t>87.634.600-1</t>
  </si>
  <si>
    <t xml:space="preserve">Consumo de Agua de Fiscalía Local de Quintero, periodo 23/06/2015 al 24/07/2015 </t>
  </si>
  <si>
    <t xml:space="preserve">Consumo de agua potable Fiscalia Local de La Ligua, periodo de facturación del 23/06/2015 al 24/07/2015 </t>
  </si>
  <si>
    <t xml:space="preserve">Consumo de Agua de Fiscalía Local de Quillota, periodo 23/06/2015 al 24/07/2015 </t>
  </si>
  <si>
    <t>Consumo de electricidad de Fiscalía Local de Quillota, periodo desde 30/06/2015 al 30/07/2015</t>
  </si>
  <si>
    <t>Servicio de gas, Fiscalías Locales  y Fiscalía Regional período 10/07/2015 al 11/08/2016</t>
  </si>
  <si>
    <t>GASVALPO S.A</t>
  </si>
  <si>
    <t>96.960.800-6</t>
  </si>
  <si>
    <t>Consumo de agua de Fiscalía Local de San Felipe, periodo desde 30/06/2015 al 29/07/2015</t>
  </si>
  <si>
    <t xml:space="preserve">Consumo de electricidad Fiscalia Local de Quilpue.entre el periodo del 02/07/2015 al 04/08/2015, </t>
  </si>
  <si>
    <t>Servicio de correos de Fiscalía Regional y Fiscalías Locales, mes de Julio 2015</t>
  </si>
  <si>
    <t>Consumo electricidad  de Fiscalia Regional y Fiscalía Local de Valparaíso, periodo desde el 01/07/2015 al 31/07/2015</t>
  </si>
  <si>
    <t>Contratación de servicio de instalación y habilitación de calefont en la Fiscalía Local de Limache</t>
  </si>
  <si>
    <t>PABLO GUERRERO CUTIÑO</t>
  </si>
  <si>
    <t>15.293.573-0</t>
  </si>
  <si>
    <t>Evaluaciones psicolaborales anuales</t>
  </si>
  <si>
    <t>SOC. DE CAPACITACION LABORAL LTDA</t>
  </si>
  <si>
    <t>78.397.130-5</t>
  </si>
  <si>
    <t>Contratación de servicio de coffe break  - Cuenta Pública de la Fiscalía Local de Quilpué</t>
  </si>
  <si>
    <t>ROSA ELIZABETH BARAHONA CALDERON</t>
  </si>
  <si>
    <t>13.362.304-3</t>
  </si>
  <si>
    <t>Contratación de servicio de coffe break  - Cuenta Pública de la Fiscalía Local de San Antonio</t>
  </si>
  <si>
    <t>LUIS ALBERTO NARANJO BLANCO</t>
  </si>
  <si>
    <t>8.664.826-1</t>
  </si>
  <si>
    <t>Consumo de electricidad de Fiscalía Local Viña del Mar, periodo desde 16/07/2015 al 17/08/2015</t>
  </si>
  <si>
    <t>Consumo de electricidad de Fiscalía Local La Ligua, periodo desde 15/07/2015 al 14/08/2015</t>
  </si>
  <si>
    <t>Adquisición de materiales de oficina: compra de timbre fechador para recepción de la Fiscalía Local de Casablanca</t>
  </si>
  <si>
    <t>GLORIA PAOLA SANCHEZ UBILLO</t>
  </si>
  <si>
    <t>10.327.459-1</t>
  </si>
  <si>
    <t>Adquisición de materiales de oficina : compra de sobres reenviables para Unidad de Recursos Humanos</t>
  </si>
  <si>
    <t>Pago por cambio de fecha de pasaje aéreo</t>
  </si>
  <si>
    <t xml:space="preserve">Consumo de agua potable Fiscalia Local Casablanca, periodo de facturación del 14/07/2015 al 13/08/2015 </t>
  </si>
  <si>
    <t xml:space="preserve">Consumo de agua potable Fiscalia Local de La Calera, periodo de facturación del 30/06/2015 al 29/07/2015 </t>
  </si>
  <si>
    <t xml:space="preserve">Consumo de agua Oficina de Atención Petorca,periodo desde 10/07/2015 al 11/08/2015. </t>
  </si>
  <si>
    <t>Consumo de electricidad de Fiscalía Local de San Felipe, periodo desde 13/07/2015 al 13/08/2015.</t>
  </si>
  <si>
    <t>Consumo de agua de Fiscalía Local de Villa Alemana,  periodo desde 10/07/2015 al 11/08/2015.</t>
  </si>
  <si>
    <t>Consumo de Agua de Fiscalía Local de San Antonio, periodo desde 10/07/2015 al 11/08/2015.</t>
  </si>
  <si>
    <t>Consumo de Agua de Fiscalía Local de Valparaiso y Fiscalía Regional, periodo desde 10/07/2014 al 11//08/2015.</t>
  </si>
  <si>
    <t>Consumo de Agua de Fiscalía Local de Quilpué, periodo desde 14/07/2014 al 13/08/2015.</t>
  </si>
  <si>
    <t>Contratación de servicio de coffe break  - Cuenta Pública de la Fiscalía Local de Quillota</t>
  </si>
  <si>
    <t>VERONICA DEL C. PARDO CISTERNAS</t>
  </si>
  <si>
    <t>12.024.614-3</t>
  </si>
  <si>
    <t>Servicio telefonía red fija, Fiscalías Locales  y Fiscalía Regional período 01/07/2015 al 31/07/2015</t>
  </si>
  <si>
    <t>CIA. DE TELECOMUNICACIONES DE CHILE S.A.</t>
  </si>
  <si>
    <t>Servicio de RDSI utilizado por U.A.V.T. (para conexión desde Quillota, Los Andes, San Felipe, San Antonio, Viña del Mar y Fiscalia Regional), 01/07/2015 al 31/07/2015</t>
  </si>
  <si>
    <t>Servicio de telefonía utilizado por Fiscalía Local de Los Andes, 01/07/2015 al 31/07/2016</t>
  </si>
  <si>
    <t>90.635.000-10</t>
  </si>
  <si>
    <t>Compra de pasajes aéreos Santiago-Concepción-Santiago - cometido funcionario</t>
  </si>
  <si>
    <t>05 Valparaíso</t>
  </si>
  <si>
    <t>Nº Servicio 4251999</t>
  </si>
  <si>
    <t>Servicio Eléctrico Oficina Auxiliar Litueche consumo mes de AGOSTO</t>
  </si>
  <si>
    <t>CGE DISTRIBUCIÓN S.A.</t>
  </si>
  <si>
    <t>99.513.400-4</t>
  </si>
  <si>
    <t>Nº Servicio 3207778</t>
  </si>
  <si>
    <t>Servicio Eléctrico Oficina Auxiliar Peralillo consumo mes de AGOSTO</t>
  </si>
  <si>
    <t>Nº Servicio  1508102, 2786411, 1508114, 2769232, 1508079, 2767337.</t>
  </si>
  <si>
    <t>Servicio Eléctrico Edificio Fiscalía Regional y Local Rancagua consumo mes de  JULIO Y AGOSTO</t>
  </si>
  <si>
    <t>Nº Servicio 2787429</t>
  </si>
  <si>
    <t>Servicio Eléctrico Edificio Fiscalía Local San Fernando consumo mes de  JULIO</t>
  </si>
  <si>
    <t>Nº Servicio</t>
  </si>
  <si>
    <t>Servicio Eléctrico Edificio Fiscalía Local Santa Cruz consumo mes de  JULIO</t>
  </si>
  <si>
    <t>Nº Servicio 2784519</t>
  </si>
  <si>
    <t>Servicio Eléctrico Fiscalía Local  Graneros consumo mes de JULIO</t>
  </si>
  <si>
    <t>Nº Servicio 2000392-8</t>
  </si>
  <si>
    <t>Servicio de Agua Potable Fiscalía Local de Rengo Consumo mes de  JULIO</t>
  </si>
  <si>
    <t>EMPRESA SERVICIOS SANITARIOS ESSBIO S.A</t>
  </si>
  <si>
    <t>76.833.300-9</t>
  </si>
  <si>
    <t>Nº Servicio 1942551-7</t>
  </si>
  <si>
    <t>Servicio de Agua Potable Fiscalía Local de Peralillo Consumo mes de  JULIO</t>
  </si>
  <si>
    <t>Nº Servicio 60112765-2</t>
  </si>
  <si>
    <t>Servicio de Agua Potable Fiscalía Local de Pichilemu Consumo mes de JULIO</t>
  </si>
  <si>
    <t>Nº Servicio 4264495-1 
4264502-8 1160294-0</t>
  </si>
  <si>
    <t>Servicio de Agua Potable Fiscalía Local de San Vicente Consumo mes de JULIO</t>
  </si>
  <si>
    <t xml:space="preserve">Nº Servicio 1492514-7 </t>
  </si>
  <si>
    <t>Servicio de Agua Potable Fiscalía Local de San Fernando Consumo mes de JULIO</t>
  </si>
  <si>
    <t>Nº Servicio 1565957</t>
  </si>
  <si>
    <t>Servicio Eléctrico Edificio Fiscalía Local San Vicente consumo mes de  JULIO</t>
  </si>
  <si>
    <t xml:space="preserve">Nº Servicio 1367613-5; 1367620-8; 1367627-5; 1367655-0; 1367662-3; 1367669-0; 1367676-3; 1367606-2; 1367634-8; 1367641-0; 1367648-8; </t>
  </si>
  <si>
    <t>Servicio de Agua Potable Fiscalía Regional y Fiscalía Local de Rancagua Consumo mes de  JULIO</t>
  </si>
  <si>
    <t>Nº Servicio 1500452-5</t>
  </si>
  <si>
    <t>Servicio de Agua Potable Fiscalía Local de Santa Cruz Consumo mes de JULIO</t>
  </si>
  <si>
    <t>Nº Servicio 2784989, 2785018, 2785024, 2785030, 2785000, 2785006, 2784994, 2785012,
2784983</t>
  </si>
  <si>
    <t>Servicio Eléctrico Fiscalía Local Rengo consumo mes de  JULIO</t>
  </si>
  <si>
    <t>Nº Servicio 2136766-4</t>
  </si>
  <si>
    <t>Servicio de Agua Potable  Fiscalía Local de Graneros Consumo mes de JULIO</t>
  </si>
  <si>
    <t>Adquisición de materiales eléctricos para enchufes de UTRAM</t>
  </si>
  <si>
    <t>ELECTRICIDAD GOBANTES S.A.</t>
  </si>
  <si>
    <t>80.409.800-3</t>
  </si>
  <si>
    <t>Adquisición  de dos lectores biométricos modelo BIO Finger</t>
  </si>
  <si>
    <t>IND. ELECTRICAS HESS MAY S.A.</t>
  </si>
  <si>
    <t>92.033.000-2</t>
  </si>
  <si>
    <t>Contratación Directa (Exceptuado Aplicación Regl. Compras)</t>
  </si>
  <si>
    <t>Adquisición de materiales de embalaje. Compra realizada a través del portal Chilecompra OC 697057-28-CM15</t>
  </si>
  <si>
    <t>Aviso por Licitación Pública Guardias de Seguridad. Compra realizada a través del portal Chilecompra OC 697057-29-CM15</t>
  </si>
  <si>
    <t>EMPRESA EL MERCURIO S.A.P.</t>
  </si>
  <si>
    <t>Adquisición de materiales de embalaje</t>
  </si>
  <si>
    <t>Confección e instalación de mueble especial para el área de Gabinete de la Fiscalía Regional</t>
  </si>
  <si>
    <t>CAROCA Y SANCHEZ LTDA.</t>
  </si>
  <si>
    <t>78.833.650-0</t>
  </si>
  <si>
    <t>Adquisición de basureros para baño nuevo edificio Fiscalía Regional.  Compra realizada a través del portal Chilecompra OC 697057-34-CM15</t>
  </si>
  <si>
    <t>COMERCIAL AGUSTIN LTDA.</t>
  </si>
  <si>
    <t>76.287.853-4</t>
  </si>
  <si>
    <t>Adquisición de cintas de embalaje. Compra realizada a través del portal Chilecompra OC  697057-35-CM15</t>
  </si>
  <si>
    <t>Servicio de traslado y habilitación de punto de red</t>
  </si>
  <si>
    <t>SOCIEDAD ELECTRYMOTICA LTDA.</t>
  </si>
  <si>
    <t>76.236.788-2</t>
  </si>
  <si>
    <t>Compra de 13 controles remoto para portones del nuevo edificio FR y Local Rancagua</t>
  </si>
  <si>
    <t>FU TAI HUANG</t>
  </si>
  <si>
    <t>14.639.124-9</t>
  </si>
  <si>
    <t>06-FR N° 085</t>
  </si>
  <si>
    <t>Contratación directa servicio de instalación de films adhesivos para 2 muebles de recepción FR y FL Rancagua.</t>
  </si>
  <si>
    <t>R3 SOCIEDAD ANONIMA</t>
  </si>
  <si>
    <t>76.046.966-1</t>
  </si>
  <si>
    <t>06-FR N° 084</t>
  </si>
  <si>
    <t>Servicio de diagnóstico y reparación de emergencia del sistema eléctrico de la FL de Rengo.</t>
  </si>
  <si>
    <t>OBRAS Y SERV YASNA CAROLINE CABEZAS EIRL</t>
  </si>
  <si>
    <t>76.408.058-0</t>
  </si>
  <si>
    <t>06-FR N° 086</t>
  </si>
  <si>
    <t>Mesa de centro para área de gabiente.</t>
  </si>
  <si>
    <t>SOC. COM. Y DIST. LIBERONA S.A.</t>
  </si>
  <si>
    <t>76.007.474-8</t>
  </si>
  <si>
    <t>Servicio de flete OC 6150000077</t>
  </si>
  <si>
    <t>06-FR N° 088</t>
  </si>
  <si>
    <t>Mueble especial para FL Rancagua</t>
  </si>
  <si>
    <t>SOCIEDAD REPROSER LTDA.</t>
  </si>
  <si>
    <t>76.294.728-5</t>
  </si>
  <si>
    <t>Servicio de mudanza desde el antiguo al nuevo inmueble de la FR y FL Rancagua.</t>
  </si>
  <si>
    <t>OBRAS MENORES DE CONST. LUIS MUNOZ EIRL</t>
  </si>
  <si>
    <t>76.313.357-5</t>
  </si>
  <si>
    <t>Adquisición de papeleros de oficina. Compra realizada a través del portal Chilecompra OC 697057-36-CM15</t>
  </si>
  <si>
    <t>DIMERC S.A.</t>
  </si>
  <si>
    <t>96.670.840-9</t>
  </si>
  <si>
    <t>06-DER N° 089</t>
  </si>
  <si>
    <t>Servicio de mantención y reparación de impresora.</t>
  </si>
  <si>
    <t>CLAUDIO SOTOMAYOR M. SERVICIOS E.I.R.L.</t>
  </si>
  <si>
    <t>76.462.865-9</t>
  </si>
  <si>
    <t>Habilitación de 5 puntos eléctricos y 2 puntos de red nuevo inmueble de la FR y FL Rancagua.</t>
  </si>
  <si>
    <t>SOCIEDAD CHC ELECTRICIDAD CUBILLOS LTDA.</t>
  </si>
  <si>
    <t>76.405.926-3</t>
  </si>
  <si>
    <t>Compra de 1 mástil de madera, 1 bandera raso institucional y 1 bandera chilena de 2 x 3 mts.</t>
  </si>
  <si>
    <t>LORENA DE LOS ANGELES VON HAUSEN RICE</t>
  </si>
  <si>
    <t>16.921.123-K</t>
  </si>
  <si>
    <t>Servicio de talleres de trabajo en equipo y cooperación de fiscalías San Vicente y Rengo</t>
  </si>
  <si>
    <t>GUILLERMO ABALOS BARROS</t>
  </si>
  <si>
    <t>10.581.849-1</t>
  </si>
  <si>
    <t>Servicio de coffe break para taller de trabajo en equipo San VIcente y Rengo</t>
  </si>
  <si>
    <t>COMERCIAL DOLCENUS LTDA.</t>
  </si>
  <si>
    <t>76.356.772-9</t>
  </si>
  <si>
    <t>Carga de tarjetas de prepago peaje 2do. Semestre para vehículos institucionales</t>
  </si>
  <si>
    <t>RUTA DEL MAIPO SOC CONCESIONARIA SA</t>
  </si>
  <si>
    <t>96.875.230-8</t>
  </si>
  <si>
    <t>Adquisición y cambio de neumático y cambio de pila control remoto de llave de vehículo institucional</t>
  </si>
  <si>
    <t>INDUMOTORA ONE S.A.</t>
  </si>
  <si>
    <t>79.567.420-9</t>
  </si>
  <si>
    <t>06-FR N° 091</t>
  </si>
  <si>
    <t>Tarjeta de prepago para teléfono satelital N º 8707764xxxxx de 100 minutos con vigencia de 180 días.</t>
  </si>
  <si>
    <t>FN/MP N° 1377/2015</t>
  </si>
  <si>
    <t>Diseño, confección e instalación de films adhesivos para el área de comedor y cafetería del nuevo edificio de la FR y FL Rancagua</t>
  </si>
  <si>
    <t>Adquisición de extintores para nuevo edificio</t>
  </si>
  <si>
    <t>EXTINTORES OLIVAR LTDA.</t>
  </si>
  <si>
    <t>76.327.466-7</t>
  </si>
  <si>
    <t>Adquisición de horno eléctrico para comedor nuevo edificio. Compra realizada a través del portal Chilecompra OC 697057-31-CM15</t>
  </si>
  <si>
    <t>Adquisición de refrigerador para comedor nuevo edificio. Compra realizada a través del portal Chilecompra OC 697057-30-CM15</t>
  </si>
  <si>
    <t>Adquisición de microondas para comedor nuevo edificio. Compra realizada a través del portal Chilecompra OC 697057-32-CM15</t>
  </si>
  <si>
    <t>Adquisición de resmas de papel. Compra realizada a través del portal Chilecompra OC 697057-37-CM15</t>
  </si>
  <si>
    <t>FN/MP N° 1506/2012</t>
  </si>
  <si>
    <t>Pericia psicológica ruc 1500512xxx-x Fiscalía Local Graneros.</t>
  </si>
  <si>
    <t>MACARENA ANDREA DUARTE ARRIAGADA</t>
  </si>
  <si>
    <t>15.447.054-9</t>
  </si>
  <si>
    <t>Adquisición de materiales de oficina. Compra realizada a través del portal Chilecompra OC 697057-38-CM15</t>
  </si>
  <si>
    <t>Adquisición de etiquetas. Compra realizada a través del portal Chilecompra OC 697057-39-CM15</t>
  </si>
  <si>
    <t>Adquisición de cajas de archivo. Compra realizada a través del portal Chilecompra OC 697057-41-CM15</t>
  </si>
  <si>
    <t>COM. PAPELES Y CARTONES CORDILLERA LTDA.</t>
  </si>
  <si>
    <t>77.599.020-1</t>
  </si>
  <si>
    <t xml:space="preserve">Servicio de tralado de 5000 cajas menphis con carpetas desde FL Rancagua a nuevo inmueble. </t>
  </si>
  <si>
    <t>Servicio de desmontaje, traslado e instalación de CCTV sala Gessel</t>
  </si>
  <si>
    <t>GILABERT Y CHAVEZ ALARMAS LTDA.</t>
  </si>
  <si>
    <t>77.979.890-9</t>
  </si>
  <si>
    <t>Publicación de aviso concurso público diario El Rancagüino</t>
  </si>
  <si>
    <t>SOCIEDAD INFORMATIVA REGIONAL S.A.</t>
  </si>
  <si>
    <t>96.852.720-7</t>
  </si>
  <si>
    <t>Cambio de itinerario pasaje aéreo viaje FR a consejo de fiscales</t>
  </si>
  <si>
    <t>06-FR N° 058</t>
  </si>
  <si>
    <t>Servicio de retiro, traslado e instalación de Totem SIAU de FL Rancagua</t>
  </si>
  <si>
    <t>PROYEXION SERVICIOS S.A.</t>
  </si>
  <si>
    <t>96.928.760-9</t>
  </si>
  <si>
    <t xml:space="preserve">Pasaje aéreo Santiago - Concepción Ida 09-09-15 y regreso 10-09-15. </t>
  </si>
  <si>
    <t>FN/MP N° 1378/2015</t>
  </si>
  <si>
    <t>Contrato</t>
  </si>
  <si>
    <t>Servicio de mantención de dos ascensores en el nuevo edificio que alberga a las Fiscalías Regional y Local de Rancagua, por el período de un año a contar del 01/09/2015</t>
  </si>
  <si>
    <t xml:space="preserve">SOCIEDAD ASCENSORES SCHINDLER (CHILE) S.A.  </t>
  </si>
  <si>
    <t>93.565.000-3</t>
  </si>
  <si>
    <t>UF 12,852 mensual</t>
  </si>
  <si>
    <t>06 Libertador Bernardo O'Higgins</t>
  </si>
  <si>
    <t>Convenio Marco (ChileCompra)</t>
  </si>
  <si>
    <t>COMPARECENCIA A JUICIO ORAL</t>
  </si>
  <si>
    <t>IVANNA BATTAGLIA ALJARO</t>
  </si>
  <si>
    <t>10.676.258-9</t>
  </si>
  <si>
    <t>Renovacion de Contratación Directa</t>
  </si>
  <si>
    <t>FR Nº 111/2015</t>
  </si>
  <si>
    <t>Renovación servicio de mantención de jardines de la Fiscalía Local de Curicó</t>
  </si>
  <si>
    <t>CLAUDIO PATRICIO ARANCIBIA MARTINEZ</t>
  </si>
  <si>
    <t>8.922.794-1</t>
  </si>
  <si>
    <t xml:space="preserve">$50.000 Mensual </t>
  </si>
  <si>
    <t>ALDO PAVEZ BRIONES</t>
  </si>
  <si>
    <t>14.548.915-6</t>
  </si>
  <si>
    <t>$188.888 por evento</t>
  </si>
  <si>
    <t>FN Nº 1458/2015</t>
  </si>
  <si>
    <t>Renovación servicio de correo privado de la Fiscalía Local de Linares</t>
  </si>
  <si>
    <t>MARCELO BASTIAS GONZALEZ</t>
  </si>
  <si>
    <t>12.373.534-K</t>
  </si>
  <si>
    <t>$351 por carta</t>
  </si>
  <si>
    <t>Pericia Privada Credibilidad y  Daño Emocional Delito Abuso Sexual RUC 1400129470-k Fiscalia Local T</t>
  </si>
  <si>
    <t>10676258-9</t>
  </si>
  <si>
    <t>Pericia Privada Social Delito Abuso Sexual RUC 1400783706-3 FL Talca Fiscal Ivan vidal</t>
  </si>
  <si>
    <t>VICTOR PALACIOS GONZALEZ</t>
  </si>
  <si>
    <t>15596367-0</t>
  </si>
  <si>
    <t>Pericia Privada Social Delito Descato RUC 1301193956-7  FL Talca Fiscal Claudia Diaz</t>
  </si>
  <si>
    <t>Pericia Privada Veracidad de Relato y Daño Emocional Delito Violacion RUC 1400307011-6 Fiscalia Loca</t>
  </si>
  <si>
    <t>Pericia Privada Daño Emocional Delito Abuso Sexual RUC 1401098165-5 Fiscalia Local Talca Fiscal Carm</t>
  </si>
  <si>
    <t>Peritaje Privado SOCIAL RUC 1400307011-6 Delito Violacion Fiscalia Local Talca Fiscal Carmen Manriqu</t>
  </si>
  <si>
    <t>Evaluacion sicolaboral, F. Regional</t>
  </si>
  <si>
    <t>INVERSIONES EN LINEA</t>
  </si>
  <si>
    <t>76015173-4</t>
  </si>
  <si>
    <t>Papel fotocopia, F.L. Talca</t>
  </si>
  <si>
    <t>96670840-9</t>
  </si>
  <si>
    <t>Materiales de oficina, F.L. San Javier</t>
  </si>
  <si>
    <t>PRISA S.A.</t>
  </si>
  <si>
    <t>96556940-5</t>
  </si>
  <si>
    <t>Revision y diagnostico circuito cerrado de vigilancia, F.L. Curico</t>
  </si>
  <si>
    <t>TEKNOVISION E.I.R.L.</t>
  </si>
  <si>
    <t>52001564-7</t>
  </si>
  <si>
    <t>Reparaciones electricas, F.L. Talca</t>
  </si>
  <si>
    <t>CRISTIAN CARREÑO E.I.R.L.</t>
  </si>
  <si>
    <t>76373561-3</t>
  </si>
  <si>
    <t>Pasaje aereo Santiago - Antofagasta - Santiago, F.L. Talca</t>
  </si>
  <si>
    <t>81821100-7</t>
  </si>
  <si>
    <t>Mantencion de extintores, F. Regional</t>
  </si>
  <si>
    <t>GEOSEG TALCA LTDA.</t>
  </si>
  <si>
    <t>76244928-5</t>
  </si>
  <si>
    <t>Reparacion electrica, F.L. Curico</t>
  </si>
  <si>
    <t>CONSTRUCTORA MARCELO BRAVO</t>
  </si>
  <si>
    <t>52003340-8</t>
  </si>
  <si>
    <t>Relatoria curso lenguaje de señas, F. Regional</t>
  </si>
  <si>
    <t>GABRIELA VARAS AMTHAUER</t>
  </si>
  <si>
    <t>15591270-7</t>
  </si>
  <si>
    <t>Materiales de oficina F. L. Constitución</t>
  </si>
  <si>
    <t>Publicacion llamado a concurso 23/08/2015, F. Regional</t>
  </si>
  <si>
    <t>EMP. PERIODISTICA CURICO LTDA.</t>
  </si>
  <si>
    <t>81535500-8</t>
  </si>
  <si>
    <t>Pericia Privada Veracidad de Relato y Daño Emocional Delito Violacion RUC 1400720667-5 Fiscalia Loca</t>
  </si>
  <si>
    <t>Pericia Privada Veracidad de Relato y Daño Emocional Delito Violacion RUC 1400795410-8 Fiscalia Loca</t>
  </si>
  <si>
    <t>Mobiliario oficina, F. Regional</t>
  </si>
  <si>
    <t>FAYMO S.A.</t>
  </si>
  <si>
    <t>76837310-8</t>
  </si>
  <si>
    <t>Pericia Privada Veracidad de Relato y Daño Emocional Delito Abuso Sexual RUC 1500405075-1 Fiscalia L</t>
  </si>
  <si>
    <t>FRM Nº 109/2015</t>
  </si>
  <si>
    <t>Mobiliario, F.L. Linares</t>
  </si>
  <si>
    <t>ERGOTEC MUEBLES S.A.</t>
  </si>
  <si>
    <t>99546270-2</t>
  </si>
  <si>
    <t>Mantencion vehiculo institucional 10.000 Kms, F. Regional</t>
  </si>
  <si>
    <t>CURIFOR S.A.</t>
  </si>
  <si>
    <t>92909000-4</t>
  </si>
  <si>
    <t>Instalacion de vidrio y reparacion de ventana, F.L. Talca</t>
  </si>
  <si>
    <t>CONS. CRISTIAN CARREÑO RIVERA</t>
  </si>
  <si>
    <t>Pasaje aereo Santiago - Puerto Montt - Santiago, F. Regional</t>
  </si>
  <si>
    <t>Recepcion de especies para destruccion, F. Regional</t>
  </si>
  <si>
    <t>RESAM S.A.</t>
  </si>
  <si>
    <t>99.537.670-9</t>
  </si>
  <si>
    <t>Consumo de energia electrica Julio 2015, F. L. Linares</t>
  </si>
  <si>
    <t>CGE DISTRIBUCION S.A.</t>
  </si>
  <si>
    <t>Consumo agua Potable Julio 2015, F. L. Curico</t>
  </si>
  <si>
    <t>AGUAS NUEVO SUR MAULE</t>
  </si>
  <si>
    <t>96.963.440-6</t>
  </si>
  <si>
    <t>Consumo agua Potable Julio 2015, F. L. Constitucion</t>
  </si>
  <si>
    <t>Consumo agua Potable Julio 2015, F. L. Molina</t>
  </si>
  <si>
    <t>Consumo de energia electrica Julio 2015, F.L. Constitucion</t>
  </si>
  <si>
    <t>Consumo de energia electrica Julio 2015, F. L. Molina</t>
  </si>
  <si>
    <t>Consumo de energia electrica Julio 2015, F.L. Cauquenes</t>
  </si>
  <si>
    <t>Consumo de energia electrica Julio 2015, F.L. Licanten</t>
  </si>
  <si>
    <t>Consumo agua Potable Julio 2015, F. L. Licanten</t>
  </si>
  <si>
    <t>Consumo agua Potable Julio 2015, F. L. Linares</t>
  </si>
  <si>
    <t>Consumo de energia electrica Julio 2015, F. Regional</t>
  </si>
  <si>
    <t>Consumo de energia electrica Julio 2015, F. L. Talca</t>
  </si>
  <si>
    <t>Consumo de energia electrica Julio 2015, F. L. Curico</t>
  </si>
  <si>
    <t>Consumo agua Potable Julio 2015, F. L. Talca</t>
  </si>
  <si>
    <t>Consumo agua Potable Julio 2015, F. L. Parral</t>
  </si>
  <si>
    <t>Consumo agua Potable Julio 2015, F. Regional</t>
  </si>
  <si>
    <t>Consumo agua Potable Julio 2015, F. L. Cauquenes</t>
  </si>
  <si>
    <t>Consumo agua Potable Julio 2015, F. L. San Javier</t>
  </si>
  <si>
    <t>Consumo de energia electrica Julio 2015, F. L. San Javier</t>
  </si>
  <si>
    <t>Consumo de energia electrica Julio 2015, F.L. Parral</t>
  </si>
  <si>
    <t>07 Maule</t>
  </si>
  <si>
    <r>
      <t>Renovación</t>
    </r>
    <r>
      <rPr>
        <sz val="10"/>
        <color indexed="55"/>
        <rFont val="Arial"/>
        <family val="2"/>
      </rPr>
      <t> </t>
    </r>
    <r>
      <rPr>
        <sz val="10"/>
        <rFont val="Arial"/>
        <family val="2"/>
      </rPr>
      <t>servicio de mantención de techos de la Fiscalía Local de Licantén.</t>
    </r>
  </si>
  <si>
    <t xml:space="preserve">Contratación Directa </t>
  </si>
  <si>
    <t>Inscripción  en Conservador y Notaria de arrendamiento Fiscalía Local de Lebu.</t>
  </si>
  <si>
    <t>LUIS HORACIO GILLET BEBIN</t>
  </si>
  <si>
    <t>5.065.538-5</t>
  </si>
  <si>
    <t>Orden Servicio</t>
  </si>
  <si>
    <t xml:space="preserve">Reparación y tapizado de dos sillones tipo poltrona Fiscalía Local de Concepción. </t>
  </si>
  <si>
    <t>ABRISTELA ARANSAEZ LOPEZ</t>
  </si>
  <si>
    <t>8.600.147-0</t>
  </si>
  <si>
    <t>Servicio de coffee funcionarios participantes capacitación : Retroalimentación Autónoma.</t>
  </si>
  <si>
    <t>BEATRIZ AGUILERA HAFNER</t>
  </si>
  <si>
    <t>8.604.954-6</t>
  </si>
  <si>
    <t>Servicio de coffee para  funcionarios participantes a capacitación autónoma de Uciex.</t>
  </si>
  <si>
    <t>Servicio de evaluación Psicológica para postulante cargo estamento Administrativo fiscalías Locales.</t>
  </si>
  <si>
    <t>ASOCIACION CHILENA DE SEGURIDAD</t>
  </si>
  <si>
    <t>70.360.100-6</t>
  </si>
  <si>
    <t>Servicio de coffee para funcionarios participantes a capacitación autónoma Retroalimentación Efectiva.</t>
  </si>
  <si>
    <t>BANQUETERIA PARRA Y CIA LTDA.</t>
  </si>
  <si>
    <t>76.105.333-7</t>
  </si>
  <si>
    <t>Orden Compra</t>
  </si>
  <si>
    <t>Compra de 100 carpetas colgantes, 4 cajas visores y 4 tiras para carpetas. Unidad de Victimas y Testigos.</t>
  </si>
  <si>
    <t>COMERCIAL DARIO FABBRI LIMITADA</t>
  </si>
  <si>
    <t>76.176.425-K</t>
  </si>
  <si>
    <t>Servicio de arriendo de Salón para  Jornada Regional de Fiscales Región del Bio Bio.</t>
  </si>
  <si>
    <t>CENTRO DE EVENTOS VALLE DEL SOL S.A.</t>
  </si>
  <si>
    <t>76.202.957-K</t>
  </si>
  <si>
    <t>Evaluación Psicológica para postulantes a  Administrador Fiscalía Local de Quirihue.</t>
  </si>
  <si>
    <t>SOC.MARTA AMESTICA BELMAR Y CIA.LTDA</t>
  </si>
  <si>
    <t>76.662.800-1</t>
  </si>
  <si>
    <t>Compra de mouse para  la Unidad de Gestión e Informática. Repuestos de contingencia.</t>
  </si>
  <si>
    <t>SOCIEDAD IBANEZ Y FIGUEROA LTDA</t>
  </si>
  <si>
    <t>77.524.740-1</t>
  </si>
  <si>
    <t>Compra de insumos galletas, café y azúcar para capacitaciones de la Unidad de Recursos Humanos.</t>
  </si>
  <si>
    <t>DISTRIBUIDORA MIRANDA</t>
  </si>
  <si>
    <t>78.994.890-9</t>
  </si>
  <si>
    <t>Compra de un disco duro para Fiscalía Talcahuano.</t>
  </si>
  <si>
    <t>CRECIC S.A.</t>
  </si>
  <si>
    <t>87.019.000-K</t>
  </si>
  <si>
    <t>Compra de 410 resmas tamaño carta y 570 resmas tamaño oficio para funcionamiento Fiscalías Locales.</t>
  </si>
  <si>
    <t>81 Envío de documentos mes de Julio Fiscalía Regional y Fiscalía Local de Concepción.</t>
  </si>
  <si>
    <t>Servicio envíos de Franqueos normales y certificados  mes de Julio Fiscalía Regional y Fiscalías Locales Región del Bio Bio.</t>
  </si>
  <si>
    <t>Servicio de Courier , Valija mes de  Julio  Fiscalías Locales y Fiscalía Regional</t>
  </si>
  <si>
    <t>24050464,2043713,2041705,24107015,2047615,24123231,24424338,2050421,2038713,2053804,24233819</t>
  </si>
  <si>
    <t>Servicio de consumo energía mes de Junio/Julio   Fiscalías Locales y Oficinas Atención Ministerio Público - Región del Bio Bio.</t>
  </si>
  <si>
    <t>EMPRESA ELECTRICA DE LA FRONTERA S.A.</t>
  </si>
  <si>
    <t>76.073.164-1</t>
  </si>
  <si>
    <t>450054,1223763,112271926,12271927,12304191,12304192,445552,12435715,449127,12121001,12167857,12490584,12490891,12186484,12216890,12216904,12519711,12562131,12618149,12643352,461127</t>
  </si>
  <si>
    <t>Servicio de consumo agua mes de  Julio Fiscalías Locales y Oficinas Atención Ministerio Público -Región del Bio Bio.</t>
  </si>
  <si>
    <t>117237070,130368468,131242905,131273946,3142624,6456773,122053932,122053931,7144067,7215889,125998849</t>
  </si>
  <si>
    <t>Servicio de consumo energía mes de Julio Fiscalías Locales y Oficinas Atención Ministerio Público - Región del Bio Bio.</t>
  </si>
  <si>
    <t>Consumo de gas Fiscalía Local  Concepción mes  Julio/Agosto</t>
  </si>
  <si>
    <t>GAS SUR</t>
  </si>
  <si>
    <t>96.853.490-4</t>
  </si>
  <si>
    <t>Compra de Petróleo Diésel para funcionamiento camionetas Fiscalías Locales  Región del Bio Bio.</t>
  </si>
  <si>
    <t>COMPAÑÍA DE PETROLEOS DE CHILE COPEC</t>
  </si>
  <si>
    <t>99.520.000-7</t>
  </si>
  <si>
    <t>RES DER N° 14</t>
  </si>
  <si>
    <t>Habilitación de comedor para la Fiscalía Local de Talcahuano</t>
  </si>
  <si>
    <t>EMCO LTDA.</t>
  </si>
  <si>
    <t>76.065.100-1</t>
  </si>
  <si>
    <t>Compra de tarjeta prepago teléfono satelital Fiscalía Región del Bio Bio.</t>
  </si>
  <si>
    <t>08 Bío Bío</t>
  </si>
  <si>
    <t>FR Nº 209</t>
  </si>
  <si>
    <t>Orden de Servicio</t>
  </si>
  <si>
    <t>Reparación portón de acceso a la Fiscalía Local de Traiguén</t>
  </si>
  <si>
    <t>Ivan Maury Díaz</t>
  </si>
  <si>
    <t>9.826.456-6</t>
  </si>
  <si>
    <t>DER Nº 21</t>
  </si>
  <si>
    <t>Mejoramiento cerramientos perimetrales de las Fiscalías Locales de Temuco, Victoria, Collipulli y Angol</t>
  </si>
  <si>
    <t>Servicio de traslado de documentos (Carahue-Temuco) para destrucción</t>
  </si>
  <si>
    <t>José Moráles Burgos</t>
  </si>
  <si>
    <t>13.153.817-0</t>
  </si>
  <si>
    <t>Servicio de limpieza de estufas a combustión lenta en Fiscalía Local de Curacautín</t>
  </si>
  <si>
    <t>Juan Anastasio Medina</t>
  </si>
  <si>
    <t>5.444.220-3</t>
  </si>
  <si>
    <t>Diferencia por cambio de pasaje aéreo para fiscal en comisión de servicio, trayecto Temuco-Stgo.-Temuco</t>
  </si>
  <si>
    <t>Latam Airlines Group S.A.</t>
  </si>
  <si>
    <t>Evaluaciones psicolaborales por competencias para cargos de la Fiscalía Regional</t>
  </si>
  <si>
    <t>Vidal y Pritzke Consultores Ltda</t>
  </si>
  <si>
    <t>76.415.005-8</t>
  </si>
  <si>
    <t>Pasaje aéreo para fiscal en comisión de servicio, trayecto Temuco-Stgo.-Temuco</t>
  </si>
  <si>
    <t>Pasaje aéreo para funcionario en comisión de servicio, trayecto Temuco-Stgo.-Temuco</t>
  </si>
  <si>
    <t>Pasaje aéreo para funcionaria en comisión de servicio, trayecto Temuco-Stgo.-Temuco</t>
  </si>
  <si>
    <t>FR Nº 222</t>
  </si>
  <si>
    <t>Reparaciones en el sistema eléctrico de la Fiscalía Local de Villarrica</t>
  </si>
  <si>
    <t>Sociedad Comercial Antu-Rayen Ltda.</t>
  </si>
  <si>
    <t>76.082.330-9</t>
  </si>
  <si>
    <t>DER Nº 20</t>
  </si>
  <si>
    <t>Normalización y certificación de estanques de almacenamiento de petróleo ubicados en las Fiscalías Locales de Temuco, Nueva Imperial y Victoria</t>
  </si>
  <si>
    <t>Zehir Guerrero Núñez</t>
  </si>
  <si>
    <t>14.421.102-2</t>
  </si>
  <si>
    <t>Pasajes aéreos para fiscal en comisión de servicio, trayecto Temuco-Stgo.-Temuco</t>
  </si>
  <si>
    <t>Pasajes aéreos para fiscal y funcionario en comisión de servicio, trayecto Temuco-Stgo.-Temuco</t>
  </si>
  <si>
    <t>Reparación de baño en la Fiscalía Regional</t>
  </si>
  <si>
    <t>Samuel Molina Mejias</t>
  </si>
  <si>
    <t>8.571.109-1</t>
  </si>
  <si>
    <t>Pasajes aéreos para funcionario en comisión de servicio, trayecto Temuco-Stgo.-Temuco</t>
  </si>
  <si>
    <t>Representaciones Aereas del Sur Ltda.</t>
  </si>
  <si>
    <t>77.540.110-9</t>
  </si>
  <si>
    <t>FN/MP N° 410</t>
  </si>
  <si>
    <t>Publicación de aviso de concurso público de antecedentes</t>
  </si>
  <si>
    <t>Sociedad Periodística Araucanía S.A.</t>
  </si>
  <si>
    <t>87.778.800-8</t>
  </si>
  <si>
    <t>Diferencia por cambio de pasajes aéreos para funcionario en comisión de servicio, trayecto Temuco-Stgo.-Temuco</t>
  </si>
  <si>
    <t>Etiquetas adhesivas para la Fiscalía Regional</t>
  </si>
  <si>
    <t>Demarka S.A.</t>
  </si>
  <si>
    <t>86.132.100-2</t>
  </si>
  <si>
    <t>Timbre para la unidad de Recursos Humanos</t>
  </si>
  <si>
    <t>Humberto Garetto e Hijos Ltda.</t>
  </si>
  <si>
    <t>81.771.100-6</t>
  </si>
  <si>
    <t>Materiales de oficina para la Fiscalía Regional</t>
  </si>
  <si>
    <t>Comercial Redoffice Sur Ltda.</t>
  </si>
  <si>
    <t>77.806.000-0</t>
  </si>
  <si>
    <t>Combustible para vehículos institucionales</t>
  </si>
  <si>
    <t>Compañía de Petróleos de Chile Copec S.A.</t>
  </si>
  <si>
    <t>Materiales de oficina para la Fiscalía Regional y Fiscalías Locales</t>
  </si>
  <si>
    <t>Gráfica Neo Mundo Ltda.</t>
  </si>
  <si>
    <t>77.649.290-6</t>
  </si>
  <si>
    <t>Insumos de cafetería para atención de autoridades</t>
  </si>
  <si>
    <t>Cecilia Leal Gutierrez</t>
  </si>
  <si>
    <t>10.181.995-7</t>
  </si>
  <si>
    <t>FN/MP N° 1484</t>
  </si>
  <si>
    <t>Vehículo para la Unidad de Atención a Víctimas y Testigos de la Fiscalía Regional</t>
  </si>
  <si>
    <t>Álamos S.A. Distribuidora Automotríz</t>
  </si>
  <si>
    <t>96.527.870-2</t>
  </si>
  <si>
    <t>Bandera Chilena para la Fiscalía Local de Lautaro</t>
  </si>
  <si>
    <t>Empresa Rigoberto Ampuero E.I.R.L.</t>
  </si>
  <si>
    <t>76.373.407-2</t>
  </si>
  <si>
    <t>Orden de Compra Manual</t>
  </si>
  <si>
    <t>Petróleo para calefacción de la Fiscalía Local de Collipulli</t>
  </si>
  <si>
    <t>Sociedad Comercial y Transporte Enrique Díaz y Cia. Ltda.</t>
  </si>
  <si>
    <t>89.408.800-1</t>
  </si>
  <si>
    <t>otro</t>
  </si>
  <si>
    <t>Recarga de gas para calefacción de la Fiscalía Local de Traiguén</t>
  </si>
  <si>
    <t>Gasco GLP S.A.</t>
  </si>
  <si>
    <t>96.568.740-8</t>
  </si>
  <si>
    <t>Recarga de gas para calefacción de la Fiscalía Local de Villarrica</t>
  </si>
  <si>
    <t>Empresas Lipigas S.A</t>
  </si>
  <si>
    <t>96.928.510-K</t>
  </si>
  <si>
    <t>Consumo agua potable Fiscalía Local de Carahue, periodo del 02/07/2015 al 03/08/2015</t>
  </si>
  <si>
    <t>Aguas Araucanía S.A.</t>
  </si>
  <si>
    <t>76.215.637-7</t>
  </si>
  <si>
    <t>Consumo agua potable Fiscalía Local de Villarrica, periodo del 25/06/2015 al 27/07/2015</t>
  </si>
  <si>
    <t>Consumo agua potable Fiscalía Local de Collipulli, periodo del 27/06/2015 al 29/07/2015</t>
  </si>
  <si>
    <t>Consumo energía eléctrica Fiscalía Local de Villarrica, periodo del 01/07/2015 al 30/07/2015</t>
  </si>
  <si>
    <t>CGE Distribución S.A.</t>
  </si>
  <si>
    <t>Consumo energía eléctrica Fiscalía Local de Pitrufquén, periodo del 02/07/2015 al 03/08/2015</t>
  </si>
  <si>
    <t>Consumo energía eléctrica Fiscalía Local de Temuco y Fiscalía Regional, periodo 27/06/2015 al  29/07/2015</t>
  </si>
  <si>
    <t>Consumo energía eléctrica Fiscalía Local de Collipulli, periodo 03/07/2015 al 05/08/2015</t>
  </si>
  <si>
    <t>Empresa Eléctrica de la Frontera S.A.</t>
  </si>
  <si>
    <t>Consumo energía eléctrica Fiscalía Local de Lautaro, periodo 02/07/2015 al 04/08/2015</t>
  </si>
  <si>
    <t>Servicio telefónico línea correspondiente a la Fiscalía Regional, mes de Julio 2015</t>
  </si>
  <si>
    <t>Telefónica Chile S.A.</t>
  </si>
  <si>
    <t>Servicio telefónico línea correspondiente a la Fiscalía Local de Temuco, mes de Julio 2015</t>
  </si>
  <si>
    <t>Servicio telefónico correspondiente a líneas de las alarmas de las Fiscalías de la Región, mes de Julio  2015</t>
  </si>
  <si>
    <t>Servicio de franqueo convenido para la Fiscalía Local de Temuco, mes de Julio 2015</t>
  </si>
  <si>
    <t>Empresa de Correos de Chile</t>
  </si>
  <si>
    <t>Servicio de franqueo convenido para la Fiscalía Local de Collipulli, mes de Septiembre 2014</t>
  </si>
  <si>
    <t>Servicio de franqueo convenido para la Fiscalía Local de Victoria, mes de Abril 2015</t>
  </si>
  <si>
    <t>Servicio de courier para las Fiscalías de la Región, mes de julio 2015</t>
  </si>
  <si>
    <t>Servicio de franqueo convenido para la Fiscalía Local de Temuco, mes de julio 2015</t>
  </si>
  <si>
    <t>Servicio de franqueo convenido para las Fiscalías de la Región, mes de julio 2015</t>
  </si>
  <si>
    <t>Consumo energía eléctrica Fiscalía Local de Curacautín, periodo 07/07/2015 al 07/08/2015</t>
  </si>
  <si>
    <t>Recarga de gas para calefacción de la Fiscalía Local de Curacautín</t>
  </si>
  <si>
    <t>Consumo agua potable Fiscalía Local de Traiguén, periodo del 06/07/2015 al 05/08/2015</t>
  </si>
  <si>
    <t>Consumo agua potable Fiscalía Local de Curacautín, periodo del 10/07/2015 al 10/08/2015</t>
  </si>
  <si>
    <t>Consumo energía eléctrica Fiscalía Local de Nueva Imperial, periodo 07/07/2015 al 07/08/2015</t>
  </si>
  <si>
    <t>Consumo agua potable Fiscalía Local de Temuco y Fiscalía Regional, periodo del 06/07/2015 al 05/08/2015</t>
  </si>
  <si>
    <t>Consumo energía eléctrica Fiscalía Local de Victoria, periodo 17/07/2015 al 18/08/2015</t>
  </si>
  <si>
    <t>Consumo agua potable Fiscalía Local de Nueva Imperial, periodo del 09/07/2015 al 07/08/2015</t>
  </si>
  <si>
    <t>Consumo energía eléctrica Fiscalía Local de Angol, periodo 30/06/2015 al 31/07/2015</t>
  </si>
  <si>
    <t>Consumo energía eléctrica oficina de atención Purén, periodo 09/07/2015 al 11/08/2015</t>
  </si>
  <si>
    <t>Consumo agua potable Fiscalía Local de Angol, periodo del 26/06/2015 al 28/07/2015</t>
  </si>
  <si>
    <t>Consumo agua potable oficina de atención Purén, periodo del 03/07/2015 al 04/08/2015</t>
  </si>
  <si>
    <t>09 Araucanía</t>
  </si>
  <si>
    <t>10 Los Lagos</t>
  </si>
  <si>
    <t>no aplica</t>
  </si>
  <si>
    <t>Maleta con rueda F.Regional</t>
  </si>
  <si>
    <t>Samsonite Chile S.A.</t>
  </si>
  <si>
    <t>76.811.980-5</t>
  </si>
  <si>
    <t>2 Pares de zapatos de seguridad</t>
  </si>
  <si>
    <t>Maryun Seguridad Industrial Ltda.</t>
  </si>
  <si>
    <t>77.084.730-3</t>
  </si>
  <si>
    <t>Compra de cd, dvd y sobres acolchado</t>
  </si>
  <si>
    <t>Comercial RedOffice Sur Ltda.</t>
  </si>
  <si>
    <t>Compra 2 bolsos deportivos Prog.de Drogas</t>
  </si>
  <si>
    <t>1 pizarra de 90x120</t>
  </si>
  <si>
    <t>Soc.Comercial Pérgola del Libro Ltda.</t>
  </si>
  <si>
    <t>76.439.058-K</t>
  </si>
  <si>
    <t>Compra de papel carta y oficio Equalit</t>
  </si>
  <si>
    <t>200 tarjetas de presentación</t>
  </si>
  <si>
    <t>Imprenta América Ltda.</t>
  </si>
  <si>
    <t>87.726.400-9</t>
  </si>
  <si>
    <t>1 perchero</t>
  </si>
  <si>
    <t>Ferretería Weitzler S.A.</t>
  </si>
  <si>
    <t>92.874.000-5</t>
  </si>
  <si>
    <t>Compra de pilas AA - AAA</t>
  </si>
  <si>
    <t>100 ampolletas 26W</t>
  </si>
  <si>
    <t>4000 kilos de pellets FL Osorno</t>
  </si>
  <si>
    <t>Eq.de Cal.Fernando Retamal E.I.R.L</t>
  </si>
  <si>
    <t>76.301.066-K</t>
  </si>
  <si>
    <t>4 UPS FL Chaitén</t>
  </si>
  <si>
    <t>Business Information Processing S.A.</t>
  </si>
  <si>
    <t>78.371.600-3</t>
  </si>
  <si>
    <t>1 soporte proyector TOP Osorno</t>
  </si>
  <si>
    <t>Daniel Malpu Marín</t>
  </si>
  <si>
    <t>14.096.987-7</t>
  </si>
  <si>
    <t>Celular prepago Claro</t>
  </si>
  <si>
    <t>Dimarsa Ltda.</t>
  </si>
  <si>
    <t>93.224.000-9</t>
  </si>
  <si>
    <t>Pasaje aéreo Castro-Santiago-Castro 05-08 al 08-08-2015</t>
  </si>
  <si>
    <t>Turismo Cocha S.A.</t>
  </si>
  <si>
    <t>Pasaje aéreo P.Montt-Santiago-P.Montt del 05-08 al 07-08-2015</t>
  </si>
  <si>
    <t>Pasaje aéreo P.Montt-Santiago-P.Montt del 17-08 al 22-08-2015</t>
  </si>
  <si>
    <t>Pasaje aéreo P.Montt-Santiago-P.Montt del 24-08 al 27-08-2015</t>
  </si>
  <si>
    <t>Pasaje aéreo P.Montt-Santiago-P.Montt 10-08 al 11-08-15</t>
  </si>
  <si>
    <t>Pasaje aéreo P.Montt-Santiago-Castro del 25-08 al 28-08-2015</t>
  </si>
  <si>
    <t>Pasaje aéreo P.Montt-Santiago-P.Montt del 10-08 al 12-08-15</t>
  </si>
  <si>
    <t>Pasaje aéreo P.Montt-Santiago-P.Montt del 09-08 al 12-08-2015</t>
  </si>
  <si>
    <t>Sellos en techumbre FL P.Montt</t>
  </si>
  <si>
    <t>Juan Carlos Opitz Gallardo</t>
  </si>
  <si>
    <t>13.405.690-8</t>
  </si>
  <si>
    <t>Pasaje aéreo P.Montt-Chaitén-P.Montt del 19-08 al 20-08-15</t>
  </si>
  <si>
    <t>Inversiones Aéreas Patagonia Ltda.</t>
  </si>
  <si>
    <t>77.758.740-4</t>
  </si>
  <si>
    <t>Pasaje aéreo P.Montt-Santiago-P.Montt del 25-08 al 28-08-2015</t>
  </si>
  <si>
    <t>Pasaje aéreo P.Montt-Santiago-P.Montt del 26-08 al 28-08-2015</t>
  </si>
  <si>
    <t>Pasaje aéreo P.Montt-Santiago-P.Montt del 17-08 al 19-08-2015</t>
  </si>
  <si>
    <t>Reparación techumbre por filtración FL Maullín</t>
  </si>
  <si>
    <t>Soc.Servicios Generales Bastidas Ltda.</t>
  </si>
  <si>
    <t>76.049.426-7</t>
  </si>
  <si>
    <t>Pasaje aéreo P.Montt-Santiago-P.Montt del 18-08 al 21-08-2015</t>
  </si>
  <si>
    <t>Pasaje aéreo Osorno-Santiago-P.Montt del 18-08 al 23-08-2015</t>
  </si>
  <si>
    <t>Pasaje aéreo P.Montt-Santiago-P.Montt del 17-08 al 21-08-2015</t>
  </si>
  <si>
    <t>Pasaje aéreo P.Montt-Santiago-P.Montt del 16-08 al 18-08-2015</t>
  </si>
  <si>
    <t>Pago de multa por cambio de fecha pasaje</t>
  </si>
  <si>
    <t xml:space="preserve">Servicio coffe break Jornada VIF </t>
  </si>
  <si>
    <t>Jaime Bahamonde Oyarzo</t>
  </si>
  <si>
    <t>9.869.717-9</t>
  </si>
  <si>
    <t>Pasaje aéreo P.Montt-Santiago-P.Montt del 07-09 al 09-09-2015</t>
  </si>
  <si>
    <t>Pasaje aéreo Castro-Santiago-Castro 02-09 al 05-09-2015</t>
  </si>
  <si>
    <t>Pasaje aéreo P.Montt-Santiago-Osorno del 02-09 al 05-09-2015</t>
  </si>
  <si>
    <t>Pasaje aéreo P.Montt-Santiago-P.Montt del 02-09 al 06-09-2015</t>
  </si>
  <si>
    <t>Pasaje aéreo P.Montt-Santiago-P.Montt del 02-09 al 04-09-2015</t>
  </si>
  <si>
    <t>Jornada Regional CGI 25-08-2015</t>
  </si>
  <si>
    <t>Pasaje aéreo P.Montt-Santiago-P.Montt del 26-08 al 15-09-2015</t>
  </si>
  <si>
    <t>Pago de multa por cambio de horario pasaje</t>
  </si>
  <si>
    <t>Pasaje aéreo Osorno-Santiago-P.Montt del 26-08 al 31-08-2015</t>
  </si>
  <si>
    <t>Pasaje aéreo P.Montt-Antofagasta-P.Montt del 27-08 al 29-08-2015</t>
  </si>
  <si>
    <t>Pasaje aéreo P.Montt-Santiago-P.Montt del 23-08 al 25-08-2015</t>
  </si>
  <si>
    <t>Permiso de camioneta arrendada por viaje por Argentina</t>
  </si>
  <si>
    <t>Cía.De Leasing Tattersall S.A.</t>
  </si>
  <si>
    <t>96.565.580-8</t>
  </si>
  <si>
    <t>Pasaje aéreo Osorno-Santiago-P.Montt del 07-09 al 09-09-2015</t>
  </si>
  <si>
    <t>Mantención sistema eléctrico, cambio de foco, mant.en cámara de citófonos y mant.portón F.Regional</t>
  </si>
  <si>
    <t>Nicolás Jerez Obreque</t>
  </si>
  <si>
    <t>6.987.424-k</t>
  </si>
  <si>
    <t>Reunión abigeato 26-08-2015 servicio coffe break</t>
  </si>
  <si>
    <t>Pasaje aéreo P.Montt-Santiago-P.Montt del 02-09 al 05-09-2015</t>
  </si>
  <si>
    <t>Parque de Cons.Senda Nativa Romahue Ltda.</t>
  </si>
  <si>
    <t>76.251.428-1</t>
  </si>
  <si>
    <t>Arriendo de salón y servicio coffe break Jornada Medicina Legal 08-09 de octubre</t>
  </si>
  <si>
    <t>Hotel Bellavista Ltda.</t>
  </si>
  <si>
    <t>78.451.360-2</t>
  </si>
  <si>
    <t>Pasaje aéreo P.Montt-Santiago-Castro del 22-08 al 26-08-2015</t>
  </si>
  <si>
    <t>10-FR Nº 051</t>
  </si>
  <si>
    <t>Turismo y Gastronomía Punihuil Ltda.</t>
  </si>
  <si>
    <t>76.266.518-2</t>
  </si>
  <si>
    <t>Consumo de electricidad FL Maullín</t>
  </si>
  <si>
    <t>Sociedad Austral de Electricidad S.A.</t>
  </si>
  <si>
    <t>76.073.162-5</t>
  </si>
  <si>
    <t>Consumo de electricidad FL Chaitén</t>
  </si>
  <si>
    <t>Edelaysen S.A.</t>
  </si>
  <si>
    <t>88.272.600-2</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</si>
  <si>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</si>
  <si>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</si>
  <si>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</si>
  <si>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</si>
  <si>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</si>
  <si>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</si>
  <si>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</si>
  <si>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</si>
  <si>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</si>
  <si>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</si>
  <si>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</si>
  <si>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</si>
  <si>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</si>
  <si>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</si>
  <si>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</si>
  <si>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</si>
  <si>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Ancud</t>
  </si>
  <si>
    <t>Consumo de agua FL P.Montt</t>
  </si>
  <si>
    <t>Consumo de agua FL R.Negro</t>
  </si>
  <si>
    <t>Consumo de agua FL Hualaihué</t>
  </si>
  <si>
    <t>Comité Agua Potable Rural Río Negro</t>
  </si>
  <si>
    <t>71.385.700-9</t>
  </si>
  <si>
    <t>Consumo de agua FL Futalefú</t>
  </si>
  <si>
    <t>Consumo de agua FL Maullín</t>
  </si>
  <si>
    <t>Consumo de agua FL Calbuco</t>
  </si>
  <si>
    <t>Consumo de agua FL Quellón</t>
  </si>
  <si>
    <t>Consumo de agua FL Quinchao</t>
  </si>
  <si>
    <t>Consumo de agua FL Chaitén</t>
  </si>
  <si>
    <t>Consumo de agua FL P.Varas</t>
  </si>
  <si>
    <t>Consumo de agua F.Regional</t>
  </si>
  <si>
    <t>Consumo de agua FL Los Muermos</t>
  </si>
  <si>
    <t>Consumo de gas FL P.Varas</t>
  </si>
  <si>
    <t>Abastible S.A.</t>
  </si>
  <si>
    <t>91.806.000-6</t>
  </si>
  <si>
    <t>Consumo de gas FL Castro</t>
  </si>
  <si>
    <t>Consumo de gas FL Ancud</t>
  </si>
  <si>
    <t>Consumo de gas FL Chaitén</t>
  </si>
  <si>
    <t>Consumo de gas FL Quellón</t>
  </si>
  <si>
    <t>Consumo de gas FL Quinchao</t>
  </si>
  <si>
    <t>Consumo de gas FL R.Negro</t>
  </si>
  <si>
    <t>Consumo de gas FL Maullin</t>
  </si>
  <si>
    <t>Actividad recreativa en contexto del Programa de Prevención de Consumo de Alcohol y Drogas</t>
  </si>
  <si>
    <t>Por línea telefónica para videoconferencia Fiscalía Regional de Aysén.</t>
  </si>
  <si>
    <t>Servicio telefonía fija, telefonía móvil y monitoreo de alarma Fiscalía Regional de Aysén, período 01.06.15 al 30.06.15.</t>
  </si>
  <si>
    <t>Compañía de Teléfonos de Coyhaique S.A.</t>
  </si>
  <si>
    <t>92.047.000-9</t>
  </si>
  <si>
    <t>Por servicio telefonía fija, período diciembre 2014 a marzo 2015.</t>
  </si>
  <si>
    <t>Entel Telefonía Local S.A.</t>
  </si>
  <si>
    <t>Por servicio telefonía fija, renta mensual, período junio 2015.</t>
  </si>
  <si>
    <t>Renovación de contrato fruto de Licitación Privada Mayor</t>
  </si>
  <si>
    <t>FR Nº 919/2015</t>
  </si>
  <si>
    <t>026/06/2015</t>
  </si>
  <si>
    <t>Servicio de aseo para la Fiscalía Regional de Aysén y Fiscalía Local de Coyhaique,  renovación Contrato por un año a/c  03/07/15, monto máximo anual total $ 11.852.580.-</t>
  </si>
  <si>
    <t>Cecilia Isabel Jaque Acuña</t>
  </si>
  <si>
    <t>10.778.756-9</t>
  </si>
  <si>
    <t>Franqueo convenido,  consumo mes de julio 2015</t>
  </si>
  <si>
    <t>Empresa de Correos de Chile S.A.</t>
  </si>
  <si>
    <t>Agua potable y alcantarillado Fiscalía Local  de Cisnes,  período 22.06.15 al 22.07.15</t>
  </si>
  <si>
    <t>Aguas Patagonia de Aysén S.A.</t>
  </si>
  <si>
    <t>99.501.280-4</t>
  </si>
  <si>
    <t>Agua potable y alcantarillado Fiscalía Región de Aysén y Fiscalía Local  Coyhaique, periodo 20.05.15 al 22.06.15</t>
  </si>
  <si>
    <t>Agua potable y alcantarillado Fiscalía Local  de Cochrane,  período 23.06.15 al 23.07.15</t>
  </si>
  <si>
    <t>Agua potable (cargo fijo) Fiscalía Local  de Chile Chico, periodo 24.06.15 al 24.07.15</t>
  </si>
  <si>
    <t>Agua potable y alcantarillado Fiscalía Local  de Chile Chico, periodo 24.06.15 al 24.07.15</t>
  </si>
  <si>
    <t>Pasajes Carolina Tomigo; Curso de Liderazgo en la ciudad de Santiago.</t>
  </si>
  <si>
    <t>Pasaje Sra. Mabel Rojas; Capacitacion recepcionistas 26 y 27 de agosto 2015.</t>
  </si>
  <si>
    <t>Pasaje Sr. Marcelo Marcos, reunion en Santiago día 11-08-2015.</t>
  </si>
  <si>
    <t>Pasajes a la ciudad de Santiago Srta. Yessie Villegas; Jornada de Drogas.</t>
  </si>
  <si>
    <t>Diferencia compra de pasajes Sr. Cristian Valencia, nuevo cometido a la ciudad de Santiago.</t>
  </si>
  <si>
    <t>Diferencia cambio de pasaje Sr. Pedro Salgado.</t>
  </si>
  <si>
    <t>Pasaje a la ciudad de Santiago Sr. Alvaro Sanhueza; Capacitacion ULDECCO.</t>
  </si>
  <si>
    <t>Pasaje Sr. Miguel Riquelme, cometido a la ciudad de Santiago; Jornada ULDECCO.</t>
  </si>
  <si>
    <t>Pasaje a la ciudad de Santiago, Sr. Alvaro Villegas; Jornada de Informatica.</t>
  </si>
  <si>
    <t>Pasaje aereo a la ciudad de Santiago, Sr. Luis Gonzalez; Jornada de Drogas.</t>
  </si>
  <si>
    <t>Agua potable y alcantarillado Fiscalía Local  de Aysén,  período 26.06.15 al 29.07.15</t>
  </si>
  <si>
    <t>Por servicio telefonía fija, período diciembre 2014 a junio 2015.</t>
  </si>
  <si>
    <t>Diferencia por cambio de fecha pasaje Testigo Juicio Oral, tramo Balmaceda - Santiago.</t>
  </si>
  <si>
    <t>Relatoría Taller de Liderazgo, Programa Capacitación Autónoma Fiscalía Regional de Aysén.</t>
  </si>
  <si>
    <t>Carolina Gilda Ahumada Santander</t>
  </si>
  <si>
    <t>10.519.781-0</t>
  </si>
  <si>
    <t>Pasajes aéreos a Santiago para Fiscal Adjunto Fiscalía Local de Chile Chico (A. Sanhueza). Jornada U</t>
  </si>
  <si>
    <t>Consumo energía eléctrica Fiscalía Regional y Fiscalía Local de Coyhaique, periodo 06/07/15 al 06/08/15.</t>
  </si>
  <si>
    <t>Empresa Eléctrica de Aysén S.A.</t>
  </si>
  <si>
    <t>Diferencia por cambio de pasaje comprado para Fiscal Adjunto FL de Chile Chico (A. Sanhueza), y qued</t>
  </si>
  <si>
    <t>Pasajes aéreos  a Santiago para Abogado Asesor (L. Soto). Jornada de Delitos Violentos.</t>
  </si>
  <si>
    <t xml:space="preserve">Orden de Compra </t>
  </si>
  <si>
    <t>Petroleo para caldera de FL de Cochrane.</t>
  </si>
  <si>
    <t>Inversiones J y M Ltda.</t>
  </si>
  <si>
    <t>76.061.563-3</t>
  </si>
  <si>
    <t>Servicio de arriendo de salón y coffee break para Capacitación de Liderazgo, Fiscalía Regional de Aysén</t>
  </si>
  <si>
    <t>Gorroño y Judell Ltda.</t>
  </si>
  <si>
    <t>77.413.120-5</t>
  </si>
  <si>
    <t>Pasajes aéreos a Santiago para Fiscal Regional de Aysén.   Asistencia a  Ceremonia de Promulgación d</t>
  </si>
  <si>
    <t>Transbordo vehículo y pasajes barcaza Ibáñez - Chile Chico, Fiscal Regional, DER y Chofer.</t>
  </si>
  <si>
    <t>Soc. Marítima y Comercial SOMARCO Ltda.</t>
  </si>
  <si>
    <t>80.925.100-4</t>
  </si>
  <si>
    <t>Servicio de coffee break para reunión de Fiscal Regional de Aysén, Director Ejecutivo Regional y equ</t>
  </si>
  <si>
    <t>Gabriela Esther Leiva Oyarzún</t>
  </si>
  <si>
    <t>13.123.549-6</t>
  </si>
  <si>
    <t>Petróleo para caldera Fiscalía Local de Chile Chico.</t>
  </si>
  <si>
    <t>Washington Omar Fica Burgos</t>
  </si>
  <si>
    <t>2.483.720-3</t>
  </si>
  <si>
    <t>Petróleo para caldera de Fiscalía Regional de Aysén y Fiscalía Local de Coyhaique.</t>
  </si>
  <si>
    <t>Jaime René Carrillo Vera</t>
  </si>
  <si>
    <t>5.084.436-6</t>
  </si>
  <si>
    <t>Diferencia por cambio de pasaje Fiscal Jefe FL de Coyhaique (L. González).</t>
  </si>
  <si>
    <t>Pasajes aéreos a Santiago para Fiscal Regional de Aysén.Seminario Delincuencia Organizada Trasnacion</t>
  </si>
  <si>
    <t>Diferencia por cambio de fecha pasaje Santiago - Balmaceda para Fiscal Adjunto Jefe Fiscalía Local d</t>
  </si>
  <si>
    <t>Karla Cristina González Vásquez</t>
  </si>
  <si>
    <t>16.975.116-1</t>
  </si>
  <si>
    <t>Artículos de aseo para Fiscalía Regional y Fiscalías Locales de la Región de Aysén.</t>
  </si>
  <si>
    <t>Abastecedora del Comercio Ltda.</t>
  </si>
  <si>
    <t>84.348.700-9</t>
  </si>
  <si>
    <t>Arriendo de salón para difusión Plan de Fotalecimiento del Ministerio Público.</t>
  </si>
  <si>
    <t>José Adalino Barría Jara</t>
  </si>
  <si>
    <t>5.507.193-4</t>
  </si>
  <si>
    <t>Servicio de coffee break para difusión Plan de Fortalecimiento Ministerio Público.</t>
  </si>
  <si>
    <t>Por servicio telefonía fija, renta mensual, período julio 2015.</t>
  </si>
  <si>
    <t>Materiales de aseo para Fiscalía Regional de Aysén. 0/C N° 697209-13-CM15 de fecha 24/08/2015 CHILECOMPRA</t>
  </si>
  <si>
    <t>Carpetas institucionales de causas para Fiscalía Regional y Fiscalías Locales de la Región de Aysén.</t>
  </si>
  <si>
    <t>Imprenta Barahona Ltda.</t>
  </si>
  <si>
    <t>78.511.790-5</t>
  </si>
  <si>
    <t>Disco duro 2tb para Fiscalía Local de Cochrane.</t>
  </si>
  <si>
    <t>ML Computación y Tecnología Ltda.</t>
  </si>
  <si>
    <t>77.664.150-2</t>
  </si>
  <si>
    <t>Consumo energía eléctrica Fiscalía  Local de Aysén, periodo 22/07/15 al 21/08/15.</t>
  </si>
  <si>
    <t>Petróleo y gasolina 95 oct. para vehículos asignados a la Fiscalía Regional de Aysén.</t>
  </si>
  <si>
    <t>Compañía de Petróleos de Chile COPEC S.A.</t>
  </si>
  <si>
    <t>Corte de pasto y mantención jardín Fiscalía Regional de Aysén y Fiscalía Local de Coyhaique.</t>
  </si>
  <si>
    <t>Arnaldo Fabián Tobar Ramírez</t>
  </si>
  <si>
    <t>13.504.547-0</t>
  </si>
  <si>
    <t>Relatoría Pausa Activa para equipo de Fiscalía Local de Aysén.</t>
  </si>
  <si>
    <t>Pablo Javier Arancibia Morales</t>
  </si>
  <si>
    <t>16.600.538-8</t>
  </si>
  <si>
    <t>Servicio de digitalización de carpetas terminadas de la Fiscalía Local de Aysén.</t>
  </si>
  <si>
    <t>Andrea Elizabeth contreras Cuyul</t>
  </si>
  <si>
    <t>14.097.888-4</t>
  </si>
  <si>
    <t>Servicio de arriendo de local y servicio de coffee break para Taller de Autocuidado.</t>
  </si>
  <si>
    <t>Comercial Successo Ltda.</t>
  </si>
  <si>
    <t>79.605.490-5</t>
  </si>
  <si>
    <t>Petróleo para caldera de Fiscalía Local de Cochrane.</t>
  </si>
  <si>
    <t>Relatoría Pausa Activa para Fiscalía Regional de Aysén y Fiscalía Local de Coyhaique.</t>
  </si>
  <si>
    <t>Julieta Cintia Asencio Aguila</t>
  </si>
  <si>
    <t>16.683.938-6</t>
  </si>
  <si>
    <t>Consumo energía eléctrica Fiscalía  Local de Cochrane, periodo 25/06/15 al 26/08/15.</t>
  </si>
  <si>
    <t>Consumo energía eléctrica Fiscalía  Local de Cisnes, periodo 25/06/15 al 26/08/15.</t>
  </si>
  <si>
    <t>Pasajes aéreos a Santiago para Fiscal Adjunto Jefe Fiscalía Local de Aysén (P. Jory). Jornada Fiscal</t>
  </si>
  <si>
    <t>Pasaje Sr. Pedro Salgado cometido a la ciudad de Santiago; Jornada de Fiscales Especializados en Ant</t>
  </si>
  <si>
    <t xml:space="preserve">FN/MP N° 1240/2015 </t>
  </si>
  <si>
    <t>Servicio de arriendo de vehículos para la Fiscalía Regional de Aysén y Fiscalías Locales de Cisnes y Pto. Aysén, contrato por tres años a/c  01/08/15, monto máximo mensual $ 2.441.706.-.-</t>
  </si>
  <si>
    <t>Autorentas del Pacífico S.A.</t>
  </si>
  <si>
    <t>83.547.100-4</t>
  </si>
  <si>
    <t>FN/MP N° 1240/2016</t>
  </si>
  <si>
    <t>Servicio de arriendo de vehículos para las  Locales de Chile Chico y Cochrane, contrato por tres años a/c  01/08/15, monto máximo mensual $ 1.250.652.-</t>
  </si>
  <si>
    <t>Arrendadora de Vehículos Ltda.</t>
  </si>
  <si>
    <t>77.225.200-5</t>
  </si>
  <si>
    <t>11 Aysén</t>
  </si>
  <si>
    <t>Relatoría de Taller de Trabajo en Equipo para funcionarios de Fiscalías Locales de Chile Chico y Cochrane</t>
  </si>
  <si>
    <t>Insumos atención visitas fiscal regional</t>
  </si>
  <si>
    <t>Rendic Hnos.S.A.</t>
  </si>
  <si>
    <t>81.537.600-5</t>
  </si>
  <si>
    <t>Distribuidora Tío Rico Ltda.</t>
  </si>
  <si>
    <t>76.052.495-6</t>
  </si>
  <si>
    <t>Aromatizadores para Fiscalía Regional</t>
  </si>
  <si>
    <t>Rosa Jimena Barría López</t>
  </si>
  <si>
    <t>7.341.606-k</t>
  </si>
  <si>
    <t>Dispensadores de papel higienico y jabon para Uravit</t>
  </si>
  <si>
    <t>Iván Alejandro Saiter Muñoz</t>
  </si>
  <si>
    <t>8.696.081-8</t>
  </si>
  <si>
    <t>Dispensadores de papel toalla para Uravit</t>
  </si>
  <si>
    <t>Distribuidora Alejandra Chavez Vidal EIRL</t>
  </si>
  <si>
    <t>52.004.020-K</t>
  </si>
  <si>
    <t>Pasaje Pta.Arenas/Pto.Montt/Pta.Arenas días 24 al 25/08/15 por comisión de servicio</t>
  </si>
  <si>
    <t>Pasaje Pta.Arenas/Santiago/Pta.Arenas días 26 al 29/08/15 por comisión de servicio</t>
  </si>
  <si>
    <t>Cambio de 3 bombas en caldera Fl PA</t>
  </si>
  <si>
    <t>Cristian Castro Viano</t>
  </si>
  <si>
    <t>14.229.727-2</t>
  </si>
  <si>
    <t>12-FN Nº 1506</t>
  </si>
  <si>
    <t>Pericia psicológica RUC 1500xxxxxx-x</t>
  </si>
  <si>
    <t>Eduardo Margoni Altamirano</t>
  </si>
  <si>
    <t>8.932.356-8</t>
  </si>
  <si>
    <t>Pasaje Pta.Arenas/Santiago/Pta.Arenas días 26 al 28/08/15 por comisión de servicio</t>
  </si>
  <si>
    <t>Pasaje Pta.Arenas/Santiago/Pta.Arenas días 02 al 04/09/15 por comisión de servicio</t>
  </si>
  <si>
    <t>Pasaje Porvenir-Pta.Arenas 13/08 por comisión de servicio</t>
  </si>
  <si>
    <t>Transbordadora Austral Broom S.A.</t>
  </si>
  <si>
    <t>82.074.900-6</t>
  </si>
  <si>
    <t>Pasaje Pta.Arenas-Porvenir 16/08 por comisión de servicio</t>
  </si>
  <si>
    <t>Pasaje Pta.Arenas/Santiago/Pta.Arenas días 02 al 26/09/15 por comisión de servicio</t>
  </si>
  <si>
    <t>Pasaje Pta.Arenas/Santiago/Pta.Arenas días 26/08 al 01/09/15 por comisión de servicio</t>
  </si>
  <si>
    <t>Pasaje Pta.Arenas/Santiago/Pta.Arenas días 07 al 10/09/15 por comisión de servicio</t>
  </si>
  <si>
    <t>Pasajes  Porvenir/P.Arenas/Porvenir  días 19 y 21/08/15 por comisión de servicio</t>
  </si>
  <si>
    <t>Aerovías DAP S.A.</t>
  </si>
  <si>
    <t>89.428.000-k</t>
  </si>
  <si>
    <t>Cambio horario regreso Santiago/pta.Arenas por com.servicio</t>
  </si>
  <si>
    <t>Lavado manteles fiscalía local Punta Arenas</t>
  </si>
  <si>
    <t>Juana de Lourdes Cabero Huinao</t>
  </si>
  <si>
    <t>9.874.389-8</t>
  </si>
  <si>
    <t>Pasaje Pta.Arenas/Pto.Montt/Pta.Arenas días 23 y 26/09/15 por comisión de servicio</t>
  </si>
  <si>
    <t>Sky Airline S.A.</t>
  </si>
  <si>
    <t>88.417.000-1</t>
  </si>
  <si>
    <t>Pasaje Porvenir-Pta.Arenas 25/08 por comisión de servicio</t>
  </si>
  <si>
    <t>Pasaje Pta.Arenas-Porvenir 26/08 por comisión de servicio</t>
  </si>
  <si>
    <t>Taller Tai Chi para funcionarios Programa Preventivo de Drogas 2015</t>
  </si>
  <si>
    <t>Corp. Municipal de P.Arenas para la Educ. Salud y Atención al Menor</t>
  </si>
  <si>
    <t>70.931.900-0</t>
  </si>
  <si>
    <t>12-FR Nº 704</t>
  </si>
  <si>
    <t>Renovación anual servicio monitoreo alarma para F.L.Pta.Arenas y URAVIT prdo.2015/2016.Valor Mensual UF 1,22</t>
  </si>
  <si>
    <t>ADT Security Services S.A.</t>
  </si>
  <si>
    <t>96.719.620-7</t>
  </si>
  <si>
    <t>12-FR Nº 705</t>
  </si>
  <si>
    <t>Renovación anual servicio monitoreo alarma para Fiscalía Regional prdo.2015/2016.Valor Mensual UF 1,22</t>
  </si>
  <si>
    <t>Consumo electricidad Fiscalía Regional desde el  26/06/15 al 29/07/15</t>
  </si>
  <si>
    <t>Edelmag S.A.</t>
  </si>
  <si>
    <t>88.221.200-9</t>
  </si>
  <si>
    <t>Consumo electricidad Fiscalía Local Pta.Arenas y URAVIT desde el 27/06/15 al 30/07/15</t>
  </si>
  <si>
    <t>Consumo electricidad Fiscalía Local Puerto Natales  desde el  06/07/15 al 05/08/15</t>
  </si>
  <si>
    <t>Consumo electricidad Fiscalía Local Porvenir  desde el  08/07/15 al 07/08/15</t>
  </si>
  <si>
    <t>Servicio franqueo convenido   Fiscalía Local Pta.Arenas Julio  2015</t>
  </si>
  <si>
    <t>Servicio franqueo convenido  Fiscalía Regional y Fiscalías Locales Julio   2015</t>
  </si>
  <si>
    <t>Consumo agua potable  Fiscalía Regional desde el 06/07/15 al 05/08/15</t>
  </si>
  <si>
    <t>Aguas Magallanes S.A.</t>
  </si>
  <si>
    <t>76.215.628-8</t>
  </si>
  <si>
    <t>Consumo agua potable  Fiscalía Local Punta Arenas  desde el  10/07/15 al 10/08/15</t>
  </si>
  <si>
    <t>Consumo agua potable  Fiscalía Local Porvenir   desde el  10/07/15 al 10/08/15</t>
  </si>
  <si>
    <t>Consumo agua potable  Fiscalía Local Pto.Natales  desde el    17/07/15 al 17/08/15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</si>
  <si>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</si>
  <si>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</si>
  <si>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</si>
  <si>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</si>
  <si>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</si>
  <si>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03/07/15 al 05/08/15</t>
  </si>
  <si>
    <t>Gasco S.A.</t>
  </si>
  <si>
    <t>90.310.000-1</t>
  </si>
  <si>
    <t>Consumo gas Fiscalía Local Pto.Natales  desde el  07/07/15 al 08/08/15</t>
  </si>
  <si>
    <t>Consumo gas Fiscalía Regional   desde el 22/07/15 al 21/08/15</t>
  </si>
  <si>
    <t>Consumo gas Fiscalía Regional   desde el  19/06/15 al 22/07/15</t>
  </si>
  <si>
    <t>12 Magallanes</t>
  </si>
  <si>
    <t>13 Metropolitana Centro Norte</t>
  </si>
  <si>
    <t xml:space="preserve">Adquisición de (55) Botellones de Agua </t>
  </si>
  <si>
    <t>MANANTIAL S.A.</t>
  </si>
  <si>
    <t>96.711.590-8</t>
  </si>
  <si>
    <t>FN/MP N°1506</t>
  </si>
  <si>
    <t>Informe Pericial para Causa RUC 1500571260-K</t>
  </si>
  <si>
    <t>ANDREA RUIZ HERRERA</t>
  </si>
  <si>
    <t>11.730.167-2</t>
  </si>
  <si>
    <t>Adquisición de (5) Cintillos Telefónicos y (5) Cables IP Touch</t>
  </si>
  <si>
    <t>COMERCIAL ADAPTOR CHILE LIMITADA</t>
  </si>
  <si>
    <t>77.954.140-1</t>
  </si>
  <si>
    <t>FR Nº 057</t>
  </si>
  <si>
    <t>Reparación del Sistema de Audio de Sala Gessell</t>
  </si>
  <si>
    <t>SERVICIOS SEG ELECTRÓNICA INTEGRAL SPA</t>
  </si>
  <si>
    <t>76.151.405-9</t>
  </si>
  <si>
    <t>FR Nº 058</t>
  </si>
  <si>
    <t>Informe Pericial para Causa RUC 1500535192-5</t>
  </si>
  <si>
    <t>MARIE CLAUDETTE OLIVA LARROUCAU</t>
  </si>
  <si>
    <t>10.519.120-0</t>
  </si>
  <si>
    <t>Adquisición de (600) Dvds Grabables</t>
  </si>
  <si>
    <t>FR Nº 059</t>
  </si>
  <si>
    <t>Arriendo de Salón y Servicios de Coffee Breaks para Actividad del Programa de Drogas</t>
  </si>
  <si>
    <t>CENTRO CULTURAL EL ÁGORA S.A.</t>
  </si>
  <si>
    <t>76.158.768-4</t>
  </si>
  <si>
    <t>Visita técnica para revisión y prueba de caldera eléctrica de la FL de Chacabuco</t>
  </si>
  <si>
    <t>MARÍA EUGENIA AVALOS RIVAS</t>
  </si>
  <si>
    <t>6.523.808-K</t>
  </si>
  <si>
    <t>Pasaje Aéreo para A. Montes</t>
  </si>
  <si>
    <t>Adquisición de (10) Set Etiquetas Autoadhesivas Rojas de 19x23mm</t>
  </si>
  <si>
    <t>FR Nº 061</t>
  </si>
  <si>
    <t xml:space="preserve">Servicio de Coffee Break para (45) personas por Jornada Zonal CGI </t>
  </si>
  <si>
    <t>MARÍA DEL CARMEN PAIS ARAVENA</t>
  </si>
  <si>
    <t>4.010.476-3</t>
  </si>
  <si>
    <t>FR Nº 062</t>
  </si>
  <si>
    <t>Suscripción a Guía Silber para secretaría del Fiscal Regional</t>
  </si>
  <si>
    <t>SILBER EDITORES LIMITADA</t>
  </si>
  <si>
    <t>79.633.310-3</t>
  </si>
  <si>
    <t>Adquisición de (6.000) Bolas de Polietileno Grueso</t>
  </si>
  <si>
    <t>GOLDSTEIN Y LOBOS LIMITADA</t>
  </si>
  <si>
    <t>79.901.870-5</t>
  </si>
  <si>
    <t>Adquisición de (4) Termos para Reuniones del Fiscal Regional</t>
  </si>
  <si>
    <t>Servicio de Coffee Break para (28) personas por Jornada de Capacitación</t>
  </si>
  <si>
    <t>IVENTO PRODUCCIONES SPA</t>
  </si>
  <si>
    <t>76.212.483-1</t>
  </si>
  <si>
    <t>FR Nº 063</t>
  </si>
  <si>
    <t>Servicio de Impresión de Documentos</t>
  </si>
  <si>
    <t>DIGITAL LINE S.A.</t>
  </si>
  <si>
    <t>76.055.847-8</t>
  </si>
  <si>
    <t>Contratación Directa (exceptuado Aplic. Regl. Compras)</t>
  </si>
  <si>
    <t>Suscripción a Diario La Tercera</t>
  </si>
  <si>
    <t>PROMOSERVICE S.A.</t>
  </si>
  <si>
    <t>96.669.790-3</t>
  </si>
  <si>
    <t>Adquisición de (2.000) Formularios de Cadena de Custodia</t>
  </si>
  <si>
    <t>IMPRESOS MARIO DE LUCA MIRANDA E.I.R.L.</t>
  </si>
  <si>
    <t>76.059.223-4</t>
  </si>
  <si>
    <t>FR Nº 065</t>
  </si>
  <si>
    <t>Arriendo de Salón y Servicios de Coffee Breaks para Actividad de Capacitación</t>
  </si>
  <si>
    <t>BANCO ESTADO</t>
  </si>
  <si>
    <t>Arriendo de Pcs</t>
  </si>
  <si>
    <t>ALFACOM INGENIERIA LIMITADA</t>
  </si>
  <si>
    <t>78.573.960-4</t>
  </si>
  <si>
    <t>Servicio de Coffee Break para (19) personas por Jornada de Capacitación</t>
  </si>
  <si>
    <t>Adquisición de (3) Timbres para FL Primeras Diligencias y ACD</t>
  </si>
  <si>
    <t>JAIME RIQUELME GONZÁLEZ</t>
  </si>
  <si>
    <t>4.687.938-4</t>
  </si>
  <si>
    <t xml:space="preserve">Adquisición de (25) Botellones de Agua </t>
  </si>
  <si>
    <t>Adquisición de (5.000) Carpetas de Causas para FL de Chacabuco</t>
  </si>
  <si>
    <t>BARRA ZAMBRA IMPRESORES LIMITADA</t>
  </si>
  <si>
    <t>76.216.845-6</t>
  </si>
  <si>
    <t>Adquisición de (6) Banderas Chilenas de 4x6 Metros</t>
  </si>
  <si>
    <t>JAIME CERECEDA ARCOS</t>
  </si>
  <si>
    <t>3.606.433-1</t>
  </si>
  <si>
    <t>FR Nº 068</t>
  </si>
  <si>
    <t>Servicio de Coffee Break para (100) personas por Jornadas de Capacitación</t>
  </si>
  <si>
    <t>FR Nº 064</t>
  </si>
  <si>
    <t xml:space="preserve">Provisión e Instalación de Señalética </t>
  </si>
  <si>
    <t>MIGUEL SILVA DISEÑO E.I.R.L.</t>
  </si>
  <si>
    <t>76.729.580-4</t>
  </si>
  <si>
    <t>FR Nº 067</t>
  </si>
  <si>
    <t>Modificación en Caldera del Edificio de la FL de Chacabuco</t>
  </si>
  <si>
    <t>CALVO INGENIERIA S.A.</t>
  </si>
  <si>
    <t>85.956.200-0</t>
  </si>
  <si>
    <t>FN/MP N°1329</t>
  </si>
  <si>
    <t>Servicio de (1) guardia para el CJS por un periodo de 13 meses</t>
  </si>
  <si>
    <t>GUARD SERVICE SEGURIDAD S.A.</t>
  </si>
  <si>
    <t>79.960.660-7</t>
  </si>
  <si>
    <t>FN/MP N°1482</t>
  </si>
  <si>
    <t>Servicio de mantenciones preventivas de los sistemas de alarma de incencio, de acceso y circuito cerrado de televisión de la FL de Chacabuco por un periodo de 12 meses (Bimensual)</t>
  </si>
  <si>
    <t>SERCATEL SPA</t>
  </si>
  <si>
    <t>76.515.131-7</t>
  </si>
  <si>
    <t>Servicio de electricidad CJS - del 28/07/2015 al 26/08/2015</t>
  </si>
  <si>
    <t>CHILECTRA S.A.</t>
  </si>
  <si>
    <t>96.800.570-7</t>
  </si>
  <si>
    <t xml:space="preserve">Otro </t>
  </si>
  <si>
    <t>Servicio de electricidad FL Colina - del 29/07/2015 al 27/08/2015</t>
  </si>
  <si>
    <t>EMPRESA ELÉCTRICA DE COLINA LTDA.</t>
  </si>
  <si>
    <t>96.783.910-8</t>
  </si>
  <si>
    <t>Servicio de agua potable FL Colina Periodo 15/07/2015 al 14/08/2015</t>
  </si>
  <si>
    <t>SEMBCORP AGUAS CHACABUCO S.A.</t>
  </si>
  <si>
    <t>86.915.400-8</t>
  </si>
  <si>
    <t>Servicio de correspondencia período Junio 2014</t>
  </si>
  <si>
    <t>99731 - 95631 - 103514 - 100472</t>
  </si>
  <si>
    <t>Servicio de correspondencia período Julio 2015</t>
  </si>
  <si>
    <t>Tráfico Telefónico NO SLM Periodo Diciembre 2014 a Marzo 2015</t>
  </si>
  <si>
    <t>ENTEL TELEFONÍA LOCAL S.A.</t>
  </si>
  <si>
    <t>Servicio de Renta Mensual por Telefonía Fija Período Junio 2015</t>
  </si>
  <si>
    <t>Tráfico Telefónico NO SLM Periodo Diciembre 2014 a Junio 2015 Complementa Factura 6358552</t>
  </si>
  <si>
    <t>Res FN 1672/2007</t>
  </si>
  <si>
    <t xml:space="preserve">Servicio de reparación de mobiliario de Fiscalia Local de Ñuñoa y Fiscalía Regional. </t>
  </si>
  <si>
    <t>CESAR ANTONIO ASTORGA BELLO</t>
  </si>
  <si>
    <t>12.220.059-0</t>
  </si>
  <si>
    <t>Suministro y programación de 2 tarjetas de proximidad para ingreso a Edificio del Centro de Justicia</t>
  </si>
  <si>
    <t>SOC. CONCESIONARIA C. DE JUSTICIA DE STGO.</t>
  </si>
  <si>
    <t>99.557.380-6</t>
  </si>
  <si>
    <t>Servicio de traslado de equipos DVR a Rack en oficina de Administración primer piso de la FRMO.</t>
  </si>
  <si>
    <t>SOC DE SERV Y CAP EN SEG. INTEGRAL LTDA</t>
  </si>
  <si>
    <t>77.165.540-8</t>
  </si>
  <si>
    <t>Servicio de interpretación Español-Inglés para ACD causa RUC 1500726551-1 de Fiscalía de Flagrancia.</t>
  </si>
  <si>
    <t>CRISTIAN BARROS MUÑOZ</t>
  </si>
  <si>
    <t>13.785.060-5</t>
  </si>
  <si>
    <t>Servicio de intepretación Español / Portugués para ACD de fecha 03/08/2015</t>
  </si>
  <si>
    <t xml:space="preserve">Servicio de coffee break para 2 talleres realizados en Fiscalía Local Las Condes  y Fiscalía Local La Florida </t>
  </si>
  <si>
    <t>MARIA DEL CARMEN PAIS ARAVENA</t>
  </si>
  <si>
    <t>Servicio de coffee break para dos talleres de capacitación UCIEX</t>
  </si>
  <si>
    <t>Servicio  de interpretación  español-portugues para ACD de fecha 22-07-2015</t>
  </si>
  <si>
    <t xml:space="preserve"> RES FR/OR N°045 </t>
  </si>
  <si>
    <t xml:space="preserve">2 Talleres de Formación de Equipos y Clima laboral </t>
  </si>
  <si>
    <t xml:space="preserve">RES FR/OR N°044 </t>
  </si>
  <si>
    <t xml:space="preserve"> 29/07/2015 </t>
  </si>
  <si>
    <t xml:space="preserve">3 Talleres de Integración  Y Trabajo  en Equipo </t>
  </si>
  <si>
    <t>RES. FR-OR N°047</t>
  </si>
  <si>
    <t xml:space="preserve">Curso de Delito Ley de Control de Armas  </t>
  </si>
  <si>
    <t>OSVALDO ANDRES ARTAZA VARELA</t>
  </si>
  <si>
    <t>13.658.020-5</t>
  </si>
  <si>
    <t>RES.FR/OR N°048</t>
  </si>
  <si>
    <t>Curso sobre Delitos Ley del Transito</t>
  </si>
  <si>
    <t>Adquisición  de zapatos de seguridad para  Custodio de la Fiscalía Local de La Florida</t>
  </si>
  <si>
    <t>GARMENDIA MACUS S.A.</t>
  </si>
  <si>
    <t>96.889.950-0</t>
  </si>
  <si>
    <t>Convenio</t>
  </si>
  <si>
    <t>Res. DER 015-2015</t>
  </si>
  <si>
    <t>Servicio de modificación de vidrio en ventana para instalación de ducto equipo de clima portátil</t>
  </si>
  <si>
    <t>LUIS RUBIO QUINTANILLA</t>
  </si>
  <si>
    <t>10.265.615-6</t>
  </si>
  <si>
    <t xml:space="preserve">Servicio de Coffee Break para Jornada de Capacitación en Materia de Ley N° 20.000 </t>
  </si>
  <si>
    <t>Adquisición de 1 maleta para traslado de carpetas.</t>
  </si>
  <si>
    <t>COMERCIAL ECCSA S.A.</t>
  </si>
  <si>
    <t>83.382.700-6</t>
  </si>
  <si>
    <t xml:space="preserve"> Res FR OR N° 016</t>
  </si>
  <si>
    <t>Compra de materiales de oficina a empresa licitada</t>
  </si>
  <si>
    <t>INGEN S.A.</t>
  </si>
  <si>
    <t>89.807.500-1</t>
  </si>
  <si>
    <t xml:space="preserve">3 evaluaciones Psicolaboles para el cargo de auxiliar  para la Fiscalia Local de Flagrancia </t>
  </si>
  <si>
    <t>BGM CONSULTORES ASOCIADOS LTDA</t>
  </si>
  <si>
    <t>77.277.220-0</t>
  </si>
  <si>
    <t xml:space="preserve">Arriendo de salón, coffee break, más data y telón para la realización de 3 cursos de capacitación </t>
  </si>
  <si>
    <t>INVERSIONES LYON PLAZA S.A.</t>
  </si>
  <si>
    <t>96.544.240-5</t>
  </si>
  <si>
    <t>Arriendo de salón y coffee break, más arriendo de telón y data show para curso sobre "Atención de Usuarios"</t>
  </si>
  <si>
    <t>ATTON LAS CONDES SPA</t>
  </si>
  <si>
    <t>96.914.240-6</t>
  </si>
  <si>
    <t>Arriendo de salón y coffee break, más arriendo de telón y data show para cursos</t>
  </si>
  <si>
    <t>HOTEL TORREMAYOR S. A.</t>
  </si>
  <si>
    <t>99.502.730-5</t>
  </si>
  <si>
    <t>Compra de Resmas de Papel a empresa licitada</t>
  </si>
  <si>
    <t>Adquisición de 2 Talonarios de 50 Vales de Alimentación  (total 100 unidades) para entregar a Víctimas y Testigos</t>
  </si>
  <si>
    <t>SODEXO SOLUCIONES DE MOTIVAC. CHILE S. A</t>
  </si>
  <si>
    <t>96.556.930-8</t>
  </si>
  <si>
    <t>Servicio de interpretación Español - Francés para Audiencia Control de detención de fecha 12/08/2015</t>
  </si>
  <si>
    <t>SERV PROF DE LENGUAJE CARMEN JIRON  E</t>
  </si>
  <si>
    <t>52.000.745-8</t>
  </si>
  <si>
    <t>Compra de 2 Toner HP para impresora de la Unidad de RR.HH</t>
  </si>
  <si>
    <t xml:space="preserve">Servicio de  Aviso de concurso  para cargo  de Psicologa  </t>
  </si>
  <si>
    <t>Taller  de Manejo  de Estres a realizarse el dia 19 /08 en dependencias de Fiscalía Local de Ñuñoa</t>
  </si>
  <si>
    <t>PARDO DE LA FUENTE LIMITADA</t>
  </si>
  <si>
    <t>76.391.665-0</t>
  </si>
  <si>
    <t xml:space="preserve">Servicio de Destrucciom  de Especies el dia 28/08/2015  en KDM Quilicura </t>
  </si>
  <si>
    <t>K D M S.A.</t>
  </si>
  <si>
    <t>96.754.450-7</t>
  </si>
  <si>
    <t>Servicio de reparación de mobiliario de Fiscalia de Delitos Flagrantes y Primeras Diligencias</t>
  </si>
  <si>
    <t>CESAR ANTONIO ASTORGA  BELLO</t>
  </si>
  <si>
    <t>Mantenimiento y reparación de Plotter HP 110 asignado a la Unidad de Gestión e Informática</t>
  </si>
  <si>
    <t xml:space="preserve">SOLUCIONES TECNOLOGICAS  </t>
  </si>
  <si>
    <t>76.314.214-0</t>
  </si>
  <si>
    <t>Servicio de 17 clases de Defensa Personal , a realizarse en Fiscalía Local de La Florida.</t>
  </si>
  <si>
    <t>ERWIN OMAR GALLARDO QUINTERO</t>
  </si>
  <si>
    <t>15.799.923-0</t>
  </si>
  <si>
    <t>Servicio de interpretación  Español - Portugués para ACD de fecha 17/08/2015, causa RUC 1500775660-4</t>
  </si>
  <si>
    <t>RES FN MP N° 1367</t>
  </si>
  <si>
    <t>Pendiente</t>
  </si>
  <si>
    <t xml:space="preserve">10 Talleres sobre atención a usuarios, programados para los meses de agosto, septiembre y octubre </t>
  </si>
  <si>
    <t>Maletas praga L Head  solicitada porAdministrador de Fiscalía Local de Ñuñoa</t>
  </si>
  <si>
    <t>FALABELLA RETAIL S.A.</t>
  </si>
  <si>
    <t>77.261.280-K</t>
  </si>
  <si>
    <t xml:space="preserve">Destrucción de especies de Fiscalía Local de  Ñuñoa en KDM Til Til </t>
  </si>
  <si>
    <t xml:space="preserve">Servicio de interpretación  Español - Portugues para Audiencia Control de detención de fecha 24/08/2015 </t>
  </si>
  <si>
    <t xml:space="preserve">Servicio de interpretación  Español - Portugues para Audiencia Control de Detención de fecha  08/08/2015 </t>
  </si>
  <si>
    <t>Suministro e instalación de 3 chapas de mamparas</t>
  </si>
  <si>
    <t>Compra de 60 Ballast de 40w para Fiscalias Locales y Regional</t>
  </si>
  <si>
    <t>CHILEMAT S.P.A.</t>
  </si>
  <si>
    <t>96.726.970-0</t>
  </si>
  <si>
    <t>Suministro e instalación de fluxometro en cuarto piso de baño Fiscalia Las Condes</t>
  </si>
  <si>
    <t>CLAUDIO ANDRES ROJAS FRITZ</t>
  </si>
  <si>
    <t>9.993.372-0</t>
  </si>
  <si>
    <t>Agua Potable Edificio Vespucio, 08/07 al 07/08</t>
  </si>
  <si>
    <t>AGUAS ANDINA S.A.</t>
  </si>
  <si>
    <t>61.808.000-5</t>
  </si>
  <si>
    <t>Energía eléctrica Edificio San Jorge  23/07 al 21/08</t>
  </si>
  <si>
    <t>Energía eléctrica Edificio Los Militares 15/07 al 17/08</t>
  </si>
  <si>
    <t>Energía eléctrica Edificio Vespucio 15/07 al 17/08</t>
  </si>
  <si>
    <t>Servicio de Correos Julio Fiscalía Regional</t>
  </si>
  <si>
    <t>Servicio de Correos Julio FL Las Condes</t>
  </si>
  <si>
    <t>Servicio de Correos Julio FL Ñuñoa</t>
  </si>
  <si>
    <t>Servicio de Correos Julio FL Peñalolen Macul</t>
  </si>
  <si>
    <t>Servicio de Correos Junio FL La Floridal</t>
  </si>
  <si>
    <t>Servicio de Curier Junio  FL La Florida</t>
  </si>
  <si>
    <t>Servicio de Correo Privado Junio FL Las Condes</t>
  </si>
  <si>
    <t>CHILEPOST S.A.</t>
  </si>
  <si>
    <t>96.950.080-9</t>
  </si>
  <si>
    <t>Servicio de Correo Privado Junio  FL Ñuñoa</t>
  </si>
  <si>
    <t>Servicio de Correo Privado Junio  FL Peñalolen Macul</t>
  </si>
  <si>
    <t>Servicio de Correo Privado Junio  FL La Florida</t>
  </si>
  <si>
    <t>Servicio de Correo Privado Junio  FL Flagrancia</t>
  </si>
  <si>
    <t>Servicio de Correo Privado Junio  Fiscalía Alta Complejidad</t>
  </si>
  <si>
    <t>Res FN/MP 1506-2012.</t>
  </si>
  <si>
    <t xml:space="preserve">1 Informe Pericial </t>
  </si>
  <si>
    <t>ANDREA DEL CARMEN RUIZ HERRERA</t>
  </si>
  <si>
    <t>Res FN/MP 1506-2012</t>
  </si>
  <si>
    <t>GABRIELA MARIA BUCAREY BRUNA</t>
  </si>
  <si>
    <t>13.676.540-K</t>
  </si>
  <si>
    <t>Res FR-OR 033/2015</t>
  </si>
  <si>
    <t>VERONICA DEL CARMEN FUENTES GUARDA</t>
  </si>
  <si>
    <t>11.655.258-2</t>
  </si>
  <si>
    <t>Res FN/MP 1506-2013</t>
  </si>
  <si>
    <t>NORMA MARIA  MONSERRAT MOLINA MARTINEZ</t>
  </si>
  <si>
    <t>14 Metropolitana Oriente</t>
  </si>
  <si>
    <t>Agua Potable Edificio Irarrázaval, 27/06 al 28/07</t>
  </si>
  <si>
    <t>17-FN Nº 748</t>
  </si>
  <si>
    <t>Compra Materiales Robos: OC Chilecompra 696212-106-CM15</t>
  </si>
  <si>
    <t>SOCIEDAD COMERCIAL TECNOUTILES LTDA</t>
  </si>
  <si>
    <t>76.239.681-5</t>
  </si>
  <si>
    <t>Compra Materiales Robos. OC Chilecompra 696212-107-CM15</t>
  </si>
  <si>
    <t>Compra Materiales Robos. Oc Chilecompra 696212-108-CM15</t>
  </si>
  <si>
    <t>Compra Materiales Robos. OC Chilecompra 696212-109-CM15</t>
  </si>
  <si>
    <t>Compra Materiales Robos. OC Chilecompra 696212-110-CM15</t>
  </si>
  <si>
    <t>Compra Materiales VIF. OC Chilecompra 696212-115-CM15</t>
  </si>
  <si>
    <t>Compra Materiales VIF. OC Chilecompra 696212-116-CM15</t>
  </si>
  <si>
    <t>Compra Materiales VIF. OC Chilecompra 696212-117-CM15</t>
  </si>
  <si>
    <t>Compra Materiales VIF. OC Chilecompra 696212-118-CM15</t>
  </si>
  <si>
    <t>Compra Materiales Drogas. OC Chilecompra 696212-114-CM15</t>
  </si>
  <si>
    <t>Compra Materiales Drogas. OC Chilecompra 696212-113-CM15</t>
  </si>
  <si>
    <t>Compra materiales Drogas. OC Chilecompra 696212-112-CM15</t>
  </si>
  <si>
    <t>Compra Materiales Drogas. OC Chilecompra 696212-111-CM15</t>
  </si>
  <si>
    <t>Compra materiales FL Puente Alto. OC Chilecompra 696212-121-CM15</t>
  </si>
  <si>
    <t>Compra materiales Puente Alto. OC Chilecompra 696212-119-CM15</t>
  </si>
  <si>
    <t>Compra Materiales Puente Alto. OC Chilecompra 696212-120-CM15</t>
  </si>
  <si>
    <t>Servicio de avisaje en El Mercurio (Generales) domingo 09/08/2015. Llamado a concurso. Chilecompra 696212-122-CM15</t>
  </si>
  <si>
    <t>Servicio de coffee break para 150 personas solicitado para reunión de Fiscal Regional en Auditorio de Escuela de Ivestigaciones</t>
  </si>
  <si>
    <t>ALIMENTOS FOOD SOLUTIONS LTDA</t>
  </si>
  <si>
    <t>76.260.550-3</t>
  </si>
  <si>
    <t>Servicio de traslado de funcionarios a reunión de Fiscal Regional en Auditorio de la Escuela de Inve</t>
  </si>
  <si>
    <t>SOCIEDAD DE SERVICIOS MARANATA LTDA</t>
  </si>
  <si>
    <t>76.072.714-8</t>
  </si>
  <si>
    <t>Compra Tarjetas de Presentación Jefe Unidad de Asesoría Jurídica.</t>
  </si>
  <si>
    <t>IMPRENTA BARAHONA LTDA.</t>
  </si>
  <si>
    <t>Compra Materiales Flagrancia: OC Chilecompra 696212-124-CM15</t>
  </si>
  <si>
    <t>Compra Materiales Flagrancia. OC Chilecompra 696212-125-CM15</t>
  </si>
  <si>
    <t>Compra Materiales Flagrancia. OC Chilecompra 696212-126-CM15</t>
  </si>
  <si>
    <t>Compra materiales Flagrancia. OC Chilecompra 696212-127-CM15</t>
  </si>
  <si>
    <t>Compra Toner HP USAG SM. OC Chilecompra 696212-123-CM15</t>
  </si>
  <si>
    <t>ING. Y CONSTR. RICARDO RODRIGUEZ Y CIA.</t>
  </si>
  <si>
    <t>89.912.300-K</t>
  </si>
  <si>
    <t>Compra de pasajes aéreos a Bogota/Colombia por diligencias Fiscal Omar Mérida</t>
  </si>
  <si>
    <t>Servicio Coffee Break Capacitación 18.08.2015, 25 personas</t>
  </si>
  <si>
    <t>ELIZABETH DEL CARMEN INOSTROZA DAVILA</t>
  </si>
  <si>
    <t>9.153.241-7</t>
  </si>
  <si>
    <t>Servicio Coffee Break Capacitaciones dia 19, 20, 24, 25, 26 y 27 de Agosto. 150 personas en total</t>
  </si>
  <si>
    <t>4010476-3</t>
  </si>
  <si>
    <t>Servicio de Capacitación "Taller de Integración organizacional", los dias 19, 20, 24, 25, 26 y 27 de</t>
  </si>
  <si>
    <t>EQUILIBRIO LABORAL CONSULTORES LIMITADA</t>
  </si>
  <si>
    <t>76.124.796-4</t>
  </si>
  <si>
    <t>Compra etiquetas Recepción de Partes. OC Chilecompra 696212-128-CM15</t>
  </si>
  <si>
    <t>Compra materiales TCMC. OC Chilecompra 696212-130-CM15</t>
  </si>
  <si>
    <t>Compra Materiales TCMC. OC Chilecompra 696212-129-CM15</t>
  </si>
  <si>
    <t>17-FN Nº 1726</t>
  </si>
  <si>
    <t>Compra 130 cajas.</t>
  </si>
  <si>
    <t>STORBOX S.A.</t>
  </si>
  <si>
    <t>96.700.620-3</t>
  </si>
  <si>
    <t>Compra materiales USAG San Miguel: OC Chilecompra 696212-133-CM15</t>
  </si>
  <si>
    <t>Compra Materiales USAG SAn Miguel. OC Chilecompra 696212-134-CM15</t>
  </si>
  <si>
    <t>Compra Materiales USAG San Miguel. OC Chilecompra 696212-135-CM15</t>
  </si>
  <si>
    <t>Compra Etiquetas Puente Alto. OC Chilecompra 6961212-136-CM15</t>
  </si>
  <si>
    <t>17-FN Nº 614</t>
  </si>
  <si>
    <t>Servicio de corte y abono de prados, desmalezamiento y poda de arboles Pirámide.</t>
  </si>
  <si>
    <t>MAS ASEO S.A.</t>
  </si>
  <si>
    <t>76.320.590-8</t>
  </si>
  <si>
    <t>Servicio de poda de arbustos y fumigación Gran Avenida.</t>
  </si>
  <si>
    <t>Servicio de Capacitación "Taller de Autocuidado Majoramiento de Atención de Usuarios Criticos, 28/08</t>
  </si>
  <si>
    <t>Servicio de arriendo de salon, arriendo datashow, y servico de coffee break"Taller de Autocuidado Majoramiento de Atención de Usuarios Criticos, 28/08</t>
  </si>
  <si>
    <t>HOTELERA Y TURISMO S.A.</t>
  </si>
  <si>
    <t>96.511.350-9</t>
  </si>
  <si>
    <t>Complementa OS 1515000147 por diferencia en tonelaje</t>
  </si>
  <si>
    <t>Servicio de capacitacion Curso "Atencion de Usuarios en Hechos de Connotación Pública". 31 de agosto</t>
  </si>
  <si>
    <t>CENT INTERV. EN TRAUMA, ESTRES Y DESASTRES</t>
  </si>
  <si>
    <t>76.204.553-2</t>
  </si>
  <si>
    <t>ATTON EL BOSQUE S. A.</t>
  </si>
  <si>
    <t>76.697.880-0</t>
  </si>
  <si>
    <t>Compra tintas HP impresora equipo Bombas</t>
  </si>
  <si>
    <t>Compra materiales equipo Bombas. OC CHilecompra 696212-137-CM15</t>
  </si>
  <si>
    <t>Compra materiales Equipo Bombas. OC Chilecompra 696212-138-CM15</t>
  </si>
  <si>
    <t>Compra Materiales Equipo Bombas. OC Chilecompra 696212-139-CM15</t>
  </si>
  <si>
    <t>Compra Materiales FL Puente alto. OC Chilecompra 696212-140-CM15</t>
  </si>
  <si>
    <t>Compra Materiales Puente Alto. OC Chilecompra 696212-141-CM15</t>
  </si>
  <si>
    <t>Compra Materiales Puente Alto. OC Chiolecompra 696212-142-CM15</t>
  </si>
  <si>
    <t>17-FN Nº 1885</t>
  </si>
  <si>
    <t>Servicio de Evaluacion Psicolaboral Administrativo (x3)</t>
  </si>
  <si>
    <t>77.277.220-3</t>
  </si>
  <si>
    <t>Compra 550 talonarios firma imputados para Unidad de Servicios</t>
  </si>
  <si>
    <t>CANTERO Y GOMEZ LTDA.</t>
  </si>
  <si>
    <t>78.189.700-0</t>
  </si>
  <si>
    <t>Servicio de Evaluacion psicolaboral Técnico (x4)</t>
  </si>
  <si>
    <t>EVALUACIONES &amp; DESARROLLO ORGANIZACIONAL</t>
  </si>
  <si>
    <t>76.588.490-K</t>
  </si>
  <si>
    <t>Compra de 100 alarmas y 100 baterías para URAVIT.</t>
  </si>
  <si>
    <t>ELECTRONICA CASA ROYAL LIMITADA</t>
  </si>
  <si>
    <t>83.030.600-5</t>
  </si>
  <si>
    <t>Servicio de traslado especies para destrucción KDM Til Til, solicitado USAG SAn Miguel</t>
  </si>
  <si>
    <t>TRANMANES LTDA</t>
  </si>
  <si>
    <t>77.990.510-1</t>
  </si>
  <si>
    <t>Servicio de Evaluacion psicolaboral Técnico (x2)</t>
  </si>
  <si>
    <t>Servicio de Reparación de lavamanos 1° piso Pirámide</t>
  </si>
  <si>
    <t>HUMBERTO LEONARDO PALAVECINO GAMBOA</t>
  </si>
  <si>
    <t>8.862.438-6</t>
  </si>
  <si>
    <t>Servicio de Evaluacion Psicolaboral Auxiliar (x3)</t>
  </si>
  <si>
    <t>Servicio de relatoria "Taller de Fortalecimiento Organizacional". Capacitación Autónoma</t>
  </si>
  <si>
    <t>SERGIO CAMPOS ULLOA</t>
  </si>
  <si>
    <t>5.261.703-0</t>
  </si>
  <si>
    <t>Compra materiales gabinete. OC Chilecompra 696212-152-CM15</t>
  </si>
  <si>
    <t>Compra Materiales Gabinete. OC Chilecompra 696212-154-CM15</t>
  </si>
  <si>
    <t>Compra materiales Gabinete. OC Chilecompra 696212-153-CM15</t>
  </si>
  <si>
    <t>Compra Materiales VIF. OC Chilecompra 696212-149-CM15</t>
  </si>
  <si>
    <t>Compra materiales VIF. OC Chilecompra 696212-150-CM15</t>
  </si>
  <si>
    <t>Compra materiales VIF. OC CHilecompra 696212-151-CM15</t>
  </si>
  <si>
    <t>Compra materiales VIF. OC Chilecompra 696212-147-CM15</t>
  </si>
  <si>
    <t>Compra materiales VIF. OC Chilecompra 696212-148-CM15</t>
  </si>
  <si>
    <t>15-FR N° 192</t>
  </si>
  <si>
    <t xml:space="preserve">Servicio mensual de sala cuna para hijo de funcionaria de la FRMS, a contar del 20/07/2015 y hasta el 31/12/2016, ambas fechas inclusive, por un MONTO TOTAL de $3.558.000 exento de IVA. Matrícula $100.000 .- Costo Mensualidad $180.000.- </t>
  </si>
  <si>
    <t>JARDIN INFANTIL Y SALA CUNA LOPEZ NAVARRO LTDA</t>
  </si>
  <si>
    <t>76.219.545-3</t>
  </si>
  <si>
    <t>15-FR N° 91</t>
  </si>
  <si>
    <t>Sociedad Concesionaria Centro de Justicia de Santiago S.A.</t>
  </si>
  <si>
    <t>UF 25</t>
  </si>
  <si>
    <t>15-FR N° 92</t>
  </si>
  <si>
    <t>Declara desierta Licitación Privada para contratar Servicio de Monitoreo de Cámaras de Vigilancia Remota en Tiempo Real con Audio Local Disuasivo para la Fiscalía Regional Metropolitana Sur</t>
  </si>
  <si>
    <t>Pago de Servicios Básicos</t>
  </si>
  <si>
    <t>Electricidad Gran Avenida 3814 - Mes de Agosto</t>
  </si>
  <si>
    <t>Electricidad Gran Avenida 3840 - Mes de Agosto</t>
  </si>
  <si>
    <t>Electricidad Pirámide - Mes de Agosto</t>
  </si>
  <si>
    <t>Electricidad Puente Alto - Mes de Agosto</t>
  </si>
  <si>
    <t>EMPRESA ELECTRICA PUENTE ALTO LIMITADA</t>
  </si>
  <si>
    <t>80.313.300-K</t>
  </si>
  <si>
    <t>Agua Gran Avenida 3814 - Mes de Agosto</t>
  </si>
  <si>
    <t>AGUAS ANDINAS S.A.</t>
  </si>
  <si>
    <t>Agua Gran Avenida 3840 - Mes de Agosto</t>
  </si>
  <si>
    <t>Agua Pirámide - Mes de Agosto</t>
  </si>
  <si>
    <t>Agua Puente Alto - Mes de Agosto</t>
  </si>
  <si>
    <t>15 Metropolitana Sur</t>
  </si>
  <si>
    <t xml:space="preserve">Renovación Contrato Arriendo Estacionamientos Centro de Justicia de Santiago (X10). </t>
  </si>
  <si>
    <t>Servicio de avisaje en El Mercurio (Generales) domingo 16/08/2015. Llamado a concurso.</t>
  </si>
  <si>
    <t>Compra Materiales U. Delitos Violentos. OC Chilecompra 696212-145-CN15</t>
  </si>
  <si>
    <t>Compra materiales U. Delitos  Violentos. OC Chilecompra 696212-146-CM15</t>
  </si>
  <si>
    <t>Compra Materiales  U. Delitos Violentos. OC CHilecompra 696212-143-CM15</t>
  </si>
  <si>
    <t>Compra Materiales  U. Delitos violentos. OC Chilecompra 696212-144-CM15</t>
  </si>
  <si>
    <t>Servicio de arriendo de salon, arriendo equipos audiovisuales, y servico de coffee break curso Atención de usuarios</t>
  </si>
  <si>
    <t>Servicio de reparación provisoria de emergencia baño subterráneo y discapacitados FL Puente Alto</t>
  </si>
  <si>
    <t>Servicio de arriendo de podio curso Atencion de usuarios en hechos de connotación pública.</t>
  </si>
  <si>
    <t>16 Metropolitana Occidente</t>
  </si>
  <si>
    <t>Amplificador con Cintillo.</t>
  </si>
  <si>
    <t>MOVIL TELECOM LTDA.</t>
  </si>
  <si>
    <t>76.583.790-1</t>
  </si>
  <si>
    <t>Res. FN N°748/2012</t>
  </si>
  <si>
    <t>25.05.2012</t>
  </si>
  <si>
    <t>Material de Oficina para la F.L Curacaví, según compra autorizada por Res. FN Nº 748 de 25.05.2012. Convenio Marco del sistema Chilecompra.</t>
  </si>
  <si>
    <t>Formularios NUE, y Formularios de Continuidad.</t>
  </si>
  <si>
    <t>DISTRIBUIDORA Y COMERCIAL ORQUI LIMITADA</t>
  </si>
  <si>
    <t>79.864.570-6</t>
  </si>
  <si>
    <t>Cámara de Documentos.</t>
  </si>
  <si>
    <t>VIDEOCORP ING. Y TELECOMUNIC. S.A.</t>
  </si>
  <si>
    <t>89.629.300-1</t>
  </si>
  <si>
    <t>Insumos capacitaciones Unidad de Recursos Humanos.</t>
  </si>
  <si>
    <t>Material de Aseo para el  Edificio Bandera, según compra autorizada por Res. FN Nº 748 de 25.05.2012. Convenio Marco del sistema Chilecompra.</t>
  </si>
  <si>
    <t>Insumos Reuniones UAJ, según compra autorizada por Res. FN Nº 748 de 25.05.2012. Convenio Marco del sistema Chilecompra.</t>
  </si>
  <si>
    <t>Talleres de Fortalecimieto del Rol Parental . "Comité Prevención Uso Drogas y Alcohol". Unidad de Recursos Humanos.</t>
  </si>
  <si>
    <t>Enmarcación afiches de 100 x 70 cm., con vidrio difuso y moldura de pino finguer.</t>
  </si>
  <si>
    <t>ROSA MIREYA PULGAR ROMERO</t>
  </si>
  <si>
    <t>10.785.920-9</t>
  </si>
  <si>
    <t>Traducción dialecto Chino, de la F.L. de San Bernardo.</t>
  </si>
  <si>
    <t>HEXING WANG</t>
  </si>
  <si>
    <t>12.030.780-0</t>
  </si>
  <si>
    <t>Res. FN/MP N°1506/2012</t>
  </si>
  <si>
    <t>01.10.2012</t>
  </si>
  <si>
    <t>Peritaje, de la F.L. de San Bernardo.</t>
  </si>
  <si>
    <t>SANHDRA NEVENKA VERGARA MARINOVIC</t>
  </si>
  <si>
    <t>12.858.891-4</t>
  </si>
  <si>
    <t>Licitación privada menor para el servicio de mantención de extintores de incendio de la Fiscalía Regional Metropolitana Occidente (LPM).</t>
  </si>
  <si>
    <t>JORGE ANTONIO FERNANDEZ AMARO</t>
  </si>
  <si>
    <t>17.308.112-K</t>
  </si>
  <si>
    <t>Res. FR (4) N°374/2015</t>
  </si>
  <si>
    <t>26.08.2015</t>
  </si>
  <si>
    <t>Resolución Contratación directa FR(4) N°374/2015 de fecha 26.08.2015, por el servicio de provisión e instalación de una fuente de poder en el sistema de CCTV del edificio de calle Bandera N°655.</t>
  </si>
  <si>
    <t>OSESA S.A.</t>
  </si>
  <si>
    <t>76.017.001-1</t>
  </si>
  <si>
    <t>Res. FR (4) N°365/2015</t>
  </si>
  <si>
    <t>18.08.2015</t>
  </si>
  <si>
    <t>Resolución contratación directa FR(4) N°365/2015 de fecha 18.08.2015, por el servicio de reparación de motobomba del sistema de agua potable del edificio de calle Bandera N° 655.</t>
  </si>
  <si>
    <t>JORGE HUMBERTO QUINTANILLA AREVALO, EQ.</t>
  </si>
  <si>
    <t>76.093.265-5</t>
  </si>
  <si>
    <t>25.08.2015</t>
  </si>
  <si>
    <t>Resolución Contratación Directa FR(4) N°1451/2015 de fecha 25.08.2015 por el servicio de reparación de filtraciones de agua en los distintos edificios que ocupa la Fiscalía Regional Metropolitana Occidente.</t>
  </si>
  <si>
    <t>SOCIEDAD VICHUQUEN SERVICIOS S.A.</t>
  </si>
  <si>
    <t>76.101.264-9</t>
  </si>
  <si>
    <t>Res. FR (4) N°341/2015</t>
  </si>
  <si>
    <t>29.07.2015</t>
  </si>
  <si>
    <t>Contratación directa Res. FR(4) N°341/2015 de fecha 29.07.2015 para el servicio de cambio de válvula de tres vias del sistema de aire de la fiscalía local de Talagante.</t>
  </si>
  <si>
    <t>COMERCIAL SERV. TEC. DE AIRES LTDA.</t>
  </si>
  <si>
    <t>76.148.249-1</t>
  </si>
  <si>
    <t>Res. FR (4) N°342/2015</t>
  </si>
  <si>
    <t>Contratación directa resolución FR(4)N°342/2015 de fecha 29.07.2015 por el servicio de cambio de 2 compresores de equipo split del sistema de clima de la FL Curacaví.</t>
  </si>
  <si>
    <t>Res. FR (4) N°355/2015</t>
  </si>
  <si>
    <t>06.08.2015</t>
  </si>
  <si>
    <t>Contratación directa Resolución FR(4)N°355/2015 de fecha 06.08.2015, por el servicio de realizar trabajos de mejoras en la toma de aire de los baños del edificio de la Fiscalía local de San Bernardo.</t>
  </si>
  <si>
    <t>Revisión de 2 puntos de datos y de voz, reparación y certificación en la F.L. de Talagante.</t>
  </si>
  <si>
    <t>INGECORP ELECTRICIDAD LIMITADA</t>
  </si>
  <si>
    <t>76.834.570-8</t>
  </si>
  <si>
    <t>Capacitación " Fundamentos de Itil V3".</t>
  </si>
  <si>
    <t>GLOBAL SOLUTION CONSULTORES S.A.</t>
  </si>
  <si>
    <t>77.797.160-3</t>
  </si>
  <si>
    <t>Concurso cargo auxiliares (2)  01 Unidad de Administración y Finanzas, 01 Fiscalía Local de Maipú y/o Flagrancia.</t>
  </si>
  <si>
    <t>Documento de Compra y N°</t>
  </si>
  <si>
    <t>Consumo de Agua potable de la F.L. de Talagante del periodo del 15.07.2015 al 14.08.2015.</t>
  </si>
  <si>
    <t>Res. FN/MP N°1185/2015</t>
  </si>
  <si>
    <t>20.07.2015</t>
  </si>
  <si>
    <t>Evaluaciones Psicolaborales dos Auxiliares (Total UG 5), UF de referencia del 01.08.2015 a $ 25.090.61.</t>
  </si>
  <si>
    <t>76.588.490-k</t>
  </si>
  <si>
    <t>Pasajes aereos de Solange Huerta de Stgo/Puerto Montt/Stgo, Consejo de Fiscales en Castro del 23.09.2015 al 25.09.2015.</t>
  </si>
  <si>
    <t>Consumo de Electricidad de edificio Bandera 655 periodo del 29.07.2015 al 25.08.2015, Cliente Nº 856170-2.</t>
  </si>
  <si>
    <t>Consumo de Electricidad de edificio Bandera 655 periodo del 29.07.2015 al 25.08.2015, Cliente Nº 2940337-6.</t>
  </si>
  <si>
    <t>Consumo de electricidad de edificio Tte. Cruz 770 periodo del 25.10.2012 al 27.08.2015.</t>
  </si>
  <si>
    <t>Consumo de electricidad de la F.L. de San Bernardo del periodo del 01.07.2015 al 30.07.2015.</t>
  </si>
  <si>
    <t>Consumo de electricidad de la F.L. de Talagante del periodo del 27.06.2015 al 29.07.2015.</t>
  </si>
  <si>
    <t>Consumo de electricidad de la F.L. de Curacavi del periodo del 01.07.2015 al 30.07.2015.</t>
  </si>
  <si>
    <t>Consumo de agua potable de edificio Bandera 655 correspondiente al perido del 24.06.2015 al 23.07.2015.</t>
  </si>
  <si>
    <t>Consumo de Agua potable de la F.L. de San Bernardo del periodo del 08.07.2015 al 07.08.2015.</t>
  </si>
  <si>
    <t>Consumo de Agua potable de la F.L. de Melipilla del periodo del 14.07.2015 al 13.08.2015.</t>
  </si>
  <si>
    <t>Consumo de Agua potable de edificio Tte. Cruz 770, del periodo del 14.07.2015 al 13.08.2015.</t>
  </si>
  <si>
    <t>Consumo de electricidad de la F.L. de Melipilla del periodo del 26.06.2015 al 28.07.2015, Nº cliente 4062501.</t>
  </si>
  <si>
    <t>Consumo de electricidad de la F.L. de Melipilla del periodo del 02.07.2015 al 03.08.2015, Nº cliente 3003443.</t>
  </si>
  <si>
    <t>Res. FN/MP N°1451/2015</t>
  </si>
  <si>
    <t xml:space="preserve">Pasaje aéreo internacional para el Sr. Antonio Segovia Arancibia, Santiago/Ciudad de México-México/Santiago, 06 al 10 de septiembre de 2015. </t>
  </si>
  <si>
    <t>Contratación de 60 servicios de coffee break AM, alternativa 2 y 30 servicios de coffee break PM, alternativa 4.  Jornada de capacitación, sobre la aplicación de penas sustitutivas de la Ley Nº 18.216,  Ley de Violencia en los Estadios y "Ley Emilia".  Actividad a realizarse los días 27 y 28 de agosto del 2015.</t>
  </si>
  <si>
    <t>Tobar y Bachler Ltda.</t>
  </si>
  <si>
    <t>78.433.850-9</t>
  </si>
  <si>
    <t>FN/MP Nº 259</t>
  </si>
  <si>
    <t>Compra de 4 tarjetas de prepago para llamadas en teléfonos satelitales de propiedad de la Fiscalía Nacional. números 870776405153. 870776405154. 870776405155 y 870776405156. con 100 unidades c/u vigentes por 180 días. (USD 147.46 + IVA c/u x $700 valor referencial)</t>
  </si>
  <si>
    <t>Tesam Chile S.A.</t>
  </si>
  <si>
    <t>Pasaje aéreo nacional para la Sra. Claudia González Serrano, Santiago/Antofagasta/Santiago, 02 al 03 de septiembre de 2015.  (LAN CORPORATE)</t>
  </si>
  <si>
    <t>Contratación de 03 cursos estadísticos inferencial con SPSS.  Participantes: Berta Calfunao, David Salinas y Rodrigo Aguilera.  Actividad a realizarse desde el 11 de agosto al 10 de septiembre del 2015.</t>
  </si>
  <si>
    <t>Capacitación USACH Ltda.</t>
  </si>
  <si>
    <t>76.421.320-3</t>
  </si>
  <si>
    <t>Surti Ventas S.A.</t>
  </si>
  <si>
    <t>76.462.500-5</t>
  </si>
  <si>
    <t>Pasaje aéreo nacional para el Sr. José Luis Cortés, Santiago/Antofagasta/Santiago, 02 al 03 de septiembre de 2015.  (LAN CORPORATE)</t>
  </si>
  <si>
    <t>Pasaje aéreo nacional para la Sra. Maruzzella Pavan Avila, Santiago/Temuco/Santiago, 12 al 13 de agosto de 2015.  (LAN CORPORATE)</t>
  </si>
  <si>
    <t>Contratación de 300 servicios de cóctel para ceremonia de promulgación Ley de Fortalecimiento Fiscalía de Chile.  Se realizará el 10/08/2015, Sala de Consejo, a las 11:00 hrs.</t>
  </si>
  <si>
    <t>María del Carmen País Aravena</t>
  </si>
  <si>
    <t>Pasaje aéreo nacional para la Sra. Maruzzella Pavan Avila, Santiago/Concepción/Santiago, 26 al 27 de agosto de 2015.  (LAN CORPORATE)</t>
  </si>
  <si>
    <t xml:space="preserve">Pasaje aéreo nacional para el Sr. Claudio Pizarro Lerin, Santiago/Puerto Montt/Santiago, 31 de agosto al 02 de septiembre de 2015. </t>
  </si>
  <si>
    <t>Pasaje aéreo nacional para la Sra. Gisela Schoenmakers Ruiz, Santiago/Puerto Montt/Santiago, 31 de agosto al 02 de septiembre de 2015.  (LAN CORPORATE)</t>
  </si>
  <si>
    <t>FN/MP Nº 1.289</t>
  </si>
  <si>
    <t xml:space="preserve">Adquisición de 02 cable cámara Eagle QDX, 3m (Svideo-DB9).   Cable para cámara de videoconferencia Polycom QDX-6000 de FN (Divest). </t>
  </si>
  <si>
    <t>Adaptor Chile Ltda.</t>
  </si>
  <si>
    <t>FN/MP Nº 1.319</t>
  </si>
  <si>
    <t>Suministro e instalación de Gigantografía en tela PVC de 5,00 x 3,00 metros, con estructura auto soportante + suministro e instalación de tarima de 8,00 x 3,00 metros + iluminación. Para acto en la Fiscalía Nacional con motivo de la firma de la Ley de Fortalecimiento del Ministerio Público.</t>
  </si>
  <si>
    <t>Inversiones Efusión SPA</t>
  </si>
  <si>
    <t>76.111.039-K</t>
  </si>
  <si>
    <t>Charla sobre "El principio del interés superior del niño".  Para profesionales de Delitos Sexuales y Violentos.  Fecha: 23 de julio del 2015.</t>
  </si>
  <si>
    <t>Miguel Cillero Bruñol</t>
  </si>
  <si>
    <t>6.973.961-K</t>
  </si>
  <si>
    <t>FN/MP Nº 410</t>
  </si>
  <si>
    <t>Publicación aviso llamado a 4º Concurso Público 2015 para Fiscales Adjuntos de la XV, IV, V Y VI Regiones y FRM Sur de la Región Metropolitana. El domingo 09 de agosto en el Diario El Mercurio. Cuerpo E par. MOD 4x2.</t>
  </si>
  <si>
    <t>Empresa El Mercurio S.A.P.</t>
  </si>
  <si>
    <t>Publicación aviso llamado a 4º Concurso Público 2015 para Fiscales Adjuntos de la XV, IV, V Y VI Regiones y FRM Sur de la Región Metropolitana. El domingo 09 y lunes 10 de agosto en el Diario El Mercurio de Valparaíso, Generales MOD 5x3.</t>
  </si>
  <si>
    <t>Empresa El Mercurio de Valparaíso S.A.P.</t>
  </si>
  <si>
    <t>96.705.640-5</t>
  </si>
  <si>
    <t>Publicación aviso llamado a 4º Concurso Público 2015 para Fiscales Adjuntos de la XV, IV, V Y VI Regiones y FRM Sur de la Región Metropolitana. El domingo 09 y lunes 10 de agosto en el Diario El Día de La Serena, Generales MOD 10x3 COL.</t>
  </si>
  <si>
    <t>Antonio Puga y Cía. Ltda.                                     (El Día de La Serena)</t>
  </si>
  <si>
    <t>80.764.900-0</t>
  </si>
  <si>
    <t>Publicación aviso llamado a 4º Concurso Público 2015 para Fiscales Adjuntos de la XV, IV, V Y VI Regiones y FRM Sur de la Región Metropolitana. El domingo 09 y lunes 10 de agosto en el Diario La Estrella de Arica, Generales MOD 5x3.</t>
  </si>
  <si>
    <t>Empresa Periodística El Norte S.A.                      (La Estrella de Arica)</t>
  </si>
  <si>
    <t>Publicación aviso llamado a 4º Concurso Público 2015 para Fiscales Adjuntos de la XV, IV, V Y VI Regiones y FRM Sur de la Región Metropolitana. El lunes 10 de agosto en el Diario La Tercera, Generales MOD 3x2.</t>
  </si>
  <si>
    <t>Copesa S.A. (La Tercera)</t>
  </si>
  <si>
    <t>76.170.725-6</t>
  </si>
  <si>
    <t>Publicación aviso llamado a 4º Concurso Público 2015 para Fiscales Adjuntos de la XV, IV, V Y VI Regiones y FRM Sur de la Región Metropolitana. El Domingo 09 y lunes 10 de agosto en el Diario El Rancagüino, Generales MOD 10x3 COL.</t>
  </si>
  <si>
    <t>Soc. Informativa Regional S.A.                                            (El Rancagüino)</t>
  </si>
  <si>
    <t xml:space="preserve">Pasaje aéreo nacional para el Sr. José Luis Cortés Zepeda, Santiago/La Serena/Santiago, 18 al 20 de agosto de 2015. </t>
  </si>
  <si>
    <t xml:space="preserve">Pasaje aéreo nacional para el Sr. Nelson Castro Arraño, Santiago/La Serena/Santiago, 18 al 20 de agosto de 2015. </t>
  </si>
  <si>
    <t>FN/MP Nº 1.231</t>
  </si>
  <si>
    <t>Contratación de servicios hoteleros. 03 arriendo de salón Coigüe, montaje escuela para 40 personas; 03 arriendo de salón Quillay, montaje escuela para 20 personas; 114 servicios de coffee break bienvenida; 114 servicios de coffee break salado; 114 servicios de coffee break dulce; 03 servicios de equipamiento tipo A (Notebook, datashow, amplificación, telón, papelógrafo, pizarra y control remoto para presentaciones). Curso litigación oral inicial con relatores internos.  Actividad a realizarse desde el 12 al 14 de agosto del 2015.</t>
  </si>
  <si>
    <t>Atton El Bosque SPA</t>
  </si>
  <si>
    <t>Contratación de 43 servicios de coffee break AM, alternativa 1 y 43 servicios de coffee break PM, alternativa 2.  Reunión de Fiscales Regionales y Der´s por gradualidad PFMP.  Actividad a realizarse el día 11 de agosto del 2015.</t>
  </si>
  <si>
    <t>Lisette Álvarez Alquinta (Delicias Lis)</t>
  </si>
  <si>
    <t>9.343.496-K</t>
  </si>
  <si>
    <t xml:space="preserve">Publicación aviso llamado a 4º Concurso Público 2015 para Fiscales Adjuntos de la XV, IV, V Y VI Regiones y FRM Sur de la Región Metropolitana. En el Diario Oficial. </t>
  </si>
  <si>
    <t>Subsecretaria del Interior                                       (Diario Oficial)</t>
  </si>
  <si>
    <t>60.501.000-8</t>
  </si>
  <si>
    <t xml:space="preserve">Pasaje aéreo nacional para el Sr. Henry Angulo Yevenes, Santiago/Valdivia/Santiago, 31 de agosto al 02 de septiembre de 2015. </t>
  </si>
  <si>
    <t>Compra de Gasolina 95 Octanos. carga de "Cupón Electrónico COPEC" para uso en vehículos institucionales placas patentes YK - 7108 y CK CY -96</t>
  </si>
  <si>
    <t>Compra de Petróleo Diesel. carga de "Cupón Electrónico COPEC" para uso en vehículo institucional placa patente DB XP - 48</t>
  </si>
  <si>
    <t>Servicio de producción fotográfica, memoria Fiscalía 2007-2015.</t>
  </si>
  <si>
    <t>Soc. de Comunicación Simple Ltda.</t>
  </si>
  <si>
    <t>76.981.620-8</t>
  </si>
  <si>
    <t>Pasaje aéreo nacional para el Sra. Ana María Jorquera, Santiago/Castro/Santiago, 23 al 26 de septiembre de 2015. (Consejo General de Fiscales)</t>
  </si>
  <si>
    <t>Pasaje aéreo nacional para el Sra. Claudia Milla Venegas, Santiago/Castro/Santiago, 23 al 26 de septiembre de 2015. (Consejo General de Fiscales)</t>
  </si>
  <si>
    <t>Pasaje aéreo nacional para el Sr. Diego García Prieto, Santiago/Castro/Santiago, 23 al 26 de septiembre de 2015. (Consejo General de Fiscales)</t>
  </si>
  <si>
    <t>Pasaje aéreo nacional para el Fiscal nacional Sr. Sabas Chahuán Sarrás, Santiago/Castro/Santiago, 23 al 26 de septiembre de 2015. (Consejo General de Fiscales)</t>
  </si>
  <si>
    <t>Pasaje aéreo nacional para el Sr. Danilo Bastías Henríquez, Santiago/Castro/Santiago, 23 al 26 de septiembre de 2015. (Consejo General de Fiscales)</t>
  </si>
  <si>
    <t>Pasaje aéreo nacional para el DEN, Sr. Jorge Abbott Charme, Santiago/Castro/Santiago, 23 al 26 de septiembre de 2015. (Consejo General de Fiscales)</t>
  </si>
  <si>
    <t>Licitación Privada</t>
  </si>
  <si>
    <t>FN/MP Nº 1.231 - FN/MP N°1.327</t>
  </si>
  <si>
    <t>23/07/2015 - 07/08/2015</t>
  </si>
  <si>
    <r>
      <t xml:space="preserve">Contratación de servicios hoteleros para </t>
    </r>
    <r>
      <rPr>
        <b/>
        <sz val="9"/>
        <rFont val="Trebuchet MS"/>
        <family val="2"/>
      </rPr>
      <t>Jornada de Inducción de Drogas,</t>
    </r>
    <r>
      <rPr>
        <sz val="9"/>
        <rFont val="Trebuchet MS"/>
        <family val="2"/>
      </rPr>
      <t xml:space="preserve"> a realizarse el 18 de agosto de 2015 en la ciudad de Santiago, Hotel Holiday Inn Express. Arriendo de salón D para 50 personas con montaje escuela; 35 coffee break alternativa 1 ; 35 coffee break alternativa 2; 35 coffee break alternativa 3; 1 notebook y 1 papelógrafo. (Actividad 2A).</t>
    </r>
  </si>
  <si>
    <t>Talbot Hotels S.A.</t>
  </si>
  <si>
    <t>96.685.690-4</t>
  </si>
  <si>
    <r>
      <t xml:space="preserve">Contratación de servicios hoteleros para </t>
    </r>
    <r>
      <rPr>
        <b/>
        <sz val="9"/>
        <rFont val="Trebuchet MS"/>
        <family val="2"/>
      </rPr>
      <t>Jornada Especializada de Drogas</t>
    </r>
    <r>
      <rPr>
        <sz val="9"/>
        <rFont val="Trebuchet MS"/>
        <family val="2"/>
      </rPr>
      <t>, a realizarse los días 19 y 20 de agosto de 2015 en la ciudad de Santiago, Hotel Regal Pacific. Arriendo de salón Península para 65 personas con montaje escuela; 130 coffee break Regal 1 (café de bienvenida); 130 coffee break Regal 2 (AM salado); 130 coffee break Regal 2 (PM dulce); 2 equipamiento estándar (pizarra, papelógrafo y telón); 2 notebook; 2 reproductor de DVD; 2 amplificación; 2 control remoto para presentación; 2 data show y 2 micrófonos de solapa y mano. (Actividad 2B).</t>
    </r>
  </si>
  <si>
    <t>Sociedad Hotelera Hoteltours S.A.</t>
  </si>
  <si>
    <t>96.701.100-2</t>
  </si>
  <si>
    <r>
      <t xml:space="preserve">Contratación de servicios hoteleros para </t>
    </r>
    <r>
      <rPr>
        <b/>
        <sz val="9"/>
        <rFont val="Trebuchet MS"/>
        <family val="2"/>
      </rPr>
      <t>Curso Atención a Víctimas y Testigos</t>
    </r>
    <r>
      <rPr>
        <sz val="9"/>
        <rFont val="Trebuchet MS"/>
        <family val="2"/>
      </rPr>
      <t>, a realizarse los días 18, 19 y 20 de agosto de 2015 en la ciudad de Santiago, Hotel Holiday Inn Express. Arriendo de salón A+B ; 96 coffee break alternativa 1 ; 96 coffee break alternativa 2; 96 coffee break alternativa 3; 3 notebook y 3 papelógrafo. (Actividad 3).</t>
    </r>
  </si>
  <si>
    <r>
      <t xml:space="preserve">Contratación de servicios hoteleros para </t>
    </r>
    <r>
      <rPr>
        <b/>
        <sz val="9"/>
        <rFont val="Trebuchet MS"/>
        <family val="2"/>
      </rPr>
      <t>Jornada de la División de Informática</t>
    </r>
    <r>
      <rPr>
        <sz val="9"/>
        <rFont val="Trebuchet MS"/>
        <family val="2"/>
      </rPr>
      <t>, a realizarse los días 27 y 28 de agosto de 2015 en la ciudad de Santiago, Hotel Neruda. Arriendo de salón Gabriela Mistral, 1 jornada completa con mesas en U; arriendo de salón Gabriela Mistral media jornada AM con mesas en U; 84 café de bienvenida; 84 coffee break AM alternativa E; 42 coffee break PM alternativa C; 2 data show; 2 telones; 2 amplificación y 2 micrófono adicional.</t>
    </r>
  </si>
  <si>
    <t>Hotelera e Inmobiliaria Nueva Ltda.                               (Hotel Neruda)</t>
  </si>
  <si>
    <t>76.153.144-1</t>
  </si>
  <si>
    <t>Promoservice S.A.</t>
  </si>
  <si>
    <t>FN/MP Nº 1.359</t>
  </si>
  <si>
    <t>Suministro e instalación de tarima de 8,00 x 3,00 metros + iluminación. Para acto en la Fiscalía Nacional con motivo de la firma de la Ley de Fortalecimiento del Ministerio Público, el lunes 17/08/2015. (Fecha original 10/08 se postergó al 17/08)</t>
  </si>
  <si>
    <t>Pasaje aéreo nacional para Sra. Yelica Lusic Nadal, Santiago/Concepción/Santiago, 26 al 27 de agosto de 2015.</t>
  </si>
  <si>
    <t>Mantención de 80.000 kms vehículo institucional VOLVO S80. placa patente DB XP-48.</t>
  </si>
  <si>
    <t>Comercializadora DITEC Automóviles S.A.</t>
  </si>
  <si>
    <t>96.899.100-0</t>
  </si>
  <si>
    <t>Pasaje aéreo nacional para el Sr. José Luis Cortés, Santiago/Concepción/Santiago, 26 al 27 de agosto de 2015.</t>
  </si>
  <si>
    <t>Adquisición de 30 pack de 03 unidades de pastillas desinfectantes Pato Purific WC.</t>
  </si>
  <si>
    <t>Dimerc S.A.</t>
  </si>
  <si>
    <t>FN/MP Nº 1.369</t>
  </si>
  <si>
    <t>Contratación de 120 servicios de coffee break. Firma de Convenio entre la Fiscalía de Chile y el Consejo de Defensa del Estado. Actividad a realizarse el día martes 18 de agosto del 2015.</t>
  </si>
  <si>
    <t>Compra de 2 neumáticos Pirelli 245/40 R18 97/Y TUB PZERO. para uso en Volvo S80 de uso del Fiscal Nacional.</t>
  </si>
  <si>
    <t>Supermercado del Neumático Limitada</t>
  </si>
  <si>
    <t>78.239.560-2</t>
  </si>
  <si>
    <t>FN/MP Nº 1.935</t>
  </si>
  <si>
    <t xml:space="preserve">Endoso inclusión de nuevo vehículo Ford año 2015 modelo Fusión SE 2.0L AT ECOBOOST destinado a la Fiscalía de la VII Región.  Póliza de vehículos del seguro vigente Nº 9011400017836.  </t>
  </si>
  <si>
    <t>MAPFRE Compañía de Seguros Generales de Chile S.A.</t>
  </si>
  <si>
    <t>96.508.210-7</t>
  </si>
  <si>
    <t>Contratación de servicios hoteleros. 01 día arriendo de salón Parma II jornada completa y 01 día arriendo de salón Parma I, montaje tipo auditorio; 60 servicios de café de bienvenida, 60 servicios de coffee break AM opción Extra, 60 servicios de coffee break PM opción Simple; 2 días arriendo de: amplificación; micrófono adicional; datashow, telón y notebook.  "Capacitación Específica SIAU, para las Fiscalías de Tarapacá, Maule, Los Lagos, los Ríos, FRM Occidente y FRM Centro Norte". Actividad a realizarse los días 03 y 04 de septiembre del 2015.</t>
  </si>
  <si>
    <t>Hotel Torremayor S.A.</t>
  </si>
  <si>
    <t>Aviso llamado a Licitación Pública "Provisión de Servicios Plataforma Integral de Comunicaciones del Ministerio Público". Domingo 23 de agosto de 2015, Diario El Mercurio, cuerpo E par, MOD 3x2.</t>
  </si>
  <si>
    <t>Empresa El Mercurio S.P.A.</t>
  </si>
  <si>
    <t>Aviso llamado a Concurso Público, cargos en la FN, FR Tarapacá, Oriente y Occidente. Domingo 23 de agosto de 2015, Diario El Mercurio, cuerpo E par, MOD 3x2.</t>
  </si>
  <si>
    <r>
      <t xml:space="preserve">Contratación de servicios hoteleros para </t>
    </r>
    <r>
      <rPr>
        <b/>
        <sz val="9"/>
        <rFont val="Trebuchet MS"/>
        <family val="2"/>
      </rPr>
      <t>Jornada Especializada en Delitos Violentos</t>
    </r>
    <r>
      <rPr>
        <sz val="9"/>
        <rFont val="Trebuchet MS"/>
        <family val="2"/>
      </rPr>
      <t>, a realizarse los días 27 y 28 de agosto de 2015 en la ciudad de Santiago, Hotel Regal Pacific. Arriendo de salón Pacífico para 45 personas con montaje escuela; 45 coffee break Regal 1 (café de bienvenida); 45 coffee break Regal 2 (AM salado); 45 coffee break Regal 2 (PM dulce); 45 coffee break Regal 2 (AM salado) por media jornada; 45 coffee break Regal 2 (PM dulce) por media jornada; 2 equipamiento estándar (pizarra, papelógrafo y telón); 2 notebook; 2 reproductor de DVD; 2 amplificación; 2 control remoto para presentación; 2 data show y 2 micrófonos de solapa y mano. (Actividad 5).</t>
    </r>
  </si>
  <si>
    <t>Contratación de servicios hoteleros para Curso Liderazgo de Equipos de Trabajo de Excelencia, a realizarse los días 25 y 26 de agosto de 2015 en la ciudad de Santiago, Hotel Holiday Inn Express. Arriendo de salón A+B jornada completa; 64 coffee break alternativa 1; 64 coffee break alternativa 2; 64 coffee break alternativa 3; 2 notebook; 2 papelógrafos. (Actividad 4).</t>
  </si>
  <si>
    <t>FN/MP Nº 1.412</t>
  </si>
  <si>
    <t>Contratación de 300 servicios de coffe break para Seminario Internacional "Delincuencia Organizada Transnacional en América Latina", a realizarse el lunes 24 de agosto de 2015 en la Facultad de Derecho de la Universidad de Chile.</t>
  </si>
  <si>
    <t>Constanza Bravo Millas</t>
  </si>
  <si>
    <t>11.834.054-K</t>
  </si>
  <si>
    <t>FN/MP Nº 1.414</t>
  </si>
  <si>
    <t>Contratación de 40 servicios de almuerzo para autoridades asistentes al Seminario Internacional "Delincuencia Organizada Transnacional en América Latina", a realizarse el lunes 24 de agosto de 2015 en la Facultad de Derecho de la Universidad de Chile.</t>
  </si>
  <si>
    <t>Mi Otra Pasión Limitada</t>
  </si>
  <si>
    <t>76.112.701-2</t>
  </si>
  <si>
    <t>Contratación de 55 servicios de cena, arriendo de salón y arriendo de amplificación en el Hotel Plaza San Francisco de Santiago, para asistentes al Seminario Internacional "Delincuencia Organizada Transnacional en América Latina", a realizarse el lunes 24 de agosto de 2015 en la Facultad de Derecho de la Universidad de Chile.</t>
  </si>
  <si>
    <t>Hotelera San Francisco S.A.</t>
  </si>
  <si>
    <t>99.511.100-4</t>
  </si>
  <si>
    <t>Aviso llamado a Licitación Pública "Servicio de diseño, producción y edición de material audiovisual para la entrega de orientación e información en las salas de espera de las Fiscalía Locales y Oficinas de Atención del Ministerio Público - Fiscalía TV 2016 - 2017". Domingo 23 de agosto de 2015, Diario El Mercurio, cuerpo Generales, MOD 3x2.</t>
  </si>
  <si>
    <t>FN/MP Nº 930</t>
  </si>
  <si>
    <t>Servicios por traducción al idioma inglés.  Requerimiento internacional causa RUC 1401014660-8 Fiscal Cristian Voullieme León, Fiscalía Local de Lautaro.</t>
  </si>
  <si>
    <t>Irene De Marchi Zaharija</t>
  </si>
  <si>
    <t>7.190.721-K</t>
  </si>
  <si>
    <t>Servicios por traducción al idioma inglés.  Requerimiento internacional causa RUC 1500559105-5, Fiscal Wendoline Acuña Aliaga, Fiscalía Local de Punta Arenas</t>
  </si>
  <si>
    <t>Compra de 1 Licencia de software Skooter Software Beyond Compare Pro.</t>
  </si>
  <si>
    <t>Juan Luis Monsalve Cuevas Servicios Computacionales E.I.R.L.</t>
  </si>
  <si>
    <t>52.001.785-2</t>
  </si>
  <si>
    <t>Diseño e impresión de 5.000 dípticos "Revalorizando el Buen Trato" formato 14 x 21 cms cerrado, en papel couché opaco de 250 grs, 4/4 colores com polimate por tiro y retiro, plisados y doblados, embalados en paquetes de 100 unidades.</t>
  </si>
  <si>
    <t>Impresora Valus Limitada</t>
  </si>
  <si>
    <t>96.512.580-9</t>
  </si>
  <si>
    <t>Pasaje aéreo nacional para el Sr. Mauricio Fernández Montalbán, Santiago/Castro/Santiago, 23 al 26 de septiembre de 2015. (CGF)</t>
  </si>
  <si>
    <t>Pasaje aéreo nacional para el Sra. Angelica Torres Figueroa, Santiago/Punta Arenas/Santiago, 28 al 30 de septiembre de 2015.</t>
  </si>
  <si>
    <t>Compra de mueble para archivadores de 18mm. 40 x 82 x 250 en seis espacios. Para Contabilidad.</t>
  </si>
  <si>
    <t>Iván Painemal Chicahual</t>
  </si>
  <si>
    <t>14.270.505-2</t>
  </si>
  <si>
    <t>FN/MP Nº 1.392</t>
  </si>
  <si>
    <t>Compra de aplicación UDEF para PC, Cellebrite UFED 4PC Ultimate + actualizaciones por 12 meses; 1 Dispositivo para clonación de discos TABLEAU TD3 KIT.</t>
  </si>
  <si>
    <t>Complexbiz Gestión de Negocios Limitada</t>
  </si>
  <si>
    <t>76.235.780-1</t>
  </si>
  <si>
    <t>FN/MP Nº 2.171</t>
  </si>
  <si>
    <t>Compra de textos para biblioteca de la FN: La prueba pericial psicológica en los delitos de abuso sexual infantil; Las Estafas.</t>
  </si>
  <si>
    <t>Editorial Jurídica de Chile - Editorial Andrés Bello</t>
  </si>
  <si>
    <t>82.273.200-3</t>
  </si>
  <si>
    <t>Compra de textos para biblioteca de la FN: Introducción a la Informática forense; Investigación forense de dispositivos android.</t>
  </si>
  <si>
    <t>Buscalibre S.A.</t>
  </si>
  <si>
    <t>76.023.713-2</t>
  </si>
  <si>
    <t>Compra de textos para biblioteca de la FN: La participación en el delito y el principio de accesoriedad; El derecho penal de la empresa; El interrogatorio del imputado…; Propiedad intelectual; Examen directo de testigos; Violencia Intrafamiliar en contra de la mujer en Chile; Derecho administrativo disciplinario; Derecho migratorio chileno.</t>
  </si>
  <si>
    <t>Carlos Ramos Díaz</t>
  </si>
  <si>
    <t>8.812.480-4</t>
  </si>
  <si>
    <t>Compra de textos para biblioteca de la FN: Acciones protectoras de derechos fundamentales; Derecho administrativo sancionador; Jurisprudencia sobre negligencia médica; Jurisprudencia sobre violencia intrafamiliar; Lecciones de derecho penal chileno; Tratamiento penal del contrato simulado.</t>
  </si>
  <si>
    <t>Legal Publishing Chile Limitada</t>
  </si>
  <si>
    <t>77.532.650-6</t>
  </si>
  <si>
    <t>Compra de 4 cartridges para impresora HP X585 color: D8J10A NEGRO; D8J09A YELLOW; D8J08A MAGENTA y D8J07A CYAN. Uso en secretaría Gabinete.</t>
  </si>
  <si>
    <t>JMO Internacional Ltda.</t>
  </si>
  <si>
    <t>79.778.630-6</t>
  </si>
  <si>
    <t>Pasaje aéreo nacional para Sra. Karen Guzmán Valenzuela, Santiago/Punta Arenas/Santiago, 28 al 30 de septiembre de 2015.</t>
  </si>
  <si>
    <t>Compra de 300 rollos de toalla de papel jumbo Elite, para uso en FN.</t>
  </si>
  <si>
    <t>Pasaje aéreo internacional para Sr. Julio Contardo Escobar, Santiago/Denver/Santiago, 20 al 27 de septiembre de 2015.</t>
  </si>
  <si>
    <t>Pasaje aéreo nacional para Sr. Hernán Libedinsky Moscovich, Santiago/Puerto Montt/Santiago, 19 al 21 de octubre de 2015.</t>
  </si>
  <si>
    <t>Pasaje aéreo nacional para Sr. Claudio Pizarro Lerin, Santiago/Puerto Montt/Santiago, 19 al 21 de octubre de 2015.</t>
  </si>
  <si>
    <t>FN/MP Nº 1.475</t>
  </si>
  <si>
    <t>Contratación de 120 servicios de coffee break, divididos en 2 servicios diarios para 30 personas, por dos días, para Jornada de recepcionista SIAU los días 26 y 27 de agosto en la V Región.</t>
  </si>
  <si>
    <t>Servicios Gastronómicos Isabel Becerra y Compañía Limitada</t>
  </si>
  <si>
    <t>76.810.120-5</t>
  </si>
  <si>
    <t>Compra de 1 Disco Duro externo Toshiba de 2TB para uso gerencia DAF.</t>
  </si>
  <si>
    <t>Sociedad Comercial Dos Amigos Limitada</t>
  </si>
  <si>
    <t>76.155.515-4</t>
  </si>
  <si>
    <t>Pasaje aéreo nacional para Sra. Angela Chavez Torrico, Santiago/Punta Arenas/Santiago, 28 al 29 de septiembre de 2015.</t>
  </si>
  <si>
    <t>Diseño e impresión de 2 pendones institucionales de 1,00 x 1,80 mts, para Seminario Internacional Crimen Organizado Transnacional.</t>
  </si>
  <si>
    <t>Compra de 3 talonarios de facturas institucionales afectas, talonarios de 50/6 autocopiativos, tamaño carta, con folio.</t>
  </si>
  <si>
    <t>Araneda y Compañía Limitada</t>
  </si>
  <si>
    <t>78.429.010-7</t>
  </si>
  <si>
    <t>Aviso llamado a Licitación Pública "Adquisición centralizada de Sistemas de Videoconferencia para Unidades Regionales de Atención a las Víctimas y Testigos del Ministerio Público año 2015". Domingo 30 de agosto de 2015, Diario El Mercurio, cuerpo Generales, MOD 3x2.</t>
  </si>
  <si>
    <t xml:space="preserve">Pasaje aéreo nacional para Sra. María Luisa Montenegro, Santiago/Punta Arenas/Santiago, 28 al 30 de septiembre de 2015. </t>
  </si>
  <si>
    <t xml:space="preserve">Pasaje aéreo internacional para Sr. Andrés Salazar Cadiz, Santiago/Washington/Santiago, 27 de septiembre al 03 de octubre de 2015. </t>
  </si>
  <si>
    <t>Servicios por traducción al idioma inglés. Causa RUC 1001216971-5, Fiscal Viviana Vergara, Fiscalía Centro Norte.</t>
  </si>
  <si>
    <t>Contratación servicio de apertura de caja fuerte.</t>
  </si>
  <si>
    <t>Henry Bouffanais Avaria</t>
  </si>
  <si>
    <t>12.631.936-3</t>
  </si>
  <si>
    <t xml:space="preserve">Contratación de 45 horas de arquitectura de proyecto - DBA Oracle Senior c/cesión de derecho valor H/hábil.  </t>
  </si>
  <si>
    <t>Pragma Informática S.A.</t>
  </si>
  <si>
    <t>77.063.770-8</t>
  </si>
  <si>
    <r>
      <t xml:space="preserve">Contratación de servicios hoteleros para </t>
    </r>
    <r>
      <rPr>
        <b/>
        <sz val="9"/>
        <rFont val="Trebuchet MS"/>
        <family val="2"/>
      </rPr>
      <t>Jornada Especializada en Delitos Económicos</t>
    </r>
    <r>
      <rPr>
        <sz val="9"/>
        <rFont val="Trebuchet MS"/>
        <family val="2"/>
      </rPr>
      <t>, a realizarse los días 03 y 04 de septiembre de 2015 en la ciudad de Santiago, Hotel Atton El Bosque. Arriendo de salón Coigüe para 40 personas con montaje escuela; 72 coffee break bienvenida; 72 coffee break salado; 36 coffee break dulce; 2 arriendo de equipamiento tipo A (Notebook, Data show, Telón, Amplificación, pizarra, papelógrafo y control remoto para presentaciones. (Actividad N°6).</t>
    </r>
  </si>
  <si>
    <t xml:space="preserve">Pasaje aéreo nacional para Sr. Eduardo Picand Albónico, Santiago/Concepción/Santiago, 01 de septiembre de 2015. </t>
  </si>
  <si>
    <t>Contratación de 40 servicios de coffee break AM + 40 PM para Curso de Investigación de Causas Complejas, con relatores internos, el 24 de septiembre de 2015 en el auditorio de la Fiscalía Nacional.</t>
  </si>
  <si>
    <t xml:space="preserve">Varias facturas </t>
  </si>
  <si>
    <t>14209717-716-715-714-713-712-711-710-709-708-707-706 Y 699</t>
  </si>
  <si>
    <t>Gasto en electricidad para la Fiscalía Nacional, correspondiente a las dependencias de General Mackenna 1369, Pisos 2, 3 y 4, Santiago, para el período comprendido entre el 12 de Agosto al 14 de Septiembre de 2015.</t>
  </si>
  <si>
    <t>Chilectra S.A.</t>
  </si>
  <si>
    <t>14124092-4075-4076-4077-4078-4079-4080-4081-4082-4083-4090 Y 4091</t>
  </si>
  <si>
    <t>Gasto en electricidad para la Fiscalía Nacional, correspondiente a las dependencias Agustinas 1.070, Piso 5, Santiago, para el período comprendido entre el 29 de Julio al 25 de Agosto de 2015.</t>
  </si>
  <si>
    <t>1779678-9677-9675-9673-9669-9667-9665-9662-9660-9658-9655 Y 1770347</t>
  </si>
  <si>
    <t>Gasto en agua potable y alcantarillado para la Fiscalía Nacional, correspondiente a las dependencias de General Mackenna 1369, Pisos 2, 3 y 4, Santiago, para el período comprendido entre 23 de Julio al 24 de Agosto de 2015.</t>
  </si>
  <si>
    <t>Aguas Andinas S.A.</t>
  </si>
  <si>
    <t xml:space="preserve">Facturas </t>
  </si>
  <si>
    <t>36152802-36152785</t>
  </si>
  <si>
    <t>Servicio telefónico correspondiente a tráfico de larga distancia nacional, internacional, líneas de respaldo y líneas RDSI para la Fiscalía Nacional, instaladas en General Mackenna 1369, para el período de Agosto de 2015.</t>
  </si>
  <si>
    <t>FN/MP Nº 1.308</t>
  </si>
  <si>
    <t>-</t>
  </si>
  <si>
    <t>Autoriza contratación directa del servicio de implementación de la plataforma SOA del proyecto de la Carpeta Investigativa Digital, arriendo de hardware y los servicios de administración correspondientes.</t>
  </si>
  <si>
    <t>ADEXUS S.A.</t>
  </si>
  <si>
    <t>96.580.060-3</t>
  </si>
  <si>
    <t>FN/MP Nº 1.368</t>
  </si>
  <si>
    <t>Adjudica Licitación Pública para la contratación de un estudio de evaluación del servicio del Ministerio Público para el año 2015.</t>
  </si>
  <si>
    <t>GFK ADIMARK Chile S.A.</t>
  </si>
  <si>
    <t>83.625.300-0</t>
  </si>
  <si>
    <t>FN/MP Nº 1.396</t>
  </si>
  <si>
    <t>Autoriza contratación directa del servicio de soporte especializado al software de Mesa de Ayuda OTRS.</t>
  </si>
  <si>
    <t>GSTI Chile SPA</t>
  </si>
  <si>
    <t>76.127.918-1</t>
  </si>
  <si>
    <t>FN/MP Nº 1.483</t>
  </si>
  <si>
    <t>Autoriza contratación directa para renovar la prestación de los servicios asociados al Gestor Documental en lo que se refiere a los Macroprocesos de Gestión de Correspondencia y Generación y Emisión de Resoluciones, por un periodo de 6 meses a contar del 26 de octubre de 2015.</t>
  </si>
  <si>
    <t>Quintec Chile S.A.</t>
  </si>
  <si>
    <t>86.731.200-5</t>
  </si>
  <si>
    <t>FN/MP Nº 1.491</t>
  </si>
  <si>
    <t>Autoriza contratación directa para la ampliación por todo el mes de enero de 2016, la vigencia del contrato de auditoría de las llamadas atendidas por la empresa proveedora de servicios de Call Center del Ministerio Público, en las mismas condiciones de precio estipuladas en dicho contrato.</t>
  </si>
  <si>
    <t>Ángelo Eduardo Heredia Cid Servicios E.I.R.l.</t>
  </si>
  <si>
    <t>76.431.784-K</t>
  </si>
  <si>
    <t>17 Fiscalía Nacional</t>
  </si>
  <si>
    <t>UF 5.729,52</t>
  </si>
  <si>
    <r>
      <t xml:space="preserve">Renovación suscripción anual a </t>
    </r>
    <r>
      <rPr>
        <b/>
        <sz val="10"/>
        <rFont val="Trebuchet MS"/>
        <family val="2"/>
      </rPr>
      <t>Diario La Tercera para la Unidad de Comunicaciones</t>
    </r>
    <r>
      <rPr>
        <sz val="10"/>
        <rFont val="Trebuchet MS"/>
        <family val="2"/>
      </rPr>
      <t xml:space="preserve"> de la Fiscalía Nacional. Plan normal, de lunes a domingo en calle General Mackenna 1369, Santiago. Usuario: Unidad de Comunicaciones. 26/08/2015 al 26/08/2016.</t>
    </r>
  </si>
  <si>
    <t>Adquisición insumos caftería para atención de reuniones.</t>
  </si>
  <si>
    <t>18 Arica y Parinacota</t>
  </si>
  <si>
    <t>Se adj. a Distribuidora Nene Ltda, la compra de materiales de oficina para stock FR XV.</t>
  </si>
  <si>
    <t>DISTRIBUIDORA NENE LTDA</t>
  </si>
  <si>
    <t>Se adj. a Casa Royal, la compra de 100 alarmas personales para URAVIT.</t>
  </si>
  <si>
    <t>ELECTRONICA CASA ROYAL</t>
  </si>
  <si>
    <t>26/082015</t>
  </si>
  <si>
    <t>Se adq. a Abastecedora del Comercio materiales de aseo para stock.</t>
  </si>
  <si>
    <t>ABASTECEDORA DE COMERCIO</t>
  </si>
  <si>
    <t>SUSAN VEGA PIÑONES</t>
  </si>
  <si>
    <t>16.469.184-5</t>
  </si>
  <si>
    <t>SKY Airline SA</t>
  </si>
  <si>
    <t>88417000-0</t>
  </si>
  <si>
    <t>Latam Airlines Group</t>
  </si>
  <si>
    <t>89862200-2</t>
  </si>
  <si>
    <t>Se adj. a Ximena Salazar Alvarez, el servicio de ratificacion de informe pericial en causa RUC 14008</t>
  </si>
  <si>
    <t>Ximena Salazar Alvarez</t>
  </si>
  <si>
    <t>13210822-6</t>
  </si>
  <si>
    <t>Se adj. a Ximena Salazar Alvarez, el servicio de ratificacion de informe pericial en causa RUC 14006</t>
  </si>
  <si>
    <t>RODRIGO VILLALOBOS VERA</t>
  </si>
  <si>
    <t>16.224.037-4</t>
  </si>
  <si>
    <t>RECARGA DE 2 EXT DE CO2 DE 5 KG; RECARGA DE 1 EXT LIGHT WATER DE 10 LTS; MANTENCION DE 1 EXTINTOR PQ</t>
  </si>
  <si>
    <t>ROSA HENRIQUEZ</t>
  </si>
  <si>
    <t>7.274.765-8</t>
  </si>
  <si>
    <t xml:space="preserve">Se adq. a Latam Airline la compra de pasaje aereo ARI/STGO/ARI a JVH para asistencia a Capacitacion </t>
  </si>
  <si>
    <t>Se adj. a Empresa Periodistica El Norte, el servicio de suscripcion del Diario La Estrella de Arica,</t>
  </si>
  <si>
    <t>EMPRESA PERIODISTICA DEL NORTE</t>
  </si>
  <si>
    <t xml:space="preserve">Se adq. a Latam Airlines la compra de pasaje aereo a LSC para asistencia a jornada nacional delitos </t>
  </si>
  <si>
    <t>IGNACIO ALVARADO GONZALEZ</t>
  </si>
  <si>
    <t>5.454.795-1</t>
  </si>
  <si>
    <t>PAGO POR DERECHO DE LA INSCRIPCION DE CONTRATO DE ARRENDAMIENTO CORRESPONDIENTE A LA FISCALIA REGION</t>
  </si>
  <si>
    <t>FERNANDO MANTEROLA</t>
  </si>
  <si>
    <t>9.493.958-5</t>
  </si>
  <si>
    <t>Se adq. a Latam Airlines Group, la compra de pasajes aereos a LMA, para asistencia a Taller de atención de usuarios</t>
  </si>
  <si>
    <t>Se adq. a Latam Airlines Group, compra de pasajes aereos para FR JLO, con motivo de asistencia a Consejo Gral. de Fiscales</t>
  </si>
  <si>
    <t>Se adq. a Latam Airline la compra de pasaje aereo a FCV para asistencia a jornada de informatica</t>
  </si>
  <si>
    <t>Se adj. a Latam Airlines Group compra de pasajes aereos a DVC, con motivo de asistencia a Jornada de trabajo</t>
  </si>
  <si>
    <t>Se adj. a Ximena Salazar Alvarez, el servicio de primera entrevista con inasistencia del periciado</t>
  </si>
  <si>
    <t>Se adq. a Sky Airline la compra de pasaje aereo a FR con motivo de asistencia a Seminario</t>
  </si>
  <si>
    <t>Se adj. a Ximena Salazar Alavrez, el servicio de informe de peritaje psicologico</t>
  </si>
  <si>
    <t>Se adj. a Latam Airlines la compra de pasaje aereo a EGZ con motivo de asistencia a Seminario</t>
  </si>
  <si>
    <t>Se adj. a Ximena Salazar Alvarez, el servicio de informe peritaje psicologico</t>
  </si>
  <si>
    <t>Se adq. a Latam Airlines la compra de pasajes aereos a FGD con motivo de asistencia a Jornada de trabajo</t>
  </si>
  <si>
    <t>Se adj. a Ignacio Alvarado el servicio de traslado de funcionarios del MP para asistencia a Jornada de trabajo</t>
  </si>
  <si>
    <t>SE ADJUDICA A DON IGNACIO ALVARADO EL SERVICIO DE TRASLADO ARICA- TACNA- ARICA PARA JLO Y RDL</t>
  </si>
  <si>
    <t>SERVICIO DE ANIMACION INFANTIL A REALIZAR EN LA FISCALIA REGION XV PARA ACTIVIDAD ENMARCADA EN EL PROGRAMA DE PREVENCIÓN DE CONSUMO DE DROGAS</t>
  </si>
  <si>
    <t>Se adj. a Susan Vega Piñones, el servicio de snacks en el contexto de actividad enmarda en el programa de Prevención de Consumo de Drogas</t>
  </si>
  <si>
    <t>Consumo de electricidad de la Fiscalia Local de Los Lagos</t>
  </si>
  <si>
    <t>SOCIEDAD AUSTRAL DE ELECTRICIDAD</t>
  </si>
  <si>
    <t>Franqueo convenido mes de Junio  2015 Fiscalía Region de los Ríos.</t>
  </si>
  <si>
    <t>Franqueo convenido courrier mes de Julio  2015 Fiscalía Region de los Ríos.</t>
  </si>
  <si>
    <t>Consumo de gas de la Fiscalia  Local de Paillaco</t>
  </si>
  <si>
    <t>ABASTIBLE S.A.</t>
  </si>
  <si>
    <t>01/0/8/2015</t>
  </si>
  <si>
    <t>Consumo telefónico de banda ancha y telefonia fija del mes de Julio de la Fiscalía Regional</t>
  </si>
  <si>
    <t>TELEFONICA DEL SUR S.A.</t>
  </si>
  <si>
    <t>90.299.000-3</t>
  </si>
  <si>
    <t>Servicio de arriendo de Salón y Coffe break para capacitacion de la Fiscalia XIV Region</t>
  </si>
  <si>
    <t>SOC. CIAL INDUS. Y DE TURISMO NAGUILAN LTDA.</t>
  </si>
  <si>
    <t>86.137.400-9</t>
  </si>
  <si>
    <t>Consumo de Agua  de la Fiscalía Regional de los Ríos</t>
  </si>
  <si>
    <t>AGUAS DECIMAS</t>
  </si>
  <si>
    <t>96.703.230-1</t>
  </si>
  <si>
    <t>Adquisición de pasaje aéreo para comisión de servicio de funcionario XIV Región</t>
  </si>
  <si>
    <t>Adquisición de materiales de oficina para la Fiscalia XIV Región</t>
  </si>
  <si>
    <t>Consumo de Agua  de la Fiscalía Local de Valdivia</t>
  </si>
  <si>
    <t>Consumo de electricidad de la Fiscalía Local de Paillaco</t>
  </si>
  <si>
    <t>3791951, 3791954</t>
  </si>
  <si>
    <t>Consumo de electricidad de la Fiscalía Local de Rio Bueno</t>
  </si>
  <si>
    <t>3791427,3791426,3791428</t>
  </si>
  <si>
    <t>Consumo de electricidad de la Fiscalía Local de Panguipulli</t>
  </si>
  <si>
    <t>Consumo de electricidad de la Fiscalía Local de Valdivia</t>
  </si>
  <si>
    <t>Servicio de arriendo de local con instalaciones para la Fiesta Familiar de Programa de Prevensión de Drogas, Fiscalía XIV Region</t>
  </si>
  <si>
    <t>SOC. DE ENTRETENCIONES CORTOCIRCUITO LTDA.</t>
  </si>
  <si>
    <t>77.058.200-8</t>
  </si>
  <si>
    <t>Consumo de electricidad de la Fiscalía Local de La Union</t>
  </si>
  <si>
    <t>Servicio de publicacion de aviso de Llamado a concurso publico para auxiliar de la Fiscalia Local de Rio Bueno</t>
  </si>
  <si>
    <t>SOCIEDAD PERIODISTICA ARAUCANIA S.A.</t>
  </si>
  <si>
    <t>Servicio de trabajos electricos en reparaciones de puerta e la Fiscalia Local de Los Lagos</t>
  </si>
  <si>
    <t>LEONARDO ABEL CARILLANCA CARILLANCA</t>
  </si>
  <si>
    <t>17.604.920-0</t>
  </si>
  <si>
    <t>Servicio de insumos varios para Fiesta Familiar por Programa de Drogas de la Fiscalía XIV Region</t>
  </si>
  <si>
    <t>Adquisición de teclado para la Fiscalia XIV Región</t>
  </si>
  <si>
    <t>JAVIER VALDEAVELLANO SOTOMAYOR</t>
  </si>
  <si>
    <t>13.609.311-8</t>
  </si>
  <si>
    <t>Realización de Taller de Cocina Saludable para actividad en el marco del Programa Prevención de Drogas</t>
  </si>
  <si>
    <t>ESPACIO DE COCINA LTDA.</t>
  </si>
  <si>
    <t>76.201.481-5</t>
  </si>
  <si>
    <t>Servicio de transporte de especies incautadas (tragamonedas) de la Fiscalia Local de Valdivia</t>
  </si>
  <si>
    <t>CARLOS REYES IRIGOYEN</t>
  </si>
  <si>
    <t>8.293.513-4</t>
  </si>
  <si>
    <t>Consumo de electricidad de la Fiscalía Regional de los Rios</t>
  </si>
  <si>
    <t>Servicio de contratación de ambientacion y animación infantil el 10.09.2015 para actividad Familiar por el Programa de Prevensión de Drogas</t>
  </si>
  <si>
    <t>LIDIA JUDITH RIVAS SANTANA</t>
  </si>
  <si>
    <t>12.200.318-3</t>
  </si>
  <si>
    <t>19 Los Ríos</t>
  </si>
  <si>
    <t>3773940- 3773947</t>
  </si>
</sst>
</file>

<file path=xl/styles.xml><?xml version="1.0" encoding="utf-8"?>
<styleSheet xmlns="http://schemas.openxmlformats.org/spreadsheetml/2006/main">
  <numFmts count="6">
    <numFmt numFmtId="164" formatCode="dd/mm/yy;@"/>
    <numFmt numFmtId="165" formatCode="dd\-mm\-yy;@"/>
    <numFmt numFmtId="166" formatCode="[$$-340A]\ #,##0"/>
    <numFmt numFmtId="167" formatCode="[$$-340A]\ #,##0;\-[$$-340A]\ #,##0"/>
    <numFmt numFmtId="168" formatCode="&quot;$&quot;\ #,##0"/>
    <numFmt numFmtId="169" formatCode="dd/mm/yy"/>
  </numFmts>
  <fonts count="13">
    <font>
      <sz val="10"/>
      <name val="Arial"/>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ont>
    <font>
      <sz val="10"/>
      <color indexed="55"/>
      <name val="Arial"/>
      <family val="2"/>
    </font>
    <font>
      <sz val="9"/>
      <name val="Trebuchet MS"/>
      <family val="2"/>
    </font>
    <font>
      <b/>
      <sz val="9"/>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8" fillId="0" borderId="0"/>
    <xf numFmtId="168" fontId="8" fillId="0" borderId="0" applyFont="0" applyFill="0" applyBorder="0" applyAlignment="0" applyProtection="0"/>
    <xf numFmtId="0" fontId="8" fillId="0" borderId="0"/>
    <xf numFmtId="169" fontId="9"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1" xfId="0" applyFont="1" applyBorder="1" applyAlignment="1">
      <alignment horizontal="center" vertical="top" wrapText="1"/>
    </xf>
    <xf numFmtId="165" fontId="1" fillId="0" borderId="2" xfId="0" applyNumberFormat="1" applyFont="1" applyBorder="1" applyAlignment="1">
      <alignment horizontal="center" vertical="top" wrapText="1"/>
    </xf>
    <xf numFmtId="0" fontId="2" fillId="0" borderId="0" xfId="0" applyFont="1"/>
    <xf numFmtId="0" fontId="1" fillId="0" borderId="0" xfId="0" applyFont="1" applyBorder="1" applyAlignment="1">
      <alignment horizontal="center"/>
    </xf>
    <xf numFmtId="0" fontId="1" fillId="0" borderId="0" xfId="0" applyFont="1" applyBorder="1" applyAlignment="1">
      <alignment horizontal="left"/>
    </xf>
    <xf numFmtId="0" fontId="2" fillId="0" borderId="0" xfId="0" applyFont="1" applyAlignment="1">
      <alignment horizontal="left"/>
    </xf>
    <xf numFmtId="0" fontId="1" fillId="0" borderId="1" xfId="0" applyFont="1" applyBorder="1" applyAlignment="1">
      <alignment horizontal="left" vertical="top" wrapText="1"/>
    </xf>
    <xf numFmtId="2" fontId="1" fillId="0" borderId="0" xfId="0" applyNumberFormat="1" applyFont="1" applyBorder="1" applyAlignment="1">
      <alignment horizontal="left" vertical="top" wrapText="1"/>
    </xf>
    <xf numFmtId="2" fontId="2" fillId="0" borderId="0" xfId="0" applyNumberFormat="1" applyFont="1" applyAlignment="1">
      <alignment horizontal="left" vertical="top" wrapText="1"/>
    </xf>
    <xf numFmtId="2" fontId="4" fillId="0" borderId="2" xfId="0" applyNumberFormat="1" applyFont="1" applyBorder="1" applyAlignment="1">
      <alignment horizontal="left" vertical="top" wrapText="1"/>
    </xf>
    <xf numFmtId="0" fontId="2" fillId="0" borderId="0" xfId="0" applyFont="1" applyAlignment="1"/>
    <xf numFmtId="0" fontId="1" fillId="2" borderId="2" xfId="0" applyFont="1" applyFill="1" applyBorder="1" applyAlignment="1">
      <alignment vertical="top" wrapText="1"/>
    </xf>
    <xf numFmtId="0" fontId="1" fillId="2" borderId="1" xfId="0" applyFont="1" applyFill="1" applyBorder="1" applyAlignment="1">
      <alignment horizontal="left" vertical="top" wrapText="1"/>
    </xf>
    <xf numFmtId="0" fontId="2" fillId="0" borderId="0" xfId="0" applyFont="1" applyAlignment="1">
      <alignment horizontal="center"/>
    </xf>
    <xf numFmtId="167" fontId="2" fillId="0" borderId="4" xfId="0" applyNumberFormat="1" applyFont="1" applyBorder="1" applyAlignment="1"/>
    <xf numFmtId="167" fontId="2" fillId="0" borderId="0" xfId="0" applyNumberFormat="1" applyFont="1" applyAlignment="1"/>
    <xf numFmtId="167" fontId="1" fillId="0" borderId="5" xfId="0" applyNumberFormat="1" applyFont="1" applyBorder="1" applyAlignment="1">
      <alignment vertical="top" wrapText="1"/>
    </xf>
    <xf numFmtId="164" fontId="2" fillId="0" borderId="0" xfId="0" applyNumberFormat="1" applyFont="1" applyAlignment="1">
      <alignment horizontal="center"/>
    </xf>
    <xf numFmtId="164" fontId="1" fillId="0" borderId="1" xfId="0" applyNumberFormat="1" applyFont="1" applyBorder="1" applyAlignment="1">
      <alignment horizontal="center"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14" fontId="5" fillId="0" borderId="3" xfId="0" applyNumberFormat="1" applyFont="1" applyFill="1" applyBorder="1" applyAlignment="1">
      <alignment horizontal="center" vertical="top" wrapText="1"/>
    </xf>
    <xf numFmtId="0" fontId="5" fillId="0" borderId="6" xfId="0" applyFont="1" applyBorder="1" applyAlignment="1">
      <alignment horizontal="justify" vertical="top" wrapText="1"/>
    </xf>
    <xf numFmtId="1" fontId="5" fillId="0" borderId="3" xfId="0" applyNumberFormat="1" applyFont="1" applyBorder="1" applyAlignment="1">
      <alignment horizontal="right" vertical="top" indent="1"/>
    </xf>
    <xf numFmtId="14" fontId="5" fillId="0" borderId="3" xfId="0" applyNumberFormat="1" applyFont="1" applyBorder="1" applyAlignment="1">
      <alignment horizontal="center" vertical="top"/>
    </xf>
    <xf numFmtId="0" fontId="5" fillId="0" borderId="3" xfId="0" applyFont="1" applyBorder="1" applyAlignment="1">
      <alignment horizontal="justify" vertical="top" wrapText="1"/>
    </xf>
    <xf numFmtId="0" fontId="5" fillId="0" borderId="7" xfId="0" applyFont="1" applyBorder="1" applyAlignment="1">
      <alignment horizontal="justify" vertical="top"/>
    </xf>
    <xf numFmtId="0" fontId="5" fillId="0" borderId="3" xfId="0" applyFont="1" applyBorder="1" applyAlignment="1">
      <alignment horizontal="right" vertical="top" indent="1"/>
    </xf>
    <xf numFmtId="166" fontId="5" fillId="0" borderId="3" xfId="0" applyNumberFormat="1" applyFont="1" applyBorder="1" applyAlignment="1">
      <alignment horizontal="right" vertical="top" wrapText="1" indent="1"/>
    </xf>
    <xf numFmtId="0" fontId="6" fillId="0" borderId="0" xfId="0" applyFont="1" applyBorder="1" applyAlignment="1">
      <alignment horizontal="center" vertical="top" wrapText="1"/>
    </xf>
    <xf numFmtId="0" fontId="5" fillId="0" borderId="0" xfId="0" applyFont="1" applyFill="1" applyBorder="1" applyAlignment="1">
      <alignment horizontal="justify" vertical="top" wrapText="1"/>
    </xf>
    <xf numFmtId="0" fontId="7" fillId="0" borderId="4" xfId="0" applyFont="1" applyBorder="1" applyAlignment="1">
      <alignment horizontal="center"/>
    </xf>
  </cellXfs>
  <cellStyles count="5">
    <cellStyle name="Moneda 2" xfId="2"/>
    <cellStyle name="Moneda 3" xfId="4"/>
    <cellStyle name="Normal" xfId="0" builtinId="0"/>
    <cellStyle name="Normal 2" xfId="1"/>
    <cellStyle name="Normal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109"/>
  <sheetViews>
    <sheetView tabSelected="1" zoomScale="80" zoomScaleNormal="80" workbookViewId="0">
      <pane xSplit="1" ySplit="4" topLeftCell="B26" activePane="bottomRight" state="frozen"/>
      <selection pane="topRight" activeCell="B1" sqref="B1"/>
      <selection pane="bottomLeft" activeCell="A6" sqref="A6"/>
      <selection pane="bottomRight" activeCell="B29" sqref="B29"/>
    </sheetView>
  </sheetViews>
  <sheetFormatPr baseColWidth="10" defaultRowHeight="13.5"/>
  <cols>
    <col min="1" max="1" width="18.7109375" style="8" customWidth="1"/>
    <col min="2" max="2" width="31.85546875" style="13" customWidth="1"/>
    <col min="3" max="4" width="12.7109375" style="5" customWidth="1"/>
    <col min="5" max="5" width="14.7109375" style="5" customWidth="1"/>
    <col min="6" max="6" width="16.7109375" style="16" customWidth="1"/>
    <col min="7" max="7" width="12.7109375" style="16" customWidth="1"/>
    <col min="8" max="8" width="56.7109375" style="11" customWidth="1"/>
    <col min="9" max="9" width="28.7109375" style="8" customWidth="1"/>
    <col min="10" max="10" width="16.140625" style="8" customWidth="1"/>
    <col min="11" max="11" width="17.140625" style="18" customWidth="1"/>
    <col min="12" max="16384" width="11.42578125" style="5"/>
  </cols>
  <sheetData>
    <row r="1" spans="1:11" ht="18.75" thickBot="1">
      <c r="A1" s="34" t="s">
        <v>81</v>
      </c>
      <c r="B1" s="34"/>
      <c r="C1" s="34"/>
      <c r="D1" s="34"/>
      <c r="E1" s="34"/>
      <c r="F1" s="34"/>
      <c r="G1" s="34"/>
      <c r="H1" s="34"/>
      <c r="I1" s="34"/>
      <c r="J1" s="34"/>
      <c r="K1" s="17"/>
    </row>
    <row r="2" spans="1:11" ht="15">
      <c r="A2" s="33"/>
      <c r="B2" s="33"/>
      <c r="C2" s="6"/>
      <c r="D2" s="6"/>
      <c r="E2" s="6"/>
      <c r="F2" s="6"/>
      <c r="G2" s="6"/>
      <c r="H2" s="10"/>
      <c r="I2" s="7"/>
      <c r="J2" s="7"/>
    </row>
    <row r="3" spans="1:11" ht="14.25" thickBot="1">
      <c r="G3" s="20"/>
    </row>
    <row r="4" spans="1:11" ht="68.25" thickBot="1">
      <c r="A4" s="15" t="s">
        <v>0</v>
      </c>
      <c r="B4" s="14" t="s">
        <v>1</v>
      </c>
      <c r="C4" s="3" t="s">
        <v>2</v>
      </c>
      <c r="D4" s="4" t="s">
        <v>3</v>
      </c>
      <c r="E4" s="1" t="s">
        <v>4</v>
      </c>
      <c r="F4" s="2" t="s">
        <v>5</v>
      </c>
      <c r="G4" s="21" t="s">
        <v>6</v>
      </c>
      <c r="H4" s="12" t="s">
        <v>7</v>
      </c>
      <c r="I4" s="9" t="s">
        <v>8</v>
      </c>
      <c r="J4" s="9" t="s">
        <v>9</v>
      </c>
      <c r="K4" s="19" t="s">
        <v>10</v>
      </c>
    </row>
    <row r="5" spans="1:11" s="32" customFormat="1" ht="30">
      <c r="A5" s="22" t="s">
        <v>16</v>
      </c>
      <c r="B5" s="22" t="s">
        <v>14</v>
      </c>
      <c r="C5" s="23" t="s">
        <v>18</v>
      </c>
      <c r="D5" s="24" t="s">
        <v>18</v>
      </c>
      <c r="E5" s="25" t="s">
        <v>36</v>
      </c>
      <c r="F5" s="26">
        <v>1150000043</v>
      </c>
      <c r="G5" s="27">
        <v>42193</v>
      </c>
      <c r="H5" s="28" t="s">
        <v>47</v>
      </c>
      <c r="I5" s="29" t="s">
        <v>48</v>
      </c>
      <c r="J5" s="30" t="s">
        <v>49</v>
      </c>
      <c r="K5" s="31">
        <v>154000</v>
      </c>
    </row>
    <row r="6" spans="1:11" s="32" customFormat="1" ht="30">
      <c r="A6" s="22" t="s">
        <v>16</v>
      </c>
      <c r="B6" s="22" t="s">
        <v>14</v>
      </c>
      <c r="C6" s="23" t="s">
        <v>18</v>
      </c>
      <c r="D6" s="24" t="s">
        <v>18</v>
      </c>
      <c r="E6" s="25" t="s">
        <v>19</v>
      </c>
      <c r="F6" s="26">
        <v>1150000064</v>
      </c>
      <c r="G6" s="27">
        <v>42219</v>
      </c>
      <c r="H6" s="28" t="s">
        <v>55</v>
      </c>
      <c r="I6" s="29" t="s">
        <v>42</v>
      </c>
      <c r="J6" s="30" t="s">
        <v>43</v>
      </c>
      <c r="K6" s="31">
        <v>45696</v>
      </c>
    </row>
    <row r="7" spans="1:11" s="32" customFormat="1" ht="15">
      <c r="A7" s="22" t="s">
        <v>16</v>
      </c>
      <c r="B7" s="22" t="s">
        <v>13</v>
      </c>
      <c r="C7" s="23" t="s">
        <v>18</v>
      </c>
      <c r="D7" s="24" t="s">
        <v>18</v>
      </c>
      <c r="E7" s="25" t="s">
        <v>22</v>
      </c>
      <c r="F7" s="26">
        <v>555</v>
      </c>
      <c r="G7" s="27">
        <v>42223</v>
      </c>
      <c r="H7" s="28" t="s">
        <v>29</v>
      </c>
      <c r="I7" s="29" t="s">
        <v>30</v>
      </c>
      <c r="J7" s="30" t="s">
        <v>31</v>
      </c>
      <c r="K7" s="31">
        <v>783700</v>
      </c>
    </row>
    <row r="8" spans="1:11" s="32" customFormat="1" ht="15">
      <c r="A8" s="22" t="s">
        <v>16</v>
      </c>
      <c r="B8" s="22" t="s">
        <v>13</v>
      </c>
      <c r="C8" s="23" t="s">
        <v>18</v>
      </c>
      <c r="D8" s="24" t="s">
        <v>18</v>
      </c>
      <c r="E8" s="25" t="s">
        <v>22</v>
      </c>
      <c r="F8" s="26">
        <v>555</v>
      </c>
      <c r="G8" s="27">
        <v>42223</v>
      </c>
      <c r="H8" s="28" t="s">
        <v>32</v>
      </c>
      <c r="I8" s="29" t="s">
        <v>30</v>
      </c>
      <c r="J8" s="30" t="s">
        <v>31</v>
      </c>
      <c r="K8" s="31">
        <v>233300</v>
      </c>
    </row>
    <row r="9" spans="1:11" s="32" customFormat="1" ht="15">
      <c r="A9" s="22" t="s">
        <v>16</v>
      </c>
      <c r="B9" s="22" t="s">
        <v>13</v>
      </c>
      <c r="C9" s="23" t="s">
        <v>18</v>
      </c>
      <c r="D9" s="24" t="s">
        <v>18</v>
      </c>
      <c r="E9" s="25" t="s">
        <v>22</v>
      </c>
      <c r="F9" s="26">
        <v>555</v>
      </c>
      <c r="G9" s="27">
        <v>42223</v>
      </c>
      <c r="H9" s="28" t="s">
        <v>33</v>
      </c>
      <c r="I9" s="29" t="s">
        <v>30</v>
      </c>
      <c r="J9" s="30" t="s">
        <v>31</v>
      </c>
      <c r="K9" s="31">
        <v>550200</v>
      </c>
    </row>
    <row r="10" spans="1:11" s="32" customFormat="1" ht="15">
      <c r="A10" s="22" t="s">
        <v>16</v>
      </c>
      <c r="B10" s="22" t="s">
        <v>13</v>
      </c>
      <c r="C10" s="23" t="s">
        <v>18</v>
      </c>
      <c r="D10" s="24" t="s">
        <v>18</v>
      </c>
      <c r="E10" s="25" t="s">
        <v>22</v>
      </c>
      <c r="F10" s="26">
        <v>555</v>
      </c>
      <c r="G10" s="27">
        <v>42223</v>
      </c>
      <c r="H10" s="28" t="s">
        <v>34</v>
      </c>
      <c r="I10" s="29" t="s">
        <v>30</v>
      </c>
      <c r="J10" s="30" t="s">
        <v>31</v>
      </c>
      <c r="K10" s="31">
        <v>372500</v>
      </c>
    </row>
    <row r="11" spans="1:11" s="32" customFormat="1" ht="15">
      <c r="A11" s="22" t="s">
        <v>16</v>
      </c>
      <c r="B11" s="22" t="s">
        <v>13</v>
      </c>
      <c r="C11" s="23" t="s">
        <v>18</v>
      </c>
      <c r="D11" s="24" t="s">
        <v>18</v>
      </c>
      <c r="E11" s="25" t="s">
        <v>22</v>
      </c>
      <c r="F11" s="26">
        <v>555</v>
      </c>
      <c r="G11" s="27">
        <v>42223</v>
      </c>
      <c r="H11" s="28" t="s">
        <v>35</v>
      </c>
      <c r="I11" s="29" t="s">
        <v>30</v>
      </c>
      <c r="J11" s="30" t="s">
        <v>31</v>
      </c>
      <c r="K11" s="31">
        <v>217300</v>
      </c>
    </row>
    <row r="12" spans="1:11" s="32" customFormat="1" ht="15">
      <c r="A12" s="22" t="s">
        <v>16</v>
      </c>
      <c r="B12" s="22" t="s">
        <v>13</v>
      </c>
      <c r="C12" s="23" t="s">
        <v>18</v>
      </c>
      <c r="D12" s="24" t="s">
        <v>18</v>
      </c>
      <c r="E12" s="25" t="s">
        <v>22</v>
      </c>
      <c r="F12" s="26">
        <v>556</v>
      </c>
      <c r="G12" s="27">
        <v>42223</v>
      </c>
      <c r="H12" s="28" t="s">
        <v>23</v>
      </c>
      <c r="I12" s="29" t="s">
        <v>24</v>
      </c>
      <c r="J12" s="30" t="s">
        <v>25</v>
      </c>
      <c r="K12" s="31">
        <v>24800</v>
      </c>
    </row>
    <row r="13" spans="1:11" s="32" customFormat="1" ht="15">
      <c r="A13" s="22" t="s">
        <v>16</v>
      </c>
      <c r="B13" s="22" t="s">
        <v>13</v>
      </c>
      <c r="C13" s="23" t="s">
        <v>18</v>
      </c>
      <c r="D13" s="24" t="s">
        <v>18</v>
      </c>
      <c r="E13" s="25" t="s">
        <v>22</v>
      </c>
      <c r="F13" s="26">
        <v>556</v>
      </c>
      <c r="G13" s="27">
        <v>42223</v>
      </c>
      <c r="H13" s="28" t="s">
        <v>26</v>
      </c>
      <c r="I13" s="29" t="s">
        <v>24</v>
      </c>
      <c r="J13" s="30" t="s">
        <v>25</v>
      </c>
      <c r="K13" s="31">
        <v>21950</v>
      </c>
    </row>
    <row r="14" spans="1:11" s="32" customFormat="1" ht="15">
      <c r="A14" s="22" t="s">
        <v>16</v>
      </c>
      <c r="B14" s="22" t="s">
        <v>13</v>
      </c>
      <c r="C14" s="23" t="s">
        <v>18</v>
      </c>
      <c r="D14" s="24" t="s">
        <v>18</v>
      </c>
      <c r="E14" s="25" t="s">
        <v>22</v>
      </c>
      <c r="F14" s="26">
        <v>556</v>
      </c>
      <c r="G14" s="27">
        <v>42223</v>
      </c>
      <c r="H14" s="28" t="s">
        <v>27</v>
      </c>
      <c r="I14" s="29" t="s">
        <v>24</v>
      </c>
      <c r="J14" s="30" t="s">
        <v>25</v>
      </c>
      <c r="K14" s="31">
        <v>13450</v>
      </c>
    </row>
    <row r="15" spans="1:11" s="32" customFormat="1" ht="15">
      <c r="A15" s="22" t="s">
        <v>16</v>
      </c>
      <c r="B15" s="22" t="s">
        <v>13</v>
      </c>
      <c r="C15" s="23" t="s">
        <v>18</v>
      </c>
      <c r="D15" s="24" t="s">
        <v>18</v>
      </c>
      <c r="E15" s="25" t="s">
        <v>22</v>
      </c>
      <c r="F15" s="26">
        <v>556</v>
      </c>
      <c r="G15" s="27">
        <v>42223</v>
      </c>
      <c r="H15" s="28" t="s">
        <v>28</v>
      </c>
      <c r="I15" s="29" t="s">
        <v>24</v>
      </c>
      <c r="J15" s="30" t="s">
        <v>25</v>
      </c>
      <c r="K15" s="31">
        <v>41750</v>
      </c>
    </row>
    <row r="16" spans="1:11" s="32" customFormat="1" ht="30">
      <c r="A16" s="22" t="s">
        <v>16</v>
      </c>
      <c r="B16" s="22" t="s">
        <v>14</v>
      </c>
      <c r="C16" s="23" t="s">
        <v>18</v>
      </c>
      <c r="D16" s="24" t="s">
        <v>18</v>
      </c>
      <c r="E16" s="25" t="s">
        <v>36</v>
      </c>
      <c r="F16" s="26">
        <v>1150000048</v>
      </c>
      <c r="G16" s="27">
        <v>42229</v>
      </c>
      <c r="H16" s="28" t="s">
        <v>56</v>
      </c>
      <c r="I16" s="29" t="s">
        <v>57</v>
      </c>
      <c r="J16" s="30" t="s">
        <v>58</v>
      </c>
      <c r="K16" s="31">
        <v>589990</v>
      </c>
    </row>
    <row r="17" spans="1:11" s="32" customFormat="1" ht="30">
      <c r="A17" s="22" t="s">
        <v>16</v>
      </c>
      <c r="B17" s="22" t="s">
        <v>17</v>
      </c>
      <c r="C17" s="23" t="s">
        <v>18</v>
      </c>
      <c r="D17" s="24" t="s">
        <v>18</v>
      </c>
      <c r="E17" s="25" t="s">
        <v>19</v>
      </c>
      <c r="F17" s="26">
        <v>1150000066</v>
      </c>
      <c r="G17" s="27">
        <v>42236</v>
      </c>
      <c r="H17" s="28" t="s">
        <v>59</v>
      </c>
      <c r="I17" s="29" t="s">
        <v>52</v>
      </c>
      <c r="J17" s="30" t="s">
        <v>41</v>
      </c>
      <c r="K17" s="31">
        <v>412153</v>
      </c>
    </row>
    <row r="18" spans="1:11" s="32" customFormat="1" ht="30">
      <c r="A18" s="22" t="s">
        <v>16</v>
      </c>
      <c r="B18" s="22" t="s">
        <v>17</v>
      </c>
      <c r="C18" s="23" t="s">
        <v>18</v>
      </c>
      <c r="D18" s="24" t="s">
        <v>18</v>
      </c>
      <c r="E18" s="25" t="s">
        <v>19</v>
      </c>
      <c r="F18" s="26">
        <v>1150000066</v>
      </c>
      <c r="G18" s="27">
        <v>42237</v>
      </c>
      <c r="H18" s="28" t="s">
        <v>60</v>
      </c>
      <c r="I18" s="29" t="s">
        <v>52</v>
      </c>
      <c r="J18" s="30" t="s">
        <v>41</v>
      </c>
      <c r="K18" s="31">
        <v>441591</v>
      </c>
    </row>
    <row r="19" spans="1:11" s="32" customFormat="1" ht="30">
      <c r="A19" s="22" t="s">
        <v>16</v>
      </c>
      <c r="B19" s="22" t="s">
        <v>17</v>
      </c>
      <c r="C19" s="23" t="s">
        <v>18</v>
      </c>
      <c r="D19" s="24" t="s">
        <v>18</v>
      </c>
      <c r="E19" s="25" t="s">
        <v>19</v>
      </c>
      <c r="F19" s="26">
        <v>1150000067</v>
      </c>
      <c r="G19" s="27">
        <v>42237</v>
      </c>
      <c r="H19" s="28" t="s">
        <v>61</v>
      </c>
      <c r="I19" s="29" t="s">
        <v>53</v>
      </c>
      <c r="J19" s="30" t="s">
        <v>15</v>
      </c>
      <c r="K19" s="31">
        <v>792740</v>
      </c>
    </row>
    <row r="20" spans="1:11" s="32" customFormat="1" ht="30">
      <c r="A20" s="22" t="s">
        <v>16</v>
      </c>
      <c r="B20" s="22" t="s">
        <v>14</v>
      </c>
      <c r="C20" s="23" t="s">
        <v>18</v>
      </c>
      <c r="D20" s="24" t="s">
        <v>18</v>
      </c>
      <c r="E20" s="25" t="s">
        <v>36</v>
      </c>
      <c r="F20" s="26">
        <v>1150000049</v>
      </c>
      <c r="G20" s="27">
        <v>42236</v>
      </c>
      <c r="H20" s="28" t="s">
        <v>62</v>
      </c>
      <c r="I20" s="29" t="s">
        <v>38</v>
      </c>
      <c r="J20" s="30" t="s">
        <v>39</v>
      </c>
      <c r="K20" s="31">
        <v>1222844</v>
      </c>
    </row>
    <row r="21" spans="1:11" s="32" customFormat="1" ht="30">
      <c r="A21" s="22" t="s">
        <v>16</v>
      </c>
      <c r="B21" s="22" t="s">
        <v>14</v>
      </c>
      <c r="C21" s="23" t="s">
        <v>18</v>
      </c>
      <c r="D21" s="24" t="s">
        <v>18</v>
      </c>
      <c r="E21" s="25" t="s">
        <v>36</v>
      </c>
      <c r="F21" s="26">
        <v>1150000050</v>
      </c>
      <c r="G21" s="27">
        <v>42236</v>
      </c>
      <c r="H21" s="28" t="s">
        <v>63</v>
      </c>
      <c r="I21" s="29" t="s">
        <v>44</v>
      </c>
      <c r="J21" s="30" t="s">
        <v>45</v>
      </c>
      <c r="K21" s="31">
        <v>73780</v>
      </c>
    </row>
    <row r="22" spans="1:11" s="32" customFormat="1" ht="30">
      <c r="A22" s="22" t="s">
        <v>16</v>
      </c>
      <c r="B22" s="22" t="s">
        <v>14</v>
      </c>
      <c r="C22" s="23" t="s">
        <v>18</v>
      </c>
      <c r="D22" s="24" t="s">
        <v>18</v>
      </c>
      <c r="E22" s="25" t="s">
        <v>36</v>
      </c>
      <c r="F22" s="26">
        <v>1150000052</v>
      </c>
      <c r="G22" s="27">
        <v>42236</v>
      </c>
      <c r="H22" s="28" t="s">
        <v>64</v>
      </c>
      <c r="I22" s="29" t="s">
        <v>38</v>
      </c>
      <c r="J22" s="30" t="s">
        <v>39</v>
      </c>
      <c r="K22" s="31">
        <v>24068</v>
      </c>
    </row>
    <row r="23" spans="1:11" s="32" customFormat="1" ht="15">
      <c r="A23" s="22" t="s">
        <v>16</v>
      </c>
      <c r="B23" s="22" t="s">
        <v>13</v>
      </c>
      <c r="C23" s="23" t="s">
        <v>18</v>
      </c>
      <c r="D23" s="24" t="s">
        <v>18</v>
      </c>
      <c r="E23" s="25" t="s">
        <v>22</v>
      </c>
      <c r="F23" s="26">
        <v>587</v>
      </c>
      <c r="G23" s="27">
        <v>42237</v>
      </c>
      <c r="H23" s="28" t="s">
        <v>37</v>
      </c>
      <c r="I23" s="29" t="s">
        <v>11</v>
      </c>
      <c r="J23" s="30" t="s">
        <v>12</v>
      </c>
      <c r="K23" s="31">
        <v>31565</v>
      </c>
    </row>
    <row r="24" spans="1:11" s="32" customFormat="1" ht="15">
      <c r="A24" s="22" t="s">
        <v>16</v>
      </c>
      <c r="B24" s="22" t="s">
        <v>13</v>
      </c>
      <c r="C24" s="23" t="s">
        <v>18</v>
      </c>
      <c r="D24" s="24" t="s">
        <v>18</v>
      </c>
      <c r="E24" s="25" t="s">
        <v>22</v>
      </c>
      <c r="F24" s="26">
        <v>605</v>
      </c>
      <c r="G24" s="27">
        <v>42241</v>
      </c>
      <c r="H24" s="28" t="s">
        <v>40</v>
      </c>
      <c r="I24" s="29" t="s">
        <v>24</v>
      </c>
      <c r="J24" s="30" t="s">
        <v>25</v>
      </c>
      <c r="K24" s="31">
        <v>36250</v>
      </c>
    </row>
    <row r="25" spans="1:11" s="32" customFormat="1" ht="30">
      <c r="A25" s="22" t="s">
        <v>16</v>
      </c>
      <c r="B25" s="22" t="s">
        <v>17</v>
      </c>
      <c r="C25" s="23" t="s">
        <v>18</v>
      </c>
      <c r="D25" s="24" t="s">
        <v>18</v>
      </c>
      <c r="E25" s="25" t="s">
        <v>19</v>
      </c>
      <c r="F25" s="26">
        <v>1150000068</v>
      </c>
      <c r="G25" s="27">
        <v>42241</v>
      </c>
      <c r="H25" s="28" t="s">
        <v>65</v>
      </c>
      <c r="I25" s="29" t="s">
        <v>66</v>
      </c>
      <c r="J25" s="30" t="s">
        <v>67</v>
      </c>
      <c r="K25" s="31">
        <v>100000</v>
      </c>
    </row>
    <row r="26" spans="1:11" s="32" customFormat="1" ht="30">
      <c r="A26" s="22" t="s">
        <v>16</v>
      </c>
      <c r="B26" s="22" t="s">
        <v>14</v>
      </c>
      <c r="C26" s="23" t="s">
        <v>18</v>
      </c>
      <c r="D26" s="24" t="s">
        <v>18</v>
      </c>
      <c r="E26" s="25" t="s">
        <v>36</v>
      </c>
      <c r="F26" s="26">
        <v>1150000053</v>
      </c>
      <c r="G26" s="27">
        <v>42243</v>
      </c>
      <c r="H26" s="28" t="s">
        <v>68</v>
      </c>
      <c r="I26" s="29" t="s">
        <v>69</v>
      </c>
      <c r="J26" s="30" t="s">
        <v>46</v>
      </c>
      <c r="K26" s="31">
        <v>145990</v>
      </c>
    </row>
    <row r="27" spans="1:11" s="32" customFormat="1" ht="30">
      <c r="A27" s="22" t="s">
        <v>16</v>
      </c>
      <c r="B27" s="22" t="s">
        <v>17</v>
      </c>
      <c r="C27" s="23" t="s">
        <v>18</v>
      </c>
      <c r="D27" s="24" t="s">
        <v>18</v>
      </c>
      <c r="E27" s="25" t="s">
        <v>19</v>
      </c>
      <c r="F27" s="26">
        <v>1150000069</v>
      </c>
      <c r="G27" s="27">
        <v>42243</v>
      </c>
      <c r="H27" s="28" t="s">
        <v>70</v>
      </c>
      <c r="I27" s="29" t="s">
        <v>20</v>
      </c>
      <c r="J27" s="30" t="s">
        <v>21</v>
      </c>
      <c r="K27" s="31">
        <v>670426</v>
      </c>
    </row>
    <row r="28" spans="1:11" s="32" customFormat="1" ht="45">
      <c r="A28" s="22" t="s">
        <v>16</v>
      </c>
      <c r="B28" s="22" t="s">
        <v>14</v>
      </c>
      <c r="C28" s="23" t="s">
        <v>18</v>
      </c>
      <c r="D28" s="24" t="s">
        <v>18</v>
      </c>
      <c r="E28" s="25" t="s">
        <v>19</v>
      </c>
      <c r="F28" s="26">
        <v>1150000070</v>
      </c>
      <c r="G28" s="27">
        <v>42243</v>
      </c>
      <c r="H28" s="28" t="s">
        <v>71</v>
      </c>
      <c r="I28" s="29" t="s">
        <v>50</v>
      </c>
      <c r="J28" s="30" t="s">
        <v>51</v>
      </c>
      <c r="K28" s="31">
        <v>200000</v>
      </c>
    </row>
    <row r="29" spans="1:11" s="32" customFormat="1" ht="30">
      <c r="A29" s="22" t="s">
        <v>16</v>
      </c>
      <c r="B29" s="22" t="s">
        <v>17</v>
      </c>
      <c r="C29" s="23" t="s">
        <v>18</v>
      </c>
      <c r="D29" s="24" t="s">
        <v>18</v>
      </c>
      <c r="E29" s="25" t="s">
        <v>19</v>
      </c>
      <c r="F29" s="26">
        <v>1150000071</v>
      </c>
      <c r="G29" s="27">
        <v>42243</v>
      </c>
      <c r="H29" s="28" t="s">
        <v>72</v>
      </c>
      <c r="I29" s="29" t="s">
        <v>53</v>
      </c>
      <c r="J29" s="30" t="s">
        <v>15</v>
      </c>
      <c r="K29" s="31">
        <v>792740</v>
      </c>
    </row>
    <row r="30" spans="1:11" s="32" customFormat="1" ht="30">
      <c r="A30" s="22" t="s">
        <v>16</v>
      </c>
      <c r="B30" s="22" t="s">
        <v>17</v>
      </c>
      <c r="C30" s="23" t="s">
        <v>18</v>
      </c>
      <c r="D30" s="24" t="s">
        <v>18</v>
      </c>
      <c r="E30" s="25" t="s">
        <v>19</v>
      </c>
      <c r="F30" s="26">
        <v>1150000072</v>
      </c>
      <c r="G30" s="27">
        <v>42244</v>
      </c>
      <c r="H30" s="28" t="s">
        <v>73</v>
      </c>
      <c r="I30" s="29" t="s">
        <v>52</v>
      </c>
      <c r="J30" s="30" t="s">
        <v>41</v>
      </c>
      <c r="K30" s="31">
        <v>441591</v>
      </c>
    </row>
    <row r="31" spans="1:11" s="32" customFormat="1" ht="30">
      <c r="A31" s="22" t="s">
        <v>16</v>
      </c>
      <c r="B31" s="22" t="s">
        <v>13</v>
      </c>
      <c r="C31" s="23" t="s">
        <v>18</v>
      </c>
      <c r="D31" s="24" t="s">
        <v>18</v>
      </c>
      <c r="E31" s="25" t="s">
        <v>22</v>
      </c>
      <c r="F31" s="26">
        <v>639</v>
      </c>
      <c r="G31" s="27">
        <v>42247</v>
      </c>
      <c r="H31" s="28" t="s">
        <v>74</v>
      </c>
      <c r="I31" s="29" t="s">
        <v>75</v>
      </c>
      <c r="J31" s="30" t="s">
        <v>54</v>
      </c>
      <c r="K31" s="31">
        <v>1910644</v>
      </c>
    </row>
    <row r="32" spans="1:11" s="32" customFormat="1" ht="30">
      <c r="A32" s="22" t="s">
        <v>16</v>
      </c>
      <c r="B32" s="22" t="s">
        <v>17</v>
      </c>
      <c r="C32" s="23" t="s">
        <v>18</v>
      </c>
      <c r="D32" s="24" t="s">
        <v>18</v>
      </c>
      <c r="E32" s="25" t="s">
        <v>19</v>
      </c>
      <c r="F32" s="26">
        <v>1150000073</v>
      </c>
      <c r="G32" s="27">
        <v>42247</v>
      </c>
      <c r="H32" s="28" t="s">
        <v>76</v>
      </c>
      <c r="I32" s="29" t="s">
        <v>20</v>
      </c>
      <c r="J32" s="30" t="s">
        <v>21</v>
      </c>
      <c r="K32" s="31">
        <v>1801940</v>
      </c>
    </row>
    <row r="33" spans="1:11" s="32" customFormat="1" ht="30">
      <c r="A33" s="22" t="s">
        <v>16</v>
      </c>
      <c r="B33" s="22" t="s">
        <v>17</v>
      </c>
      <c r="C33" s="23" t="s">
        <v>18</v>
      </c>
      <c r="D33" s="24" t="s">
        <v>18</v>
      </c>
      <c r="E33" s="25" t="s">
        <v>19</v>
      </c>
      <c r="F33" s="26">
        <v>1150000074</v>
      </c>
      <c r="G33" s="27">
        <v>42247</v>
      </c>
      <c r="H33" s="28" t="s">
        <v>77</v>
      </c>
      <c r="I33" s="29" t="s">
        <v>20</v>
      </c>
      <c r="J33" s="30" t="s">
        <v>21</v>
      </c>
      <c r="K33" s="31">
        <v>3216123</v>
      </c>
    </row>
    <row r="34" spans="1:11" s="32" customFormat="1" ht="30">
      <c r="A34" s="22" t="s">
        <v>16</v>
      </c>
      <c r="B34" s="22" t="s">
        <v>14</v>
      </c>
      <c r="C34" s="23" t="s">
        <v>18</v>
      </c>
      <c r="D34" s="24" t="s">
        <v>18</v>
      </c>
      <c r="E34" s="25" t="s">
        <v>19</v>
      </c>
      <c r="F34" s="26">
        <v>1150000075</v>
      </c>
      <c r="G34" s="27">
        <v>42247</v>
      </c>
      <c r="H34" s="28" t="s">
        <v>78</v>
      </c>
      <c r="I34" s="29" t="s">
        <v>79</v>
      </c>
      <c r="J34" s="30" t="s">
        <v>80</v>
      </c>
      <c r="K34" s="31">
        <v>465000</v>
      </c>
    </row>
    <row r="35" spans="1:11" s="32" customFormat="1" ht="30">
      <c r="A35" s="22" t="s">
        <v>138</v>
      </c>
      <c r="B35" s="22" t="s">
        <v>14</v>
      </c>
      <c r="C35" s="23" t="s">
        <v>82</v>
      </c>
      <c r="D35" s="24" t="s">
        <v>82</v>
      </c>
      <c r="E35" s="25" t="s">
        <v>83</v>
      </c>
      <c r="F35" s="26">
        <v>2150000226</v>
      </c>
      <c r="G35" s="27">
        <v>42228</v>
      </c>
      <c r="H35" s="28" t="s">
        <v>84</v>
      </c>
      <c r="I35" s="29" t="s">
        <v>85</v>
      </c>
      <c r="J35" s="30" t="s">
        <v>86</v>
      </c>
      <c r="K35" s="31">
        <v>75000</v>
      </c>
    </row>
    <row r="36" spans="1:11" s="32" customFormat="1" ht="30">
      <c r="A36" s="22" t="s">
        <v>138</v>
      </c>
      <c r="B36" s="22" t="s">
        <v>14</v>
      </c>
      <c r="C36" s="23" t="s">
        <v>82</v>
      </c>
      <c r="D36" s="24" t="s">
        <v>82</v>
      </c>
      <c r="E36" s="25" t="s">
        <v>83</v>
      </c>
      <c r="F36" s="26">
        <v>2150000220</v>
      </c>
      <c r="G36" s="27">
        <v>42226</v>
      </c>
      <c r="H36" s="28" t="s">
        <v>87</v>
      </c>
      <c r="I36" s="29" t="s">
        <v>88</v>
      </c>
      <c r="J36" s="30" t="s">
        <v>89</v>
      </c>
      <c r="K36" s="31">
        <f>149940+135660</f>
        <v>285600</v>
      </c>
    </row>
    <row r="37" spans="1:11" s="32" customFormat="1" ht="30">
      <c r="A37" s="22" t="s">
        <v>138</v>
      </c>
      <c r="B37" s="22" t="s">
        <v>14</v>
      </c>
      <c r="C37" s="23" t="s">
        <v>82</v>
      </c>
      <c r="D37" s="24" t="s">
        <v>82</v>
      </c>
      <c r="E37" s="25" t="s">
        <v>83</v>
      </c>
      <c r="F37" s="26">
        <v>2150000041</v>
      </c>
      <c r="G37" s="27">
        <v>42226</v>
      </c>
      <c r="H37" s="28" t="s">
        <v>90</v>
      </c>
      <c r="I37" s="29" t="s">
        <v>91</v>
      </c>
      <c r="J37" s="30" t="s">
        <v>92</v>
      </c>
      <c r="K37" s="31">
        <f>29845+265163</f>
        <v>295008</v>
      </c>
    </row>
    <row r="38" spans="1:11" s="32" customFormat="1" ht="30">
      <c r="A38" s="22" t="s">
        <v>138</v>
      </c>
      <c r="B38" s="22" t="s">
        <v>14</v>
      </c>
      <c r="C38" s="23" t="s">
        <v>82</v>
      </c>
      <c r="D38" s="24" t="s">
        <v>82</v>
      </c>
      <c r="E38" s="25" t="s">
        <v>83</v>
      </c>
      <c r="F38" s="26">
        <v>2150000042</v>
      </c>
      <c r="G38" s="27">
        <v>42241</v>
      </c>
      <c r="H38" s="28" t="s">
        <v>93</v>
      </c>
      <c r="I38" s="29" t="s">
        <v>91</v>
      </c>
      <c r="J38" s="30" t="s">
        <v>92</v>
      </c>
      <c r="K38" s="31">
        <f>151331+69522</f>
        <v>220853</v>
      </c>
    </row>
    <row r="39" spans="1:11" s="32" customFormat="1" ht="30">
      <c r="A39" s="22" t="s">
        <v>138</v>
      </c>
      <c r="B39" s="22" t="s">
        <v>14</v>
      </c>
      <c r="C39" s="23" t="s">
        <v>82</v>
      </c>
      <c r="D39" s="24" t="s">
        <v>82</v>
      </c>
      <c r="E39" s="25" t="s">
        <v>83</v>
      </c>
      <c r="F39" s="26">
        <v>2150000043</v>
      </c>
      <c r="G39" s="27">
        <v>42241</v>
      </c>
      <c r="H39" s="28" t="s">
        <v>94</v>
      </c>
      <c r="I39" s="29" t="s">
        <v>91</v>
      </c>
      <c r="J39" s="30" t="s">
        <v>92</v>
      </c>
      <c r="K39" s="31">
        <f>103929+44684</f>
        <v>148613</v>
      </c>
    </row>
    <row r="40" spans="1:11" s="32" customFormat="1" ht="30">
      <c r="A40" s="22" t="s">
        <v>138</v>
      </c>
      <c r="B40" s="22" t="s">
        <v>14</v>
      </c>
      <c r="C40" s="23" t="s">
        <v>82</v>
      </c>
      <c r="D40" s="24" t="s">
        <v>82</v>
      </c>
      <c r="E40" s="25" t="s">
        <v>83</v>
      </c>
      <c r="F40" s="26">
        <v>2150000237</v>
      </c>
      <c r="G40" s="27">
        <v>42235</v>
      </c>
      <c r="H40" s="28" t="s">
        <v>95</v>
      </c>
      <c r="I40" s="29" t="s">
        <v>96</v>
      </c>
      <c r="J40" s="30" t="s">
        <v>97</v>
      </c>
      <c r="K40" s="31">
        <v>1566278</v>
      </c>
    </row>
    <row r="41" spans="1:11" s="32" customFormat="1" ht="30">
      <c r="A41" s="22" t="s">
        <v>138</v>
      </c>
      <c r="B41" s="22" t="s">
        <v>14</v>
      </c>
      <c r="C41" s="23" t="s">
        <v>82</v>
      </c>
      <c r="D41" s="24" t="s">
        <v>82</v>
      </c>
      <c r="E41" s="25" t="s">
        <v>83</v>
      </c>
      <c r="F41" s="26">
        <v>2150000238</v>
      </c>
      <c r="G41" s="27">
        <v>42235</v>
      </c>
      <c r="H41" s="28" t="s">
        <v>98</v>
      </c>
      <c r="I41" s="29" t="s">
        <v>99</v>
      </c>
      <c r="J41" s="30" t="s">
        <v>97</v>
      </c>
      <c r="K41" s="31">
        <v>672350</v>
      </c>
    </row>
    <row r="42" spans="1:11" s="32" customFormat="1" ht="30">
      <c r="A42" s="22" t="s">
        <v>138</v>
      </c>
      <c r="B42" s="22" t="s">
        <v>14</v>
      </c>
      <c r="C42" s="23" t="s">
        <v>82</v>
      </c>
      <c r="D42" s="24" t="s">
        <v>82</v>
      </c>
      <c r="E42" s="25" t="s">
        <v>83</v>
      </c>
      <c r="F42" s="26">
        <v>2150000229</v>
      </c>
      <c r="G42" s="27">
        <v>42229</v>
      </c>
      <c r="H42" s="28" t="s">
        <v>100</v>
      </c>
      <c r="I42" s="29" t="s">
        <v>101</v>
      </c>
      <c r="J42" s="30" t="s">
        <v>102</v>
      </c>
      <c r="K42" s="31">
        <v>481950</v>
      </c>
    </row>
    <row r="43" spans="1:11" s="32" customFormat="1" ht="30">
      <c r="A43" s="22" t="s">
        <v>138</v>
      </c>
      <c r="B43" s="22" t="s">
        <v>14</v>
      </c>
      <c r="C43" s="23" t="s">
        <v>82</v>
      </c>
      <c r="D43" s="24" t="s">
        <v>82</v>
      </c>
      <c r="E43" s="25" t="s">
        <v>83</v>
      </c>
      <c r="F43" s="26">
        <v>2150000243</v>
      </c>
      <c r="G43" s="27">
        <v>42237</v>
      </c>
      <c r="H43" s="28" t="s">
        <v>103</v>
      </c>
      <c r="I43" s="29" t="s">
        <v>104</v>
      </c>
      <c r="J43" s="30" t="s">
        <v>105</v>
      </c>
      <c r="K43" s="31">
        <v>214200</v>
      </c>
    </row>
    <row r="44" spans="1:11" s="32" customFormat="1" ht="30">
      <c r="A44" s="22" t="s">
        <v>138</v>
      </c>
      <c r="B44" s="22" t="s">
        <v>17</v>
      </c>
      <c r="C44" s="23" t="s">
        <v>82</v>
      </c>
      <c r="D44" s="24" t="s">
        <v>82</v>
      </c>
      <c r="E44" s="25" t="s">
        <v>83</v>
      </c>
      <c r="F44" s="26">
        <v>2150000212</v>
      </c>
      <c r="G44" s="27">
        <v>42227</v>
      </c>
      <c r="H44" s="28" t="s">
        <v>106</v>
      </c>
      <c r="I44" s="29" t="s">
        <v>107</v>
      </c>
      <c r="J44" s="30" t="s">
        <v>21</v>
      </c>
      <c r="K44" s="31">
        <v>157484</v>
      </c>
    </row>
    <row r="45" spans="1:11" s="32" customFormat="1" ht="30">
      <c r="A45" s="22" t="s">
        <v>138</v>
      </c>
      <c r="B45" s="22" t="s">
        <v>17</v>
      </c>
      <c r="C45" s="23" t="s">
        <v>82</v>
      </c>
      <c r="D45" s="24" t="s">
        <v>82</v>
      </c>
      <c r="E45" s="25" t="s">
        <v>83</v>
      </c>
      <c r="F45" s="26">
        <v>2150000215</v>
      </c>
      <c r="G45" s="27">
        <v>42227</v>
      </c>
      <c r="H45" s="28" t="s">
        <v>106</v>
      </c>
      <c r="I45" s="29" t="s">
        <v>107</v>
      </c>
      <c r="J45" s="30" t="s">
        <v>21</v>
      </c>
      <c r="K45" s="31">
        <v>230484</v>
      </c>
    </row>
    <row r="46" spans="1:11" s="32" customFormat="1" ht="30">
      <c r="A46" s="22" t="s">
        <v>138</v>
      </c>
      <c r="B46" s="22" t="s">
        <v>17</v>
      </c>
      <c r="C46" s="23" t="s">
        <v>82</v>
      </c>
      <c r="D46" s="24" t="s">
        <v>82</v>
      </c>
      <c r="E46" s="25" t="s">
        <v>83</v>
      </c>
      <c r="F46" s="26">
        <v>2150000216</v>
      </c>
      <c r="G46" s="27">
        <v>42226</v>
      </c>
      <c r="H46" s="28" t="s">
        <v>106</v>
      </c>
      <c r="I46" s="29" t="s">
        <v>107</v>
      </c>
      <c r="J46" s="30" t="s">
        <v>21</v>
      </c>
      <c r="K46" s="31">
        <v>139984</v>
      </c>
    </row>
    <row r="47" spans="1:11" s="32" customFormat="1" ht="30">
      <c r="A47" s="22" t="s">
        <v>138</v>
      </c>
      <c r="B47" s="22" t="s">
        <v>17</v>
      </c>
      <c r="C47" s="23" t="s">
        <v>82</v>
      </c>
      <c r="D47" s="24" t="s">
        <v>82</v>
      </c>
      <c r="E47" s="25" t="s">
        <v>83</v>
      </c>
      <c r="F47" s="26">
        <v>2150000219</v>
      </c>
      <c r="G47" s="27">
        <v>42226</v>
      </c>
      <c r="H47" s="28" t="s">
        <v>106</v>
      </c>
      <c r="I47" s="29" t="s">
        <v>107</v>
      </c>
      <c r="J47" s="30" t="s">
        <v>21</v>
      </c>
      <c r="K47" s="31">
        <v>139984</v>
      </c>
    </row>
    <row r="48" spans="1:11" s="32" customFormat="1" ht="30">
      <c r="A48" s="22" t="s">
        <v>138</v>
      </c>
      <c r="B48" s="22" t="s">
        <v>17</v>
      </c>
      <c r="C48" s="23" t="s">
        <v>82</v>
      </c>
      <c r="D48" s="24" t="s">
        <v>82</v>
      </c>
      <c r="E48" s="25" t="s">
        <v>83</v>
      </c>
      <c r="F48" s="26">
        <v>2150000221</v>
      </c>
      <c r="G48" s="27">
        <v>42226</v>
      </c>
      <c r="H48" s="28" t="s">
        <v>106</v>
      </c>
      <c r="I48" s="29" t="s">
        <v>107</v>
      </c>
      <c r="J48" s="30" t="s">
        <v>21</v>
      </c>
      <c r="K48" s="31">
        <v>139984</v>
      </c>
    </row>
    <row r="49" spans="1:11" s="32" customFormat="1" ht="30">
      <c r="A49" s="22" t="s">
        <v>138</v>
      </c>
      <c r="B49" s="22" t="s">
        <v>17</v>
      </c>
      <c r="C49" s="23" t="s">
        <v>82</v>
      </c>
      <c r="D49" s="24" t="s">
        <v>82</v>
      </c>
      <c r="E49" s="25" t="s">
        <v>83</v>
      </c>
      <c r="F49" s="26">
        <v>2150000222</v>
      </c>
      <c r="G49" s="27">
        <v>42227</v>
      </c>
      <c r="H49" s="28" t="s">
        <v>106</v>
      </c>
      <c r="I49" s="29" t="s">
        <v>107</v>
      </c>
      <c r="J49" s="30" t="s">
        <v>21</v>
      </c>
      <c r="K49" s="31">
        <v>185984</v>
      </c>
    </row>
    <row r="50" spans="1:11" s="32" customFormat="1" ht="30">
      <c r="A50" s="22" t="s">
        <v>138</v>
      </c>
      <c r="B50" s="22" t="s">
        <v>17</v>
      </c>
      <c r="C50" s="23" t="s">
        <v>82</v>
      </c>
      <c r="D50" s="24" t="s">
        <v>82</v>
      </c>
      <c r="E50" s="25" t="s">
        <v>83</v>
      </c>
      <c r="F50" s="26">
        <v>2150000224</v>
      </c>
      <c r="G50" s="27">
        <v>42228</v>
      </c>
      <c r="H50" s="28" t="s">
        <v>106</v>
      </c>
      <c r="I50" s="29" t="s">
        <v>107</v>
      </c>
      <c r="J50" s="30" t="s">
        <v>21</v>
      </c>
      <c r="K50" s="31">
        <v>139984</v>
      </c>
    </row>
    <row r="51" spans="1:11" s="32" customFormat="1" ht="30">
      <c r="A51" s="22" t="s">
        <v>138</v>
      </c>
      <c r="B51" s="22" t="s">
        <v>17</v>
      </c>
      <c r="C51" s="23" t="s">
        <v>82</v>
      </c>
      <c r="D51" s="24" t="s">
        <v>82</v>
      </c>
      <c r="E51" s="25" t="s">
        <v>83</v>
      </c>
      <c r="F51" s="26">
        <v>2150000225</v>
      </c>
      <c r="G51" s="27">
        <v>42228</v>
      </c>
      <c r="H51" s="28" t="s">
        <v>106</v>
      </c>
      <c r="I51" s="29" t="s">
        <v>107</v>
      </c>
      <c r="J51" s="30" t="s">
        <v>21</v>
      </c>
      <c r="K51" s="31">
        <v>179484</v>
      </c>
    </row>
    <row r="52" spans="1:11" s="32" customFormat="1" ht="30">
      <c r="A52" s="22" t="s">
        <v>138</v>
      </c>
      <c r="B52" s="22" t="s">
        <v>17</v>
      </c>
      <c r="C52" s="23" t="s">
        <v>82</v>
      </c>
      <c r="D52" s="24" t="s">
        <v>82</v>
      </c>
      <c r="E52" s="25" t="s">
        <v>83</v>
      </c>
      <c r="F52" s="26">
        <v>2150000227</v>
      </c>
      <c r="G52" s="27">
        <v>42229</v>
      </c>
      <c r="H52" s="28" t="s">
        <v>106</v>
      </c>
      <c r="I52" s="29" t="s">
        <v>107</v>
      </c>
      <c r="J52" s="30" t="s">
        <v>21</v>
      </c>
      <c r="K52" s="31">
        <v>234484</v>
      </c>
    </row>
    <row r="53" spans="1:11" s="32" customFormat="1" ht="30">
      <c r="A53" s="22" t="s">
        <v>138</v>
      </c>
      <c r="B53" s="22" t="s">
        <v>17</v>
      </c>
      <c r="C53" s="23" t="s">
        <v>82</v>
      </c>
      <c r="D53" s="24" t="s">
        <v>82</v>
      </c>
      <c r="E53" s="25" t="s">
        <v>83</v>
      </c>
      <c r="F53" s="26">
        <v>2150000228</v>
      </c>
      <c r="G53" s="27">
        <v>42229</v>
      </c>
      <c r="H53" s="28" t="s">
        <v>106</v>
      </c>
      <c r="I53" s="29" t="s">
        <v>107</v>
      </c>
      <c r="J53" s="30" t="s">
        <v>21</v>
      </c>
      <c r="K53" s="31">
        <v>252805</v>
      </c>
    </row>
    <row r="54" spans="1:11" s="32" customFormat="1" ht="30">
      <c r="A54" s="22" t="s">
        <v>138</v>
      </c>
      <c r="B54" s="22" t="s">
        <v>17</v>
      </c>
      <c r="C54" s="23" t="s">
        <v>82</v>
      </c>
      <c r="D54" s="24" t="s">
        <v>82</v>
      </c>
      <c r="E54" s="25" t="s">
        <v>83</v>
      </c>
      <c r="F54" s="26">
        <v>2150000231</v>
      </c>
      <c r="G54" s="27">
        <v>42233</v>
      </c>
      <c r="H54" s="28" t="s">
        <v>106</v>
      </c>
      <c r="I54" s="29" t="s">
        <v>107</v>
      </c>
      <c r="J54" s="30" t="s">
        <v>21</v>
      </c>
      <c r="K54" s="31">
        <v>15000</v>
      </c>
    </row>
    <row r="55" spans="1:11" s="32" customFormat="1" ht="30">
      <c r="A55" s="22" t="s">
        <v>138</v>
      </c>
      <c r="B55" s="22" t="s">
        <v>17</v>
      </c>
      <c r="C55" s="23" t="s">
        <v>82</v>
      </c>
      <c r="D55" s="24" t="s">
        <v>82</v>
      </c>
      <c r="E55" s="25" t="s">
        <v>83</v>
      </c>
      <c r="F55" s="26">
        <v>2150000232</v>
      </c>
      <c r="G55" s="27">
        <v>42233</v>
      </c>
      <c r="H55" s="28" t="s">
        <v>106</v>
      </c>
      <c r="I55" s="29" t="s">
        <v>107</v>
      </c>
      <c r="J55" s="30" t="s">
        <v>21</v>
      </c>
      <c r="K55" s="31">
        <v>64484</v>
      </c>
    </row>
    <row r="56" spans="1:11" s="32" customFormat="1" ht="30">
      <c r="A56" s="22" t="s">
        <v>138</v>
      </c>
      <c r="B56" s="22" t="s">
        <v>17</v>
      </c>
      <c r="C56" s="23" t="s">
        <v>82</v>
      </c>
      <c r="D56" s="24" t="s">
        <v>82</v>
      </c>
      <c r="E56" s="25" t="s">
        <v>83</v>
      </c>
      <c r="F56" s="26">
        <v>2150000233</v>
      </c>
      <c r="G56" s="27">
        <v>42233</v>
      </c>
      <c r="H56" s="28" t="s">
        <v>106</v>
      </c>
      <c r="I56" s="29" t="s">
        <v>107</v>
      </c>
      <c r="J56" s="30" t="s">
        <v>21</v>
      </c>
      <c r="K56" s="31">
        <v>15000</v>
      </c>
    </row>
    <row r="57" spans="1:11" s="32" customFormat="1" ht="30">
      <c r="A57" s="22" t="s">
        <v>138</v>
      </c>
      <c r="B57" s="22" t="s">
        <v>17</v>
      </c>
      <c r="C57" s="23" t="s">
        <v>82</v>
      </c>
      <c r="D57" s="24" t="s">
        <v>82</v>
      </c>
      <c r="E57" s="25" t="s">
        <v>83</v>
      </c>
      <c r="F57" s="26">
        <v>2150000234</v>
      </c>
      <c r="G57" s="27">
        <v>42235</v>
      </c>
      <c r="H57" s="28" t="s">
        <v>106</v>
      </c>
      <c r="I57" s="29" t="s">
        <v>107</v>
      </c>
      <c r="J57" s="30" t="s">
        <v>21</v>
      </c>
      <c r="K57" s="31">
        <f>141984+152484</f>
        <v>294468</v>
      </c>
    </row>
    <row r="58" spans="1:11" s="32" customFormat="1" ht="30">
      <c r="A58" s="22" t="s">
        <v>138</v>
      </c>
      <c r="B58" s="22" t="s">
        <v>17</v>
      </c>
      <c r="C58" s="23" t="s">
        <v>82</v>
      </c>
      <c r="D58" s="24" t="s">
        <v>82</v>
      </c>
      <c r="E58" s="25" t="s">
        <v>83</v>
      </c>
      <c r="F58" s="26">
        <v>2150000235</v>
      </c>
      <c r="G58" s="27">
        <v>42235</v>
      </c>
      <c r="H58" s="28" t="s">
        <v>106</v>
      </c>
      <c r="I58" s="29" t="s">
        <v>107</v>
      </c>
      <c r="J58" s="30" t="s">
        <v>21</v>
      </c>
      <c r="K58" s="31">
        <v>180984</v>
      </c>
    </row>
    <row r="59" spans="1:11" s="32" customFormat="1" ht="30">
      <c r="A59" s="22" t="s">
        <v>138</v>
      </c>
      <c r="B59" s="22" t="s">
        <v>17</v>
      </c>
      <c r="C59" s="23" t="s">
        <v>82</v>
      </c>
      <c r="D59" s="24" t="s">
        <v>82</v>
      </c>
      <c r="E59" s="25" t="s">
        <v>83</v>
      </c>
      <c r="F59" s="26">
        <v>2150000239</v>
      </c>
      <c r="G59" s="27">
        <v>42236</v>
      </c>
      <c r="H59" s="28" t="s">
        <v>106</v>
      </c>
      <c r="I59" s="29" t="s">
        <v>107</v>
      </c>
      <c r="J59" s="30" t="s">
        <v>21</v>
      </c>
      <c r="K59" s="31">
        <v>134984</v>
      </c>
    </row>
    <row r="60" spans="1:11" s="32" customFormat="1" ht="30">
      <c r="A60" s="22" t="s">
        <v>138</v>
      </c>
      <c r="B60" s="22" t="s">
        <v>17</v>
      </c>
      <c r="C60" s="23" t="s">
        <v>82</v>
      </c>
      <c r="D60" s="24" t="s">
        <v>82</v>
      </c>
      <c r="E60" s="25" t="s">
        <v>83</v>
      </c>
      <c r="F60" s="26">
        <v>2150000240</v>
      </c>
      <c r="G60" s="27">
        <v>42236</v>
      </c>
      <c r="H60" s="28" t="s">
        <v>106</v>
      </c>
      <c r="I60" s="29" t="s">
        <v>107</v>
      </c>
      <c r="J60" s="30" t="s">
        <v>21</v>
      </c>
      <c r="K60" s="31">
        <v>174484</v>
      </c>
    </row>
    <row r="61" spans="1:11" s="32" customFormat="1" ht="30">
      <c r="A61" s="22" t="s">
        <v>138</v>
      </c>
      <c r="B61" s="22" t="s">
        <v>17</v>
      </c>
      <c r="C61" s="23" t="s">
        <v>82</v>
      </c>
      <c r="D61" s="24" t="s">
        <v>82</v>
      </c>
      <c r="E61" s="25" t="s">
        <v>83</v>
      </c>
      <c r="F61" s="26">
        <v>2150000242</v>
      </c>
      <c r="G61" s="27">
        <v>42237</v>
      </c>
      <c r="H61" s="28" t="s">
        <v>106</v>
      </c>
      <c r="I61" s="29" t="s">
        <v>107</v>
      </c>
      <c r="J61" s="30" t="s">
        <v>21</v>
      </c>
      <c r="K61" s="31">
        <v>174484</v>
      </c>
    </row>
    <row r="62" spans="1:11" s="32" customFormat="1" ht="30">
      <c r="A62" s="22" t="s">
        <v>138</v>
      </c>
      <c r="B62" s="22" t="s">
        <v>17</v>
      </c>
      <c r="C62" s="23" t="s">
        <v>82</v>
      </c>
      <c r="D62" s="24" t="s">
        <v>82</v>
      </c>
      <c r="E62" s="25" t="s">
        <v>83</v>
      </c>
      <c r="F62" s="26">
        <v>2150000252</v>
      </c>
      <c r="G62" s="27">
        <v>42242</v>
      </c>
      <c r="H62" s="28" t="s">
        <v>106</v>
      </c>
      <c r="I62" s="29" t="s">
        <v>107</v>
      </c>
      <c r="J62" s="30" t="s">
        <v>21</v>
      </c>
      <c r="K62" s="31">
        <v>315968</v>
      </c>
    </row>
    <row r="63" spans="1:11" s="32" customFormat="1" ht="30">
      <c r="A63" s="22" t="s">
        <v>138</v>
      </c>
      <c r="B63" s="22" t="s">
        <v>17</v>
      </c>
      <c r="C63" s="23" t="s">
        <v>82</v>
      </c>
      <c r="D63" s="24" t="s">
        <v>82</v>
      </c>
      <c r="E63" s="25" t="s">
        <v>83</v>
      </c>
      <c r="F63" s="26">
        <v>2150000253</v>
      </c>
      <c r="G63" s="27">
        <v>42243</v>
      </c>
      <c r="H63" s="28" t="s">
        <v>106</v>
      </c>
      <c r="I63" s="29" t="s">
        <v>107</v>
      </c>
      <c r="J63" s="30" t="s">
        <v>21</v>
      </c>
      <c r="K63" s="31">
        <v>411952</v>
      </c>
    </row>
    <row r="64" spans="1:11" s="32" customFormat="1" ht="30">
      <c r="A64" s="22" t="s">
        <v>138</v>
      </c>
      <c r="B64" s="22" t="s">
        <v>17</v>
      </c>
      <c r="C64" s="23" t="s">
        <v>82</v>
      </c>
      <c r="D64" s="24" t="s">
        <v>82</v>
      </c>
      <c r="E64" s="25" t="s">
        <v>83</v>
      </c>
      <c r="F64" s="26">
        <v>2150000254</v>
      </c>
      <c r="G64" s="27">
        <v>42243</v>
      </c>
      <c r="H64" s="28" t="s">
        <v>106</v>
      </c>
      <c r="I64" s="29" t="s">
        <v>107</v>
      </c>
      <c r="J64" s="30" t="s">
        <v>21</v>
      </c>
      <c r="K64" s="31">
        <v>225484</v>
      </c>
    </row>
    <row r="65" spans="1:11" s="32" customFormat="1" ht="30">
      <c r="A65" s="22" t="s">
        <v>138</v>
      </c>
      <c r="B65" s="22" t="s">
        <v>14</v>
      </c>
      <c r="C65" s="23" t="s">
        <v>82</v>
      </c>
      <c r="D65" s="24" t="s">
        <v>82</v>
      </c>
      <c r="E65" s="25" t="s">
        <v>83</v>
      </c>
      <c r="F65" s="26">
        <v>2150000236</v>
      </c>
      <c r="G65" s="27">
        <v>42235</v>
      </c>
      <c r="H65" s="28" t="s">
        <v>108</v>
      </c>
      <c r="I65" s="29" t="s">
        <v>109</v>
      </c>
      <c r="J65" s="30" t="s">
        <v>110</v>
      </c>
      <c r="K65" s="31">
        <v>105029</v>
      </c>
    </row>
    <row r="66" spans="1:11" s="32" customFormat="1" ht="30">
      <c r="A66" s="22" t="s">
        <v>138</v>
      </c>
      <c r="B66" s="22" t="s">
        <v>14</v>
      </c>
      <c r="C66" s="23" t="s">
        <v>82</v>
      </c>
      <c r="D66" s="24" t="s">
        <v>82</v>
      </c>
      <c r="E66" s="25" t="s">
        <v>83</v>
      </c>
      <c r="F66" s="26">
        <v>2150000213</v>
      </c>
      <c r="G66" s="27">
        <v>42244</v>
      </c>
      <c r="H66" s="28" t="s">
        <v>111</v>
      </c>
      <c r="I66" s="29" t="s">
        <v>112</v>
      </c>
      <c r="J66" s="30" t="s">
        <v>113</v>
      </c>
      <c r="K66" s="31">
        <v>75195</v>
      </c>
    </row>
    <row r="67" spans="1:11" s="32" customFormat="1" ht="30">
      <c r="A67" s="22" t="s">
        <v>138</v>
      </c>
      <c r="B67" s="22" t="s">
        <v>14</v>
      </c>
      <c r="C67" s="23" t="s">
        <v>82</v>
      </c>
      <c r="D67" s="24" t="s">
        <v>82</v>
      </c>
      <c r="E67" s="25" t="s">
        <v>83</v>
      </c>
      <c r="F67" s="26">
        <v>2150000241</v>
      </c>
      <c r="G67" s="27">
        <v>42237</v>
      </c>
      <c r="H67" s="28" t="s">
        <v>114</v>
      </c>
      <c r="I67" s="29" t="s">
        <v>115</v>
      </c>
      <c r="J67" s="30" t="s">
        <v>116</v>
      </c>
      <c r="K67" s="31">
        <v>678300</v>
      </c>
    </row>
    <row r="68" spans="1:11" s="32" customFormat="1" ht="30">
      <c r="A68" s="22" t="s">
        <v>138</v>
      </c>
      <c r="B68" s="22" t="s">
        <v>117</v>
      </c>
      <c r="C68" s="23" t="s">
        <v>118</v>
      </c>
      <c r="D68" s="24">
        <v>41183</v>
      </c>
      <c r="E68" s="25" t="s">
        <v>119</v>
      </c>
      <c r="F68" s="26">
        <v>1376</v>
      </c>
      <c r="G68" s="27">
        <v>42239</v>
      </c>
      <c r="H68" s="28" t="s">
        <v>120</v>
      </c>
      <c r="I68" s="29" t="s">
        <v>121</v>
      </c>
      <c r="J68" s="30" t="s">
        <v>122</v>
      </c>
      <c r="K68" s="31">
        <v>100672</v>
      </c>
    </row>
    <row r="69" spans="1:11" s="32" customFormat="1" ht="30">
      <c r="A69" s="22" t="s">
        <v>138</v>
      </c>
      <c r="B69" s="22" t="s">
        <v>117</v>
      </c>
      <c r="C69" s="23" t="s">
        <v>118</v>
      </c>
      <c r="D69" s="24">
        <v>41183</v>
      </c>
      <c r="E69" s="25" t="s">
        <v>119</v>
      </c>
      <c r="F69" s="26">
        <v>1377</v>
      </c>
      <c r="G69" s="27">
        <v>42239</v>
      </c>
      <c r="H69" s="28" t="s">
        <v>120</v>
      </c>
      <c r="I69" s="29" t="s">
        <v>121</v>
      </c>
      <c r="J69" s="30" t="s">
        <v>122</v>
      </c>
      <c r="K69" s="31">
        <v>100672</v>
      </c>
    </row>
    <row r="70" spans="1:11" s="32" customFormat="1" ht="30">
      <c r="A70" s="22" t="s">
        <v>138</v>
      </c>
      <c r="B70" s="22" t="s">
        <v>117</v>
      </c>
      <c r="C70" s="23" t="s">
        <v>118</v>
      </c>
      <c r="D70" s="24">
        <v>41183</v>
      </c>
      <c r="E70" s="25" t="s">
        <v>119</v>
      </c>
      <c r="F70" s="26">
        <v>218</v>
      </c>
      <c r="G70" s="27">
        <v>42233</v>
      </c>
      <c r="H70" s="28" t="s">
        <v>120</v>
      </c>
      <c r="I70" s="29" t="s">
        <v>123</v>
      </c>
      <c r="J70" s="30" t="s">
        <v>124</v>
      </c>
      <c r="K70" s="31">
        <v>100596</v>
      </c>
    </row>
    <row r="71" spans="1:11" s="32" customFormat="1" ht="30">
      <c r="A71" s="22" t="s">
        <v>138</v>
      </c>
      <c r="B71" s="22" t="s">
        <v>117</v>
      </c>
      <c r="C71" s="23" t="s">
        <v>118</v>
      </c>
      <c r="D71" s="24">
        <v>41183</v>
      </c>
      <c r="E71" s="25" t="s">
        <v>119</v>
      </c>
      <c r="F71" s="26">
        <v>219</v>
      </c>
      <c r="G71" s="27">
        <v>42233</v>
      </c>
      <c r="H71" s="28" t="s">
        <v>120</v>
      </c>
      <c r="I71" s="29" t="s">
        <v>123</v>
      </c>
      <c r="J71" s="30" t="s">
        <v>124</v>
      </c>
      <c r="K71" s="31">
        <v>100596</v>
      </c>
    </row>
    <row r="72" spans="1:11" s="32" customFormat="1" ht="30">
      <c r="A72" s="22" t="s">
        <v>138</v>
      </c>
      <c r="B72" s="22" t="s">
        <v>117</v>
      </c>
      <c r="C72" s="23" t="s">
        <v>118</v>
      </c>
      <c r="D72" s="24">
        <v>41183</v>
      </c>
      <c r="E72" s="25" t="s">
        <v>119</v>
      </c>
      <c r="F72" s="26">
        <v>220</v>
      </c>
      <c r="G72" s="27">
        <v>42233</v>
      </c>
      <c r="H72" s="28" t="s">
        <v>120</v>
      </c>
      <c r="I72" s="29" t="s">
        <v>123</v>
      </c>
      <c r="J72" s="30" t="s">
        <v>124</v>
      </c>
      <c r="K72" s="31">
        <v>100596</v>
      </c>
    </row>
    <row r="73" spans="1:11" s="32" customFormat="1" ht="30">
      <c r="A73" s="22" t="s">
        <v>138</v>
      </c>
      <c r="B73" s="22" t="s">
        <v>117</v>
      </c>
      <c r="C73" s="23" t="s">
        <v>118</v>
      </c>
      <c r="D73" s="24">
        <v>41183</v>
      </c>
      <c r="E73" s="25" t="s">
        <v>83</v>
      </c>
      <c r="F73" s="26">
        <v>2150000244</v>
      </c>
      <c r="G73" s="27">
        <v>42241</v>
      </c>
      <c r="H73" s="28" t="s">
        <v>120</v>
      </c>
      <c r="I73" s="29" t="s">
        <v>123</v>
      </c>
      <c r="J73" s="30" t="s">
        <v>124</v>
      </c>
      <c r="K73" s="31">
        <v>150971</v>
      </c>
    </row>
    <row r="74" spans="1:11" s="32" customFormat="1" ht="30">
      <c r="A74" s="22" t="s">
        <v>138</v>
      </c>
      <c r="B74" s="22" t="s">
        <v>117</v>
      </c>
      <c r="C74" s="23" t="s">
        <v>118</v>
      </c>
      <c r="D74" s="24">
        <v>41183</v>
      </c>
      <c r="E74" s="25" t="s">
        <v>83</v>
      </c>
      <c r="F74" s="26">
        <v>2150000246</v>
      </c>
      <c r="G74" s="27">
        <v>42241</v>
      </c>
      <c r="H74" s="28" t="s">
        <v>120</v>
      </c>
      <c r="I74" s="29" t="s">
        <v>123</v>
      </c>
      <c r="J74" s="30" t="s">
        <v>124</v>
      </c>
      <c r="K74" s="31">
        <v>150971</v>
      </c>
    </row>
    <row r="75" spans="1:11" s="32" customFormat="1" ht="30">
      <c r="A75" s="22" t="s">
        <v>138</v>
      </c>
      <c r="B75" s="22" t="s">
        <v>117</v>
      </c>
      <c r="C75" s="23" t="s">
        <v>118</v>
      </c>
      <c r="D75" s="24">
        <v>41183</v>
      </c>
      <c r="E75" s="25" t="s">
        <v>83</v>
      </c>
      <c r="F75" s="26">
        <v>2150000247</v>
      </c>
      <c r="G75" s="27">
        <v>42241</v>
      </c>
      <c r="H75" s="28" t="s">
        <v>120</v>
      </c>
      <c r="I75" s="29" t="s">
        <v>123</v>
      </c>
      <c r="J75" s="30" t="s">
        <v>124</v>
      </c>
      <c r="K75" s="31">
        <v>150971</v>
      </c>
    </row>
    <row r="76" spans="1:11" s="32" customFormat="1" ht="30">
      <c r="A76" s="22" t="s">
        <v>138</v>
      </c>
      <c r="B76" s="22" t="s">
        <v>117</v>
      </c>
      <c r="C76" s="23" t="s">
        <v>118</v>
      </c>
      <c r="D76" s="24">
        <v>41183</v>
      </c>
      <c r="E76" s="25" t="s">
        <v>83</v>
      </c>
      <c r="F76" s="26">
        <v>2150000248</v>
      </c>
      <c r="G76" s="27">
        <v>42241</v>
      </c>
      <c r="H76" s="28" t="s">
        <v>120</v>
      </c>
      <c r="I76" s="29" t="s">
        <v>123</v>
      </c>
      <c r="J76" s="30" t="s">
        <v>124</v>
      </c>
      <c r="K76" s="31">
        <v>301942</v>
      </c>
    </row>
    <row r="77" spans="1:11" s="32" customFormat="1" ht="30">
      <c r="A77" s="22" t="s">
        <v>138</v>
      </c>
      <c r="B77" s="22" t="s">
        <v>117</v>
      </c>
      <c r="C77" s="23" t="s">
        <v>118</v>
      </c>
      <c r="D77" s="24">
        <v>41183</v>
      </c>
      <c r="E77" s="25" t="s">
        <v>83</v>
      </c>
      <c r="F77" s="26">
        <v>2150000251</v>
      </c>
      <c r="G77" s="27">
        <v>42244</v>
      </c>
      <c r="H77" s="28" t="s">
        <v>120</v>
      </c>
      <c r="I77" s="29" t="s">
        <v>123</v>
      </c>
      <c r="J77" s="30" t="s">
        <v>125</v>
      </c>
      <c r="K77" s="31">
        <v>301942</v>
      </c>
    </row>
    <row r="78" spans="1:11" s="32" customFormat="1" ht="30">
      <c r="A78" s="22" t="s">
        <v>138</v>
      </c>
      <c r="B78" s="22" t="s">
        <v>117</v>
      </c>
      <c r="C78" s="23" t="s">
        <v>118</v>
      </c>
      <c r="D78" s="24">
        <v>41183</v>
      </c>
      <c r="E78" s="25" t="s">
        <v>83</v>
      </c>
      <c r="F78" s="26">
        <v>2150000223</v>
      </c>
      <c r="G78" s="27">
        <v>42227</v>
      </c>
      <c r="H78" s="28" t="s">
        <v>120</v>
      </c>
      <c r="I78" s="29" t="s">
        <v>126</v>
      </c>
      <c r="J78" s="30" t="s">
        <v>127</v>
      </c>
      <c r="K78" s="31">
        <v>150776</v>
      </c>
    </row>
    <row r="79" spans="1:11" s="32" customFormat="1" ht="30">
      <c r="A79" s="22" t="s">
        <v>138</v>
      </c>
      <c r="B79" s="22" t="s">
        <v>117</v>
      </c>
      <c r="C79" s="23" t="s">
        <v>118</v>
      </c>
      <c r="D79" s="24">
        <v>41183</v>
      </c>
      <c r="E79" s="25" t="s">
        <v>83</v>
      </c>
      <c r="F79" s="26">
        <v>2150000245</v>
      </c>
      <c r="G79" s="27">
        <v>42241</v>
      </c>
      <c r="H79" s="28" t="s">
        <v>120</v>
      </c>
      <c r="I79" s="29" t="s">
        <v>126</v>
      </c>
      <c r="J79" s="30" t="s">
        <v>127</v>
      </c>
      <c r="K79" s="31">
        <v>150971</v>
      </c>
    </row>
    <row r="80" spans="1:11" s="32" customFormat="1" ht="30">
      <c r="A80" s="22" t="s">
        <v>138</v>
      </c>
      <c r="B80" s="22" t="s">
        <v>117</v>
      </c>
      <c r="C80" s="23" t="s">
        <v>118</v>
      </c>
      <c r="D80" s="24">
        <v>41183</v>
      </c>
      <c r="E80" s="25" t="s">
        <v>83</v>
      </c>
      <c r="F80" s="26">
        <v>2150000249</v>
      </c>
      <c r="G80" s="27">
        <v>42241</v>
      </c>
      <c r="H80" s="28" t="s">
        <v>120</v>
      </c>
      <c r="I80" s="29" t="s">
        <v>126</v>
      </c>
      <c r="J80" s="30" t="s">
        <v>127</v>
      </c>
      <c r="K80" s="31">
        <v>150971</v>
      </c>
    </row>
    <row r="81" spans="1:11" s="32" customFormat="1" ht="30">
      <c r="A81" s="22" t="s">
        <v>138</v>
      </c>
      <c r="B81" s="22" t="s">
        <v>117</v>
      </c>
      <c r="C81" s="23" t="s">
        <v>118</v>
      </c>
      <c r="D81" s="24">
        <v>41183</v>
      </c>
      <c r="E81" s="25" t="s">
        <v>83</v>
      </c>
      <c r="F81" s="26">
        <v>2150000214</v>
      </c>
      <c r="G81" s="27">
        <v>42229</v>
      </c>
      <c r="H81" s="28" t="s">
        <v>128</v>
      </c>
      <c r="I81" s="29" t="s">
        <v>129</v>
      </c>
      <c r="J81" s="30" t="s">
        <v>130</v>
      </c>
      <c r="K81" s="31">
        <v>53550</v>
      </c>
    </row>
    <row r="82" spans="1:11" s="32" customFormat="1" ht="30">
      <c r="A82" s="22" t="s">
        <v>138</v>
      </c>
      <c r="B82" s="22" t="s">
        <v>131</v>
      </c>
      <c r="C82" s="23" t="s">
        <v>82</v>
      </c>
      <c r="D82" s="24" t="s">
        <v>82</v>
      </c>
      <c r="E82" s="25" t="s">
        <v>132</v>
      </c>
      <c r="F82" s="26">
        <v>3275264</v>
      </c>
      <c r="G82" s="27">
        <v>3275264</v>
      </c>
      <c r="H82" s="28" t="s">
        <v>133</v>
      </c>
      <c r="I82" s="29" t="s">
        <v>139</v>
      </c>
      <c r="J82" s="30" t="s">
        <v>134</v>
      </c>
      <c r="K82" s="31">
        <v>2475500</v>
      </c>
    </row>
    <row r="83" spans="1:11" s="32" customFormat="1" ht="30">
      <c r="A83" s="22" t="s">
        <v>138</v>
      </c>
      <c r="B83" s="22" t="s">
        <v>131</v>
      </c>
      <c r="C83" s="23" t="s">
        <v>82</v>
      </c>
      <c r="D83" s="24" t="s">
        <v>82</v>
      </c>
      <c r="E83" s="25" t="s">
        <v>132</v>
      </c>
      <c r="F83" s="26">
        <v>532175</v>
      </c>
      <c r="G83" s="27">
        <v>532175</v>
      </c>
      <c r="H83" s="28" t="s">
        <v>135</v>
      </c>
      <c r="I83" s="29" t="s">
        <v>136</v>
      </c>
      <c r="J83" s="30" t="s">
        <v>137</v>
      </c>
      <c r="K83" s="31">
        <v>265271</v>
      </c>
    </row>
    <row r="84" spans="1:11" s="32" customFormat="1" ht="45">
      <c r="A84" s="22" t="s">
        <v>207</v>
      </c>
      <c r="B84" s="22" t="s">
        <v>13</v>
      </c>
      <c r="C84" s="23" t="s">
        <v>82</v>
      </c>
      <c r="D84" s="24" t="s">
        <v>82</v>
      </c>
      <c r="E84" s="25" t="s">
        <v>82</v>
      </c>
      <c r="F84" s="26" t="s">
        <v>82</v>
      </c>
      <c r="G84" s="27">
        <v>42235</v>
      </c>
      <c r="H84" s="28" t="s">
        <v>208</v>
      </c>
      <c r="I84" s="29" t="s">
        <v>140</v>
      </c>
      <c r="J84" s="30" t="s">
        <v>141</v>
      </c>
      <c r="K84" s="31">
        <v>99500</v>
      </c>
    </row>
    <row r="85" spans="1:11" s="32" customFormat="1" ht="45">
      <c r="A85" s="22" t="s">
        <v>207</v>
      </c>
      <c r="B85" s="22" t="s">
        <v>13</v>
      </c>
      <c r="C85" s="23" t="s">
        <v>82</v>
      </c>
      <c r="D85" s="24" t="s">
        <v>82</v>
      </c>
      <c r="E85" s="25" t="s">
        <v>82</v>
      </c>
      <c r="F85" s="26" t="s">
        <v>82</v>
      </c>
      <c r="G85" s="27">
        <v>42247</v>
      </c>
      <c r="H85" s="28" t="s">
        <v>209</v>
      </c>
      <c r="I85" s="29" t="s">
        <v>140</v>
      </c>
      <c r="J85" s="30" t="s">
        <v>141</v>
      </c>
      <c r="K85" s="31">
        <v>1100</v>
      </c>
    </row>
    <row r="86" spans="1:11" s="32" customFormat="1" ht="30">
      <c r="A86" s="22" t="s">
        <v>207</v>
      </c>
      <c r="B86" s="22" t="s">
        <v>13</v>
      </c>
      <c r="C86" s="23" t="s">
        <v>82</v>
      </c>
      <c r="D86" s="24" t="s">
        <v>82</v>
      </c>
      <c r="E86" s="25" t="s">
        <v>82</v>
      </c>
      <c r="F86" s="26" t="s">
        <v>82</v>
      </c>
      <c r="G86" s="27">
        <v>42235</v>
      </c>
      <c r="H86" s="28" t="s">
        <v>210</v>
      </c>
      <c r="I86" s="29" t="s">
        <v>140</v>
      </c>
      <c r="J86" s="30" t="s">
        <v>141</v>
      </c>
      <c r="K86" s="31">
        <v>600500</v>
      </c>
    </row>
    <row r="87" spans="1:11" s="32" customFormat="1" ht="45">
      <c r="A87" s="22" t="s">
        <v>207</v>
      </c>
      <c r="B87" s="22" t="s">
        <v>13</v>
      </c>
      <c r="C87" s="23" t="s">
        <v>82</v>
      </c>
      <c r="D87" s="24" t="s">
        <v>82</v>
      </c>
      <c r="E87" s="25" t="s">
        <v>82</v>
      </c>
      <c r="F87" s="26" t="s">
        <v>82</v>
      </c>
      <c r="G87" s="27">
        <v>42247</v>
      </c>
      <c r="H87" s="28" t="s">
        <v>211</v>
      </c>
      <c r="I87" s="29" t="s">
        <v>140</v>
      </c>
      <c r="J87" s="30" t="s">
        <v>141</v>
      </c>
      <c r="K87" s="31">
        <v>166900</v>
      </c>
    </row>
    <row r="88" spans="1:11" s="32" customFormat="1" ht="45">
      <c r="A88" s="22" t="s">
        <v>207</v>
      </c>
      <c r="B88" s="22" t="s">
        <v>13</v>
      </c>
      <c r="C88" s="23" t="s">
        <v>82</v>
      </c>
      <c r="D88" s="24" t="s">
        <v>82</v>
      </c>
      <c r="E88" s="25" t="s">
        <v>82</v>
      </c>
      <c r="F88" s="26" t="s">
        <v>82</v>
      </c>
      <c r="G88" s="27">
        <v>42235</v>
      </c>
      <c r="H88" s="28" t="s">
        <v>212</v>
      </c>
      <c r="I88" s="29" t="s">
        <v>140</v>
      </c>
      <c r="J88" s="30" t="s">
        <v>141</v>
      </c>
      <c r="K88" s="31">
        <v>67500</v>
      </c>
    </row>
    <row r="89" spans="1:11" s="32" customFormat="1" ht="75">
      <c r="A89" s="22" t="s">
        <v>207</v>
      </c>
      <c r="B89" s="22" t="s">
        <v>13</v>
      </c>
      <c r="C89" s="23" t="s">
        <v>82</v>
      </c>
      <c r="D89" s="24" t="s">
        <v>82</v>
      </c>
      <c r="E89" s="25" t="s">
        <v>82</v>
      </c>
      <c r="F89" s="26" t="s">
        <v>82</v>
      </c>
      <c r="G89" s="27">
        <v>42235</v>
      </c>
      <c r="H89" s="28" t="s">
        <v>213</v>
      </c>
      <c r="I89" s="29" t="s">
        <v>140</v>
      </c>
      <c r="J89" s="30" t="s">
        <v>141</v>
      </c>
      <c r="K89" s="31">
        <v>119700</v>
      </c>
    </row>
    <row r="90" spans="1:11" s="32" customFormat="1" ht="30">
      <c r="A90" s="22" t="s">
        <v>207</v>
      </c>
      <c r="B90" s="22" t="s">
        <v>13</v>
      </c>
      <c r="C90" s="23" t="s">
        <v>82</v>
      </c>
      <c r="D90" s="24" t="s">
        <v>82</v>
      </c>
      <c r="E90" s="25" t="s">
        <v>82</v>
      </c>
      <c r="F90" s="26" t="s">
        <v>82</v>
      </c>
      <c r="G90" s="27">
        <v>42235</v>
      </c>
      <c r="H90" s="28" t="s">
        <v>214</v>
      </c>
      <c r="I90" s="29" t="s">
        <v>140</v>
      </c>
      <c r="J90" s="30" t="s">
        <v>141</v>
      </c>
      <c r="K90" s="31">
        <v>520000</v>
      </c>
    </row>
    <row r="91" spans="1:11" s="32" customFormat="1" ht="45">
      <c r="A91" s="22" t="s">
        <v>207</v>
      </c>
      <c r="B91" s="22" t="s">
        <v>13</v>
      </c>
      <c r="C91" s="23" t="s">
        <v>82</v>
      </c>
      <c r="D91" s="24" t="s">
        <v>82</v>
      </c>
      <c r="E91" s="25" t="s">
        <v>82</v>
      </c>
      <c r="F91" s="26" t="s">
        <v>82</v>
      </c>
      <c r="G91" s="27">
        <v>42247</v>
      </c>
      <c r="H91" s="28" t="s">
        <v>215</v>
      </c>
      <c r="I91" s="29" t="s">
        <v>140</v>
      </c>
      <c r="J91" s="30" t="s">
        <v>141</v>
      </c>
      <c r="K91" s="31">
        <v>489900</v>
      </c>
    </row>
    <row r="92" spans="1:11" s="32" customFormat="1" ht="45">
      <c r="A92" s="22" t="s">
        <v>207</v>
      </c>
      <c r="B92" s="22" t="s">
        <v>13</v>
      </c>
      <c r="C92" s="23" t="s">
        <v>82</v>
      </c>
      <c r="D92" s="24" t="s">
        <v>82</v>
      </c>
      <c r="E92" s="25" t="s">
        <v>82</v>
      </c>
      <c r="F92" s="26" t="s">
        <v>82</v>
      </c>
      <c r="G92" s="27">
        <v>42237</v>
      </c>
      <c r="H92" s="28" t="s">
        <v>142</v>
      </c>
      <c r="I92" s="29" t="s">
        <v>143</v>
      </c>
      <c r="J92" s="30" t="s">
        <v>144</v>
      </c>
      <c r="K92" s="31">
        <v>31335</v>
      </c>
    </row>
    <row r="93" spans="1:11" s="32" customFormat="1" ht="30">
      <c r="A93" s="22" t="s">
        <v>207</v>
      </c>
      <c r="B93" s="22" t="s">
        <v>13</v>
      </c>
      <c r="C93" s="23" t="s">
        <v>82</v>
      </c>
      <c r="D93" s="24" t="s">
        <v>82</v>
      </c>
      <c r="E93" s="25" t="s">
        <v>82</v>
      </c>
      <c r="F93" s="26" t="s">
        <v>82</v>
      </c>
      <c r="G93" s="27">
        <v>42235</v>
      </c>
      <c r="H93" s="28" t="s">
        <v>216</v>
      </c>
      <c r="I93" s="29" t="s">
        <v>145</v>
      </c>
      <c r="J93" s="30" t="s">
        <v>146</v>
      </c>
      <c r="K93" s="31">
        <v>39781</v>
      </c>
    </row>
    <row r="94" spans="1:11" s="32" customFormat="1" ht="45">
      <c r="A94" s="22" t="s">
        <v>207</v>
      </c>
      <c r="B94" s="22" t="s">
        <v>13</v>
      </c>
      <c r="C94" s="23" t="s">
        <v>82</v>
      </c>
      <c r="D94" s="24" t="s">
        <v>82</v>
      </c>
      <c r="E94" s="25" t="s">
        <v>82</v>
      </c>
      <c r="F94" s="26" t="s">
        <v>82</v>
      </c>
      <c r="G94" s="27">
        <v>42235</v>
      </c>
      <c r="H94" s="28" t="s">
        <v>217</v>
      </c>
      <c r="I94" s="29" t="s">
        <v>145</v>
      </c>
      <c r="J94" s="30" t="s">
        <v>146</v>
      </c>
      <c r="K94" s="31">
        <v>16860</v>
      </c>
    </row>
    <row r="95" spans="1:11" s="32" customFormat="1" ht="45">
      <c r="A95" s="22" t="s">
        <v>207</v>
      </c>
      <c r="B95" s="22" t="s">
        <v>13</v>
      </c>
      <c r="C95" s="23" t="s">
        <v>82</v>
      </c>
      <c r="D95" s="24" t="s">
        <v>82</v>
      </c>
      <c r="E95" s="25" t="s">
        <v>82</v>
      </c>
      <c r="F95" s="26" t="s">
        <v>82</v>
      </c>
      <c r="G95" s="27">
        <v>42235</v>
      </c>
      <c r="H95" s="28" t="s">
        <v>218</v>
      </c>
      <c r="I95" s="29" t="s">
        <v>145</v>
      </c>
      <c r="J95" s="30" t="s">
        <v>146</v>
      </c>
      <c r="K95" s="31">
        <v>18660</v>
      </c>
    </row>
    <row r="96" spans="1:11" s="32" customFormat="1" ht="45">
      <c r="A96" s="22" t="s">
        <v>207</v>
      </c>
      <c r="B96" s="22" t="s">
        <v>13</v>
      </c>
      <c r="C96" s="23" t="s">
        <v>82</v>
      </c>
      <c r="D96" s="24" t="s">
        <v>82</v>
      </c>
      <c r="E96" s="25" t="s">
        <v>82</v>
      </c>
      <c r="F96" s="26" t="s">
        <v>82</v>
      </c>
      <c r="G96" s="27">
        <v>42235</v>
      </c>
      <c r="H96" s="28" t="s">
        <v>219</v>
      </c>
      <c r="I96" s="29" t="s">
        <v>145</v>
      </c>
      <c r="J96" s="30" t="s">
        <v>146</v>
      </c>
      <c r="K96" s="31">
        <v>24213</v>
      </c>
    </row>
    <row r="97" spans="1:11" s="32" customFormat="1" ht="45">
      <c r="A97" s="22" t="s">
        <v>207</v>
      </c>
      <c r="B97" s="22" t="s">
        <v>13</v>
      </c>
      <c r="C97" s="23" t="s">
        <v>82</v>
      </c>
      <c r="D97" s="24" t="s">
        <v>82</v>
      </c>
      <c r="E97" s="25" t="s">
        <v>82</v>
      </c>
      <c r="F97" s="26" t="s">
        <v>82</v>
      </c>
      <c r="G97" s="27">
        <v>42242</v>
      </c>
      <c r="H97" s="28" t="s">
        <v>220</v>
      </c>
      <c r="I97" s="29" t="s">
        <v>145</v>
      </c>
      <c r="J97" s="30" t="s">
        <v>146</v>
      </c>
      <c r="K97" s="31">
        <v>19150</v>
      </c>
    </row>
    <row r="98" spans="1:11" s="32" customFormat="1" ht="45">
      <c r="A98" s="22" t="s">
        <v>207</v>
      </c>
      <c r="B98" s="22" t="s">
        <v>13</v>
      </c>
      <c r="C98" s="23" t="s">
        <v>82</v>
      </c>
      <c r="D98" s="24" t="s">
        <v>82</v>
      </c>
      <c r="E98" s="25" t="s">
        <v>82</v>
      </c>
      <c r="F98" s="26" t="s">
        <v>82</v>
      </c>
      <c r="G98" s="27">
        <v>42235</v>
      </c>
      <c r="H98" s="28" t="s">
        <v>221</v>
      </c>
      <c r="I98" s="29" t="s">
        <v>145</v>
      </c>
      <c r="J98" s="30" t="s">
        <v>146</v>
      </c>
      <c r="K98" s="31">
        <v>88280</v>
      </c>
    </row>
    <row r="99" spans="1:11" s="32" customFormat="1" ht="45">
      <c r="A99" s="22" t="s">
        <v>207</v>
      </c>
      <c r="B99" s="22" t="s">
        <v>13</v>
      </c>
      <c r="C99" s="23" t="s">
        <v>82</v>
      </c>
      <c r="D99" s="24" t="s">
        <v>82</v>
      </c>
      <c r="E99" s="25" t="s">
        <v>82</v>
      </c>
      <c r="F99" s="26" t="s">
        <v>82</v>
      </c>
      <c r="G99" s="27">
        <v>42237</v>
      </c>
      <c r="H99" s="28" t="s">
        <v>222</v>
      </c>
      <c r="I99" s="29" t="s">
        <v>11</v>
      </c>
      <c r="J99" s="30" t="s">
        <v>12</v>
      </c>
      <c r="K99" s="31">
        <v>84418</v>
      </c>
    </row>
    <row r="100" spans="1:11" s="32" customFormat="1" ht="45">
      <c r="A100" s="22" t="s">
        <v>207</v>
      </c>
      <c r="B100" s="22" t="s">
        <v>13</v>
      </c>
      <c r="C100" s="23" t="s">
        <v>82</v>
      </c>
      <c r="D100" s="24" t="s">
        <v>82</v>
      </c>
      <c r="E100" s="25" t="s">
        <v>82</v>
      </c>
      <c r="F100" s="26" t="s">
        <v>82</v>
      </c>
      <c r="G100" s="27">
        <v>42237</v>
      </c>
      <c r="H100" s="28" t="s">
        <v>223</v>
      </c>
      <c r="I100" s="29" t="s">
        <v>11</v>
      </c>
      <c r="J100" s="30" t="s">
        <v>12</v>
      </c>
      <c r="K100" s="31">
        <v>41070</v>
      </c>
    </row>
    <row r="101" spans="1:11" s="32" customFormat="1" ht="45">
      <c r="A101" s="22" t="s">
        <v>207</v>
      </c>
      <c r="B101" s="22" t="s">
        <v>13</v>
      </c>
      <c r="C101" s="23" t="s">
        <v>82</v>
      </c>
      <c r="D101" s="24" t="s">
        <v>82</v>
      </c>
      <c r="E101" s="25" t="s">
        <v>82</v>
      </c>
      <c r="F101" s="26" t="s">
        <v>82</v>
      </c>
      <c r="G101" s="27">
        <v>42237</v>
      </c>
      <c r="H101" s="28" t="s">
        <v>224</v>
      </c>
      <c r="I101" s="29" t="s">
        <v>11</v>
      </c>
      <c r="J101" s="30" t="s">
        <v>12</v>
      </c>
      <c r="K101" s="31">
        <v>23876</v>
      </c>
    </row>
    <row r="102" spans="1:11" s="32" customFormat="1" ht="45">
      <c r="A102" s="22" t="s">
        <v>207</v>
      </c>
      <c r="B102" s="22" t="s">
        <v>13</v>
      </c>
      <c r="C102" s="23" t="s">
        <v>82</v>
      </c>
      <c r="D102" s="24" t="s">
        <v>82</v>
      </c>
      <c r="E102" s="25" t="s">
        <v>82</v>
      </c>
      <c r="F102" s="26" t="s">
        <v>82</v>
      </c>
      <c r="G102" s="27">
        <v>42237</v>
      </c>
      <c r="H102" s="28" t="s">
        <v>225</v>
      </c>
      <c r="I102" s="29" t="s">
        <v>11</v>
      </c>
      <c r="J102" s="30" t="s">
        <v>12</v>
      </c>
      <c r="K102" s="31">
        <v>267148</v>
      </c>
    </row>
    <row r="103" spans="1:11" s="32" customFormat="1" ht="45">
      <c r="A103" s="22" t="s">
        <v>207</v>
      </c>
      <c r="B103" s="22" t="s">
        <v>13</v>
      </c>
      <c r="C103" s="23" t="s">
        <v>82</v>
      </c>
      <c r="D103" s="24" t="s">
        <v>82</v>
      </c>
      <c r="E103" s="25" t="s">
        <v>82</v>
      </c>
      <c r="F103" s="26" t="s">
        <v>82</v>
      </c>
      <c r="G103" s="27">
        <v>42237</v>
      </c>
      <c r="H103" s="28" t="s">
        <v>226</v>
      </c>
      <c r="I103" s="29" t="s">
        <v>11</v>
      </c>
      <c r="J103" s="30" t="s">
        <v>12</v>
      </c>
      <c r="K103" s="31">
        <v>5250</v>
      </c>
    </row>
    <row r="104" spans="1:11" s="32" customFormat="1" ht="45">
      <c r="A104" s="22" t="s">
        <v>207</v>
      </c>
      <c r="B104" s="22" t="s">
        <v>13</v>
      </c>
      <c r="C104" s="23" t="s">
        <v>82</v>
      </c>
      <c r="D104" s="24" t="s">
        <v>82</v>
      </c>
      <c r="E104" s="25" t="s">
        <v>82</v>
      </c>
      <c r="F104" s="26" t="s">
        <v>82</v>
      </c>
      <c r="G104" s="27">
        <v>42237</v>
      </c>
      <c r="H104" s="28" t="s">
        <v>227</v>
      </c>
      <c r="I104" s="29" t="s">
        <v>11</v>
      </c>
      <c r="J104" s="30" t="s">
        <v>12</v>
      </c>
      <c r="K104" s="31">
        <v>52824</v>
      </c>
    </row>
    <row r="105" spans="1:11" s="32" customFormat="1" ht="45">
      <c r="A105" s="22" t="s">
        <v>207</v>
      </c>
      <c r="B105" s="22" t="s">
        <v>13</v>
      </c>
      <c r="C105" s="23" t="s">
        <v>82</v>
      </c>
      <c r="D105" s="24" t="s">
        <v>82</v>
      </c>
      <c r="E105" s="25" t="s">
        <v>82</v>
      </c>
      <c r="F105" s="26" t="s">
        <v>82</v>
      </c>
      <c r="G105" s="27">
        <v>42237</v>
      </c>
      <c r="H105" s="28" t="s">
        <v>228</v>
      </c>
      <c r="I105" s="29" t="s">
        <v>11</v>
      </c>
      <c r="J105" s="30" t="s">
        <v>12</v>
      </c>
      <c r="K105" s="31">
        <v>69420</v>
      </c>
    </row>
    <row r="106" spans="1:11" s="32" customFormat="1" ht="45">
      <c r="A106" s="22" t="s">
        <v>207</v>
      </c>
      <c r="B106" s="22" t="s">
        <v>13</v>
      </c>
      <c r="C106" s="23" t="s">
        <v>82</v>
      </c>
      <c r="D106" s="24" t="s">
        <v>82</v>
      </c>
      <c r="E106" s="25" t="s">
        <v>82</v>
      </c>
      <c r="F106" s="26" t="s">
        <v>82</v>
      </c>
      <c r="G106" s="27">
        <v>42237</v>
      </c>
      <c r="H106" s="28" t="s">
        <v>229</v>
      </c>
      <c r="I106" s="29" t="s">
        <v>11</v>
      </c>
      <c r="J106" s="30" t="s">
        <v>12</v>
      </c>
      <c r="K106" s="31">
        <v>27213</v>
      </c>
    </row>
    <row r="107" spans="1:11" s="32" customFormat="1" ht="45">
      <c r="A107" s="22" t="s">
        <v>207</v>
      </c>
      <c r="B107" s="22" t="s">
        <v>13</v>
      </c>
      <c r="C107" s="23" t="s">
        <v>82</v>
      </c>
      <c r="D107" s="24" t="s">
        <v>82</v>
      </c>
      <c r="E107" s="25" t="s">
        <v>82</v>
      </c>
      <c r="F107" s="26" t="s">
        <v>82</v>
      </c>
      <c r="G107" s="27">
        <v>42237</v>
      </c>
      <c r="H107" s="28" t="s">
        <v>230</v>
      </c>
      <c r="I107" s="29" t="s">
        <v>11</v>
      </c>
      <c r="J107" s="30" t="s">
        <v>12</v>
      </c>
      <c r="K107" s="31">
        <v>32168</v>
      </c>
    </row>
    <row r="108" spans="1:11" s="32" customFormat="1" ht="45">
      <c r="A108" s="22" t="s">
        <v>207</v>
      </c>
      <c r="B108" s="22" t="s">
        <v>13</v>
      </c>
      <c r="C108" s="23" t="s">
        <v>82</v>
      </c>
      <c r="D108" s="24" t="s">
        <v>82</v>
      </c>
      <c r="E108" s="25" t="s">
        <v>82</v>
      </c>
      <c r="F108" s="26" t="s">
        <v>82</v>
      </c>
      <c r="G108" s="27">
        <v>42237</v>
      </c>
      <c r="H108" s="28" t="s">
        <v>231</v>
      </c>
      <c r="I108" s="29" t="s">
        <v>11</v>
      </c>
      <c r="J108" s="30" t="s">
        <v>12</v>
      </c>
      <c r="K108" s="31">
        <v>148826</v>
      </c>
    </row>
    <row r="109" spans="1:11" s="32" customFormat="1" ht="45">
      <c r="A109" s="22" t="s">
        <v>207</v>
      </c>
      <c r="B109" s="22" t="s">
        <v>13</v>
      </c>
      <c r="C109" s="23" t="s">
        <v>82</v>
      </c>
      <c r="D109" s="24" t="s">
        <v>82</v>
      </c>
      <c r="E109" s="25" t="s">
        <v>82</v>
      </c>
      <c r="F109" s="26" t="s">
        <v>82</v>
      </c>
      <c r="G109" s="27">
        <v>42237</v>
      </c>
      <c r="H109" s="28" t="s">
        <v>232</v>
      </c>
      <c r="I109" s="29" t="s">
        <v>11</v>
      </c>
      <c r="J109" s="30" t="s">
        <v>12</v>
      </c>
      <c r="K109" s="31">
        <v>13456</v>
      </c>
    </row>
    <row r="110" spans="1:11" s="32" customFormat="1" ht="45">
      <c r="A110" s="22" t="s">
        <v>207</v>
      </c>
      <c r="B110" s="22" t="s">
        <v>13</v>
      </c>
      <c r="C110" s="23" t="s">
        <v>82</v>
      </c>
      <c r="D110" s="24" t="s">
        <v>82</v>
      </c>
      <c r="E110" s="25" t="s">
        <v>82</v>
      </c>
      <c r="F110" s="26" t="s">
        <v>82</v>
      </c>
      <c r="G110" s="27">
        <v>42237</v>
      </c>
      <c r="H110" s="28" t="s">
        <v>233</v>
      </c>
      <c r="I110" s="29" t="s">
        <v>11</v>
      </c>
      <c r="J110" s="30" t="s">
        <v>12</v>
      </c>
      <c r="K110" s="31">
        <v>44928</v>
      </c>
    </row>
    <row r="111" spans="1:11" s="32" customFormat="1" ht="45">
      <c r="A111" s="22" t="s">
        <v>207</v>
      </c>
      <c r="B111" s="22" t="s">
        <v>13</v>
      </c>
      <c r="C111" s="23" t="s">
        <v>82</v>
      </c>
      <c r="D111" s="24" t="s">
        <v>82</v>
      </c>
      <c r="E111" s="25" t="s">
        <v>82</v>
      </c>
      <c r="F111" s="26" t="s">
        <v>82</v>
      </c>
      <c r="G111" s="27">
        <v>42237</v>
      </c>
      <c r="H111" s="28" t="s">
        <v>234</v>
      </c>
      <c r="I111" s="29" t="s">
        <v>11</v>
      </c>
      <c r="J111" s="30" t="s">
        <v>12</v>
      </c>
      <c r="K111" s="31">
        <v>42239</v>
      </c>
    </row>
    <row r="112" spans="1:11" s="32" customFormat="1" ht="30">
      <c r="A112" s="22" t="s">
        <v>207</v>
      </c>
      <c r="B112" s="22" t="s">
        <v>13</v>
      </c>
      <c r="C112" s="23" t="s">
        <v>82</v>
      </c>
      <c r="D112" s="24" t="s">
        <v>82</v>
      </c>
      <c r="E112" s="25" t="s">
        <v>82</v>
      </c>
      <c r="F112" s="26" t="s">
        <v>82</v>
      </c>
      <c r="G112" s="27">
        <v>42227</v>
      </c>
      <c r="H112" s="28" t="s">
        <v>235</v>
      </c>
      <c r="I112" s="29" t="s">
        <v>147</v>
      </c>
      <c r="J112" s="30" t="s">
        <v>148</v>
      </c>
      <c r="K112" s="31">
        <v>3758184</v>
      </c>
    </row>
    <row r="113" spans="1:11" s="32" customFormat="1" ht="30">
      <c r="A113" s="22" t="s">
        <v>207</v>
      </c>
      <c r="B113" s="22" t="s">
        <v>14</v>
      </c>
      <c r="C113" s="23" t="s">
        <v>82</v>
      </c>
      <c r="D113" s="24" t="s">
        <v>82</v>
      </c>
      <c r="E113" s="25" t="s">
        <v>83</v>
      </c>
      <c r="F113" s="26">
        <v>3150000056</v>
      </c>
      <c r="G113" s="27">
        <v>42220</v>
      </c>
      <c r="H113" s="28" t="s">
        <v>149</v>
      </c>
      <c r="I113" s="29" t="s">
        <v>150</v>
      </c>
      <c r="J113" s="30" t="s">
        <v>92</v>
      </c>
      <c r="K113" s="31">
        <v>214396</v>
      </c>
    </row>
    <row r="114" spans="1:11" s="32" customFormat="1" ht="30">
      <c r="A114" s="22" t="s">
        <v>207</v>
      </c>
      <c r="B114" s="22" t="s">
        <v>14</v>
      </c>
      <c r="C114" s="23" t="s">
        <v>82</v>
      </c>
      <c r="D114" s="24" t="s">
        <v>82</v>
      </c>
      <c r="E114" s="25" t="s">
        <v>83</v>
      </c>
      <c r="F114" s="26">
        <v>3150000057</v>
      </c>
      <c r="G114" s="27">
        <v>42220</v>
      </c>
      <c r="H114" s="28" t="s">
        <v>151</v>
      </c>
      <c r="I114" s="29" t="s">
        <v>150</v>
      </c>
      <c r="J114" s="30" t="s">
        <v>92</v>
      </c>
      <c r="K114" s="31">
        <v>934331</v>
      </c>
    </row>
    <row r="115" spans="1:11" s="32" customFormat="1" ht="30">
      <c r="A115" s="22" t="s">
        <v>207</v>
      </c>
      <c r="B115" s="22" t="s">
        <v>14</v>
      </c>
      <c r="C115" s="23" t="s">
        <v>82</v>
      </c>
      <c r="D115" s="24" t="s">
        <v>82</v>
      </c>
      <c r="E115" s="25" t="s">
        <v>83</v>
      </c>
      <c r="F115" s="26">
        <v>3150000058</v>
      </c>
      <c r="G115" s="27">
        <v>42220</v>
      </c>
      <c r="H115" s="28" t="s">
        <v>152</v>
      </c>
      <c r="I115" s="29" t="s">
        <v>150</v>
      </c>
      <c r="J115" s="30" t="s">
        <v>92</v>
      </c>
      <c r="K115" s="31">
        <v>215566</v>
      </c>
    </row>
    <row r="116" spans="1:11" s="32" customFormat="1" ht="30">
      <c r="A116" s="22" t="s">
        <v>207</v>
      </c>
      <c r="B116" s="22" t="s">
        <v>14</v>
      </c>
      <c r="C116" s="23" t="s">
        <v>82</v>
      </c>
      <c r="D116" s="24" t="s">
        <v>82</v>
      </c>
      <c r="E116" s="25" t="s">
        <v>83</v>
      </c>
      <c r="F116" s="26">
        <v>3150000059</v>
      </c>
      <c r="G116" s="27">
        <v>42222</v>
      </c>
      <c r="H116" s="28" t="s">
        <v>153</v>
      </c>
      <c r="I116" s="29" t="s">
        <v>150</v>
      </c>
      <c r="J116" s="30" t="s">
        <v>92</v>
      </c>
      <c r="K116" s="31">
        <v>43862</v>
      </c>
    </row>
    <row r="117" spans="1:11" s="32" customFormat="1" ht="30">
      <c r="A117" s="22" t="s">
        <v>207</v>
      </c>
      <c r="B117" s="22" t="s">
        <v>14</v>
      </c>
      <c r="C117" s="23" t="s">
        <v>82</v>
      </c>
      <c r="D117" s="24" t="s">
        <v>82</v>
      </c>
      <c r="E117" s="25" t="s">
        <v>83</v>
      </c>
      <c r="F117" s="26">
        <v>3150000064</v>
      </c>
      <c r="G117" s="27">
        <v>42220</v>
      </c>
      <c r="H117" s="28" t="s">
        <v>154</v>
      </c>
      <c r="I117" s="29" t="s">
        <v>150</v>
      </c>
      <c r="J117" s="30" t="s">
        <v>92</v>
      </c>
      <c r="K117" s="31">
        <v>347862</v>
      </c>
    </row>
    <row r="118" spans="1:11" s="32" customFormat="1" ht="30">
      <c r="A118" s="22" t="s">
        <v>207</v>
      </c>
      <c r="B118" s="22" t="s">
        <v>14</v>
      </c>
      <c r="C118" s="23" t="s">
        <v>82</v>
      </c>
      <c r="D118" s="24" t="s">
        <v>82</v>
      </c>
      <c r="E118" s="25" t="s">
        <v>83</v>
      </c>
      <c r="F118" s="26">
        <v>3150000067</v>
      </c>
      <c r="G118" s="27">
        <v>42230</v>
      </c>
      <c r="H118" s="28" t="s">
        <v>155</v>
      </c>
      <c r="I118" s="29" t="s">
        <v>150</v>
      </c>
      <c r="J118" s="30" t="s">
        <v>92</v>
      </c>
      <c r="K118" s="31">
        <v>255255</v>
      </c>
    </row>
    <row r="119" spans="1:11" s="32" customFormat="1" ht="30">
      <c r="A119" s="22" t="s">
        <v>207</v>
      </c>
      <c r="B119" s="22" t="s">
        <v>14</v>
      </c>
      <c r="C119" s="23" t="s">
        <v>82</v>
      </c>
      <c r="D119" s="24" t="s">
        <v>82</v>
      </c>
      <c r="E119" s="25" t="s">
        <v>83</v>
      </c>
      <c r="F119" s="26">
        <v>3150000068</v>
      </c>
      <c r="G119" s="27">
        <v>42230</v>
      </c>
      <c r="H119" s="28" t="s">
        <v>156</v>
      </c>
      <c r="I119" s="29" t="s">
        <v>150</v>
      </c>
      <c r="J119" s="30" t="s">
        <v>92</v>
      </c>
      <c r="K119" s="31">
        <v>255255</v>
      </c>
    </row>
    <row r="120" spans="1:11" s="32" customFormat="1" ht="30">
      <c r="A120" s="22" t="s">
        <v>207</v>
      </c>
      <c r="B120" s="22" t="s">
        <v>17</v>
      </c>
      <c r="C120" s="23" t="s">
        <v>82</v>
      </c>
      <c r="D120" s="24" t="s">
        <v>82</v>
      </c>
      <c r="E120" s="25" t="s">
        <v>83</v>
      </c>
      <c r="F120" s="26">
        <v>3150000069</v>
      </c>
      <c r="G120" s="27">
        <v>42244</v>
      </c>
      <c r="H120" s="28" t="s">
        <v>157</v>
      </c>
      <c r="I120" s="29" t="s">
        <v>158</v>
      </c>
      <c r="J120" s="30" t="s">
        <v>159</v>
      </c>
      <c r="K120" s="31">
        <v>149940</v>
      </c>
    </row>
    <row r="121" spans="1:11" s="32" customFormat="1" ht="60">
      <c r="A121" s="22" t="s">
        <v>207</v>
      </c>
      <c r="B121" s="22" t="s">
        <v>14</v>
      </c>
      <c r="C121" s="23" t="s">
        <v>82</v>
      </c>
      <c r="D121" s="24" t="s">
        <v>82</v>
      </c>
      <c r="E121" s="25" t="s">
        <v>160</v>
      </c>
      <c r="F121" s="26">
        <v>3150000099</v>
      </c>
      <c r="G121" s="27">
        <v>42230</v>
      </c>
      <c r="H121" s="28" t="s">
        <v>161</v>
      </c>
      <c r="I121" s="29" t="s">
        <v>162</v>
      </c>
      <c r="J121" s="30" t="s">
        <v>163</v>
      </c>
      <c r="K121" s="31">
        <v>786671</v>
      </c>
    </row>
    <row r="122" spans="1:11" s="32" customFormat="1" ht="45">
      <c r="A122" s="22" t="s">
        <v>207</v>
      </c>
      <c r="B122" s="22" t="s">
        <v>14</v>
      </c>
      <c r="C122" s="23" t="s">
        <v>82</v>
      </c>
      <c r="D122" s="24" t="s">
        <v>82</v>
      </c>
      <c r="E122" s="25" t="s">
        <v>83</v>
      </c>
      <c r="F122" s="26">
        <v>3150000066</v>
      </c>
      <c r="G122" s="27">
        <v>42229</v>
      </c>
      <c r="H122" s="28" t="s">
        <v>164</v>
      </c>
      <c r="I122" s="29" t="s">
        <v>69</v>
      </c>
      <c r="J122" s="30" t="s">
        <v>46</v>
      </c>
      <c r="K122" s="31">
        <v>96980</v>
      </c>
    </row>
    <row r="123" spans="1:11" s="32" customFormat="1" ht="30">
      <c r="A123" s="22" t="s">
        <v>207</v>
      </c>
      <c r="B123" s="22" t="s">
        <v>14</v>
      </c>
      <c r="C123" s="23" t="s">
        <v>82</v>
      </c>
      <c r="D123" s="24" t="s">
        <v>82</v>
      </c>
      <c r="E123" s="25" t="s">
        <v>83</v>
      </c>
      <c r="F123" s="26">
        <v>3150000061</v>
      </c>
      <c r="G123" s="27">
        <v>42226</v>
      </c>
      <c r="H123" s="28" t="s">
        <v>165</v>
      </c>
      <c r="I123" s="29" t="s">
        <v>166</v>
      </c>
      <c r="J123" s="30" t="s">
        <v>167</v>
      </c>
      <c r="K123" s="31">
        <v>142800</v>
      </c>
    </row>
    <row r="124" spans="1:11" s="32" customFormat="1" ht="30">
      <c r="A124" s="22" t="s">
        <v>207</v>
      </c>
      <c r="B124" s="22" t="s">
        <v>14</v>
      </c>
      <c r="C124" s="23" t="s">
        <v>82</v>
      </c>
      <c r="D124" s="24" t="s">
        <v>82</v>
      </c>
      <c r="E124" s="25" t="s">
        <v>83</v>
      </c>
      <c r="F124" s="26">
        <v>3150000062</v>
      </c>
      <c r="G124" s="27">
        <v>42222</v>
      </c>
      <c r="H124" s="28" t="s">
        <v>168</v>
      </c>
      <c r="I124" s="29" t="s">
        <v>169</v>
      </c>
      <c r="J124" s="30" t="s">
        <v>170</v>
      </c>
      <c r="K124" s="31">
        <v>345989</v>
      </c>
    </row>
    <row r="125" spans="1:11" s="32" customFormat="1" ht="45">
      <c r="A125" s="22" t="s">
        <v>207</v>
      </c>
      <c r="B125" s="22" t="s">
        <v>17</v>
      </c>
      <c r="C125" s="23" t="s">
        <v>82</v>
      </c>
      <c r="D125" s="24" t="s">
        <v>82</v>
      </c>
      <c r="E125" s="25" t="s">
        <v>160</v>
      </c>
      <c r="F125" s="26">
        <v>3150000086</v>
      </c>
      <c r="G125" s="27">
        <v>42226</v>
      </c>
      <c r="H125" s="28" t="s">
        <v>171</v>
      </c>
      <c r="I125" s="29" t="s">
        <v>172</v>
      </c>
      <c r="J125" s="30" t="s">
        <v>173</v>
      </c>
      <c r="K125" s="31">
        <v>361968</v>
      </c>
    </row>
    <row r="126" spans="1:11" s="32" customFormat="1" ht="45">
      <c r="A126" s="22" t="s">
        <v>207</v>
      </c>
      <c r="B126" s="22" t="s">
        <v>17</v>
      </c>
      <c r="C126" s="23" t="s">
        <v>82</v>
      </c>
      <c r="D126" s="24" t="s">
        <v>82</v>
      </c>
      <c r="E126" s="25" t="s">
        <v>160</v>
      </c>
      <c r="F126" s="26">
        <v>3150000087</v>
      </c>
      <c r="G126" s="27">
        <v>42226</v>
      </c>
      <c r="H126" s="28" t="s">
        <v>174</v>
      </c>
      <c r="I126" s="29" t="s">
        <v>172</v>
      </c>
      <c r="J126" s="30" t="s">
        <v>173</v>
      </c>
      <c r="K126" s="31">
        <v>89984</v>
      </c>
    </row>
    <row r="127" spans="1:11" s="32" customFormat="1" ht="60">
      <c r="A127" s="22" t="s">
        <v>207</v>
      </c>
      <c r="B127" s="22" t="s">
        <v>17</v>
      </c>
      <c r="C127" s="23" t="s">
        <v>82</v>
      </c>
      <c r="D127" s="24" t="s">
        <v>82</v>
      </c>
      <c r="E127" s="25" t="s">
        <v>160</v>
      </c>
      <c r="F127" s="26">
        <v>3150000088</v>
      </c>
      <c r="G127" s="27">
        <v>42227</v>
      </c>
      <c r="H127" s="28" t="s">
        <v>175</v>
      </c>
      <c r="I127" s="29" t="s">
        <v>172</v>
      </c>
      <c r="J127" s="30" t="s">
        <v>173</v>
      </c>
      <c r="K127" s="31">
        <v>266984</v>
      </c>
    </row>
    <row r="128" spans="1:11" s="32" customFormat="1" ht="30">
      <c r="A128" s="22" t="s">
        <v>207</v>
      </c>
      <c r="B128" s="22" t="s">
        <v>17</v>
      </c>
      <c r="C128" s="23" t="s">
        <v>82</v>
      </c>
      <c r="D128" s="24" t="s">
        <v>82</v>
      </c>
      <c r="E128" s="25" t="s">
        <v>160</v>
      </c>
      <c r="F128" s="26">
        <v>3150000089</v>
      </c>
      <c r="G128" s="27">
        <v>42227</v>
      </c>
      <c r="H128" s="28" t="s">
        <v>176</v>
      </c>
      <c r="I128" s="29" t="s">
        <v>172</v>
      </c>
      <c r="J128" s="30" t="s">
        <v>173</v>
      </c>
      <c r="K128" s="31">
        <v>142484</v>
      </c>
    </row>
    <row r="129" spans="1:11" s="32" customFormat="1" ht="60">
      <c r="A129" s="22" t="s">
        <v>207</v>
      </c>
      <c r="B129" s="22" t="s">
        <v>17</v>
      </c>
      <c r="C129" s="23" t="s">
        <v>82</v>
      </c>
      <c r="D129" s="24" t="s">
        <v>82</v>
      </c>
      <c r="E129" s="25" t="s">
        <v>160</v>
      </c>
      <c r="F129" s="26">
        <v>3150000090</v>
      </c>
      <c r="G129" s="27">
        <v>42219</v>
      </c>
      <c r="H129" s="28" t="s">
        <v>177</v>
      </c>
      <c r="I129" s="29" t="s">
        <v>172</v>
      </c>
      <c r="J129" s="30" t="s">
        <v>173</v>
      </c>
      <c r="K129" s="31">
        <v>128984</v>
      </c>
    </row>
    <row r="130" spans="1:11" s="32" customFormat="1" ht="60">
      <c r="A130" s="22" t="s">
        <v>207</v>
      </c>
      <c r="B130" s="22" t="s">
        <v>17</v>
      </c>
      <c r="C130" s="23" t="s">
        <v>82</v>
      </c>
      <c r="D130" s="24" t="s">
        <v>82</v>
      </c>
      <c r="E130" s="25" t="s">
        <v>160</v>
      </c>
      <c r="F130" s="26">
        <v>3150000091</v>
      </c>
      <c r="G130" s="27">
        <v>42227</v>
      </c>
      <c r="H130" s="28" t="s">
        <v>178</v>
      </c>
      <c r="I130" s="29" t="s">
        <v>172</v>
      </c>
      <c r="J130" s="30" t="s">
        <v>173</v>
      </c>
      <c r="K130" s="31">
        <v>95984</v>
      </c>
    </row>
    <row r="131" spans="1:11" s="32" customFormat="1" ht="60">
      <c r="A131" s="22" t="s">
        <v>207</v>
      </c>
      <c r="B131" s="22" t="s">
        <v>17</v>
      </c>
      <c r="C131" s="23" t="s">
        <v>82</v>
      </c>
      <c r="D131" s="24" t="s">
        <v>82</v>
      </c>
      <c r="E131" s="25" t="s">
        <v>160</v>
      </c>
      <c r="F131" s="26">
        <v>3150000093</v>
      </c>
      <c r="G131" s="27">
        <v>42228</v>
      </c>
      <c r="H131" s="28" t="s">
        <v>179</v>
      </c>
      <c r="I131" s="29" t="s">
        <v>172</v>
      </c>
      <c r="J131" s="30" t="s">
        <v>173</v>
      </c>
      <c r="K131" s="31">
        <v>373452</v>
      </c>
    </row>
    <row r="132" spans="1:11" s="32" customFormat="1" ht="60">
      <c r="A132" s="22" t="s">
        <v>207</v>
      </c>
      <c r="B132" s="22" t="s">
        <v>17</v>
      </c>
      <c r="C132" s="23" t="s">
        <v>82</v>
      </c>
      <c r="D132" s="24" t="s">
        <v>82</v>
      </c>
      <c r="E132" s="25" t="s">
        <v>160</v>
      </c>
      <c r="F132" s="26">
        <v>3150000094</v>
      </c>
      <c r="G132" s="27">
        <v>42228</v>
      </c>
      <c r="H132" s="28" t="s">
        <v>180</v>
      </c>
      <c r="I132" s="29" t="s">
        <v>172</v>
      </c>
      <c r="J132" s="30" t="s">
        <v>173</v>
      </c>
      <c r="K132" s="31">
        <v>232805</v>
      </c>
    </row>
    <row r="133" spans="1:11" s="32" customFormat="1" ht="60">
      <c r="A133" s="22" t="s">
        <v>207</v>
      </c>
      <c r="B133" s="22" t="s">
        <v>17</v>
      </c>
      <c r="C133" s="23" t="s">
        <v>82</v>
      </c>
      <c r="D133" s="24" t="s">
        <v>82</v>
      </c>
      <c r="E133" s="25" t="s">
        <v>160</v>
      </c>
      <c r="F133" s="26">
        <v>3150000098</v>
      </c>
      <c r="G133" s="27">
        <v>42229</v>
      </c>
      <c r="H133" s="28" t="s">
        <v>181</v>
      </c>
      <c r="I133" s="29" t="s">
        <v>172</v>
      </c>
      <c r="J133" s="30" t="s">
        <v>173</v>
      </c>
      <c r="K133" s="31">
        <v>124984</v>
      </c>
    </row>
    <row r="134" spans="1:11" s="32" customFormat="1" ht="60">
      <c r="A134" s="22" t="s">
        <v>207</v>
      </c>
      <c r="B134" s="22" t="s">
        <v>17</v>
      </c>
      <c r="C134" s="23" t="s">
        <v>82</v>
      </c>
      <c r="D134" s="24" t="s">
        <v>82</v>
      </c>
      <c r="E134" s="25" t="s">
        <v>160</v>
      </c>
      <c r="F134" s="26">
        <v>3150000101</v>
      </c>
      <c r="G134" s="27">
        <v>42235</v>
      </c>
      <c r="H134" s="28" t="s">
        <v>182</v>
      </c>
      <c r="I134" s="29" t="s">
        <v>172</v>
      </c>
      <c r="J134" s="30" t="s">
        <v>173</v>
      </c>
      <c r="K134" s="31">
        <v>432436</v>
      </c>
    </row>
    <row r="135" spans="1:11" s="32" customFormat="1" ht="45">
      <c r="A135" s="22" t="s">
        <v>207</v>
      </c>
      <c r="B135" s="22" t="s">
        <v>17</v>
      </c>
      <c r="C135" s="23" t="s">
        <v>82</v>
      </c>
      <c r="D135" s="24" t="s">
        <v>82</v>
      </c>
      <c r="E135" s="25" t="s">
        <v>160</v>
      </c>
      <c r="F135" s="26">
        <v>3150000102</v>
      </c>
      <c r="G135" s="27">
        <v>42235</v>
      </c>
      <c r="H135" s="28" t="s">
        <v>183</v>
      </c>
      <c r="I135" s="29" t="s">
        <v>172</v>
      </c>
      <c r="J135" s="30" t="s">
        <v>173</v>
      </c>
      <c r="K135" s="31">
        <v>119984</v>
      </c>
    </row>
    <row r="136" spans="1:11" s="32" customFormat="1" ht="45">
      <c r="A136" s="22" t="s">
        <v>207</v>
      </c>
      <c r="B136" s="22" t="s">
        <v>17</v>
      </c>
      <c r="C136" s="23" t="s">
        <v>82</v>
      </c>
      <c r="D136" s="24" t="s">
        <v>82</v>
      </c>
      <c r="E136" s="25" t="s">
        <v>160</v>
      </c>
      <c r="F136" s="26">
        <v>3150000104</v>
      </c>
      <c r="G136" s="27">
        <v>42243</v>
      </c>
      <c r="H136" s="28" t="s">
        <v>184</v>
      </c>
      <c r="I136" s="29" t="s">
        <v>172</v>
      </c>
      <c r="J136" s="30" t="s">
        <v>173</v>
      </c>
      <c r="K136" s="31">
        <v>98500</v>
      </c>
    </row>
    <row r="137" spans="1:11" s="32" customFormat="1" ht="60">
      <c r="A137" s="22" t="s">
        <v>207</v>
      </c>
      <c r="B137" s="22" t="s">
        <v>17</v>
      </c>
      <c r="C137" s="23" t="s">
        <v>82</v>
      </c>
      <c r="D137" s="24" t="s">
        <v>82</v>
      </c>
      <c r="E137" s="25" t="s">
        <v>160</v>
      </c>
      <c r="F137" s="26">
        <v>3150000105</v>
      </c>
      <c r="G137" s="27">
        <v>42243</v>
      </c>
      <c r="H137" s="28" t="s">
        <v>185</v>
      </c>
      <c r="I137" s="29" t="s">
        <v>172</v>
      </c>
      <c r="J137" s="30" t="s">
        <v>173</v>
      </c>
      <c r="K137" s="31">
        <v>161968</v>
      </c>
    </row>
    <row r="138" spans="1:11" s="32" customFormat="1" ht="60">
      <c r="A138" s="22" t="s">
        <v>207</v>
      </c>
      <c r="B138" s="22" t="s">
        <v>17</v>
      </c>
      <c r="C138" s="23" t="s">
        <v>82</v>
      </c>
      <c r="D138" s="24" t="s">
        <v>82</v>
      </c>
      <c r="E138" s="25" t="s">
        <v>160</v>
      </c>
      <c r="F138" s="26">
        <v>3150000107</v>
      </c>
      <c r="G138" s="27">
        <v>42243</v>
      </c>
      <c r="H138" s="28" t="s">
        <v>186</v>
      </c>
      <c r="I138" s="29" t="s">
        <v>172</v>
      </c>
      <c r="J138" s="30" t="s">
        <v>173</v>
      </c>
      <c r="K138" s="31">
        <v>179984</v>
      </c>
    </row>
    <row r="139" spans="1:11" s="32" customFormat="1" ht="45">
      <c r="A139" s="22" t="s">
        <v>207</v>
      </c>
      <c r="B139" s="22" t="s">
        <v>17</v>
      </c>
      <c r="C139" s="23" t="s">
        <v>82</v>
      </c>
      <c r="D139" s="24" t="s">
        <v>82</v>
      </c>
      <c r="E139" s="25" t="s">
        <v>160</v>
      </c>
      <c r="F139" s="26">
        <v>3150000108</v>
      </c>
      <c r="G139" s="27">
        <v>42243</v>
      </c>
      <c r="H139" s="28" t="s">
        <v>187</v>
      </c>
      <c r="I139" s="29" t="s">
        <v>172</v>
      </c>
      <c r="J139" s="30" t="s">
        <v>173</v>
      </c>
      <c r="K139" s="31">
        <v>432968</v>
      </c>
    </row>
    <row r="140" spans="1:11" s="32" customFormat="1" ht="45">
      <c r="A140" s="22" t="s">
        <v>207</v>
      </c>
      <c r="B140" s="22" t="s">
        <v>188</v>
      </c>
      <c r="C140" s="23" t="s">
        <v>82</v>
      </c>
      <c r="D140" s="24" t="s">
        <v>82</v>
      </c>
      <c r="E140" s="25" t="s">
        <v>160</v>
      </c>
      <c r="F140" s="26">
        <v>3150000092</v>
      </c>
      <c r="G140" s="27">
        <v>42228</v>
      </c>
      <c r="H140" s="28" t="s">
        <v>189</v>
      </c>
      <c r="I140" s="29" t="s">
        <v>190</v>
      </c>
      <c r="J140" s="30" t="s">
        <v>191</v>
      </c>
      <c r="K140" s="31">
        <v>298444</v>
      </c>
    </row>
    <row r="141" spans="1:11" s="32" customFormat="1" ht="75">
      <c r="A141" s="22" t="s">
        <v>207</v>
      </c>
      <c r="B141" s="22" t="s">
        <v>14</v>
      </c>
      <c r="C141" s="23" t="s">
        <v>82</v>
      </c>
      <c r="D141" s="24" t="s">
        <v>82</v>
      </c>
      <c r="E141" s="25" t="s">
        <v>160</v>
      </c>
      <c r="F141" s="26">
        <v>3150000085</v>
      </c>
      <c r="G141" s="27">
        <v>42230</v>
      </c>
      <c r="H141" s="28" t="s">
        <v>192</v>
      </c>
      <c r="I141" s="29" t="s">
        <v>193</v>
      </c>
      <c r="J141" s="30" t="s">
        <v>194</v>
      </c>
      <c r="K141" s="31">
        <v>476000</v>
      </c>
    </row>
    <row r="142" spans="1:11" s="32" customFormat="1" ht="60">
      <c r="A142" s="22" t="s">
        <v>207</v>
      </c>
      <c r="B142" s="22" t="s">
        <v>14</v>
      </c>
      <c r="C142" s="23" t="s">
        <v>82</v>
      </c>
      <c r="D142" s="24" t="s">
        <v>82</v>
      </c>
      <c r="E142" s="25" t="s">
        <v>160</v>
      </c>
      <c r="F142" s="26">
        <v>3150000095</v>
      </c>
      <c r="G142" s="27">
        <v>42219</v>
      </c>
      <c r="H142" s="28" t="s">
        <v>195</v>
      </c>
      <c r="I142" s="29" t="s">
        <v>196</v>
      </c>
      <c r="J142" s="30" t="s">
        <v>197</v>
      </c>
      <c r="K142" s="31">
        <v>217056</v>
      </c>
    </row>
    <row r="143" spans="1:11" s="32" customFormat="1" ht="30">
      <c r="A143" s="22" t="s">
        <v>207</v>
      </c>
      <c r="B143" s="22" t="s">
        <v>17</v>
      </c>
      <c r="C143" s="23" t="s">
        <v>82</v>
      </c>
      <c r="D143" s="24" t="s">
        <v>82</v>
      </c>
      <c r="E143" s="25" t="s">
        <v>82</v>
      </c>
      <c r="F143" s="26" t="s">
        <v>82</v>
      </c>
      <c r="G143" s="27">
        <v>42220</v>
      </c>
      <c r="H143" s="28" t="s">
        <v>198</v>
      </c>
      <c r="I143" s="29" t="s">
        <v>199</v>
      </c>
      <c r="J143" s="30" t="s">
        <v>200</v>
      </c>
      <c r="K143" s="31">
        <v>150350</v>
      </c>
    </row>
    <row r="144" spans="1:11" s="32" customFormat="1" ht="30">
      <c r="A144" s="22" t="s">
        <v>207</v>
      </c>
      <c r="B144" s="22" t="s">
        <v>17</v>
      </c>
      <c r="C144" s="23" t="s">
        <v>82</v>
      </c>
      <c r="D144" s="24" t="s">
        <v>82</v>
      </c>
      <c r="E144" s="25" t="s">
        <v>82</v>
      </c>
      <c r="F144" s="26" t="s">
        <v>82</v>
      </c>
      <c r="G144" s="27">
        <v>42240</v>
      </c>
      <c r="H144" s="28" t="s">
        <v>201</v>
      </c>
      <c r="I144" s="29" t="s">
        <v>199</v>
      </c>
      <c r="J144" s="30" t="s">
        <v>200</v>
      </c>
      <c r="K144" s="31">
        <v>151029</v>
      </c>
    </row>
    <row r="145" spans="1:11" s="32" customFormat="1" ht="30">
      <c r="A145" s="22" t="s">
        <v>207</v>
      </c>
      <c r="B145" s="22" t="s">
        <v>17</v>
      </c>
      <c r="C145" s="23" t="s">
        <v>82</v>
      </c>
      <c r="D145" s="24" t="s">
        <v>82</v>
      </c>
      <c r="E145" s="25" t="s">
        <v>82</v>
      </c>
      <c r="F145" s="26" t="s">
        <v>82</v>
      </c>
      <c r="G145" s="27">
        <v>42241</v>
      </c>
      <c r="H145" s="28" t="s">
        <v>202</v>
      </c>
      <c r="I145" s="29" t="s">
        <v>199</v>
      </c>
      <c r="J145" s="30" t="s">
        <v>200</v>
      </c>
      <c r="K145" s="31">
        <v>151049</v>
      </c>
    </row>
    <row r="146" spans="1:11" s="32" customFormat="1" ht="30">
      <c r="A146" s="22" t="s">
        <v>207</v>
      </c>
      <c r="B146" s="22" t="s">
        <v>17</v>
      </c>
      <c r="C146" s="23" t="s">
        <v>82</v>
      </c>
      <c r="D146" s="24" t="s">
        <v>82</v>
      </c>
      <c r="E146" s="25" t="s">
        <v>82</v>
      </c>
      <c r="F146" s="26" t="s">
        <v>82</v>
      </c>
      <c r="G146" s="27">
        <v>42217</v>
      </c>
      <c r="H146" s="28" t="s">
        <v>203</v>
      </c>
      <c r="I146" s="29" t="s">
        <v>204</v>
      </c>
      <c r="J146" s="30" t="s">
        <v>205</v>
      </c>
      <c r="K146" s="31">
        <v>150544</v>
      </c>
    </row>
    <row r="147" spans="1:11" s="32" customFormat="1" ht="30">
      <c r="A147" s="22" t="s">
        <v>207</v>
      </c>
      <c r="B147" s="22" t="s">
        <v>17</v>
      </c>
      <c r="C147" s="23" t="s">
        <v>82</v>
      </c>
      <c r="D147" s="24" t="s">
        <v>82</v>
      </c>
      <c r="E147" s="25" t="s">
        <v>82</v>
      </c>
      <c r="F147" s="26" t="s">
        <v>82</v>
      </c>
      <c r="G147" s="27">
        <v>42217</v>
      </c>
      <c r="H147" s="28" t="s">
        <v>206</v>
      </c>
      <c r="I147" s="29" t="s">
        <v>204</v>
      </c>
      <c r="J147" s="30" t="s">
        <v>205</v>
      </c>
      <c r="K147" s="31">
        <v>150544</v>
      </c>
    </row>
    <row r="148" spans="1:11" s="32" customFormat="1" ht="30">
      <c r="A148" s="22" t="s">
        <v>386</v>
      </c>
      <c r="B148" s="22" t="s">
        <v>13</v>
      </c>
      <c r="C148" s="23" t="s">
        <v>82</v>
      </c>
      <c r="D148" s="24" t="s">
        <v>82</v>
      </c>
      <c r="E148" s="25" t="s">
        <v>236</v>
      </c>
      <c r="F148" s="26">
        <v>168</v>
      </c>
      <c r="G148" s="27">
        <v>42219</v>
      </c>
      <c r="H148" s="28" t="s">
        <v>237</v>
      </c>
      <c r="I148" s="29" t="s">
        <v>238</v>
      </c>
      <c r="J148" s="30" t="s">
        <v>239</v>
      </c>
      <c r="K148" s="31">
        <v>44990</v>
      </c>
    </row>
    <row r="149" spans="1:11" s="32" customFormat="1" ht="30">
      <c r="A149" s="22" t="s">
        <v>386</v>
      </c>
      <c r="B149" s="22" t="s">
        <v>13</v>
      </c>
      <c r="C149" s="23" t="s">
        <v>82</v>
      </c>
      <c r="D149" s="24" t="s">
        <v>82</v>
      </c>
      <c r="E149" s="25" t="s">
        <v>236</v>
      </c>
      <c r="F149" s="26">
        <v>171</v>
      </c>
      <c r="G149" s="27">
        <v>42220</v>
      </c>
      <c r="H149" s="28" t="s">
        <v>240</v>
      </c>
      <c r="I149" s="29" t="s">
        <v>241</v>
      </c>
      <c r="J149" s="30" t="s">
        <v>242</v>
      </c>
      <c r="K149" s="31">
        <v>703200</v>
      </c>
    </row>
    <row r="150" spans="1:11" s="32" customFormat="1" ht="30">
      <c r="A150" s="22" t="s">
        <v>386</v>
      </c>
      <c r="B150" s="22" t="s">
        <v>13</v>
      </c>
      <c r="C150" s="23" t="s">
        <v>82</v>
      </c>
      <c r="D150" s="24" t="s">
        <v>82</v>
      </c>
      <c r="E150" s="25" t="s">
        <v>236</v>
      </c>
      <c r="F150" s="26">
        <v>172</v>
      </c>
      <c r="G150" s="27">
        <v>42220</v>
      </c>
      <c r="H150" s="28" t="s">
        <v>243</v>
      </c>
      <c r="I150" s="29" t="s">
        <v>241</v>
      </c>
      <c r="J150" s="30" t="s">
        <v>242</v>
      </c>
      <c r="K150" s="31">
        <v>452200</v>
      </c>
    </row>
    <row r="151" spans="1:11" s="32" customFormat="1" ht="30">
      <c r="A151" s="22" t="s">
        <v>386</v>
      </c>
      <c r="B151" s="22" t="s">
        <v>13</v>
      </c>
      <c r="C151" s="23" t="s">
        <v>82</v>
      </c>
      <c r="D151" s="24" t="s">
        <v>82</v>
      </c>
      <c r="E151" s="25" t="s">
        <v>236</v>
      </c>
      <c r="F151" s="26">
        <v>173</v>
      </c>
      <c r="G151" s="27">
        <v>42220</v>
      </c>
      <c r="H151" s="28" t="s">
        <v>244</v>
      </c>
      <c r="I151" s="29" t="s">
        <v>241</v>
      </c>
      <c r="J151" s="30" t="s">
        <v>242</v>
      </c>
      <c r="K151" s="31">
        <v>172100</v>
      </c>
    </row>
    <row r="152" spans="1:11" s="32" customFormat="1" ht="30">
      <c r="A152" s="22" t="s">
        <v>386</v>
      </c>
      <c r="B152" s="22" t="s">
        <v>13</v>
      </c>
      <c r="C152" s="23" t="s">
        <v>82</v>
      </c>
      <c r="D152" s="24" t="s">
        <v>82</v>
      </c>
      <c r="E152" s="25" t="s">
        <v>236</v>
      </c>
      <c r="F152" s="26">
        <v>174</v>
      </c>
      <c r="G152" s="27">
        <v>42220</v>
      </c>
      <c r="H152" s="28" t="s">
        <v>245</v>
      </c>
      <c r="I152" s="29" t="s">
        <v>241</v>
      </c>
      <c r="J152" s="30" t="s">
        <v>242</v>
      </c>
      <c r="K152" s="31">
        <v>214500</v>
      </c>
    </row>
    <row r="153" spans="1:11" s="32" customFormat="1" ht="30">
      <c r="A153" s="22" t="s">
        <v>386</v>
      </c>
      <c r="B153" s="22" t="s">
        <v>13</v>
      </c>
      <c r="C153" s="23" t="s">
        <v>82</v>
      </c>
      <c r="D153" s="24" t="s">
        <v>82</v>
      </c>
      <c r="E153" s="25" t="s">
        <v>236</v>
      </c>
      <c r="F153" s="26">
        <v>175</v>
      </c>
      <c r="G153" s="27">
        <v>42222</v>
      </c>
      <c r="H153" s="28" t="s">
        <v>246</v>
      </c>
      <c r="I153" s="29" t="s">
        <v>247</v>
      </c>
      <c r="J153" s="30" t="s">
        <v>144</v>
      </c>
      <c r="K153" s="31">
        <v>45968</v>
      </c>
    </row>
    <row r="154" spans="1:11" s="32" customFormat="1" ht="30">
      <c r="A154" s="22" t="s">
        <v>386</v>
      </c>
      <c r="B154" s="22" t="s">
        <v>13</v>
      </c>
      <c r="C154" s="23" t="s">
        <v>82</v>
      </c>
      <c r="D154" s="24" t="s">
        <v>82</v>
      </c>
      <c r="E154" s="25" t="s">
        <v>236</v>
      </c>
      <c r="F154" s="26">
        <v>176</v>
      </c>
      <c r="G154" s="27">
        <v>42222</v>
      </c>
      <c r="H154" s="28" t="s">
        <v>248</v>
      </c>
      <c r="I154" s="29" t="s">
        <v>247</v>
      </c>
      <c r="J154" s="30" t="s">
        <v>144</v>
      </c>
      <c r="K154" s="31">
        <v>45931</v>
      </c>
    </row>
    <row r="155" spans="1:11" s="32" customFormat="1" ht="30">
      <c r="A155" s="22" t="s">
        <v>386</v>
      </c>
      <c r="B155" s="22" t="s">
        <v>13</v>
      </c>
      <c r="C155" s="23" t="s">
        <v>82</v>
      </c>
      <c r="D155" s="24" t="s">
        <v>82</v>
      </c>
      <c r="E155" s="25" t="s">
        <v>236</v>
      </c>
      <c r="F155" s="26">
        <v>177</v>
      </c>
      <c r="G155" s="27">
        <v>42222</v>
      </c>
      <c r="H155" s="28" t="s">
        <v>249</v>
      </c>
      <c r="I155" s="29" t="s">
        <v>247</v>
      </c>
      <c r="J155" s="30" t="s">
        <v>144</v>
      </c>
      <c r="K155" s="31">
        <v>15575</v>
      </c>
    </row>
    <row r="156" spans="1:11" s="32" customFormat="1" ht="30">
      <c r="A156" s="22" t="s">
        <v>386</v>
      </c>
      <c r="B156" s="22" t="s">
        <v>13</v>
      </c>
      <c r="C156" s="23" t="s">
        <v>82</v>
      </c>
      <c r="D156" s="24" t="s">
        <v>82</v>
      </c>
      <c r="E156" s="25" t="s">
        <v>236</v>
      </c>
      <c r="F156" s="26">
        <v>178</v>
      </c>
      <c r="G156" s="27">
        <v>42222</v>
      </c>
      <c r="H156" s="28" t="s">
        <v>250</v>
      </c>
      <c r="I156" s="29" t="s">
        <v>247</v>
      </c>
      <c r="J156" s="30" t="s">
        <v>144</v>
      </c>
      <c r="K156" s="31">
        <v>17352</v>
      </c>
    </row>
    <row r="157" spans="1:11" s="32" customFormat="1" ht="30">
      <c r="A157" s="22" t="s">
        <v>386</v>
      </c>
      <c r="B157" s="22" t="s">
        <v>13</v>
      </c>
      <c r="C157" s="23" t="s">
        <v>82</v>
      </c>
      <c r="D157" s="24" t="s">
        <v>82</v>
      </c>
      <c r="E157" s="25" t="s">
        <v>236</v>
      </c>
      <c r="F157" s="26">
        <v>179</v>
      </c>
      <c r="G157" s="27">
        <v>42222</v>
      </c>
      <c r="H157" s="28" t="s">
        <v>251</v>
      </c>
      <c r="I157" s="29" t="s">
        <v>247</v>
      </c>
      <c r="J157" s="30" t="s">
        <v>144</v>
      </c>
      <c r="K157" s="31">
        <v>16075</v>
      </c>
    </row>
    <row r="158" spans="1:11" s="32" customFormat="1" ht="30">
      <c r="A158" s="22" t="s">
        <v>386</v>
      </c>
      <c r="B158" s="22" t="s">
        <v>13</v>
      </c>
      <c r="C158" s="23" t="s">
        <v>82</v>
      </c>
      <c r="D158" s="24" t="s">
        <v>82</v>
      </c>
      <c r="E158" s="25" t="s">
        <v>236</v>
      </c>
      <c r="F158" s="26">
        <v>180</v>
      </c>
      <c r="G158" s="27">
        <v>42222</v>
      </c>
      <c r="H158" s="28" t="s">
        <v>252</v>
      </c>
      <c r="I158" s="29" t="s">
        <v>247</v>
      </c>
      <c r="J158" s="30" t="s">
        <v>144</v>
      </c>
      <c r="K158" s="31">
        <v>16120</v>
      </c>
    </row>
    <row r="159" spans="1:11" s="32" customFormat="1" ht="30">
      <c r="A159" s="22" t="s">
        <v>386</v>
      </c>
      <c r="B159" s="22" t="s">
        <v>13</v>
      </c>
      <c r="C159" s="23" t="s">
        <v>82</v>
      </c>
      <c r="D159" s="24" t="s">
        <v>82</v>
      </c>
      <c r="E159" s="25" t="s">
        <v>236</v>
      </c>
      <c r="F159" s="26">
        <v>181</v>
      </c>
      <c r="G159" s="27">
        <v>42222</v>
      </c>
      <c r="H159" s="28" t="s">
        <v>253</v>
      </c>
      <c r="I159" s="29" t="s">
        <v>247</v>
      </c>
      <c r="J159" s="30" t="s">
        <v>144</v>
      </c>
      <c r="K159" s="31">
        <v>15698</v>
      </c>
    </row>
    <row r="160" spans="1:11" s="32" customFormat="1" ht="30">
      <c r="A160" s="22" t="s">
        <v>386</v>
      </c>
      <c r="B160" s="22" t="s">
        <v>13</v>
      </c>
      <c r="C160" s="23" t="s">
        <v>82</v>
      </c>
      <c r="D160" s="24" t="s">
        <v>82</v>
      </c>
      <c r="E160" s="25" t="s">
        <v>236</v>
      </c>
      <c r="F160" s="26">
        <v>182</v>
      </c>
      <c r="G160" s="27">
        <v>42222</v>
      </c>
      <c r="H160" s="28" t="s">
        <v>254</v>
      </c>
      <c r="I160" s="29" t="s">
        <v>247</v>
      </c>
      <c r="J160" s="30" t="s">
        <v>144</v>
      </c>
      <c r="K160" s="31">
        <v>15946</v>
      </c>
    </row>
    <row r="161" spans="1:11" s="32" customFormat="1" ht="30">
      <c r="A161" s="22" t="s">
        <v>386</v>
      </c>
      <c r="B161" s="22" t="s">
        <v>13</v>
      </c>
      <c r="C161" s="23" t="s">
        <v>82</v>
      </c>
      <c r="D161" s="24" t="s">
        <v>82</v>
      </c>
      <c r="E161" s="25" t="s">
        <v>236</v>
      </c>
      <c r="F161" s="26">
        <v>183</v>
      </c>
      <c r="G161" s="27">
        <v>42223</v>
      </c>
      <c r="H161" s="28" t="s">
        <v>255</v>
      </c>
      <c r="I161" s="29" t="s">
        <v>241</v>
      </c>
      <c r="J161" s="30" t="s">
        <v>242</v>
      </c>
      <c r="K161" s="31">
        <v>169300</v>
      </c>
    </row>
    <row r="162" spans="1:11" s="32" customFormat="1" ht="30">
      <c r="A162" s="22" t="s">
        <v>386</v>
      </c>
      <c r="B162" s="22" t="s">
        <v>13</v>
      </c>
      <c r="C162" s="23" t="s">
        <v>82</v>
      </c>
      <c r="D162" s="24" t="s">
        <v>82</v>
      </c>
      <c r="E162" s="25" t="s">
        <v>236</v>
      </c>
      <c r="F162" s="26">
        <v>184</v>
      </c>
      <c r="G162" s="27">
        <v>42223</v>
      </c>
      <c r="H162" s="28" t="s">
        <v>256</v>
      </c>
      <c r="I162" s="29" t="s">
        <v>241</v>
      </c>
      <c r="J162" s="30" t="s">
        <v>242</v>
      </c>
      <c r="K162" s="31">
        <v>162000</v>
      </c>
    </row>
    <row r="163" spans="1:11" s="32" customFormat="1" ht="30">
      <c r="A163" s="22" t="s">
        <v>386</v>
      </c>
      <c r="B163" s="22" t="s">
        <v>13</v>
      </c>
      <c r="C163" s="23" t="s">
        <v>82</v>
      </c>
      <c r="D163" s="24" t="s">
        <v>82</v>
      </c>
      <c r="E163" s="25" t="s">
        <v>236</v>
      </c>
      <c r="F163" s="26">
        <v>185</v>
      </c>
      <c r="G163" s="27">
        <v>42226</v>
      </c>
      <c r="H163" s="28" t="s">
        <v>257</v>
      </c>
      <c r="I163" s="29" t="s">
        <v>258</v>
      </c>
      <c r="J163" s="30" t="s">
        <v>259</v>
      </c>
      <c r="K163" s="31">
        <v>10467</v>
      </c>
    </row>
    <row r="164" spans="1:11" s="32" customFormat="1" ht="30">
      <c r="A164" s="22" t="s">
        <v>386</v>
      </c>
      <c r="B164" s="22" t="s">
        <v>13</v>
      </c>
      <c r="C164" s="23" t="s">
        <v>82</v>
      </c>
      <c r="D164" s="24" t="s">
        <v>82</v>
      </c>
      <c r="E164" s="25" t="s">
        <v>236</v>
      </c>
      <c r="F164" s="26">
        <v>186</v>
      </c>
      <c r="G164" s="27">
        <v>42223</v>
      </c>
      <c r="H164" s="28" t="s">
        <v>260</v>
      </c>
      <c r="I164" s="29" t="s">
        <v>241</v>
      </c>
      <c r="J164" s="30" t="s">
        <v>242</v>
      </c>
      <c r="K164" s="31">
        <v>100000</v>
      </c>
    </row>
    <row r="165" spans="1:11" s="32" customFormat="1" ht="30">
      <c r="A165" s="22" t="s">
        <v>386</v>
      </c>
      <c r="B165" s="22" t="s">
        <v>13</v>
      </c>
      <c r="C165" s="23" t="s">
        <v>82</v>
      </c>
      <c r="D165" s="24" t="s">
        <v>82</v>
      </c>
      <c r="E165" s="25" t="s">
        <v>236</v>
      </c>
      <c r="F165" s="26">
        <v>187</v>
      </c>
      <c r="G165" s="27">
        <v>42226</v>
      </c>
      <c r="H165" s="28" t="s">
        <v>261</v>
      </c>
      <c r="I165" s="29" t="s">
        <v>258</v>
      </c>
      <c r="J165" s="30" t="s">
        <v>259</v>
      </c>
      <c r="K165" s="31">
        <v>23204</v>
      </c>
    </row>
    <row r="166" spans="1:11" s="32" customFormat="1" ht="30">
      <c r="A166" s="22" t="s">
        <v>386</v>
      </c>
      <c r="B166" s="22" t="s">
        <v>13</v>
      </c>
      <c r="C166" s="23" t="s">
        <v>82</v>
      </c>
      <c r="D166" s="24" t="s">
        <v>82</v>
      </c>
      <c r="E166" s="25" t="s">
        <v>236</v>
      </c>
      <c r="F166" s="26">
        <v>188</v>
      </c>
      <c r="G166" s="27">
        <v>42226</v>
      </c>
      <c r="H166" s="28" t="s">
        <v>262</v>
      </c>
      <c r="I166" s="29" t="s">
        <v>258</v>
      </c>
      <c r="J166" s="30" t="s">
        <v>259</v>
      </c>
      <c r="K166" s="31">
        <v>115523</v>
      </c>
    </row>
    <row r="167" spans="1:11" s="32" customFormat="1" ht="30">
      <c r="A167" s="22" t="s">
        <v>386</v>
      </c>
      <c r="B167" s="22" t="s">
        <v>13</v>
      </c>
      <c r="C167" s="23" t="s">
        <v>82</v>
      </c>
      <c r="D167" s="24" t="s">
        <v>82</v>
      </c>
      <c r="E167" s="25" t="s">
        <v>236</v>
      </c>
      <c r="F167" s="26">
        <v>189</v>
      </c>
      <c r="G167" s="27">
        <v>42226</v>
      </c>
      <c r="H167" s="28" t="s">
        <v>263</v>
      </c>
      <c r="I167" s="29" t="s">
        <v>241</v>
      </c>
      <c r="J167" s="30" t="s">
        <v>242</v>
      </c>
      <c r="K167" s="31">
        <v>494700</v>
      </c>
    </row>
    <row r="168" spans="1:11" s="32" customFormat="1" ht="30">
      <c r="A168" s="22" t="s">
        <v>386</v>
      </c>
      <c r="B168" s="22" t="s">
        <v>13</v>
      </c>
      <c r="C168" s="23" t="s">
        <v>82</v>
      </c>
      <c r="D168" s="24" t="s">
        <v>82</v>
      </c>
      <c r="E168" s="25" t="s">
        <v>236</v>
      </c>
      <c r="F168" s="26">
        <v>190</v>
      </c>
      <c r="G168" s="27">
        <v>42226</v>
      </c>
      <c r="H168" s="28" t="s">
        <v>264</v>
      </c>
      <c r="I168" s="29" t="s">
        <v>241</v>
      </c>
      <c r="J168" s="30" t="s">
        <v>242</v>
      </c>
      <c r="K168" s="31">
        <v>933100</v>
      </c>
    </row>
    <row r="169" spans="1:11" s="32" customFormat="1" ht="30">
      <c r="A169" s="22" t="s">
        <v>386</v>
      </c>
      <c r="B169" s="22" t="s">
        <v>13</v>
      </c>
      <c r="C169" s="23" t="s">
        <v>82</v>
      </c>
      <c r="D169" s="24" t="s">
        <v>82</v>
      </c>
      <c r="E169" s="25" t="s">
        <v>236</v>
      </c>
      <c r="F169" s="26">
        <v>192</v>
      </c>
      <c r="G169" s="27">
        <v>42229</v>
      </c>
      <c r="H169" s="28" t="s">
        <v>265</v>
      </c>
      <c r="I169" s="29" t="s">
        <v>258</v>
      </c>
      <c r="J169" s="30" t="s">
        <v>259</v>
      </c>
      <c r="K169" s="31">
        <v>30022</v>
      </c>
    </row>
    <row r="170" spans="1:11" s="32" customFormat="1" ht="30">
      <c r="A170" s="22" t="s">
        <v>386</v>
      </c>
      <c r="B170" s="22" t="s">
        <v>13</v>
      </c>
      <c r="C170" s="23" t="s">
        <v>82</v>
      </c>
      <c r="D170" s="24" t="s">
        <v>82</v>
      </c>
      <c r="E170" s="25" t="s">
        <v>236</v>
      </c>
      <c r="F170" s="26">
        <v>193</v>
      </c>
      <c r="G170" s="27">
        <v>42230</v>
      </c>
      <c r="H170" s="28" t="s">
        <v>266</v>
      </c>
      <c r="I170" s="29" t="s">
        <v>258</v>
      </c>
      <c r="J170" s="30" t="s">
        <v>259</v>
      </c>
      <c r="K170" s="31">
        <v>108775</v>
      </c>
    </row>
    <row r="171" spans="1:11" s="32" customFormat="1" ht="30">
      <c r="A171" s="22" t="s">
        <v>386</v>
      </c>
      <c r="B171" s="22" t="s">
        <v>13</v>
      </c>
      <c r="C171" s="23" t="s">
        <v>82</v>
      </c>
      <c r="D171" s="24" t="s">
        <v>82</v>
      </c>
      <c r="E171" s="25" t="s">
        <v>236</v>
      </c>
      <c r="F171" s="26">
        <v>194</v>
      </c>
      <c r="G171" s="27">
        <v>42230</v>
      </c>
      <c r="H171" s="28" t="s">
        <v>267</v>
      </c>
      <c r="I171" s="29" t="s">
        <v>258</v>
      </c>
      <c r="J171" s="30" t="s">
        <v>259</v>
      </c>
      <c r="K171" s="31">
        <v>8705</v>
      </c>
    </row>
    <row r="172" spans="1:11" s="32" customFormat="1" ht="30">
      <c r="A172" s="22" t="s">
        <v>386</v>
      </c>
      <c r="B172" s="22" t="s">
        <v>13</v>
      </c>
      <c r="C172" s="23" t="s">
        <v>82</v>
      </c>
      <c r="D172" s="24" t="s">
        <v>82</v>
      </c>
      <c r="E172" s="25" t="s">
        <v>236</v>
      </c>
      <c r="F172" s="26">
        <v>195</v>
      </c>
      <c r="G172" s="27">
        <v>42230</v>
      </c>
      <c r="H172" s="28" t="s">
        <v>268</v>
      </c>
      <c r="I172" s="29" t="s">
        <v>258</v>
      </c>
      <c r="J172" s="30" t="s">
        <v>259</v>
      </c>
      <c r="K172" s="31">
        <v>6812</v>
      </c>
    </row>
    <row r="173" spans="1:11" s="32" customFormat="1" ht="30">
      <c r="A173" s="22" t="s">
        <v>386</v>
      </c>
      <c r="B173" s="22" t="s">
        <v>13</v>
      </c>
      <c r="C173" s="23" t="s">
        <v>82</v>
      </c>
      <c r="D173" s="24" t="s">
        <v>82</v>
      </c>
      <c r="E173" s="25" t="s">
        <v>236</v>
      </c>
      <c r="F173" s="26">
        <v>196</v>
      </c>
      <c r="G173" s="27">
        <v>42233</v>
      </c>
      <c r="H173" s="28" t="s">
        <v>269</v>
      </c>
      <c r="I173" s="29" t="s">
        <v>238</v>
      </c>
      <c r="J173" s="30" t="s">
        <v>239</v>
      </c>
      <c r="K173" s="31">
        <v>44990</v>
      </c>
    </row>
    <row r="174" spans="1:11" s="32" customFormat="1" ht="30">
      <c r="A174" s="22" t="s">
        <v>386</v>
      </c>
      <c r="B174" s="22" t="s">
        <v>13</v>
      </c>
      <c r="C174" s="23" t="s">
        <v>82</v>
      </c>
      <c r="D174" s="24" t="s">
        <v>82</v>
      </c>
      <c r="E174" s="25" t="s">
        <v>236</v>
      </c>
      <c r="F174" s="26">
        <v>197</v>
      </c>
      <c r="G174" s="27">
        <v>42235</v>
      </c>
      <c r="H174" s="28" t="s">
        <v>270</v>
      </c>
      <c r="I174" s="29" t="s">
        <v>258</v>
      </c>
      <c r="J174" s="30" t="s">
        <v>259</v>
      </c>
      <c r="K174" s="31">
        <v>12893</v>
      </c>
    </row>
    <row r="175" spans="1:11" s="32" customFormat="1" ht="30">
      <c r="A175" s="22" t="s">
        <v>386</v>
      </c>
      <c r="B175" s="22" t="s">
        <v>17</v>
      </c>
      <c r="C175" s="23" t="s">
        <v>82</v>
      </c>
      <c r="D175" s="24" t="s">
        <v>82</v>
      </c>
      <c r="E175" s="25" t="s">
        <v>272</v>
      </c>
      <c r="F175" s="26">
        <v>4150000356</v>
      </c>
      <c r="G175" s="27">
        <v>42221</v>
      </c>
      <c r="H175" s="28" t="s">
        <v>273</v>
      </c>
      <c r="I175" s="29" t="s">
        <v>274</v>
      </c>
      <c r="J175" s="30" t="s">
        <v>21</v>
      </c>
      <c r="K175" s="31">
        <v>179979</v>
      </c>
    </row>
    <row r="176" spans="1:11" s="32" customFormat="1" ht="45">
      <c r="A176" s="22" t="s">
        <v>386</v>
      </c>
      <c r="B176" s="22" t="s">
        <v>17</v>
      </c>
      <c r="C176" s="23" t="s">
        <v>82</v>
      </c>
      <c r="D176" s="24" t="s">
        <v>82</v>
      </c>
      <c r="E176" s="25" t="s">
        <v>272</v>
      </c>
      <c r="F176" s="26">
        <v>4150000357</v>
      </c>
      <c r="G176" s="27">
        <v>42221</v>
      </c>
      <c r="H176" s="28" t="s">
        <v>275</v>
      </c>
      <c r="I176" s="29" t="s">
        <v>274</v>
      </c>
      <c r="J176" s="30" t="s">
        <v>21</v>
      </c>
      <c r="K176" s="31">
        <v>128364</v>
      </c>
    </row>
    <row r="177" spans="1:11" s="32" customFormat="1" ht="60">
      <c r="A177" s="22" t="s">
        <v>386</v>
      </c>
      <c r="B177" s="22" t="s">
        <v>17</v>
      </c>
      <c r="C177" s="23" t="s">
        <v>82</v>
      </c>
      <c r="D177" s="24" t="s">
        <v>82</v>
      </c>
      <c r="E177" s="25" t="s">
        <v>272</v>
      </c>
      <c r="F177" s="26">
        <v>4150000358</v>
      </c>
      <c r="G177" s="27">
        <v>42221</v>
      </c>
      <c r="H177" s="28" t="s">
        <v>276</v>
      </c>
      <c r="I177" s="29" t="s">
        <v>274</v>
      </c>
      <c r="J177" s="30" t="s">
        <v>21</v>
      </c>
      <c r="K177" s="31">
        <v>113484</v>
      </c>
    </row>
    <row r="178" spans="1:11" s="32" customFormat="1" ht="45">
      <c r="A178" s="22" t="s">
        <v>386</v>
      </c>
      <c r="B178" s="22" t="s">
        <v>17</v>
      </c>
      <c r="C178" s="23" t="s">
        <v>82</v>
      </c>
      <c r="D178" s="24" t="s">
        <v>82</v>
      </c>
      <c r="E178" s="25" t="s">
        <v>272</v>
      </c>
      <c r="F178" s="26">
        <v>4150000359</v>
      </c>
      <c r="G178" s="27">
        <v>42221</v>
      </c>
      <c r="H178" s="28" t="s">
        <v>277</v>
      </c>
      <c r="I178" s="29" t="s">
        <v>274</v>
      </c>
      <c r="J178" s="30" t="s">
        <v>21</v>
      </c>
      <c r="K178" s="31">
        <v>113484</v>
      </c>
    </row>
    <row r="179" spans="1:11" s="32" customFormat="1" ht="45">
      <c r="A179" s="22" t="s">
        <v>386</v>
      </c>
      <c r="B179" s="22" t="s">
        <v>17</v>
      </c>
      <c r="C179" s="23" t="s">
        <v>82</v>
      </c>
      <c r="D179" s="24" t="s">
        <v>82</v>
      </c>
      <c r="E179" s="25" t="s">
        <v>272</v>
      </c>
      <c r="F179" s="26">
        <v>4150000360</v>
      </c>
      <c r="G179" s="27">
        <v>42221</v>
      </c>
      <c r="H179" s="28" t="s">
        <v>278</v>
      </c>
      <c r="I179" s="29" t="s">
        <v>274</v>
      </c>
      <c r="J179" s="30" t="s">
        <v>21</v>
      </c>
      <c r="K179" s="31">
        <v>113484</v>
      </c>
    </row>
    <row r="180" spans="1:11" s="32" customFormat="1" ht="45">
      <c r="A180" s="22" t="s">
        <v>386</v>
      </c>
      <c r="B180" s="22" t="s">
        <v>17</v>
      </c>
      <c r="C180" s="23" t="s">
        <v>82</v>
      </c>
      <c r="D180" s="24" t="s">
        <v>82</v>
      </c>
      <c r="E180" s="25" t="s">
        <v>272</v>
      </c>
      <c r="F180" s="26">
        <v>4150000361</v>
      </c>
      <c r="G180" s="27">
        <v>42221</v>
      </c>
      <c r="H180" s="28" t="s">
        <v>279</v>
      </c>
      <c r="I180" s="29" t="s">
        <v>274</v>
      </c>
      <c r="J180" s="30" t="s">
        <v>21</v>
      </c>
      <c r="K180" s="31">
        <v>168819</v>
      </c>
    </row>
    <row r="181" spans="1:11" s="32" customFormat="1" ht="45">
      <c r="A181" s="22" t="s">
        <v>386</v>
      </c>
      <c r="B181" s="22" t="s">
        <v>17</v>
      </c>
      <c r="C181" s="23" t="s">
        <v>82</v>
      </c>
      <c r="D181" s="24" t="s">
        <v>82</v>
      </c>
      <c r="E181" s="25" t="s">
        <v>272</v>
      </c>
      <c r="F181" s="26">
        <v>4150000362</v>
      </c>
      <c r="G181" s="27">
        <v>42222</v>
      </c>
      <c r="H181" s="28" t="s">
        <v>280</v>
      </c>
      <c r="I181" s="29" t="s">
        <v>274</v>
      </c>
      <c r="J181" s="30" t="s">
        <v>21</v>
      </c>
      <c r="K181" s="31">
        <v>111624</v>
      </c>
    </row>
    <row r="182" spans="1:11" s="32" customFormat="1" ht="30">
      <c r="A182" s="22" t="s">
        <v>386</v>
      </c>
      <c r="B182" s="22" t="s">
        <v>281</v>
      </c>
      <c r="C182" s="23" t="s">
        <v>282</v>
      </c>
      <c r="D182" s="24">
        <v>42033</v>
      </c>
      <c r="E182" s="25" t="s">
        <v>272</v>
      </c>
      <c r="F182" s="26">
        <v>4150000363</v>
      </c>
      <c r="G182" s="27">
        <v>42222</v>
      </c>
      <c r="H182" s="28" t="s">
        <v>283</v>
      </c>
      <c r="I182" s="29" t="s">
        <v>284</v>
      </c>
      <c r="J182" s="30" t="s">
        <v>285</v>
      </c>
      <c r="K182" s="31">
        <v>14142</v>
      </c>
    </row>
    <row r="183" spans="1:11" s="32" customFormat="1" ht="45">
      <c r="A183" s="22" t="s">
        <v>386</v>
      </c>
      <c r="B183" s="22" t="s">
        <v>17</v>
      </c>
      <c r="C183" s="23" t="s">
        <v>82</v>
      </c>
      <c r="D183" s="24" t="s">
        <v>82</v>
      </c>
      <c r="E183" s="25" t="s">
        <v>272</v>
      </c>
      <c r="F183" s="26">
        <v>4150000364</v>
      </c>
      <c r="G183" s="27">
        <v>42223</v>
      </c>
      <c r="H183" s="28" t="s">
        <v>286</v>
      </c>
      <c r="I183" s="29" t="s">
        <v>274</v>
      </c>
      <c r="J183" s="30" t="s">
        <v>21</v>
      </c>
      <c r="K183" s="31">
        <v>71500</v>
      </c>
    </row>
    <row r="184" spans="1:11" s="32" customFormat="1" ht="15">
      <c r="A184" s="22" t="s">
        <v>386</v>
      </c>
      <c r="B184" s="22" t="s">
        <v>14</v>
      </c>
      <c r="C184" s="23" t="s">
        <v>82</v>
      </c>
      <c r="D184" s="24" t="s">
        <v>82</v>
      </c>
      <c r="E184" s="25" t="s">
        <v>287</v>
      </c>
      <c r="F184" s="26">
        <v>4150000049</v>
      </c>
      <c r="G184" s="27">
        <v>42226</v>
      </c>
      <c r="H184" s="28" t="s">
        <v>288</v>
      </c>
      <c r="I184" s="29" t="s">
        <v>289</v>
      </c>
      <c r="J184" s="30" t="s">
        <v>290</v>
      </c>
      <c r="K184" s="31">
        <v>20698</v>
      </c>
    </row>
    <row r="185" spans="1:11" s="32" customFormat="1" ht="30">
      <c r="A185" s="22" t="s">
        <v>386</v>
      </c>
      <c r="B185" s="22" t="s">
        <v>17</v>
      </c>
      <c r="C185" s="23" t="s">
        <v>82</v>
      </c>
      <c r="D185" s="24" t="s">
        <v>82</v>
      </c>
      <c r="E185" s="25" t="s">
        <v>272</v>
      </c>
      <c r="F185" s="26">
        <v>4150000365</v>
      </c>
      <c r="G185" s="27">
        <v>42223</v>
      </c>
      <c r="H185" s="28" t="s">
        <v>291</v>
      </c>
      <c r="I185" s="29" t="s">
        <v>292</v>
      </c>
      <c r="J185" s="30" t="s">
        <v>293</v>
      </c>
      <c r="K185" s="31">
        <v>72000</v>
      </c>
    </row>
    <row r="186" spans="1:11" s="32" customFormat="1" ht="30">
      <c r="A186" s="22" t="s">
        <v>386</v>
      </c>
      <c r="B186" s="22" t="s">
        <v>14</v>
      </c>
      <c r="C186" s="23" t="s">
        <v>82</v>
      </c>
      <c r="D186" s="24" t="s">
        <v>82</v>
      </c>
      <c r="E186" s="25" t="s">
        <v>272</v>
      </c>
      <c r="F186" s="26">
        <v>4150000366</v>
      </c>
      <c r="G186" s="27">
        <v>42226</v>
      </c>
      <c r="H186" s="28" t="s">
        <v>294</v>
      </c>
      <c r="I186" s="29" t="s">
        <v>295</v>
      </c>
      <c r="J186" s="30" t="s">
        <v>296</v>
      </c>
      <c r="K186" s="31">
        <v>148750</v>
      </c>
    </row>
    <row r="187" spans="1:11" s="32" customFormat="1" ht="30">
      <c r="A187" s="22" t="s">
        <v>386</v>
      </c>
      <c r="B187" s="22" t="s">
        <v>14</v>
      </c>
      <c r="C187" s="23" t="s">
        <v>82</v>
      </c>
      <c r="D187" s="24" t="s">
        <v>82</v>
      </c>
      <c r="E187" s="25" t="s">
        <v>272</v>
      </c>
      <c r="F187" s="26">
        <v>4150000367</v>
      </c>
      <c r="G187" s="27">
        <v>42226</v>
      </c>
      <c r="H187" s="28" t="s">
        <v>297</v>
      </c>
      <c r="I187" s="29" t="s">
        <v>295</v>
      </c>
      <c r="J187" s="30" t="s">
        <v>296</v>
      </c>
      <c r="K187" s="31">
        <v>105315</v>
      </c>
    </row>
    <row r="188" spans="1:11" s="32" customFormat="1" ht="30">
      <c r="A188" s="22" t="s">
        <v>386</v>
      </c>
      <c r="B188" s="22" t="s">
        <v>13</v>
      </c>
      <c r="C188" s="23" t="s">
        <v>82</v>
      </c>
      <c r="D188" s="24" t="s">
        <v>82</v>
      </c>
      <c r="E188" s="25" t="s">
        <v>272</v>
      </c>
      <c r="F188" s="26">
        <v>4150000369</v>
      </c>
      <c r="G188" s="27">
        <v>42226</v>
      </c>
      <c r="H188" s="28" t="s">
        <v>298</v>
      </c>
      <c r="I188" s="29" t="s">
        <v>11</v>
      </c>
      <c r="J188" s="30" t="s">
        <v>299</v>
      </c>
      <c r="K188" s="31">
        <v>2347320</v>
      </c>
    </row>
    <row r="189" spans="1:11" s="32" customFormat="1" ht="15">
      <c r="A189" s="22" t="s">
        <v>386</v>
      </c>
      <c r="B189" s="22" t="s">
        <v>14</v>
      </c>
      <c r="C189" s="23" t="s">
        <v>82</v>
      </c>
      <c r="D189" s="24" t="s">
        <v>82</v>
      </c>
      <c r="E189" s="25" t="s">
        <v>287</v>
      </c>
      <c r="F189" s="26">
        <v>4150000052</v>
      </c>
      <c r="G189" s="27">
        <v>42227</v>
      </c>
      <c r="H189" s="28" t="s">
        <v>300</v>
      </c>
      <c r="I189" s="29" t="s">
        <v>301</v>
      </c>
      <c r="J189" s="30" t="s">
        <v>302</v>
      </c>
      <c r="K189" s="31">
        <v>74980</v>
      </c>
    </row>
    <row r="190" spans="1:11" s="32" customFormat="1" ht="15">
      <c r="A190" s="22" t="s">
        <v>386</v>
      </c>
      <c r="B190" s="22" t="s">
        <v>14</v>
      </c>
      <c r="C190" s="23" t="s">
        <v>82</v>
      </c>
      <c r="D190" s="24" t="s">
        <v>82</v>
      </c>
      <c r="E190" s="25" t="s">
        <v>287</v>
      </c>
      <c r="F190" s="26">
        <v>4150000053</v>
      </c>
      <c r="G190" s="27">
        <v>42227</v>
      </c>
      <c r="H190" s="28" t="s">
        <v>288</v>
      </c>
      <c r="I190" s="29" t="s">
        <v>289</v>
      </c>
      <c r="J190" s="30" t="s">
        <v>290</v>
      </c>
      <c r="K190" s="31">
        <v>17223</v>
      </c>
    </row>
    <row r="191" spans="1:11" s="32" customFormat="1" ht="30">
      <c r="A191" s="22" t="s">
        <v>386</v>
      </c>
      <c r="B191" s="22" t="s">
        <v>14</v>
      </c>
      <c r="C191" s="23" t="s">
        <v>82</v>
      </c>
      <c r="D191" s="24" t="s">
        <v>82</v>
      </c>
      <c r="E191" s="25" t="s">
        <v>287</v>
      </c>
      <c r="F191" s="26">
        <v>4150000054</v>
      </c>
      <c r="G191" s="27">
        <v>42228</v>
      </c>
      <c r="H191" s="28" t="s">
        <v>303</v>
      </c>
      <c r="I191" s="29" t="s">
        <v>48</v>
      </c>
      <c r="J191" s="30" t="s">
        <v>49</v>
      </c>
      <c r="K191" s="31">
        <v>108000</v>
      </c>
    </row>
    <row r="192" spans="1:11" s="32" customFormat="1" ht="45">
      <c r="A192" s="22" t="s">
        <v>386</v>
      </c>
      <c r="B192" s="22" t="s">
        <v>14</v>
      </c>
      <c r="C192" s="23" t="s">
        <v>82</v>
      </c>
      <c r="D192" s="24" t="s">
        <v>82</v>
      </c>
      <c r="E192" s="25" t="s">
        <v>287</v>
      </c>
      <c r="F192" s="26">
        <v>4150000055</v>
      </c>
      <c r="G192" s="27">
        <v>42228</v>
      </c>
      <c r="H192" s="28" t="s">
        <v>304</v>
      </c>
      <c r="I192" s="29" t="s">
        <v>48</v>
      </c>
      <c r="J192" s="30" t="s">
        <v>49</v>
      </c>
      <c r="K192" s="31">
        <v>59900</v>
      </c>
    </row>
    <row r="193" spans="1:11" s="32" customFormat="1" ht="15">
      <c r="A193" s="22" t="s">
        <v>386</v>
      </c>
      <c r="B193" s="22" t="s">
        <v>14</v>
      </c>
      <c r="C193" s="23" t="s">
        <v>82</v>
      </c>
      <c r="D193" s="24" t="s">
        <v>82</v>
      </c>
      <c r="E193" s="25" t="s">
        <v>287</v>
      </c>
      <c r="F193" s="26">
        <v>4150000056</v>
      </c>
      <c r="G193" s="27">
        <v>42228</v>
      </c>
      <c r="H193" s="28" t="s">
        <v>305</v>
      </c>
      <c r="I193" s="29" t="s">
        <v>289</v>
      </c>
      <c r="J193" s="30" t="s">
        <v>290</v>
      </c>
      <c r="K193" s="31">
        <v>66528</v>
      </c>
    </row>
    <row r="194" spans="1:11" s="32" customFormat="1" ht="15">
      <c r="A194" s="22" t="s">
        <v>386</v>
      </c>
      <c r="B194" s="22" t="s">
        <v>13</v>
      </c>
      <c r="C194" s="23" t="s">
        <v>82</v>
      </c>
      <c r="D194" s="24" t="s">
        <v>82</v>
      </c>
      <c r="E194" s="25" t="s">
        <v>272</v>
      </c>
      <c r="F194" s="26">
        <v>4150000371</v>
      </c>
      <c r="G194" s="27">
        <v>42230</v>
      </c>
      <c r="H194" s="28" t="s">
        <v>306</v>
      </c>
      <c r="I194" s="29" t="s">
        <v>307</v>
      </c>
      <c r="J194" s="30" t="s">
        <v>308</v>
      </c>
      <c r="K194" s="31">
        <v>3888</v>
      </c>
    </row>
    <row r="195" spans="1:11" s="32" customFormat="1" ht="30">
      <c r="A195" s="22" t="s">
        <v>386</v>
      </c>
      <c r="B195" s="22" t="s">
        <v>14</v>
      </c>
      <c r="C195" s="23" t="s">
        <v>82</v>
      </c>
      <c r="D195" s="24" t="s">
        <v>82</v>
      </c>
      <c r="E195" s="25" t="s">
        <v>287</v>
      </c>
      <c r="F195" s="26">
        <v>4150000057</v>
      </c>
      <c r="G195" s="27">
        <v>42230</v>
      </c>
      <c r="H195" s="28" t="s">
        <v>309</v>
      </c>
      <c r="I195" s="29" t="s">
        <v>310</v>
      </c>
      <c r="J195" s="30" t="s">
        <v>311</v>
      </c>
      <c r="K195" s="31">
        <v>451710</v>
      </c>
    </row>
    <row r="196" spans="1:11" s="32" customFormat="1" ht="30">
      <c r="A196" s="22" t="s">
        <v>386</v>
      </c>
      <c r="B196" s="22" t="s">
        <v>14</v>
      </c>
      <c r="C196" s="23" t="s">
        <v>82</v>
      </c>
      <c r="D196" s="24" t="s">
        <v>82</v>
      </c>
      <c r="E196" s="25" t="s">
        <v>287</v>
      </c>
      <c r="F196" s="26">
        <v>4150000058</v>
      </c>
      <c r="G196" s="27">
        <v>42230</v>
      </c>
      <c r="H196" s="28" t="s">
        <v>312</v>
      </c>
      <c r="I196" s="29" t="s">
        <v>313</v>
      </c>
      <c r="J196" s="30" t="s">
        <v>314</v>
      </c>
      <c r="K196" s="31">
        <v>903196</v>
      </c>
    </row>
    <row r="197" spans="1:11" s="32" customFormat="1" ht="30">
      <c r="A197" s="22" t="s">
        <v>386</v>
      </c>
      <c r="B197" s="22" t="s">
        <v>315</v>
      </c>
      <c r="C197" s="23" t="s">
        <v>82</v>
      </c>
      <c r="D197" s="24" t="s">
        <v>82</v>
      </c>
      <c r="E197" s="25" t="s">
        <v>287</v>
      </c>
      <c r="F197" s="26">
        <v>4150000059</v>
      </c>
      <c r="G197" s="27">
        <v>42230</v>
      </c>
      <c r="H197" s="28" t="s">
        <v>316</v>
      </c>
      <c r="I197" s="29" t="s">
        <v>310</v>
      </c>
      <c r="J197" s="30" t="s">
        <v>311</v>
      </c>
      <c r="K197" s="31">
        <v>250651</v>
      </c>
    </row>
    <row r="198" spans="1:11" s="32" customFormat="1" ht="45">
      <c r="A198" s="22" t="s">
        <v>386</v>
      </c>
      <c r="B198" s="22" t="s">
        <v>17</v>
      </c>
      <c r="C198" s="23" t="s">
        <v>82</v>
      </c>
      <c r="D198" s="24" t="s">
        <v>82</v>
      </c>
      <c r="E198" s="25" t="s">
        <v>272</v>
      </c>
      <c r="F198" s="26">
        <v>4150000372</v>
      </c>
      <c r="G198" s="27">
        <v>42230</v>
      </c>
      <c r="H198" s="28" t="s">
        <v>317</v>
      </c>
      <c r="I198" s="29" t="s">
        <v>274</v>
      </c>
      <c r="J198" s="30" t="s">
        <v>21</v>
      </c>
      <c r="K198" s="31">
        <v>71500</v>
      </c>
    </row>
    <row r="199" spans="1:11" s="32" customFormat="1" ht="60">
      <c r="A199" s="22" t="s">
        <v>386</v>
      </c>
      <c r="B199" s="22" t="s">
        <v>17</v>
      </c>
      <c r="C199" s="23" t="s">
        <v>82</v>
      </c>
      <c r="D199" s="24" t="s">
        <v>82</v>
      </c>
      <c r="E199" s="25" t="s">
        <v>272</v>
      </c>
      <c r="F199" s="26">
        <v>4150000373</v>
      </c>
      <c r="G199" s="27">
        <v>42230</v>
      </c>
      <c r="H199" s="28" t="s">
        <v>318</v>
      </c>
      <c r="I199" s="29" t="s">
        <v>274</v>
      </c>
      <c r="J199" s="30" t="s">
        <v>21</v>
      </c>
      <c r="K199" s="31">
        <v>245613</v>
      </c>
    </row>
    <row r="200" spans="1:11" s="32" customFormat="1" ht="30">
      <c r="A200" s="22" t="s">
        <v>386</v>
      </c>
      <c r="B200" s="22" t="s">
        <v>17</v>
      </c>
      <c r="C200" s="23" t="s">
        <v>82</v>
      </c>
      <c r="D200" s="24" t="s">
        <v>82</v>
      </c>
      <c r="E200" s="25" t="s">
        <v>272</v>
      </c>
      <c r="F200" s="26">
        <v>4150000374</v>
      </c>
      <c r="G200" s="27">
        <v>42230</v>
      </c>
      <c r="H200" s="28" t="s">
        <v>319</v>
      </c>
      <c r="I200" s="29" t="s">
        <v>274</v>
      </c>
      <c r="J200" s="30" t="s">
        <v>21</v>
      </c>
      <c r="K200" s="31">
        <v>119321</v>
      </c>
    </row>
    <row r="201" spans="1:11" s="32" customFormat="1" ht="60">
      <c r="A201" s="22" t="s">
        <v>386</v>
      </c>
      <c r="B201" s="22" t="s">
        <v>17</v>
      </c>
      <c r="C201" s="23" t="s">
        <v>82</v>
      </c>
      <c r="D201" s="24" t="s">
        <v>82</v>
      </c>
      <c r="E201" s="25" t="s">
        <v>272</v>
      </c>
      <c r="F201" s="26">
        <v>4150000375</v>
      </c>
      <c r="G201" s="27">
        <v>42230</v>
      </c>
      <c r="H201" s="28" t="s">
        <v>320</v>
      </c>
      <c r="I201" s="29" t="s">
        <v>274</v>
      </c>
      <c r="J201" s="30" t="s">
        <v>21</v>
      </c>
      <c r="K201" s="31">
        <v>250293</v>
      </c>
    </row>
    <row r="202" spans="1:11" s="32" customFormat="1" ht="60">
      <c r="A202" s="22" t="s">
        <v>386</v>
      </c>
      <c r="B202" s="22" t="s">
        <v>17</v>
      </c>
      <c r="C202" s="23" t="s">
        <v>82</v>
      </c>
      <c r="D202" s="24" t="s">
        <v>82</v>
      </c>
      <c r="E202" s="25" t="s">
        <v>272</v>
      </c>
      <c r="F202" s="26">
        <v>4150000376</v>
      </c>
      <c r="G202" s="27">
        <v>42230</v>
      </c>
      <c r="H202" s="28" t="s">
        <v>321</v>
      </c>
      <c r="I202" s="29" t="s">
        <v>274</v>
      </c>
      <c r="J202" s="30" t="s">
        <v>21</v>
      </c>
      <c r="K202" s="31">
        <v>336569</v>
      </c>
    </row>
    <row r="203" spans="1:11" s="32" customFormat="1" ht="45">
      <c r="A203" s="22" t="s">
        <v>386</v>
      </c>
      <c r="B203" s="22" t="s">
        <v>17</v>
      </c>
      <c r="C203" s="23" t="s">
        <v>82</v>
      </c>
      <c r="D203" s="24" t="s">
        <v>82</v>
      </c>
      <c r="E203" s="25" t="s">
        <v>272</v>
      </c>
      <c r="F203" s="26">
        <v>4150000377</v>
      </c>
      <c r="G203" s="27">
        <v>42230</v>
      </c>
      <c r="H203" s="28" t="s">
        <v>322</v>
      </c>
      <c r="I203" s="29" t="s">
        <v>274</v>
      </c>
      <c r="J203" s="30" t="s">
        <v>21</v>
      </c>
      <c r="K203" s="31">
        <v>176609</v>
      </c>
    </row>
    <row r="204" spans="1:11" s="32" customFormat="1" ht="60">
      <c r="A204" s="22" t="s">
        <v>386</v>
      </c>
      <c r="B204" s="22" t="s">
        <v>17</v>
      </c>
      <c r="C204" s="23" t="s">
        <v>82</v>
      </c>
      <c r="D204" s="24" t="s">
        <v>82</v>
      </c>
      <c r="E204" s="25" t="s">
        <v>272</v>
      </c>
      <c r="F204" s="26">
        <v>4150000378</v>
      </c>
      <c r="G204" s="27">
        <v>42230</v>
      </c>
      <c r="H204" s="28" t="s">
        <v>323</v>
      </c>
      <c r="I204" s="29" t="s">
        <v>274</v>
      </c>
      <c r="J204" s="30" t="s">
        <v>21</v>
      </c>
      <c r="K204" s="31">
        <v>417961</v>
      </c>
    </row>
    <row r="205" spans="1:11" s="32" customFormat="1" ht="30">
      <c r="A205" s="22" t="s">
        <v>386</v>
      </c>
      <c r="B205" s="22" t="s">
        <v>17</v>
      </c>
      <c r="C205" s="23" t="s">
        <v>82</v>
      </c>
      <c r="D205" s="24" t="s">
        <v>82</v>
      </c>
      <c r="E205" s="25" t="s">
        <v>272</v>
      </c>
      <c r="F205" s="26">
        <v>4150000379</v>
      </c>
      <c r="G205" s="27">
        <v>42230</v>
      </c>
      <c r="H205" s="28" t="s">
        <v>324</v>
      </c>
      <c r="I205" s="29" t="s">
        <v>274</v>
      </c>
      <c r="J205" s="30" t="s">
        <v>21</v>
      </c>
      <c r="K205" s="31">
        <v>51014</v>
      </c>
    </row>
    <row r="206" spans="1:11" s="32" customFormat="1" ht="30">
      <c r="A206" s="22" t="s">
        <v>386</v>
      </c>
      <c r="B206" s="22" t="s">
        <v>281</v>
      </c>
      <c r="C206" s="23" t="s">
        <v>325</v>
      </c>
      <c r="D206" s="24">
        <v>41260</v>
      </c>
      <c r="E206" s="25" t="s">
        <v>272</v>
      </c>
      <c r="F206" s="26">
        <v>4150000380</v>
      </c>
      <c r="G206" s="27">
        <v>42233</v>
      </c>
      <c r="H206" s="28" t="s">
        <v>326</v>
      </c>
      <c r="I206" s="29" t="s">
        <v>327</v>
      </c>
      <c r="J206" s="30" t="s">
        <v>328</v>
      </c>
      <c r="K206" s="31">
        <v>100346</v>
      </c>
    </row>
    <row r="207" spans="1:11" s="32" customFormat="1" ht="30">
      <c r="A207" s="22" t="s">
        <v>386</v>
      </c>
      <c r="B207" s="22" t="s">
        <v>281</v>
      </c>
      <c r="C207" s="23" t="s">
        <v>329</v>
      </c>
      <c r="D207" s="24">
        <v>41506</v>
      </c>
      <c r="E207" s="25" t="s">
        <v>272</v>
      </c>
      <c r="F207" s="26">
        <v>4150000381</v>
      </c>
      <c r="G207" s="27">
        <v>42233</v>
      </c>
      <c r="H207" s="28" t="s">
        <v>330</v>
      </c>
      <c r="I207" s="29" t="s">
        <v>331</v>
      </c>
      <c r="J207" s="30" t="s">
        <v>332</v>
      </c>
      <c r="K207" s="31">
        <v>100543</v>
      </c>
    </row>
    <row r="208" spans="1:11" s="32" customFormat="1" ht="30">
      <c r="A208" s="22" t="s">
        <v>386</v>
      </c>
      <c r="B208" s="22" t="s">
        <v>333</v>
      </c>
      <c r="C208" s="23" t="s">
        <v>334</v>
      </c>
      <c r="D208" s="24">
        <v>41183</v>
      </c>
      <c r="E208" s="25" t="s">
        <v>272</v>
      </c>
      <c r="F208" s="26">
        <v>4150000382</v>
      </c>
      <c r="G208" s="27">
        <v>42233</v>
      </c>
      <c r="H208" s="28" t="s">
        <v>335</v>
      </c>
      <c r="I208" s="29" t="s">
        <v>336</v>
      </c>
      <c r="J208" s="30" t="s">
        <v>337</v>
      </c>
      <c r="K208" s="31">
        <v>290214</v>
      </c>
    </row>
    <row r="209" spans="1:11" s="32" customFormat="1" ht="15">
      <c r="A209" s="22" t="s">
        <v>386</v>
      </c>
      <c r="B209" s="22" t="s">
        <v>281</v>
      </c>
      <c r="C209" s="23" t="s">
        <v>325</v>
      </c>
      <c r="D209" s="24">
        <v>41260</v>
      </c>
      <c r="E209" s="25" t="s">
        <v>272</v>
      </c>
      <c r="F209" s="26">
        <v>4150000383</v>
      </c>
      <c r="G209" s="27">
        <v>42233</v>
      </c>
      <c r="H209" s="28" t="s">
        <v>338</v>
      </c>
      <c r="I209" s="29" t="s">
        <v>327</v>
      </c>
      <c r="J209" s="30" t="s">
        <v>328</v>
      </c>
      <c r="K209" s="31">
        <v>150665</v>
      </c>
    </row>
    <row r="210" spans="1:11" s="32" customFormat="1" ht="15">
      <c r="A210" s="22" t="s">
        <v>386</v>
      </c>
      <c r="B210" s="22" t="s">
        <v>281</v>
      </c>
      <c r="C210" s="23" t="s">
        <v>325</v>
      </c>
      <c r="D210" s="24">
        <v>41260</v>
      </c>
      <c r="E210" s="25" t="s">
        <v>272</v>
      </c>
      <c r="F210" s="26">
        <v>4150000384</v>
      </c>
      <c r="G210" s="27">
        <v>42233</v>
      </c>
      <c r="H210" s="28" t="s">
        <v>339</v>
      </c>
      <c r="I210" s="29" t="s">
        <v>327</v>
      </c>
      <c r="J210" s="30" t="s">
        <v>328</v>
      </c>
      <c r="K210" s="31">
        <v>150757</v>
      </c>
    </row>
    <row r="211" spans="1:11" s="32" customFormat="1" ht="30">
      <c r="A211" s="22" t="s">
        <v>386</v>
      </c>
      <c r="B211" s="22" t="s">
        <v>14</v>
      </c>
      <c r="C211" s="23" t="s">
        <v>82</v>
      </c>
      <c r="D211" s="24" t="s">
        <v>82</v>
      </c>
      <c r="E211" s="25" t="s">
        <v>287</v>
      </c>
      <c r="F211" s="26">
        <v>4150000060</v>
      </c>
      <c r="G211" s="27">
        <v>42236</v>
      </c>
      <c r="H211" s="28" t="s">
        <v>340</v>
      </c>
      <c r="I211" s="29" t="s">
        <v>341</v>
      </c>
      <c r="J211" s="30" t="s">
        <v>342</v>
      </c>
      <c r="K211" s="31">
        <v>39151</v>
      </c>
    </row>
    <row r="212" spans="1:11" s="32" customFormat="1" ht="30">
      <c r="A212" s="22" t="s">
        <v>386</v>
      </c>
      <c r="B212" s="22" t="s">
        <v>13</v>
      </c>
      <c r="C212" s="23" t="s">
        <v>82</v>
      </c>
      <c r="D212" s="24" t="s">
        <v>82</v>
      </c>
      <c r="E212" s="25" t="s">
        <v>272</v>
      </c>
      <c r="F212" s="26">
        <v>4150000386</v>
      </c>
      <c r="G212" s="27">
        <v>42236</v>
      </c>
      <c r="H212" s="28" t="s">
        <v>343</v>
      </c>
      <c r="I212" s="29" t="s">
        <v>11</v>
      </c>
      <c r="J212" s="30" t="s">
        <v>299</v>
      </c>
      <c r="K212" s="31">
        <v>1298136</v>
      </c>
    </row>
    <row r="213" spans="1:11" s="32" customFormat="1" ht="45">
      <c r="A213" s="22" t="s">
        <v>386</v>
      </c>
      <c r="B213" s="22" t="s">
        <v>17</v>
      </c>
      <c r="C213" s="23" t="s">
        <v>82</v>
      </c>
      <c r="D213" s="24" t="s">
        <v>82</v>
      </c>
      <c r="E213" s="25" t="s">
        <v>272</v>
      </c>
      <c r="F213" s="26">
        <v>4150000387</v>
      </c>
      <c r="G213" s="27">
        <v>42237</v>
      </c>
      <c r="H213" s="28" t="s">
        <v>344</v>
      </c>
      <c r="I213" s="29" t="s">
        <v>274</v>
      </c>
      <c r="J213" s="30" t="s">
        <v>21</v>
      </c>
      <c r="K213" s="31">
        <v>168819</v>
      </c>
    </row>
    <row r="214" spans="1:11" s="32" customFormat="1" ht="45">
      <c r="A214" s="22" t="s">
        <v>386</v>
      </c>
      <c r="B214" s="22" t="s">
        <v>17</v>
      </c>
      <c r="C214" s="23" t="s">
        <v>82</v>
      </c>
      <c r="D214" s="24" t="s">
        <v>82</v>
      </c>
      <c r="E214" s="25" t="s">
        <v>272</v>
      </c>
      <c r="F214" s="26">
        <v>4150000388</v>
      </c>
      <c r="G214" s="27">
        <v>42237</v>
      </c>
      <c r="H214" s="28" t="s">
        <v>345</v>
      </c>
      <c r="I214" s="29" t="s">
        <v>274</v>
      </c>
      <c r="J214" s="30" t="s">
        <v>21</v>
      </c>
      <c r="K214" s="31">
        <v>179979</v>
      </c>
    </row>
    <row r="215" spans="1:11" s="32" customFormat="1" ht="45">
      <c r="A215" s="22" t="s">
        <v>386</v>
      </c>
      <c r="B215" s="22" t="s">
        <v>17</v>
      </c>
      <c r="C215" s="23" t="s">
        <v>82</v>
      </c>
      <c r="D215" s="24" t="s">
        <v>82</v>
      </c>
      <c r="E215" s="25" t="s">
        <v>272</v>
      </c>
      <c r="F215" s="26">
        <v>4150000389</v>
      </c>
      <c r="G215" s="27">
        <v>42237</v>
      </c>
      <c r="H215" s="28" t="s">
        <v>346</v>
      </c>
      <c r="I215" s="29" t="s">
        <v>274</v>
      </c>
      <c r="J215" s="30" t="s">
        <v>21</v>
      </c>
      <c r="K215" s="31">
        <v>224154</v>
      </c>
    </row>
    <row r="216" spans="1:11" s="32" customFormat="1" ht="30">
      <c r="A216" s="22" t="s">
        <v>386</v>
      </c>
      <c r="B216" s="22" t="s">
        <v>17</v>
      </c>
      <c r="C216" s="23" t="s">
        <v>82</v>
      </c>
      <c r="D216" s="24" t="s">
        <v>82</v>
      </c>
      <c r="E216" s="25" t="s">
        <v>272</v>
      </c>
      <c r="F216" s="26">
        <v>4150000390</v>
      </c>
      <c r="G216" s="27">
        <v>42237</v>
      </c>
      <c r="H216" s="28" t="s">
        <v>347</v>
      </c>
      <c r="I216" s="29" t="s">
        <v>274</v>
      </c>
      <c r="J216" s="30" t="s">
        <v>21</v>
      </c>
      <c r="K216" s="31">
        <v>168819</v>
      </c>
    </row>
    <row r="217" spans="1:11" s="32" customFormat="1" ht="45">
      <c r="A217" s="22" t="s">
        <v>386</v>
      </c>
      <c r="B217" s="22" t="s">
        <v>17</v>
      </c>
      <c r="C217" s="23" t="s">
        <v>82</v>
      </c>
      <c r="D217" s="24" t="s">
        <v>82</v>
      </c>
      <c r="E217" s="25" t="s">
        <v>272</v>
      </c>
      <c r="F217" s="26">
        <v>4150000391</v>
      </c>
      <c r="G217" s="27">
        <v>42237</v>
      </c>
      <c r="H217" s="28" t="s">
        <v>348</v>
      </c>
      <c r="I217" s="29" t="s">
        <v>274</v>
      </c>
      <c r="J217" s="30" t="s">
        <v>21</v>
      </c>
      <c r="K217" s="31">
        <v>211599</v>
      </c>
    </row>
    <row r="218" spans="1:11" s="32" customFormat="1" ht="45">
      <c r="A218" s="22" t="s">
        <v>386</v>
      </c>
      <c r="B218" s="22" t="s">
        <v>17</v>
      </c>
      <c r="C218" s="23" t="s">
        <v>82</v>
      </c>
      <c r="D218" s="24" t="s">
        <v>82</v>
      </c>
      <c r="E218" s="25" t="s">
        <v>272</v>
      </c>
      <c r="F218" s="26">
        <v>4150000392</v>
      </c>
      <c r="G218" s="27">
        <v>42237</v>
      </c>
      <c r="H218" s="28" t="s">
        <v>349</v>
      </c>
      <c r="I218" s="29" t="s">
        <v>274</v>
      </c>
      <c r="J218" s="30" t="s">
        <v>21</v>
      </c>
      <c r="K218" s="31">
        <v>246474</v>
      </c>
    </row>
    <row r="219" spans="1:11" s="32" customFormat="1" ht="45">
      <c r="A219" s="22" t="s">
        <v>386</v>
      </c>
      <c r="B219" s="22" t="s">
        <v>17</v>
      </c>
      <c r="C219" s="23" t="s">
        <v>82</v>
      </c>
      <c r="D219" s="24" t="s">
        <v>82</v>
      </c>
      <c r="E219" s="25" t="s">
        <v>272</v>
      </c>
      <c r="F219" s="26">
        <v>4150000393</v>
      </c>
      <c r="G219" s="27">
        <v>42237</v>
      </c>
      <c r="H219" s="28" t="s">
        <v>350</v>
      </c>
      <c r="I219" s="29" t="s">
        <v>274</v>
      </c>
      <c r="J219" s="30" t="s">
        <v>21</v>
      </c>
      <c r="K219" s="31">
        <v>246474</v>
      </c>
    </row>
    <row r="220" spans="1:11" s="32" customFormat="1" ht="30">
      <c r="A220" s="22" t="s">
        <v>386</v>
      </c>
      <c r="B220" s="22" t="s">
        <v>351</v>
      </c>
      <c r="C220" s="23" t="s">
        <v>352</v>
      </c>
      <c r="D220" s="24">
        <v>41782</v>
      </c>
      <c r="E220" s="25" t="s">
        <v>272</v>
      </c>
      <c r="F220" s="26">
        <v>4150000394</v>
      </c>
      <c r="G220" s="27">
        <v>42240</v>
      </c>
      <c r="H220" s="28" t="s">
        <v>353</v>
      </c>
      <c r="I220" s="29" t="s">
        <v>354</v>
      </c>
      <c r="J220" s="30" t="s">
        <v>355</v>
      </c>
      <c r="K220" s="31">
        <v>46166</v>
      </c>
    </row>
    <row r="221" spans="1:11" s="32" customFormat="1" ht="30">
      <c r="A221" s="22" t="s">
        <v>386</v>
      </c>
      <c r="B221" s="22" t="s">
        <v>17</v>
      </c>
      <c r="C221" s="23" t="s">
        <v>82</v>
      </c>
      <c r="D221" s="24" t="s">
        <v>82</v>
      </c>
      <c r="E221" s="25" t="s">
        <v>272</v>
      </c>
      <c r="F221" s="26">
        <v>4150000395</v>
      </c>
      <c r="G221" s="27">
        <v>42240</v>
      </c>
      <c r="H221" s="28" t="s">
        <v>356</v>
      </c>
      <c r="I221" s="29" t="s">
        <v>274</v>
      </c>
      <c r="J221" s="30" t="s">
        <v>21</v>
      </c>
      <c r="K221" s="31">
        <v>246474</v>
      </c>
    </row>
    <row r="222" spans="1:11" s="32" customFormat="1" ht="30">
      <c r="A222" s="22" t="s">
        <v>386</v>
      </c>
      <c r="B222" s="22" t="s">
        <v>333</v>
      </c>
      <c r="C222" s="23" t="s">
        <v>357</v>
      </c>
      <c r="D222" s="24">
        <v>41656</v>
      </c>
      <c r="E222" s="25" t="s">
        <v>272</v>
      </c>
      <c r="F222" s="26">
        <v>4150000396</v>
      </c>
      <c r="G222" s="27">
        <v>42240</v>
      </c>
      <c r="H222" s="28" t="s">
        <v>358</v>
      </c>
      <c r="I222" s="29" t="s">
        <v>359</v>
      </c>
      <c r="J222" s="30" t="s">
        <v>360</v>
      </c>
      <c r="K222" s="31">
        <v>102890</v>
      </c>
    </row>
    <row r="223" spans="1:11" s="32" customFormat="1" ht="30">
      <c r="A223" s="22" t="s">
        <v>386</v>
      </c>
      <c r="B223" s="22" t="s">
        <v>281</v>
      </c>
      <c r="C223" s="23" t="s">
        <v>325</v>
      </c>
      <c r="D223" s="24">
        <v>41260</v>
      </c>
      <c r="E223" s="25" t="s">
        <v>272</v>
      </c>
      <c r="F223" s="26">
        <v>4150000397</v>
      </c>
      <c r="G223" s="27">
        <v>42240</v>
      </c>
      <c r="H223" s="28" t="s">
        <v>361</v>
      </c>
      <c r="I223" s="29" t="s">
        <v>327</v>
      </c>
      <c r="J223" s="30" t="s">
        <v>328</v>
      </c>
      <c r="K223" s="31">
        <v>100608</v>
      </c>
    </row>
    <row r="224" spans="1:11" s="32" customFormat="1" ht="15">
      <c r="A224" s="22" t="s">
        <v>386</v>
      </c>
      <c r="B224" s="22" t="s">
        <v>281</v>
      </c>
      <c r="C224" s="23" t="s">
        <v>325</v>
      </c>
      <c r="D224" s="24">
        <v>41260</v>
      </c>
      <c r="E224" s="25" t="s">
        <v>272</v>
      </c>
      <c r="F224" s="26">
        <v>4150000398</v>
      </c>
      <c r="G224" s="27">
        <v>42240</v>
      </c>
      <c r="H224" s="28" t="s">
        <v>338</v>
      </c>
      <c r="I224" s="29" t="s">
        <v>327</v>
      </c>
      <c r="J224" s="30" t="s">
        <v>328</v>
      </c>
      <c r="K224" s="31">
        <v>150815</v>
      </c>
    </row>
    <row r="225" spans="1:11" s="32" customFormat="1" ht="15">
      <c r="A225" s="22" t="s">
        <v>386</v>
      </c>
      <c r="B225" s="22" t="s">
        <v>281</v>
      </c>
      <c r="C225" s="23" t="s">
        <v>325</v>
      </c>
      <c r="D225" s="24">
        <v>41260</v>
      </c>
      <c r="E225" s="25" t="s">
        <v>272</v>
      </c>
      <c r="F225" s="26">
        <v>4150000399</v>
      </c>
      <c r="G225" s="27">
        <v>42240</v>
      </c>
      <c r="H225" s="28" t="s">
        <v>338</v>
      </c>
      <c r="I225" s="29" t="s">
        <v>327</v>
      </c>
      <c r="J225" s="30" t="s">
        <v>328</v>
      </c>
      <c r="K225" s="31">
        <v>150815</v>
      </c>
    </row>
    <row r="226" spans="1:11" s="32" customFormat="1" ht="15">
      <c r="A226" s="22" t="s">
        <v>386</v>
      </c>
      <c r="B226" s="22" t="s">
        <v>281</v>
      </c>
      <c r="C226" s="23" t="s">
        <v>325</v>
      </c>
      <c r="D226" s="24">
        <v>41260</v>
      </c>
      <c r="E226" s="25" t="s">
        <v>272</v>
      </c>
      <c r="F226" s="26">
        <v>4150000400</v>
      </c>
      <c r="G226" s="27">
        <v>42240</v>
      </c>
      <c r="H226" s="28" t="s">
        <v>362</v>
      </c>
      <c r="I226" s="29" t="s">
        <v>327</v>
      </c>
      <c r="J226" s="30" t="s">
        <v>328</v>
      </c>
      <c r="K226" s="31">
        <v>150893</v>
      </c>
    </row>
    <row r="227" spans="1:11" s="32" customFormat="1" ht="45">
      <c r="A227" s="22" t="s">
        <v>386</v>
      </c>
      <c r="B227" s="22" t="s">
        <v>14</v>
      </c>
      <c r="C227" s="23" t="s">
        <v>82</v>
      </c>
      <c r="D227" s="24" t="s">
        <v>82</v>
      </c>
      <c r="E227" s="25" t="s">
        <v>287</v>
      </c>
      <c r="F227" s="26">
        <v>4150000061</v>
      </c>
      <c r="G227" s="27">
        <v>42240</v>
      </c>
      <c r="H227" s="28" t="s">
        <v>363</v>
      </c>
      <c r="I227" s="29" t="s">
        <v>364</v>
      </c>
      <c r="J227" s="30" t="s">
        <v>365</v>
      </c>
      <c r="K227" s="31">
        <v>41412</v>
      </c>
    </row>
    <row r="228" spans="1:11" s="32" customFormat="1" ht="45">
      <c r="A228" s="22" t="s">
        <v>386</v>
      </c>
      <c r="B228" s="22" t="s">
        <v>17</v>
      </c>
      <c r="C228" s="23" t="s">
        <v>82</v>
      </c>
      <c r="D228" s="24" t="s">
        <v>82</v>
      </c>
      <c r="E228" s="25" t="s">
        <v>272</v>
      </c>
      <c r="F228" s="26">
        <v>4150000401</v>
      </c>
      <c r="G228" s="27">
        <v>42242</v>
      </c>
      <c r="H228" s="28" t="s">
        <v>366</v>
      </c>
      <c r="I228" s="29" t="s">
        <v>274</v>
      </c>
      <c r="J228" s="30" t="s">
        <v>21</v>
      </c>
      <c r="K228" s="31">
        <v>147398</v>
      </c>
    </row>
    <row r="229" spans="1:11" s="32" customFormat="1" ht="30">
      <c r="A229" s="22" t="s">
        <v>386</v>
      </c>
      <c r="B229" s="22" t="s">
        <v>13</v>
      </c>
      <c r="C229" s="23" t="s">
        <v>82</v>
      </c>
      <c r="D229" s="24" t="s">
        <v>82</v>
      </c>
      <c r="E229" s="25" t="s">
        <v>272</v>
      </c>
      <c r="F229" s="26">
        <v>4150000402</v>
      </c>
      <c r="G229" s="27">
        <v>42242</v>
      </c>
      <c r="H229" s="28" t="s">
        <v>367</v>
      </c>
      <c r="I229" s="29" t="s">
        <v>368</v>
      </c>
      <c r="J229" s="30" t="s">
        <v>369</v>
      </c>
      <c r="K229" s="31">
        <v>51153</v>
      </c>
    </row>
    <row r="230" spans="1:11" s="32" customFormat="1" ht="30">
      <c r="A230" s="22" t="s">
        <v>386</v>
      </c>
      <c r="B230" s="22" t="s">
        <v>315</v>
      </c>
      <c r="C230" s="23" t="s">
        <v>82</v>
      </c>
      <c r="D230" s="24" t="s">
        <v>82</v>
      </c>
      <c r="E230" s="25" t="s">
        <v>287</v>
      </c>
      <c r="F230" s="26">
        <v>4150000062</v>
      </c>
      <c r="G230" s="27">
        <v>42242</v>
      </c>
      <c r="H230" s="28" t="s">
        <v>370</v>
      </c>
      <c r="I230" s="29" t="s">
        <v>310</v>
      </c>
      <c r="J230" s="30" t="s">
        <v>311</v>
      </c>
      <c r="K230" s="31">
        <v>990873</v>
      </c>
    </row>
    <row r="231" spans="1:11" s="32" customFormat="1" ht="30">
      <c r="A231" s="22" t="s">
        <v>386</v>
      </c>
      <c r="B231" s="22" t="s">
        <v>281</v>
      </c>
      <c r="C231" s="23" t="s">
        <v>371</v>
      </c>
      <c r="D231" s="24">
        <v>42242</v>
      </c>
      <c r="E231" s="25" t="s">
        <v>272</v>
      </c>
      <c r="F231" s="26">
        <v>4150000403</v>
      </c>
      <c r="G231" s="27">
        <v>42242</v>
      </c>
      <c r="H231" s="28" t="s">
        <v>372</v>
      </c>
      <c r="I231" s="29" t="s">
        <v>373</v>
      </c>
      <c r="J231" s="30" t="s">
        <v>374</v>
      </c>
      <c r="K231" s="31">
        <v>206400</v>
      </c>
    </row>
    <row r="232" spans="1:11" s="32" customFormat="1" ht="45">
      <c r="A232" s="22" t="s">
        <v>386</v>
      </c>
      <c r="B232" s="22" t="s">
        <v>17</v>
      </c>
      <c r="C232" s="23" t="s">
        <v>82</v>
      </c>
      <c r="D232" s="24" t="s">
        <v>82</v>
      </c>
      <c r="E232" s="25" t="s">
        <v>272</v>
      </c>
      <c r="F232" s="26">
        <v>4150000404</v>
      </c>
      <c r="G232" s="27">
        <v>42243</v>
      </c>
      <c r="H232" s="28" t="s">
        <v>375</v>
      </c>
      <c r="I232" s="29" t="s">
        <v>274</v>
      </c>
      <c r="J232" s="30" t="s">
        <v>21</v>
      </c>
      <c r="K232" s="31">
        <v>78534</v>
      </c>
    </row>
    <row r="233" spans="1:11" s="32" customFormat="1" ht="30">
      <c r="A233" s="22" t="s">
        <v>386</v>
      </c>
      <c r="B233" s="22" t="s">
        <v>333</v>
      </c>
      <c r="C233" s="23" t="s">
        <v>334</v>
      </c>
      <c r="D233" s="24">
        <v>41183</v>
      </c>
      <c r="E233" s="25" t="s">
        <v>272</v>
      </c>
      <c r="F233" s="26">
        <v>4150000405</v>
      </c>
      <c r="G233" s="27">
        <v>42244</v>
      </c>
      <c r="H233" s="28" t="s">
        <v>376</v>
      </c>
      <c r="I233" s="29" t="s">
        <v>336</v>
      </c>
      <c r="J233" s="30" t="s">
        <v>337</v>
      </c>
      <c r="K233" s="31">
        <v>296744</v>
      </c>
    </row>
    <row r="234" spans="1:11" s="32" customFormat="1" ht="30">
      <c r="A234" s="22" t="s">
        <v>386</v>
      </c>
      <c r="B234" s="22" t="s">
        <v>333</v>
      </c>
      <c r="C234" s="23" t="s">
        <v>334</v>
      </c>
      <c r="D234" s="24">
        <v>41183</v>
      </c>
      <c r="E234" s="25" t="s">
        <v>272</v>
      </c>
      <c r="F234" s="26">
        <v>4150000406</v>
      </c>
      <c r="G234" s="27">
        <v>42244</v>
      </c>
      <c r="H234" s="28" t="s">
        <v>377</v>
      </c>
      <c r="I234" s="29" t="s">
        <v>378</v>
      </c>
      <c r="J234" s="30" t="s">
        <v>379</v>
      </c>
      <c r="K234" s="31">
        <v>96100</v>
      </c>
    </row>
    <row r="235" spans="1:11" s="32" customFormat="1" ht="30">
      <c r="A235" s="22" t="s">
        <v>386</v>
      </c>
      <c r="B235" s="22" t="s">
        <v>333</v>
      </c>
      <c r="C235" s="23" t="s">
        <v>334</v>
      </c>
      <c r="D235" s="24">
        <v>41183</v>
      </c>
      <c r="E235" s="25" t="s">
        <v>272</v>
      </c>
      <c r="F235" s="26">
        <v>4150000407</v>
      </c>
      <c r="G235" s="27">
        <v>42247</v>
      </c>
      <c r="H235" s="28" t="s">
        <v>380</v>
      </c>
      <c r="I235" s="29" t="s">
        <v>378</v>
      </c>
      <c r="J235" s="30" t="s">
        <v>379</v>
      </c>
      <c r="K235" s="31">
        <v>100777</v>
      </c>
    </row>
    <row r="236" spans="1:11" s="32" customFormat="1" ht="30">
      <c r="A236" s="22" t="s">
        <v>386</v>
      </c>
      <c r="B236" s="22" t="s">
        <v>333</v>
      </c>
      <c r="C236" s="23" t="s">
        <v>334</v>
      </c>
      <c r="D236" s="24">
        <v>41183</v>
      </c>
      <c r="E236" s="25" t="s">
        <v>272</v>
      </c>
      <c r="F236" s="26">
        <v>4150000408</v>
      </c>
      <c r="G236" s="27">
        <v>42247</v>
      </c>
      <c r="H236" s="28" t="s">
        <v>338</v>
      </c>
      <c r="I236" s="29" t="s">
        <v>336</v>
      </c>
      <c r="J236" s="30" t="s">
        <v>337</v>
      </c>
      <c r="K236" s="31">
        <v>151800</v>
      </c>
    </row>
    <row r="237" spans="1:11" s="32" customFormat="1" ht="30">
      <c r="A237" s="22" t="s">
        <v>386</v>
      </c>
      <c r="B237" s="22" t="s">
        <v>333</v>
      </c>
      <c r="C237" s="23" t="s">
        <v>334</v>
      </c>
      <c r="D237" s="24">
        <v>41183</v>
      </c>
      <c r="E237" s="25" t="s">
        <v>272</v>
      </c>
      <c r="F237" s="26">
        <v>4150000409</v>
      </c>
      <c r="G237" s="27">
        <v>42247</v>
      </c>
      <c r="H237" s="28" t="s">
        <v>338</v>
      </c>
      <c r="I237" s="29" t="s">
        <v>336</v>
      </c>
      <c r="J237" s="30" t="s">
        <v>337</v>
      </c>
      <c r="K237" s="31">
        <v>151800</v>
      </c>
    </row>
    <row r="238" spans="1:11" s="32" customFormat="1" ht="30">
      <c r="A238" s="22" t="s">
        <v>386</v>
      </c>
      <c r="B238" s="22" t="s">
        <v>333</v>
      </c>
      <c r="C238" s="23" t="s">
        <v>334</v>
      </c>
      <c r="D238" s="24">
        <v>41183</v>
      </c>
      <c r="E238" s="25" t="s">
        <v>272</v>
      </c>
      <c r="F238" s="26">
        <v>4150000410</v>
      </c>
      <c r="G238" s="27">
        <v>42247</v>
      </c>
      <c r="H238" s="28" t="s">
        <v>338</v>
      </c>
      <c r="I238" s="29" t="s">
        <v>336</v>
      </c>
      <c r="J238" s="30" t="s">
        <v>337</v>
      </c>
      <c r="K238" s="31">
        <v>151800</v>
      </c>
    </row>
    <row r="239" spans="1:11" s="32" customFormat="1" ht="30">
      <c r="A239" s="22" t="s">
        <v>386</v>
      </c>
      <c r="B239" s="22" t="s">
        <v>333</v>
      </c>
      <c r="C239" s="23" t="s">
        <v>334</v>
      </c>
      <c r="D239" s="24">
        <v>41183</v>
      </c>
      <c r="E239" s="25" t="s">
        <v>272</v>
      </c>
      <c r="F239" s="26">
        <v>4150000411</v>
      </c>
      <c r="G239" s="27">
        <v>42247</v>
      </c>
      <c r="H239" s="28" t="s">
        <v>339</v>
      </c>
      <c r="I239" s="29" t="s">
        <v>336</v>
      </c>
      <c r="J239" s="30" t="s">
        <v>337</v>
      </c>
      <c r="K239" s="31">
        <v>151800</v>
      </c>
    </row>
    <row r="240" spans="1:11" s="32" customFormat="1" ht="30">
      <c r="A240" s="22" t="s">
        <v>386</v>
      </c>
      <c r="B240" s="22" t="s">
        <v>333</v>
      </c>
      <c r="C240" s="23" t="s">
        <v>334</v>
      </c>
      <c r="D240" s="24">
        <v>41183</v>
      </c>
      <c r="E240" s="25" t="s">
        <v>272</v>
      </c>
      <c r="F240" s="26">
        <v>4150000412</v>
      </c>
      <c r="G240" s="27">
        <v>42247</v>
      </c>
      <c r="H240" s="28" t="s">
        <v>362</v>
      </c>
      <c r="I240" s="29" t="s">
        <v>336</v>
      </c>
      <c r="J240" s="30" t="s">
        <v>337</v>
      </c>
      <c r="K240" s="31">
        <v>151800</v>
      </c>
    </row>
    <row r="241" spans="1:11" s="32" customFormat="1" ht="30">
      <c r="A241" s="22" t="s">
        <v>386</v>
      </c>
      <c r="B241" s="22" t="s">
        <v>333</v>
      </c>
      <c r="C241" s="23" t="s">
        <v>334</v>
      </c>
      <c r="D241" s="24">
        <v>41183</v>
      </c>
      <c r="E241" s="25" t="s">
        <v>272</v>
      </c>
      <c r="F241" s="26">
        <v>4150000413</v>
      </c>
      <c r="G241" s="27">
        <v>42247</v>
      </c>
      <c r="H241" s="28" t="s">
        <v>338</v>
      </c>
      <c r="I241" s="29" t="s">
        <v>336</v>
      </c>
      <c r="J241" s="30" t="s">
        <v>337</v>
      </c>
      <c r="K241" s="31">
        <v>151800</v>
      </c>
    </row>
    <row r="242" spans="1:11" s="32" customFormat="1" ht="30">
      <c r="A242" s="22" t="s">
        <v>386</v>
      </c>
      <c r="B242" s="22" t="s">
        <v>333</v>
      </c>
      <c r="C242" s="23" t="s">
        <v>334</v>
      </c>
      <c r="D242" s="24">
        <v>41183</v>
      </c>
      <c r="E242" s="25" t="s">
        <v>272</v>
      </c>
      <c r="F242" s="26">
        <v>4150000414</v>
      </c>
      <c r="G242" s="27">
        <v>42247</v>
      </c>
      <c r="H242" s="28" t="s">
        <v>338</v>
      </c>
      <c r="I242" s="29" t="s">
        <v>336</v>
      </c>
      <c r="J242" s="30" t="s">
        <v>337</v>
      </c>
      <c r="K242" s="31">
        <v>151800</v>
      </c>
    </row>
    <row r="243" spans="1:11" s="32" customFormat="1" ht="30">
      <c r="A243" s="22" t="s">
        <v>386</v>
      </c>
      <c r="B243" s="22" t="s">
        <v>333</v>
      </c>
      <c r="C243" s="23" t="s">
        <v>334</v>
      </c>
      <c r="D243" s="24">
        <v>41183</v>
      </c>
      <c r="E243" s="25" t="s">
        <v>272</v>
      </c>
      <c r="F243" s="26">
        <v>4150000415</v>
      </c>
      <c r="G243" s="27">
        <v>42247</v>
      </c>
      <c r="H243" s="28" t="s">
        <v>338</v>
      </c>
      <c r="I243" s="29" t="s">
        <v>336</v>
      </c>
      <c r="J243" s="30" t="s">
        <v>337</v>
      </c>
      <c r="K243" s="31">
        <v>151800</v>
      </c>
    </row>
    <row r="244" spans="1:11" s="32" customFormat="1" ht="30">
      <c r="A244" s="22" t="s">
        <v>386</v>
      </c>
      <c r="B244" s="22" t="s">
        <v>333</v>
      </c>
      <c r="C244" s="23" t="s">
        <v>334</v>
      </c>
      <c r="D244" s="24">
        <v>41183</v>
      </c>
      <c r="E244" s="25" t="s">
        <v>272</v>
      </c>
      <c r="F244" s="26">
        <v>4150000416</v>
      </c>
      <c r="G244" s="27">
        <v>42247</v>
      </c>
      <c r="H244" s="28" t="s">
        <v>339</v>
      </c>
      <c r="I244" s="29" t="s">
        <v>336</v>
      </c>
      <c r="J244" s="30" t="s">
        <v>337</v>
      </c>
      <c r="K244" s="31">
        <v>151800</v>
      </c>
    </row>
    <row r="245" spans="1:11" s="32" customFormat="1" ht="30">
      <c r="A245" s="22" t="s">
        <v>386</v>
      </c>
      <c r="B245" s="22" t="s">
        <v>333</v>
      </c>
      <c r="C245" s="23" t="s">
        <v>334</v>
      </c>
      <c r="D245" s="24">
        <v>41183</v>
      </c>
      <c r="E245" s="25" t="s">
        <v>272</v>
      </c>
      <c r="F245" s="26">
        <v>4150000417</v>
      </c>
      <c r="G245" s="27">
        <v>42247</v>
      </c>
      <c r="H245" s="28" t="s">
        <v>338</v>
      </c>
      <c r="I245" s="29" t="s">
        <v>336</v>
      </c>
      <c r="J245" s="30" t="s">
        <v>337</v>
      </c>
      <c r="K245" s="31">
        <v>151800</v>
      </c>
    </row>
    <row r="246" spans="1:11" s="32" customFormat="1" ht="15">
      <c r="A246" s="22" t="s">
        <v>386</v>
      </c>
      <c r="B246" s="22" t="s">
        <v>333</v>
      </c>
      <c r="C246" s="23" t="s">
        <v>381</v>
      </c>
      <c r="D246" s="24">
        <v>41604</v>
      </c>
      <c r="E246" s="25" t="s">
        <v>272</v>
      </c>
      <c r="F246" s="26">
        <v>4150000418</v>
      </c>
      <c r="G246" s="27">
        <v>42247</v>
      </c>
      <c r="H246" s="28" t="s">
        <v>362</v>
      </c>
      <c r="I246" s="29" t="s">
        <v>336</v>
      </c>
      <c r="J246" s="30" t="s">
        <v>337</v>
      </c>
      <c r="K246" s="31">
        <v>151800</v>
      </c>
    </row>
    <row r="247" spans="1:11" s="32" customFormat="1" ht="15">
      <c r="A247" s="22" t="s">
        <v>386</v>
      </c>
      <c r="B247" s="22" t="s">
        <v>281</v>
      </c>
      <c r="C247" s="23" t="s">
        <v>325</v>
      </c>
      <c r="D247" s="24">
        <v>41260</v>
      </c>
      <c r="E247" s="25" t="s">
        <v>272</v>
      </c>
      <c r="F247" s="26">
        <v>4150000419</v>
      </c>
      <c r="G247" s="27">
        <v>42247</v>
      </c>
      <c r="H247" s="28" t="s">
        <v>338</v>
      </c>
      <c r="I247" s="29" t="s">
        <v>327</v>
      </c>
      <c r="J247" s="30" t="s">
        <v>328</v>
      </c>
      <c r="K247" s="31">
        <v>151800</v>
      </c>
    </row>
    <row r="248" spans="1:11" s="32" customFormat="1" ht="15">
      <c r="A248" s="22" t="s">
        <v>386</v>
      </c>
      <c r="B248" s="22" t="s">
        <v>281</v>
      </c>
      <c r="C248" s="23" t="s">
        <v>325</v>
      </c>
      <c r="D248" s="24">
        <v>41260</v>
      </c>
      <c r="E248" s="25" t="s">
        <v>272</v>
      </c>
      <c r="F248" s="26">
        <v>4150000420</v>
      </c>
      <c r="G248" s="27">
        <v>42247</v>
      </c>
      <c r="H248" s="28" t="s">
        <v>339</v>
      </c>
      <c r="I248" s="29" t="s">
        <v>327</v>
      </c>
      <c r="J248" s="30" t="s">
        <v>328</v>
      </c>
      <c r="K248" s="31">
        <v>151800</v>
      </c>
    </row>
    <row r="249" spans="1:11" s="32" customFormat="1" ht="30">
      <c r="A249" s="22" t="s">
        <v>386</v>
      </c>
      <c r="B249" s="22" t="s">
        <v>281</v>
      </c>
      <c r="C249" s="23" t="s">
        <v>382</v>
      </c>
      <c r="D249" s="24">
        <v>42242</v>
      </c>
      <c r="E249" s="25" t="s">
        <v>272</v>
      </c>
      <c r="F249" s="26">
        <v>4150000421</v>
      </c>
      <c r="G249" s="27">
        <v>42247</v>
      </c>
      <c r="H249" s="28" t="s">
        <v>383</v>
      </c>
      <c r="I249" s="29" t="s">
        <v>384</v>
      </c>
      <c r="J249" s="30" t="s">
        <v>385</v>
      </c>
      <c r="K249" s="31">
        <v>888889</v>
      </c>
    </row>
    <row r="250" spans="1:11" s="32" customFormat="1" ht="30">
      <c r="A250" s="22" t="s">
        <v>485</v>
      </c>
      <c r="B250" s="22" t="s">
        <v>13</v>
      </c>
      <c r="C250" s="23" t="s">
        <v>387</v>
      </c>
      <c r="D250" s="24" t="str">
        <f t="shared" ref="D250:D256" si="0">+IF(C250="","",IF(C250="No Aplica","No Aplica","Ingrese Fecha"))</f>
        <v>No Aplica</v>
      </c>
      <c r="E250" s="25" t="s">
        <v>388</v>
      </c>
      <c r="F250" s="26">
        <v>4127431</v>
      </c>
      <c r="G250" s="27">
        <v>42226</v>
      </c>
      <c r="H250" s="28" t="s">
        <v>389</v>
      </c>
      <c r="I250" s="29" t="s">
        <v>390</v>
      </c>
      <c r="J250" s="30" t="s">
        <v>391</v>
      </c>
      <c r="K250" s="31">
        <v>372512</v>
      </c>
    </row>
    <row r="251" spans="1:11" s="32" customFormat="1" ht="30">
      <c r="A251" s="22" t="s">
        <v>485</v>
      </c>
      <c r="B251" s="22" t="s">
        <v>13</v>
      </c>
      <c r="C251" s="23" t="s">
        <v>387</v>
      </c>
      <c r="D251" s="24" t="str">
        <f t="shared" si="0"/>
        <v>No Aplica</v>
      </c>
      <c r="E251" s="25" t="s">
        <v>132</v>
      </c>
      <c r="F251" s="26">
        <v>4126282</v>
      </c>
      <c r="G251" s="27">
        <v>42226</v>
      </c>
      <c r="H251" s="28" t="s">
        <v>392</v>
      </c>
      <c r="I251" s="29" t="s">
        <v>390</v>
      </c>
      <c r="J251" s="30" t="s">
        <v>391</v>
      </c>
      <c r="K251" s="31">
        <v>604950</v>
      </c>
    </row>
    <row r="252" spans="1:11" s="32" customFormat="1" ht="30">
      <c r="A252" s="22" t="s">
        <v>485</v>
      </c>
      <c r="B252" s="22" t="s">
        <v>13</v>
      </c>
      <c r="C252" s="23" t="s">
        <v>387</v>
      </c>
      <c r="D252" s="24" t="str">
        <f t="shared" si="0"/>
        <v>No Aplica</v>
      </c>
      <c r="E252" s="25" t="s">
        <v>132</v>
      </c>
      <c r="F252" s="26">
        <v>4129801</v>
      </c>
      <c r="G252" s="27">
        <v>42226</v>
      </c>
      <c r="H252" s="28" t="s">
        <v>393</v>
      </c>
      <c r="I252" s="29" t="s">
        <v>390</v>
      </c>
      <c r="J252" s="30" t="s">
        <v>391</v>
      </c>
      <c r="K252" s="31">
        <v>698412</v>
      </c>
    </row>
    <row r="253" spans="1:11" s="32" customFormat="1" ht="30">
      <c r="A253" s="22" t="s">
        <v>485</v>
      </c>
      <c r="B253" s="22" t="s">
        <v>13</v>
      </c>
      <c r="C253" s="23" t="s">
        <v>387</v>
      </c>
      <c r="D253" s="24" t="str">
        <f t="shared" si="0"/>
        <v>No Aplica</v>
      </c>
      <c r="E253" s="25" t="s">
        <v>388</v>
      </c>
      <c r="F253" s="26">
        <v>4127431</v>
      </c>
      <c r="G253" s="27">
        <v>42226</v>
      </c>
      <c r="H253" s="28" t="s">
        <v>394</v>
      </c>
      <c r="I253" s="29" t="s">
        <v>395</v>
      </c>
      <c r="J253" s="30" t="s">
        <v>396</v>
      </c>
      <c r="K253" s="31">
        <v>175863</v>
      </c>
    </row>
    <row r="254" spans="1:11" s="32" customFormat="1" ht="30">
      <c r="A254" s="22" t="s">
        <v>485</v>
      </c>
      <c r="B254" s="22" t="s">
        <v>13</v>
      </c>
      <c r="C254" s="23" t="s">
        <v>387</v>
      </c>
      <c r="D254" s="24" t="str">
        <f t="shared" si="0"/>
        <v>No Aplica</v>
      </c>
      <c r="E254" s="25" t="s">
        <v>388</v>
      </c>
      <c r="F254" s="26">
        <v>8407710</v>
      </c>
      <c r="G254" s="27">
        <v>42226</v>
      </c>
      <c r="H254" s="28" t="s">
        <v>397</v>
      </c>
      <c r="I254" s="29" t="s">
        <v>398</v>
      </c>
      <c r="J254" s="30" t="s">
        <v>399</v>
      </c>
      <c r="K254" s="31">
        <v>20609</v>
      </c>
    </row>
    <row r="255" spans="1:11" s="32" customFormat="1" ht="30">
      <c r="A255" s="22" t="s">
        <v>485</v>
      </c>
      <c r="B255" s="22" t="s">
        <v>13</v>
      </c>
      <c r="C255" s="23" t="s">
        <v>387</v>
      </c>
      <c r="D255" s="24" t="str">
        <f t="shared" si="0"/>
        <v>No Aplica</v>
      </c>
      <c r="E255" s="25" t="s">
        <v>132</v>
      </c>
      <c r="F255" s="26">
        <v>4126473</v>
      </c>
      <c r="G255" s="27">
        <v>42226</v>
      </c>
      <c r="H255" s="28" t="s">
        <v>400</v>
      </c>
      <c r="I255" s="29" t="s">
        <v>390</v>
      </c>
      <c r="J255" s="30" t="s">
        <v>391</v>
      </c>
      <c r="K255" s="31">
        <v>713885</v>
      </c>
    </row>
    <row r="256" spans="1:11" s="32" customFormat="1" ht="30">
      <c r="A256" s="22" t="s">
        <v>485</v>
      </c>
      <c r="B256" s="22" t="s">
        <v>13</v>
      </c>
      <c r="C256" s="23" t="s">
        <v>387</v>
      </c>
      <c r="D256" s="24" t="str">
        <f t="shared" si="0"/>
        <v>No Aplica</v>
      </c>
      <c r="E256" s="25" t="s">
        <v>132</v>
      </c>
      <c r="F256" s="26">
        <v>8313076</v>
      </c>
      <c r="G256" s="27">
        <v>42226</v>
      </c>
      <c r="H256" s="28" t="s">
        <v>401</v>
      </c>
      <c r="I256" s="29" t="s">
        <v>398</v>
      </c>
      <c r="J256" s="30" t="s">
        <v>399</v>
      </c>
      <c r="K256" s="31">
        <v>88977</v>
      </c>
    </row>
    <row r="257" spans="1:11" s="32" customFormat="1" ht="30">
      <c r="A257" s="22" t="s">
        <v>485</v>
      </c>
      <c r="B257" s="22" t="s">
        <v>13</v>
      </c>
      <c r="C257" s="23" t="s">
        <v>387</v>
      </c>
      <c r="D257" s="24" t="str">
        <f>+IF(C256="","",IF(C256="No Aplica","No Aplica","Ingrese Fecha"))</f>
        <v>No Aplica</v>
      </c>
      <c r="E257" s="25" t="s">
        <v>132</v>
      </c>
      <c r="F257" s="26">
        <v>206086</v>
      </c>
      <c r="G257" s="27">
        <v>42226</v>
      </c>
      <c r="H257" s="28" t="s">
        <v>402</v>
      </c>
      <c r="I257" s="29" t="s">
        <v>398</v>
      </c>
      <c r="J257" s="30" t="s">
        <v>399</v>
      </c>
      <c r="K257" s="31">
        <v>161765</v>
      </c>
    </row>
    <row r="258" spans="1:11" s="32" customFormat="1" ht="30">
      <c r="A258" s="22" t="s">
        <v>485</v>
      </c>
      <c r="B258" s="22" t="s">
        <v>14</v>
      </c>
      <c r="C258" s="23" t="s">
        <v>387</v>
      </c>
      <c r="D258" s="24" t="str">
        <f t="shared" ref="D258:D307" si="1">+IF(C258="","",IF(C258="No Aplica","No Aplica","Ingrese Fecha"))</f>
        <v>No Aplica</v>
      </c>
      <c r="E258" s="25" t="s">
        <v>403</v>
      </c>
      <c r="F258" s="26">
        <v>5150000073</v>
      </c>
      <c r="G258" s="27">
        <v>42226</v>
      </c>
      <c r="H258" s="28" t="s">
        <v>404</v>
      </c>
      <c r="I258" s="29" t="s">
        <v>150</v>
      </c>
      <c r="J258" s="30" t="s">
        <v>92</v>
      </c>
      <c r="K258" s="31">
        <v>1166676</v>
      </c>
    </row>
    <row r="259" spans="1:11" s="32" customFormat="1" ht="45">
      <c r="A259" s="22" t="s">
        <v>485</v>
      </c>
      <c r="B259" s="22" t="s">
        <v>14</v>
      </c>
      <c r="C259" s="23" t="s">
        <v>387</v>
      </c>
      <c r="D259" s="24" t="str">
        <f t="shared" si="1"/>
        <v>No Aplica</v>
      </c>
      <c r="E259" s="25" t="s">
        <v>403</v>
      </c>
      <c r="F259" s="26">
        <v>5150000074</v>
      </c>
      <c r="G259" s="27">
        <v>42226</v>
      </c>
      <c r="H259" s="28" t="s">
        <v>405</v>
      </c>
      <c r="I259" s="29" t="s">
        <v>406</v>
      </c>
      <c r="J259" s="30" t="s">
        <v>407</v>
      </c>
      <c r="K259" s="31">
        <v>226106</v>
      </c>
    </row>
    <row r="260" spans="1:11" s="32" customFormat="1" ht="30">
      <c r="A260" s="22" t="s">
        <v>485</v>
      </c>
      <c r="B260" s="22" t="s">
        <v>14</v>
      </c>
      <c r="C260" s="23" t="s">
        <v>387</v>
      </c>
      <c r="D260" s="24" t="str">
        <f t="shared" si="1"/>
        <v>No Aplica</v>
      </c>
      <c r="E260" s="25" t="s">
        <v>403</v>
      </c>
      <c r="F260" s="26">
        <v>5150000075</v>
      </c>
      <c r="G260" s="27">
        <v>42226</v>
      </c>
      <c r="H260" s="28" t="s">
        <v>408</v>
      </c>
      <c r="I260" s="29" t="s">
        <v>406</v>
      </c>
      <c r="J260" s="30" t="s">
        <v>407</v>
      </c>
      <c r="K260" s="31">
        <v>119990</v>
      </c>
    </row>
    <row r="261" spans="1:11" s="32" customFormat="1" ht="30">
      <c r="A261" s="22" t="s">
        <v>485</v>
      </c>
      <c r="B261" s="22" t="s">
        <v>14</v>
      </c>
      <c r="C261" s="23" t="s">
        <v>387</v>
      </c>
      <c r="D261" s="24" t="str">
        <f t="shared" si="1"/>
        <v>No Aplica</v>
      </c>
      <c r="E261" s="25" t="s">
        <v>409</v>
      </c>
      <c r="F261" s="26">
        <v>5150000299</v>
      </c>
      <c r="G261" s="27">
        <v>42226</v>
      </c>
      <c r="H261" s="28" t="s">
        <v>410</v>
      </c>
      <c r="I261" s="29" t="s">
        <v>411</v>
      </c>
      <c r="J261" s="30" t="s">
        <v>412</v>
      </c>
      <c r="K261" s="31">
        <v>42000</v>
      </c>
    </row>
    <row r="262" spans="1:11" s="32" customFormat="1" ht="30">
      <c r="A262" s="22" t="s">
        <v>485</v>
      </c>
      <c r="B262" s="22" t="s">
        <v>14</v>
      </c>
      <c r="C262" s="23" t="s">
        <v>387</v>
      </c>
      <c r="D262" s="24" t="str">
        <f t="shared" si="1"/>
        <v>No Aplica</v>
      </c>
      <c r="E262" s="25" t="s">
        <v>409</v>
      </c>
      <c r="F262" s="26">
        <v>5150000300</v>
      </c>
      <c r="G262" s="27">
        <v>42226</v>
      </c>
      <c r="H262" s="28" t="s">
        <v>413</v>
      </c>
      <c r="I262" s="29" t="s">
        <v>411</v>
      </c>
      <c r="J262" s="30" t="s">
        <v>412</v>
      </c>
      <c r="K262" s="31">
        <v>98000</v>
      </c>
    </row>
    <row r="263" spans="1:11" s="32" customFormat="1" ht="30">
      <c r="A263" s="22" t="s">
        <v>485</v>
      </c>
      <c r="B263" s="22" t="s">
        <v>14</v>
      </c>
      <c r="C263" s="23" t="s">
        <v>387</v>
      </c>
      <c r="D263" s="24" t="str">
        <f t="shared" si="1"/>
        <v>No Aplica</v>
      </c>
      <c r="E263" s="25" t="s">
        <v>409</v>
      </c>
      <c r="F263" s="26">
        <v>5150000301</v>
      </c>
      <c r="G263" s="27">
        <v>42226</v>
      </c>
      <c r="H263" s="28" t="s">
        <v>414</v>
      </c>
      <c r="I263" s="29" t="s">
        <v>415</v>
      </c>
      <c r="J263" s="30" t="s">
        <v>416</v>
      </c>
      <c r="K263" s="31">
        <v>41650</v>
      </c>
    </row>
    <row r="264" spans="1:11" s="32" customFormat="1" ht="30">
      <c r="A264" s="22" t="s">
        <v>485</v>
      </c>
      <c r="B264" s="22" t="s">
        <v>14</v>
      </c>
      <c r="C264" s="23" t="s">
        <v>387</v>
      </c>
      <c r="D264" s="24" t="str">
        <f t="shared" si="1"/>
        <v>No Aplica</v>
      </c>
      <c r="E264" s="25" t="s">
        <v>409</v>
      </c>
      <c r="F264" s="26">
        <v>5150000302</v>
      </c>
      <c r="G264" s="27">
        <v>42226</v>
      </c>
      <c r="H264" s="28" t="s">
        <v>417</v>
      </c>
      <c r="I264" s="29" t="s">
        <v>418</v>
      </c>
      <c r="J264" s="30" t="s">
        <v>419</v>
      </c>
      <c r="K264" s="31">
        <v>307778</v>
      </c>
    </row>
    <row r="265" spans="1:11" s="32" customFormat="1" ht="30">
      <c r="A265" s="22" t="s">
        <v>485</v>
      </c>
      <c r="B265" s="22" t="s">
        <v>14</v>
      </c>
      <c r="C265" s="23" t="s">
        <v>387</v>
      </c>
      <c r="D265" s="24" t="str">
        <f t="shared" si="1"/>
        <v>No Aplica</v>
      </c>
      <c r="E265" s="25" t="s">
        <v>409</v>
      </c>
      <c r="F265" s="26">
        <v>5150000303</v>
      </c>
      <c r="G265" s="27">
        <v>42226</v>
      </c>
      <c r="H265" s="28" t="s">
        <v>417</v>
      </c>
      <c r="I265" s="29" t="s">
        <v>420</v>
      </c>
      <c r="J265" s="30" t="s">
        <v>421</v>
      </c>
      <c r="K265" s="31">
        <v>220000</v>
      </c>
    </row>
    <row r="266" spans="1:11" s="32" customFormat="1" ht="30">
      <c r="A266" s="22" t="s">
        <v>485</v>
      </c>
      <c r="B266" s="22" t="s">
        <v>14</v>
      </c>
      <c r="C266" s="23" t="s">
        <v>387</v>
      </c>
      <c r="D266" s="24" t="str">
        <f t="shared" si="1"/>
        <v>No Aplica</v>
      </c>
      <c r="E266" s="25" t="s">
        <v>409</v>
      </c>
      <c r="F266" s="26">
        <v>5150000304</v>
      </c>
      <c r="G266" s="27">
        <v>42226</v>
      </c>
      <c r="H266" s="28" t="s">
        <v>417</v>
      </c>
      <c r="I266" s="29" t="s">
        <v>422</v>
      </c>
      <c r="J266" s="30" t="s">
        <v>423</v>
      </c>
      <c r="K266" s="31">
        <v>175000</v>
      </c>
    </row>
    <row r="267" spans="1:11" s="32" customFormat="1" ht="30">
      <c r="A267" s="22" t="s">
        <v>485</v>
      </c>
      <c r="B267" s="22" t="s">
        <v>14</v>
      </c>
      <c r="C267" s="23" t="s">
        <v>387</v>
      </c>
      <c r="D267" s="24" t="str">
        <f t="shared" si="1"/>
        <v>No Aplica</v>
      </c>
      <c r="E267" s="25" t="s">
        <v>409</v>
      </c>
      <c r="F267" s="26">
        <v>5150000305</v>
      </c>
      <c r="G267" s="27">
        <v>42226</v>
      </c>
      <c r="H267" s="28" t="s">
        <v>417</v>
      </c>
      <c r="I267" s="29" t="s">
        <v>424</v>
      </c>
      <c r="J267" s="30" t="s">
        <v>425</v>
      </c>
      <c r="K267" s="31">
        <v>283000</v>
      </c>
    </row>
    <row r="268" spans="1:11" s="32" customFormat="1" ht="30">
      <c r="A268" s="22" t="s">
        <v>485</v>
      </c>
      <c r="B268" s="22" t="s">
        <v>17</v>
      </c>
      <c r="C268" s="23" t="s">
        <v>387</v>
      </c>
      <c r="D268" s="24" t="str">
        <f t="shared" si="1"/>
        <v>No Aplica</v>
      </c>
      <c r="E268" s="25" t="s">
        <v>409</v>
      </c>
      <c r="F268" s="26">
        <v>5150000310</v>
      </c>
      <c r="G268" s="27">
        <v>42227</v>
      </c>
      <c r="H268" s="28" t="s">
        <v>426</v>
      </c>
      <c r="I268" s="29" t="s">
        <v>107</v>
      </c>
      <c r="J268" s="30" t="s">
        <v>21</v>
      </c>
      <c r="K268" s="31">
        <v>280821</v>
      </c>
    </row>
    <row r="269" spans="1:11" s="32" customFormat="1" ht="30">
      <c r="A269" s="22" t="s">
        <v>485</v>
      </c>
      <c r="B269" s="22" t="s">
        <v>13</v>
      </c>
      <c r="C269" s="23" t="s">
        <v>387</v>
      </c>
      <c r="D269" s="24" t="str">
        <f t="shared" si="1"/>
        <v>No Aplica</v>
      </c>
      <c r="E269" s="25" t="s">
        <v>388</v>
      </c>
      <c r="F269" s="26">
        <v>48333391</v>
      </c>
      <c r="G269" s="27">
        <v>42229</v>
      </c>
      <c r="H269" s="28" t="s">
        <v>427</v>
      </c>
      <c r="I269" s="29" t="s">
        <v>390</v>
      </c>
      <c r="J269" s="30" t="s">
        <v>391</v>
      </c>
      <c r="K269" s="31">
        <v>159695</v>
      </c>
    </row>
    <row r="270" spans="1:11" s="32" customFormat="1" ht="30">
      <c r="A270" s="22" t="s">
        <v>485</v>
      </c>
      <c r="B270" s="22" t="s">
        <v>13</v>
      </c>
      <c r="C270" s="23" t="s">
        <v>387</v>
      </c>
      <c r="D270" s="24" t="str">
        <f t="shared" si="1"/>
        <v>No Aplica</v>
      </c>
      <c r="E270" s="25" t="s">
        <v>388</v>
      </c>
      <c r="F270" s="26">
        <v>4135465</v>
      </c>
      <c r="G270" s="27">
        <v>42229</v>
      </c>
      <c r="H270" s="28" t="s">
        <v>428</v>
      </c>
      <c r="I270" s="29" t="s">
        <v>390</v>
      </c>
      <c r="J270" s="30" t="s">
        <v>391</v>
      </c>
      <c r="K270" s="31">
        <v>279482</v>
      </c>
    </row>
    <row r="271" spans="1:11" s="32" customFormat="1" ht="30">
      <c r="A271" s="22" t="s">
        <v>485</v>
      </c>
      <c r="B271" s="22" t="s">
        <v>13</v>
      </c>
      <c r="C271" s="23" t="s">
        <v>387</v>
      </c>
      <c r="D271" s="24" t="str">
        <f t="shared" si="1"/>
        <v>No Aplica</v>
      </c>
      <c r="E271" s="25" t="s">
        <v>132</v>
      </c>
      <c r="F271" s="26">
        <v>4485588</v>
      </c>
      <c r="G271" s="27">
        <v>42229</v>
      </c>
      <c r="H271" s="28" t="s">
        <v>429</v>
      </c>
      <c r="I271" s="29" t="s">
        <v>307</v>
      </c>
      <c r="J271" s="30" t="s">
        <v>308</v>
      </c>
      <c r="K271" s="31">
        <v>185435</v>
      </c>
    </row>
    <row r="272" spans="1:11" s="32" customFormat="1" ht="30">
      <c r="A272" s="22" t="s">
        <v>485</v>
      </c>
      <c r="B272" s="22" t="s">
        <v>14</v>
      </c>
      <c r="C272" s="23" t="s">
        <v>387</v>
      </c>
      <c r="D272" s="24" t="str">
        <f t="shared" si="1"/>
        <v>No Aplica</v>
      </c>
      <c r="E272" s="25" t="s">
        <v>409</v>
      </c>
      <c r="F272" s="26">
        <v>5150000311</v>
      </c>
      <c r="G272" s="27">
        <v>42229</v>
      </c>
      <c r="H272" s="28" t="s">
        <v>430</v>
      </c>
      <c r="I272" s="29" t="s">
        <v>431</v>
      </c>
      <c r="J272" s="30" t="s">
        <v>432</v>
      </c>
      <c r="K272" s="31">
        <v>73001</v>
      </c>
    </row>
    <row r="273" spans="1:11" s="32" customFormat="1" ht="30">
      <c r="A273" s="22" t="s">
        <v>485</v>
      </c>
      <c r="B273" s="22" t="s">
        <v>13</v>
      </c>
      <c r="C273" s="23" t="s">
        <v>387</v>
      </c>
      <c r="D273" s="24" t="str">
        <f t="shared" si="1"/>
        <v>No Aplica</v>
      </c>
      <c r="E273" s="25" t="s">
        <v>132</v>
      </c>
      <c r="F273" s="26">
        <v>23993572</v>
      </c>
      <c r="G273" s="27">
        <v>42230</v>
      </c>
      <c r="H273" s="28" t="s">
        <v>433</v>
      </c>
      <c r="I273" s="29" t="s">
        <v>434</v>
      </c>
      <c r="J273" s="30" t="s">
        <v>242</v>
      </c>
      <c r="K273" s="31">
        <v>46000</v>
      </c>
    </row>
    <row r="274" spans="1:11" s="32" customFormat="1" ht="30">
      <c r="A274" s="22" t="s">
        <v>485</v>
      </c>
      <c r="B274" s="22" t="s">
        <v>13</v>
      </c>
      <c r="C274" s="23" t="s">
        <v>387</v>
      </c>
      <c r="D274" s="24" t="str">
        <f t="shared" si="1"/>
        <v>No Aplica</v>
      </c>
      <c r="E274" s="25" t="s">
        <v>132</v>
      </c>
      <c r="F274" s="26">
        <v>371765</v>
      </c>
      <c r="G274" s="27">
        <v>42235</v>
      </c>
      <c r="H274" s="28" t="s">
        <v>435</v>
      </c>
      <c r="I274" s="29" t="s">
        <v>436</v>
      </c>
      <c r="J274" s="30" t="s">
        <v>437</v>
      </c>
      <c r="K274" s="31">
        <v>180000</v>
      </c>
    </row>
    <row r="275" spans="1:11" s="32" customFormat="1" ht="30">
      <c r="A275" s="22" t="s">
        <v>485</v>
      </c>
      <c r="B275" s="22" t="s">
        <v>13</v>
      </c>
      <c r="C275" s="23" t="s">
        <v>387</v>
      </c>
      <c r="D275" s="24" t="str">
        <f t="shared" si="1"/>
        <v>No Aplica</v>
      </c>
      <c r="E275" s="25" t="s">
        <v>388</v>
      </c>
      <c r="F275" s="26">
        <v>8460085</v>
      </c>
      <c r="G275" s="27">
        <v>42235</v>
      </c>
      <c r="H275" s="28" t="s">
        <v>438</v>
      </c>
      <c r="I275" s="29" t="s">
        <v>398</v>
      </c>
      <c r="J275" s="30" t="s">
        <v>399</v>
      </c>
      <c r="K275" s="31">
        <v>29363</v>
      </c>
    </row>
    <row r="276" spans="1:11" s="32" customFormat="1" ht="30">
      <c r="A276" s="22" t="s">
        <v>485</v>
      </c>
      <c r="B276" s="22" t="s">
        <v>13</v>
      </c>
      <c r="C276" s="23" t="s">
        <v>387</v>
      </c>
      <c r="D276" s="24" t="str">
        <f t="shared" si="1"/>
        <v>No Aplica</v>
      </c>
      <c r="E276" s="25" t="s">
        <v>388</v>
      </c>
      <c r="F276" s="26">
        <v>8460675</v>
      </c>
      <c r="G276" s="27">
        <v>42235</v>
      </c>
      <c r="H276" s="28" t="s">
        <v>439</v>
      </c>
      <c r="I276" s="29" t="s">
        <v>398</v>
      </c>
      <c r="J276" s="30" t="s">
        <v>399</v>
      </c>
      <c r="K276" s="31">
        <v>21230</v>
      </c>
    </row>
    <row r="277" spans="1:11" s="32" customFormat="1" ht="30">
      <c r="A277" s="22" t="s">
        <v>485</v>
      </c>
      <c r="B277" s="22" t="s">
        <v>13</v>
      </c>
      <c r="C277" s="23" t="s">
        <v>387</v>
      </c>
      <c r="D277" s="24" t="str">
        <f t="shared" si="1"/>
        <v>No Aplica</v>
      </c>
      <c r="E277" s="25" t="s">
        <v>388</v>
      </c>
      <c r="F277" s="26">
        <v>8458377</v>
      </c>
      <c r="G277" s="27">
        <v>42235</v>
      </c>
      <c r="H277" s="28" t="s">
        <v>440</v>
      </c>
      <c r="I277" s="29" t="s">
        <v>398</v>
      </c>
      <c r="J277" s="30" t="s">
        <v>399</v>
      </c>
      <c r="K277" s="31">
        <v>39859</v>
      </c>
    </row>
    <row r="278" spans="1:11" s="32" customFormat="1" ht="30">
      <c r="A278" s="22" t="s">
        <v>485</v>
      </c>
      <c r="B278" s="22" t="s">
        <v>13</v>
      </c>
      <c r="C278" s="23" t="s">
        <v>387</v>
      </c>
      <c r="D278" s="24" t="str">
        <f t="shared" si="1"/>
        <v>No Aplica</v>
      </c>
      <c r="E278" s="25" t="s">
        <v>388</v>
      </c>
      <c r="F278" s="26">
        <v>48430722</v>
      </c>
      <c r="G278" s="27">
        <v>42235</v>
      </c>
      <c r="H278" s="28" t="s">
        <v>441</v>
      </c>
      <c r="I278" s="29" t="s">
        <v>390</v>
      </c>
      <c r="J278" s="30" t="s">
        <v>391</v>
      </c>
      <c r="K278" s="31">
        <v>234396</v>
      </c>
    </row>
    <row r="279" spans="1:11" s="32" customFormat="1" ht="30">
      <c r="A279" s="22" t="s">
        <v>485</v>
      </c>
      <c r="B279" s="22" t="s">
        <v>13</v>
      </c>
      <c r="C279" s="23" t="s">
        <v>387</v>
      </c>
      <c r="D279" s="24" t="str">
        <f t="shared" si="1"/>
        <v>No Aplica</v>
      </c>
      <c r="E279" s="25" t="s">
        <v>132</v>
      </c>
      <c r="F279" s="26">
        <v>39580</v>
      </c>
      <c r="G279" s="27">
        <v>42235</v>
      </c>
      <c r="H279" s="28" t="s">
        <v>442</v>
      </c>
      <c r="I279" s="29" t="s">
        <v>443</v>
      </c>
      <c r="J279" s="30" t="s">
        <v>444</v>
      </c>
      <c r="K279" s="31">
        <v>611510</v>
      </c>
    </row>
    <row r="280" spans="1:11" s="32" customFormat="1" ht="30">
      <c r="A280" s="22" t="s">
        <v>485</v>
      </c>
      <c r="B280" s="22" t="s">
        <v>13</v>
      </c>
      <c r="C280" s="23" t="s">
        <v>387</v>
      </c>
      <c r="D280" s="24" t="str">
        <f t="shared" si="1"/>
        <v>No Aplica</v>
      </c>
      <c r="E280" s="25" t="s">
        <v>388</v>
      </c>
      <c r="F280" s="26">
        <v>8580674</v>
      </c>
      <c r="G280" s="27">
        <v>42235</v>
      </c>
      <c r="H280" s="28" t="s">
        <v>445</v>
      </c>
      <c r="I280" s="29" t="s">
        <v>398</v>
      </c>
      <c r="J280" s="30" t="s">
        <v>399</v>
      </c>
      <c r="K280" s="31">
        <v>44683</v>
      </c>
    </row>
    <row r="281" spans="1:11" s="32" customFormat="1" ht="30">
      <c r="A281" s="22" t="s">
        <v>485</v>
      </c>
      <c r="B281" s="22" t="s">
        <v>13</v>
      </c>
      <c r="C281" s="23" t="s">
        <v>387</v>
      </c>
      <c r="D281" s="24" t="str">
        <f t="shared" si="1"/>
        <v>No Aplica</v>
      </c>
      <c r="E281" s="25" t="s">
        <v>132</v>
      </c>
      <c r="F281" s="26">
        <v>4148455</v>
      </c>
      <c r="G281" s="27">
        <v>42235</v>
      </c>
      <c r="H281" s="28" t="s">
        <v>446</v>
      </c>
      <c r="I281" s="29" t="s">
        <v>390</v>
      </c>
      <c r="J281" s="30" t="s">
        <v>391</v>
      </c>
      <c r="K281" s="31">
        <v>350185</v>
      </c>
    </row>
    <row r="282" spans="1:11" s="32" customFormat="1" ht="30">
      <c r="A282" s="22" t="s">
        <v>485</v>
      </c>
      <c r="B282" s="22" t="s">
        <v>13</v>
      </c>
      <c r="C282" s="23" t="s">
        <v>387</v>
      </c>
      <c r="D282" s="24" t="str">
        <f t="shared" si="1"/>
        <v>No Aplica</v>
      </c>
      <c r="E282" s="25" t="s">
        <v>132</v>
      </c>
      <c r="F282" s="26">
        <v>98591</v>
      </c>
      <c r="G282" s="27">
        <v>42235</v>
      </c>
      <c r="H282" s="28" t="s">
        <v>447</v>
      </c>
      <c r="I282" s="29" t="s">
        <v>11</v>
      </c>
      <c r="J282" s="30" t="s">
        <v>12</v>
      </c>
      <c r="K282" s="31">
        <v>2721816</v>
      </c>
    </row>
    <row r="283" spans="1:11" s="32" customFormat="1" ht="30">
      <c r="A283" s="22" t="s">
        <v>485</v>
      </c>
      <c r="B283" s="22" t="s">
        <v>13</v>
      </c>
      <c r="C283" s="23" t="s">
        <v>387</v>
      </c>
      <c r="D283" s="24" t="str">
        <f t="shared" si="1"/>
        <v>No Aplica</v>
      </c>
      <c r="E283" s="25" t="s">
        <v>132</v>
      </c>
      <c r="F283" s="26">
        <v>4147110</v>
      </c>
      <c r="G283" s="27">
        <v>42235</v>
      </c>
      <c r="H283" s="28" t="s">
        <v>448</v>
      </c>
      <c r="I283" s="29" t="s">
        <v>390</v>
      </c>
      <c r="J283" s="30" t="s">
        <v>391</v>
      </c>
      <c r="K283" s="31">
        <v>2158808</v>
      </c>
    </row>
    <row r="284" spans="1:11" s="32" customFormat="1" ht="30">
      <c r="A284" s="22" t="s">
        <v>485</v>
      </c>
      <c r="B284" s="22" t="s">
        <v>14</v>
      </c>
      <c r="C284" s="23" t="s">
        <v>387</v>
      </c>
      <c r="D284" s="24" t="str">
        <f t="shared" si="1"/>
        <v>No Aplica</v>
      </c>
      <c r="E284" s="25" t="s">
        <v>409</v>
      </c>
      <c r="F284" s="26">
        <v>5150000314</v>
      </c>
      <c r="G284" s="27">
        <v>42236</v>
      </c>
      <c r="H284" s="28" t="s">
        <v>449</v>
      </c>
      <c r="I284" s="29" t="s">
        <v>450</v>
      </c>
      <c r="J284" s="30" t="s">
        <v>451</v>
      </c>
      <c r="K284" s="31">
        <v>452200</v>
      </c>
    </row>
    <row r="285" spans="1:11" s="32" customFormat="1" ht="30">
      <c r="A285" s="22" t="s">
        <v>485</v>
      </c>
      <c r="B285" s="22" t="s">
        <v>14</v>
      </c>
      <c r="C285" s="23" t="s">
        <v>387</v>
      </c>
      <c r="D285" s="24" t="str">
        <f t="shared" si="1"/>
        <v>No Aplica</v>
      </c>
      <c r="E285" s="25" t="s">
        <v>409</v>
      </c>
      <c r="F285" s="26">
        <v>5150000315</v>
      </c>
      <c r="G285" s="27">
        <v>42237</v>
      </c>
      <c r="H285" s="28" t="s">
        <v>452</v>
      </c>
      <c r="I285" s="29" t="s">
        <v>453</v>
      </c>
      <c r="J285" s="30" t="s">
        <v>454</v>
      </c>
      <c r="K285" s="31">
        <v>960000</v>
      </c>
    </row>
    <row r="286" spans="1:11" s="32" customFormat="1" ht="30">
      <c r="A286" s="22" t="s">
        <v>485</v>
      </c>
      <c r="B286" s="22" t="s">
        <v>14</v>
      </c>
      <c r="C286" s="23" t="s">
        <v>387</v>
      </c>
      <c r="D286" s="24" t="str">
        <f t="shared" si="1"/>
        <v>No Aplica</v>
      </c>
      <c r="E286" s="25" t="s">
        <v>409</v>
      </c>
      <c r="F286" s="26">
        <v>5150000318</v>
      </c>
      <c r="G286" s="27">
        <v>42240</v>
      </c>
      <c r="H286" s="28" t="s">
        <v>455</v>
      </c>
      <c r="I286" s="29" t="s">
        <v>456</v>
      </c>
      <c r="J286" s="30" t="s">
        <v>457</v>
      </c>
      <c r="K286" s="31">
        <v>175525</v>
      </c>
    </row>
    <row r="287" spans="1:11" s="32" customFormat="1" ht="30">
      <c r="A287" s="22" t="s">
        <v>485</v>
      </c>
      <c r="B287" s="22" t="s">
        <v>14</v>
      </c>
      <c r="C287" s="23" t="s">
        <v>387</v>
      </c>
      <c r="D287" s="24" t="str">
        <f t="shared" si="1"/>
        <v>No Aplica</v>
      </c>
      <c r="E287" s="25" t="s">
        <v>409</v>
      </c>
      <c r="F287" s="26">
        <v>5150000320</v>
      </c>
      <c r="G287" s="27">
        <v>42240</v>
      </c>
      <c r="H287" s="28" t="s">
        <v>458</v>
      </c>
      <c r="I287" s="29" t="s">
        <v>459</v>
      </c>
      <c r="J287" s="30" t="s">
        <v>460</v>
      </c>
      <c r="K287" s="31">
        <v>200000</v>
      </c>
    </row>
    <row r="288" spans="1:11" s="32" customFormat="1" ht="30">
      <c r="A288" s="22" t="s">
        <v>485</v>
      </c>
      <c r="B288" s="22" t="s">
        <v>13</v>
      </c>
      <c r="C288" s="23" t="s">
        <v>387</v>
      </c>
      <c r="D288" s="24" t="str">
        <f t="shared" si="1"/>
        <v>No Aplica</v>
      </c>
      <c r="E288" s="25" t="s">
        <v>132</v>
      </c>
      <c r="F288" s="26">
        <v>1793223</v>
      </c>
      <c r="G288" s="27">
        <v>42241</v>
      </c>
      <c r="H288" s="28" t="s">
        <v>461</v>
      </c>
      <c r="I288" s="29" t="s">
        <v>434</v>
      </c>
      <c r="J288" s="30" t="s">
        <v>242</v>
      </c>
      <c r="K288" s="31">
        <v>937500</v>
      </c>
    </row>
    <row r="289" spans="1:11" s="32" customFormat="1" ht="30">
      <c r="A289" s="22" t="s">
        <v>485</v>
      </c>
      <c r="B289" s="22" t="s">
        <v>13</v>
      </c>
      <c r="C289" s="23" t="s">
        <v>387</v>
      </c>
      <c r="D289" s="24" t="str">
        <f t="shared" si="1"/>
        <v>No Aplica</v>
      </c>
      <c r="E289" s="25" t="s">
        <v>132</v>
      </c>
      <c r="F289" s="26">
        <v>1823991</v>
      </c>
      <c r="G289" s="27">
        <v>42241</v>
      </c>
      <c r="H289" s="28" t="s">
        <v>462</v>
      </c>
      <c r="I289" s="29" t="s">
        <v>434</v>
      </c>
      <c r="J289" s="30" t="s">
        <v>242</v>
      </c>
      <c r="K289" s="31">
        <v>263200</v>
      </c>
    </row>
    <row r="290" spans="1:11" s="32" customFormat="1" ht="30">
      <c r="A290" s="22" t="s">
        <v>485</v>
      </c>
      <c r="B290" s="22" t="s">
        <v>14</v>
      </c>
      <c r="C290" s="23" t="s">
        <v>387</v>
      </c>
      <c r="D290" s="24" t="str">
        <f t="shared" si="1"/>
        <v>No Aplica</v>
      </c>
      <c r="E290" s="25" t="s">
        <v>403</v>
      </c>
      <c r="F290" s="26">
        <v>5150000076</v>
      </c>
      <c r="G290" s="27">
        <v>42241</v>
      </c>
      <c r="H290" s="28" t="s">
        <v>463</v>
      </c>
      <c r="I290" s="29" t="s">
        <v>464</v>
      </c>
      <c r="J290" s="30" t="s">
        <v>465</v>
      </c>
      <c r="K290" s="31">
        <v>51001</v>
      </c>
    </row>
    <row r="291" spans="1:11" s="32" customFormat="1" ht="30">
      <c r="A291" s="22" t="s">
        <v>485</v>
      </c>
      <c r="B291" s="22" t="s">
        <v>14</v>
      </c>
      <c r="C291" s="23" t="s">
        <v>387</v>
      </c>
      <c r="D291" s="24" t="str">
        <f t="shared" si="1"/>
        <v>No Aplica</v>
      </c>
      <c r="E291" s="25" t="s">
        <v>403</v>
      </c>
      <c r="F291" s="26">
        <v>5150000077</v>
      </c>
      <c r="G291" s="27">
        <v>42242</v>
      </c>
      <c r="H291" s="28" t="s">
        <v>466</v>
      </c>
      <c r="I291" s="29" t="s">
        <v>150</v>
      </c>
      <c r="J291" s="30" t="s">
        <v>92</v>
      </c>
      <c r="K291" s="31">
        <v>31235</v>
      </c>
    </row>
    <row r="292" spans="1:11" s="32" customFormat="1" ht="30">
      <c r="A292" s="22" t="s">
        <v>485</v>
      </c>
      <c r="B292" s="22" t="s">
        <v>17</v>
      </c>
      <c r="C292" s="23" t="s">
        <v>387</v>
      </c>
      <c r="D292" s="24" t="str">
        <f t="shared" si="1"/>
        <v>No Aplica</v>
      </c>
      <c r="E292" s="25" t="s">
        <v>409</v>
      </c>
      <c r="F292" s="26">
        <v>5150000323</v>
      </c>
      <c r="G292" s="27">
        <v>42243</v>
      </c>
      <c r="H292" s="28" t="s">
        <v>467</v>
      </c>
      <c r="I292" s="29" t="s">
        <v>107</v>
      </c>
      <c r="J292" s="30" t="s">
        <v>21</v>
      </c>
      <c r="K292" s="31">
        <v>30100</v>
      </c>
    </row>
    <row r="293" spans="1:11" s="32" customFormat="1" ht="30">
      <c r="A293" s="22" t="s">
        <v>485</v>
      </c>
      <c r="B293" s="22" t="s">
        <v>13</v>
      </c>
      <c r="C293" s="23" t="s">
        <v>387</v>
      </c>
      <c r="D293" s="24" t="str">
        <f t="shared" si="1"/>
        <v>No Aplica</v>
      </c>
      <c r="E293" s="25" t="s">
        <v>388</v>
      </c>
      <c r="F293" s="26">
        <v>8837613</v>
      </c>
      <c r="G293" s="27">
        <v>42244</v>
      </c>
      <c r="H293" s="28" t="s">
        <v>468</v>
      </c>
      <c r="I293" s="29" t="s">
        <v>398</v>
      </c>
      <c r="J293" s="30" t="s">
        <v>399</v>
      </c>
      <c r="K293" s="31">
        <v>11028</v>
      </c>
    </row>
    <row r="294" spans="1:11" s="32" customFormat="1" ht="30">
      <c r="A294" s="22" t="s">
        <v>485</v>
      </c>
      <c r="B294" s="22" t="s">
        <v>13</v>
      </c>
      <c r="C294" s="23" t="s">
        <v>387</v>
      </c>
      <c r="D294" s="24" t="str">
        <f t="shared" si="1"/>
        <v>No Aplica</v>
      </c>
      <c r="E294" s="25" t="s">
        <v>388</v>
      </c>
      <c r="F294" s="26">
        <v>212613</v>
      </c>
      <c r="G294" s="27">
        <v>42244</v>
      </c>
      <c r="H294" s="28" t="s">
        <v>469</v>
      </c>
      <c r="I294" s="29" t="s">
        <v>398</v>
      </c>
      <c r="J294" s="30" t="s">
        <v>399</v>
      </c>
      <c r="K294" s="31">
        <v>147732</v>
      </c>
    </row>
    <row r="295" spans="1:11" s="32" customFormat="1" ht="30">
      <c r="A295" s="22" t="s">
        <v>485</v>
      </c>
      <c r="B295" s="22" t="s">
        <v>13</v>
      </c>
      <c r="C295" s="23" t="s">
        <v>387</v>
      </c>
      <c r="D295" s="24" t="str">
        <f t="shared" si="1"/>
        <v>No Aplica</v>
      </c>
      <c r="E295" s="25" t="s">
        <v>388</v>
      </c>
      <c r="F295" s="26">
        <v>8791542</v>
      </c>
      <c r="G295" s="27">
        <v>42244</v>
      </c>
      <c r="H295" s="28" t="s">
        <v>470</v>
      </c>
      <c r="I295" s="29" t="s">
        <v>398</v>
      </c>
      <c r="J295" s="30" t="s">
        <v>399</v>
      </c>
      <c r="K295" s="31">
        <v>9136</v>
      </c>
    </row>
    <row r="296" spans="1:11" s="32" customFormat="1" ht="30">
      <c r="A296" s="22" t="s">
        <v>485</v>
      </c>
      <c r="B296" s="22" t="s">
        <v>13</v>
      </c>
      <c r="C296" s="23" t="s">
        <v>387</v>
      </c>
      <c r="D296" s="24" t="str">
        <f t="shared" si="1"/>
        <v>No Aplica</v>
      </c>
      <c r="E296" s="25" t="s">
        <v>132</v>
      </c>
      <c r="F296" s="26">
        <v>4165315</v>
      </c>
      <c r="G296" s="27">
        <v>42244</v>
      </c>
      <c r="H296" s="28" t="s">
        <v>471</v>
      </c>
      <c r="I296" s="29" t="s">
        <v>390</v>
      </c>
      <c r="J296" s="30" t="s">
        <v>391</v>
      </c>
      <c r="K296" s="31">
        <v>798552</v>
      </c>
    </row>
    <row r="297" spans="1:11" s="32" customFormat="1" ht="30">
      <c r="A297" s="22" t="s">
        <v>485</v>
      </c>
      <c r="B297" s="22" t="s">
        <v>13</v>
      </c>
      <c r="C297" s="23" t="s">
        <v>387</v>
      </c>
      <c r="D297" s="24" t="str">
        <f t="shared" si="1"/>
        <v>No Aplica</v>
      </c>
      <c r="E297" s="25" t="s">
        <v>388</v>
      </c>
      <c r="F297" s="26">
        <v>8786591</v>
      </c>
      <c r="G297" s="27">
        <v>42244</v>
      </c>
      <c r="H297" s="28" t="s">
        <v>472</v>
      </c>
      <c r="I297" s="29" t="s">
        <v>398</v>
      </c>
      <c r="J297" s="30" t="s">
        <v>399</v>
      </c>
      <c r="K297" s="31">
        <v>31796</v>
      </c>
    </row>
    <row r="298" spans="1:11" s="32" customFormat="1" ht="30">
      <c r="A298" s="22" t="s">
        <v>485</v>
      </c>
      <c r="B298" s="22" t="s">
        <v>13</v>
      </c>
      <c r="C298" s="23" t="s">
        <v>387</v>
      </c>
      <c r="D298" s="24" t="str">
        <f t="shared" si="1"/>
        <v>No Aplica</v>
      </c>
      <c r="E298" s="25" t="s">
        <v>132</v>
      </c>
      <c r="F298" s="26">
        <v>218382</v>
      </c>
      <c r="G298" s="27">
        <v>42244</v>
      </c>
      <c r="H298" s="28" t="s">
        <v>473</v>
      </c>
      <c r="I298" s="29" t="s">
        <v>398</v>
      </c>
      <c r="J298" s="30" t="s">
        <v>399</v>
      </c>
      <c r="K298" s="31">
        <v>14013</v>
      </c>
    </row>
    <row r="299" spans="1:11" s="32" customFormat="1" ht="30">
      <c r="A299" s="22" t="s">
        <v>485</v>
      </c>
      <c r="B299" s="22" t="s">
        <v>13</v>
      </c>
      <c r="C299" s="23" t="s">
        <v>387</v>
      </c>
      <c r="D299" s="24" t="str">
        <f t="shared" si="1"/>
        <v>No Aplica</v>
      </c>
      <c r="E299" s="25" t="s">
        <v>132</v>
      </c>
      <c r="F299" s="26">
        <v>218458</v>
      </c>
      <c r="G299" s="27">
        <v>42244</v>
      </c>
      <c r="H299" s="28" t="s">
        <v>474</v>
      </c>
      <c r="I299" s="29" t="s">
        <v>398</v>
      </c>
      <c r="J299" s="30" t="s">
        <v>399</v>
      </c>
      <c r="K299" s="31">
        <v>302796</v>
      </c>
    </row>
    <row r="300" spans="1:11" s="32" customFormat="1" ht="30">
      <c r="A300" s="22" t="s">
        <v>485</v>
      </c>
      <c r="B300" s="22" t="s">
        <v>13</v>
      </c>
      <c r="C300" s="23" t="s">
        <v>387</v>
      </c>
      <c r="D300" s="24" t="str">
        <f t="shared" si="1"/>
        <v>No Aplica</v>
      </c>
      <c r="E300" s="25" t="s">
        <v>132</v>
      </c>
      <c r="F300" s="26">
        <v>8835333</v>
      </c>
      <c r="G300" s="27">
        <v>42244</v>
      </c>
      <c r="H300" s="28" t="s">
        <v>475</v>
      </c>
      <c r="I300" s="29" t="s">
        <v>398</v>
      </c>
      <c r="J300" s="30" t="s">
        <v>399</v>
      </c>
      <c r="K300" s="31">
        <v>24706</v>
      </c>
    </row>
    <row r="301" spans="1:11" s="32" customFormat="1" ht="30">
      <c r="A301" s="22" t="s">
        <v>485</v>
      </c>
      <c r="B301" s="22" t="s">
        <v>14</v>
      </c>
      <c r="C301" s="23" t="s">
        <v>387</v>
      </c>
      <c r="D301" s="24" t="str">
        <f t="shared" si="1"/>
        <v>No Aplica</v>
      </c>
      <c r="E301" s="25" t="s">
        <v>409</v>
      </c>
      <c r="F301" s="26">
        <v>5150000322</v>
      </c>
      <c r="G301" s="27">
        <v>42244</v>
      </c>
      <c r="H301" s="28" t="s">
        <v>476</v>
      </c>
      <c r="I301" s="29" t="s">
        <v>477</v>
      </c>
      <c r="J301" s="30" t="s">
        <v>478</v>
      </c>
      <c r="K301" s="31">
        <v>150000</v>
      </c>
    </row>
    <row r="302" spans="1:11" s="32" customFormat="1" ht="30">
      <c r="A302" s="22" t="s">
        <v>485</v>
      </c>
      <c r="B302" s="22" t="s">
        <v>13</v>
      </c>
      <c r="C302" s="23" t="s">
        <v>387</v>
      </c>
      <c r="D302" s="24" t="str">
        <f t="shared" si="1"/>
        <v>No Aplica</v>
      </c>
      <c r="E302" s="25" t="s">
        <v>132</v>
      </c>
      <c r="F302" s="26">
        <v>35977338</v>
      </c>
      <c r="G302" s="27">
        <v>42247</v>
      </c>
      <c r="H302" s="28" t="s">
        <v>479</v>
      </c>
      <c r="I302" s="29" t="s">
        <v>480</v>
      </c>
      <c r="J302" s="30" t="s">
        <v>144</v>
      </c>
      <c r="K302" s="31">
        <v>335703</v>
      </c>
    </row>
    <row r="303" spans="1:11" s="32" customFormat="1" ht="45">
      <c r="A303" s="22" t="s">
        <v>485</v>
      </c>
      <c r="B303" s="22" t="s">
        <v>13</v>
      </c>
      <c r="C303" s="23" t="s">
        <v>387</v>
      </c>
      <c r="D303" s="24" t="str">
        <f t="shared" si="1"/>
        <v>No Aplica</v>
      </c>
      <c r="E303" s="25" t="s">
        <v>132</v>
      </c>
      <c r="F303" s="26">
        <v>35977337</v>
      </c>
      <c r="G303" s="27">
        <v>42247</v>
      </c>
      <c r="H303" s="28" t="s">
        <v>481</v>
      </c>
      <c r="I303" s="29" t="s">
        <v>480</v>
      </c>
      <c r="J303" s="30" t="s">
        <v>144</v>
      </c>
      <c r="K303" s="31">
        <v>187172</v>
      </c>
    </row>
    <row r="304" spans="1:11" s="32" customFormat="1" ht="30">
      <c r="A304" s="22" t="s">
        <v>485</v>
      </c>
      <c r="B304" s="22" t="s">
        <v>13</v>
      </c>
      <c r="C304" s="23" t="s">
        <v>387</v>
      </c>
      <c r="D304" s="24" t="str">
        <f t="shared" si="1"/>
        <v>No Aplica</v>
      </c>
      <c r="E304" s="25" t="s">
        <v>132</v>
      </c>
      <c r="F304" s="26">
        <v>35977350</v>
      </c>
      <c r="G304" s="27">
        <v>42247</v>
      </c>
      <c r="H304" s="28" t="s">
        <v>482</v>
      </c>
      <c r="I304" s="29" t="s">
        <v>480</v>
      </c>
      <c r="J304" s="30" t="s">
        <v>483</v>
      </c>
      <c r="K304" s="31">
        <v>16517</v>
      </c>
    </row>
    <row r="305" spans="1:11" s="32" customFormat="1" ht="30">
      <c r="A305" s="22" t="s">
        <v>485</v>
      </c>
      <c r="B305" s="22" t="s">
        <v>17</v>
      </c>
      <c r="C305" s="23" t="s">
        <v>387</v>
      </c>
      <c r="D305" s="24" t="str">
        <f t="shared" si="1"/>
        <v>No Aplica</v>
      </c>
      <c r="E305" s="25" t="s">
        <v>409</v>
      </c>
      <c r="F305" s="26">
        <v>5150000324</v>
      </c>
      <c r="G305" s="27">
        <v>42247</v>
      </c>
      <c r="H305" s="28" t="s">
        <v>484</v>
      </c>
      <c r="I305" s="29" t="s">
        <v>107</v>
      </c>
      <c r="J305" s="30" t="s">
        <v>21</v>
      </c>
      <c r="K305" s="31">
        <v>217644</v>
      </c>
    </row>
    <row r="306" spans="1:11" s="32" customFormat="1" ht="30">
      <c r="A306" s="22" t="s">
        <v>485</v>
      </c>
      <c r="B306" s="22" t="s">
        <v>14</v>
      </c>
      <c r="C306" s="23" t="s">
        <v>387</v>
      </c>
      <c r="D306" s="24" t="str">
        <f t="shared" si="1"/>
        <v>No Aplica</v>
      </c>
      <c r="E306" s="25" t="s">
        <v>409</v>
      </c>
      <c r="F306" s="26">
        <v>5150000325</v>
      </c>
      <c r="G306" s="27">
        <v>42247</v>
      </c>
      <c r="H306" s="28" t="s">
        <v>417</v>
      </c>
      <c r="I306" s="29" t="s">
        <v>418</v>
      </c>
      <c r="J306" s="30" t="s">
        <v>419</v>
      </c>
      <c r="K306" s="31">
        <v>418889</v>
      </c>
    </row>
    <row r="307" spans="1:11" s="32" customFormat="1" ht="30">
      <c r="A307" s="22" t="s">
        <v>485</v>
      </c>
      <c r="B307" s="22" t="s">
        <v>14</v>
      </c>
      <c r="C307" s="23" t="s">
        <v>387</v>
      </c>
      <c r="D307" s="24" t="str">
        <f t="shared" si="1"/>
        <v>No Aplica</v>
      </c>
      <c r="E307" s="25" t="s">
        <v>409</v>
      </c>
      <c r="F307" s="26">
        <v>5150000326</v>
      </c>
      <c r="G307" s="27">
        <v>42247</v>
      </c>
      <c r="H307" s="28" t="s">
        <v>417</v>
      </c>
      <c r="I307" s="29" t="s">
        <v>420</v>
      </c>
      <c r="J307" s="30" t="s">
        <v>421</v>
      </c>
      <c r="K307" s="31">
        <v>270000</v>
      </c>
    </row>
    <row r="308" spans="1:11" s="32" customFormat="1" ht="30">
      <c r="A308" s="22" t="s">
        <v>630</v>
      </c>
      <c r="B308" s="22" t="s">
        <v>13</v>
      </c>
      <c r="C308" s="23" t="s">
        <v>387</v>
      </c>
      <c r="D308" s="24" t="s">
        <v>387</v>
      </c>
      <c r="E308" s="25" t="s">
        <v>22</v>
      </c>
      <c r="F308" s="26" t="s">
        <v>486</v>
      </c>
      <c r="G308" s="27">
        <v>42242</v>
      </c>
      <c r="H308" s="28" t="s">
        <v>487</v>
      </c>
      <c r="I308" s="29" t="s">
        <v>488</v>
      </c>
      <c r="J308" s="30" t="s">
        <v>489</v>
      </c>
      <c r="K308" s="31">
        <v>59100</v>
      </c>
    </row>
    <row r="309" spans="1:11" s="32" customFormat="1" ht="30">
      <c r="A309" s="22" t="s">
        <v>630</v>
      </c>
      <c r="B309" s="22" t="s">
        <v>13</v>
      </c>
      <c r="C309" s="23" t="s">
        <v>387</v>
      </c>
      <c r="D309" s="24" t="s">
        <v>387</v>
      </c>
      <c r="E309" s="25" t="s">
        <v>22</v>
      </c>
      <c r="F309" s="26" t="s">
        <v>490</v>
      </c>
      <c r="G309" s="27">
        <v>42247</v>
      </c>
      <c r="H309" s="28" t="s">
        <v>491</v>
      </c>
      <c r="I309" s="29" t="s">
        <v>488</v>
      </c>
      <c r="J309" s="30" t="s">
        <v>489</v>
      </c>
      <c r="K309" s="31">
        <v>38400</v>
      </c>
    </row>
    <row r="310" spans="1:11" s="32" customFormat="1" ht="30">
      <c r="A310" s="22" t="s">
        <v>630</v>
      </c>
      <c r="B310" s="22" t="s">
        <v>13</v>
      </c>
      <c r="C310" s="23" t="s">
        <v>387</v>
      </c>
      <c r="D310" s="24" t="s">
        <v>387</v>
      </c>
      <c r="E310" s="25" t="s">
        <v>22</v>
      </c>
      <c r="F310" s="26" t="s">
        <v>492</v>
      </c>
      <c r="G310" s="27">
        <v>42227</v>
      </c>
      <c r="H310" s="28" t="s">
        <v>493</v>
      </c>
      <c r="I310" s="29" t="s">
        <v>488</v>
      </c>
      <c r="J310" s="30" t="s">
        <v>489</v>
      </c>
      <c r="K310" s="31">
        <v>3088501</v>
      </c>
    </row>
    <row r="311" spans="1:11" s="32" customFormat="1" ht="30">
      <c r="A311" s="22" t="s">
        <v>630</v>
      </c>
      <c r="B311" s="22" t="s">
        <v>13</v>
      </c>
      <c r="C311" s="23" t="s">
        <v>387</v>
      </c>
      <c r="D311" s="24" t="s">
        <v>387</v>
      </c>
      <c r="E311" s="25" t="s">
        <v>22</v>
      </c>
      <c r="F311" s="26" t="s">
        <v>494</v>
      </c>
      <c r="G311" s="27">
        <v>42227</v>
      </c>
      <c r="H311" s="28" t="s">
        <v>495</v>
      </c>
      <c r="I311" s="29" t="s">
        <v>488</v>
      </c>
      <c r="J311" s="30" t="s">
        <v>489</v>
      </c>
      <c r="K311" s="31">
        <v>463300</v>
      </c>
    </row>
    <row r="312" spans="1:11" s="32" customFormat="1" ht="30">
      <c r="A312" s="22" t="s">
        <v>630</v>
      </c>
      <c r="B312" s="22" t="s">
        <v>13</v>
      </c>
      <c r="C312" s="23" t="s">
        <v>387</v>
      </c>
      <c r="D312" s="24" t="s">
        <v>387</v>
      </c>
      <c r="E312" s="25" t="s">
        <v>22</v>
      </c>
      <c r="F312" s="26" t="s">
        <v>496</v>
      </c>
      <c r="G312" s="27">
        <v>42227</v>
      </c>
      <c r="H312" s="28" t="s">
        <v>497</v>
      </c>
      <c r="I312" s="29" t="s">
        <v>488</v>
      </c>
      <c r="J312" s="30" t="s">
        <v>489</v>
      </c>
      <c r="K312" s="31">
        <v>452100</v>
      </c>
    </row>
    <row r="313" spans="1:11" s="32" customFormat="1" ht="30">
      <c r="A313" s="22" t="s">
        <v>630</v>
      </c>
      <c r="B313" s="22" t="s">
        <v>13</v>
      </c>
      <c r="C313" s="23" t="s">
        <v>387</v>
      </c>
      <c r="D313" s="24" t="s">
        <v>387</v>
      </c>
      <c r="E313" s="25" t="s">
        <v>22</v>
      </c>
      <c r="F313" s="26" t="s">
        <v>498</v>
      </c>
      <c r="G313" s="27">
        <v>42227</v>
      </c>
      <c r="H313" s="28" t="s">
        <v>499</v>
      </c>
      <c r="I313" s="29" t="s">
        <v>488</v>
      </c>
      <c r="J313" s="30" t="s">
        <v>489</v>
      </c>
      <c r="K313" s="31">
        <v>231700</v>
      </c>
    </row>
    <row r="314" spans="1:11" s="32" customFormat="1" ht="30">
      <c r="A314" s="22" t="s">
        <v>630</v>
      </c>
      <c r="B314" s="22" t="s">
        <v>13</v>
      </c>
      <c r="C314" s="23" t="s">
        <v>387</v>
      </c>
      <c r="D314" s="24" t="s">
        <v>387</v>
      </c>
      <c r="E314" s="25" t="s">
        <v>22</v>
      </c>
      <c r="F314" s="26" t="s">
        <v>500</v>
      </c>
      <c r="G314" s="27">
        <v>42242</v>
      </c>
      <c r="H314" s="28" t="s">
        <v>501</v>
      </c>
      <c r="I314" s="29" t="s">
        <v>502</v>
      </c>
      <c r="J314" s="30" t="s">
        <v>503</v>
      </c>
      <c r="K314" s="31">
        <v>63410</v>
      </c>
    </row>
    <row r="315" spans="1:11" s="32" customFormat="1" ht="30">
      <c r="A315" s="22" t="s">
        <v>630</v>
      </c>
      <c r="B315" s="22" t="s">
        <v>13</v>
      </c>
      <c r="C315" s="23" t="s">
        <v>387</v>
      </c>
      <c r="D315" s="24" t="s">
        <v>387</v>
      </c>
      <c r="E315" s="25" t="s">
        <v>22</v>
      </c>
      <c r="F315" s="26" t="s">
        <v>504</v>
      </c>
      <c r="G315" s="27">
        <v>42247</v>
      </c>
      <c r="H315" s="28" t="s">
        <v>505</v>
      </c>
      <c r="I315" s="29" t="s">
        <v>502</v>
      </c>
      <c r="J315" s="30" t="s">
        <v>503</v>
      </c>
      <c r="K315" s="31">
        <v>5470</v>
      </c>
    </row>
    <row r="316" spans="1:11" s="32" customFormat="1" ht="30">
      <c r="A316" s="22" t="s">
        <v>630</v>
      </c>
      <c r="B316" s="22" t="s">
        <v>13</v>
      </c>
      <c r="C316" s="23" t="s">
        <v>387</v>
      </c>
      <c r="D316" s="24" t="s">
        <v>387</v>
      </c>
      <c r="E316" s="25" t="s">
        <v>22</v>
      </c>
      <c r="F316" s="26" t="s">
        <v>506</v>
      </c>
      <c r="G316" s="27">
        <v>42242</v>
      </c>
      <c r="H316" s="28" t="s">
        <v>507</v>
      </c>
      <c r="I316" s="29" t="s">
        <v>502</v>
      </c>
      <c r="J316" s="30" t="s">
        <v>503</v>
      </c>
      <c r="K316" s="31">
        <v>8810</v>
      </c>
    </row>
    <row r="317" spans="1:11" s="32" customFormat="1" ht="30">
      <c r="A317" s="22" t="s">
        <v>630</v>
      </c>
      <c r="B317" s="22" t="s">
        <v>13</v>
      </c>
      <c r="C317" s="23" t="s">
        <v>387</v>
      </c>
      <c r="D317" s="24" t="s">
        <v>387</v>
      </c>
      <c r="E317" s="25" t="s">
        <v>22</v>
      </c>
      <c r="F317" s="26" t="s">
        <v>508</v>
      </c>
      <c r="G317" s="27">
        <v>42236</v>
      </c>
      <c r="H317" s="28" t="s">
        <v>509</v>
      </c>
      <c r="I317" s="29" t="s">
        <v>502</v>
      </c>
      <c r="J317" s="30" t="s">
        <v>503</v>
      </c>
      <c r="K317" s="31">
        <v>21780</v>
      </c>
    </row>
    <row r="318" spans="1:11" s="32" customFormat="1" ht="30">
      <c r="A318" s="22" t="s">
        <v>630</v>
      </c>
      <c r="B318" s="22" t="s">
        <v>13</v>
      </c>
      <c r="C318" s="23" t="s">
        <v>387</v>
      </c>
      <c r="D318" s="24" t="s">
        <v>387</v>
      </c>
      <c r="E318" s="25" t="s">
        <v>22</v>
      </c>
      <c r="F318" s="26" t="s">
        <v>510</v>
      </c>
      <c r="G318" s="27">
        <v>42236</v>
      </c>
      <c r="H318" s="28" t="s">
        <v>511</v>
      </c>
      <c r="I318" s="29" t="s">
        <v>502</v>
      </c>
      <c r="J318" s="30" t="s">
        <v>503</v>
      </c>
      <c r="K318" s="31">
        <v>12180</v>
      </c>
    </row>
    <row r="319" spans="1:11" s="32" customFormat="1" ht="30">
      <c r="A319" s="22" t="s">
        <v>630</v>
      </c>
      <c r="B319" s="22" t="s">
        <v>13</v>
      </c>
      <c r="C319" s="23" t="s">
        <v>387</v>
      </c>
      <c r="D319" s="24" t="s">
        <v>387</v>
      </c>
      <c r="E319" s="25" t="s">
        <v>22</v>
      </c>
      <c r="F319" s="26" t="s">
        <v>512</v>
      </c>
      <c r="G319" s="27">
        <v>42227</v>
      </c>
      <c r="H319" s="28" t="s">
        <v>513</v>
      </c>
      <c r="I319" s="29" t="s">
        <v>488</v>
      </c>
      <c r="J319" s="30" t="s">
        <v>489</v>
      </c>
      <c r="K319" s="31">
        <v>301300</v>
      </c>
    </row>
    <row r="320" spans="1:11" s="32" customFormat="1" ht="30">
      <c r="A320" s="22" t="s">
        <v>630</v>
      </c>
      <c r="B320" s="22" t="s">
        <v>13</v>
      </c>
      <c r="C320" s="23" t="s">
        <v>387</v>
      </c>
      <c r="D320" s="24" t="s">
        <v>387</v>
      </c>
      <c r="E320" s="25" t="s">
        <v>22</v>
      </c>
      <c r="F320" s="26" t="s">
        <v>514</v>
      </c>
      <c r="G320" s="27">
        <v>42236</v>
      </c>
      <c r="H320" s="28" t="s">
        <v>515</v>
      </c>
      <c r="I320" s="29" t="s">
        <v>502</v>
      </c>
      <c r="J320" s="30" t="s">
        <v>503</v>
      </c>
      <c r="K320" s="31">
        <v>208179</v>
      </c>
    </row>
    <row r="321" spans="1:11" s="32" customFormat="1" ht="30">
      <c r="A321" s="22" t="s">
        <v>630</v>
      </c>
      <c r="B321" s="22" t="s">
        <v>13</v>
      </c>
      <c r="C321" s="23" t="s">
        <v>387</v>
      </c>
      <c r="D321" s="24" t="s">
        <v>387</v>
      </c>
      <c r="E321" s="25" t="s">
        <v>22</v>
      </c>
      <c r="F321" s="26" t="s">
        <v>516</v>
      </c>
      <c r="G321" s="27">
        <v>42236</v>
      </c>
      <c r="H321" s="28" t="s">
        <v>517</v>
      </c>
      <c r="I321" s="29" t="s">
        <v>502</v>
      </c>
      <c r="J321" s="30" t="s">
        <v>503</v>
      </c>
      <c r="K321" s="31">
        <v>26530</v>
      </c>
    </row>
    <row r="322" spans="1:11" s="32" customFormat="1" ht="30">
      <c r="A322" s="22" t="s">
        <v>630</v>
      </c>
      <c r="B322" s="22" t="s">
        <v>13</v>
      </c>
      <c r="C322" s="23" t="s">
        <v>387</v>
      </c>
      <c r="D322" s="24" t="s">
        <v>387</v>
      </c>
      <c r="E322" s="25" t="s">
        <v>22</v>
      </c>
      <c r="F322" s="26" t="s">
        <v>518</v>
      </c>
      <c r="G322" s="27">
        <v>42242</v>
      </c>
      <c r="H322" s="28" t="s">
        <v>519</v>
      </c>
      <c r="I322" s="29" t="s">
        <v>488</v>
      </c>
      <c r="J322" s="30" t="s">
        <v>489</v>
      </c>
      <c r="K322" s="31">
        <v>317300</v>
      </c>
    </row>
    <row r="323" spans="1:11" s="32" customFormat="1" ht="30">
      <c r="A323" s="22" t="s">
        <v>630</v>
      </c>
      <c r="B323" s="22" t="s">
        <v>13</v>
      </c>
      <c r="C323" s="23" t="s">
        <v>387</v>
      </c>
      <c r="D323" s="24" t="s">
        <v>387</v>
      </c>
      <c r="E323" s="25" t="s">
        <v>22</v>
      </c>
      <c r="F323" s="26" t="s">
        <v>520</v>
      </c>
      <c r="G323" s="27">
        <v>42227</v>
      </c>
      <c r="H323" s="28" t="s">
        <v>521</v>
      </c>
      <c r="I323" s="29" t="s">
        <v>502</v>
      </c>
      <c r="J323" s="30" t="s">
        <v>503</v>
      </c>
      <c r="K323" s="31">
        <v>10610</v>
      </c>
    </row>
    <row r="324" spans="1:11" s="32" customFormat="1" ht="30">
      <c r="A324" s="22" t="s">
        <v>630</v>
      </c>
      <c r="B324" s="22" t="s">
        <v>14</v>
      </c>
      <c r="C324" s="23" t="s">
        <v>82</v>
      </c>
      <c r="D324" s="24" t="s">
        <v>82</v>
      </c>
      <c r="E324" s="25" t="s">
        <v>287</v>
      </c>
      <c r="F324" s="26">
        <v>6150000069</v>
      </c>
      <c r="G324" s="27">
        <v>42222</v>
      </c>
      <c r="H324" s="28" t="s">
        <v>522</v>
      </c>
      <c r="I324" s="29" t="s">
        <v>523</v>
      </c>
      <c r="J324" s="30" t="s">
        <v>524</v>
      </c>
      <c r="K324" s="31">
        <v>199518</v>
      </c>
    </row>
    <row r="325" spans="1:11" s="32" customFormat="1" ht="30">
      <c r="A325" s="22" t="s">
        <v>630</v>
      </c>
      <c r="B325" s="22" t="s">
        <v>14</v>
      </c>
      <c r="C325" s="23" t="s">
        <v>82</v>
      </c>
      <c r="D325" s="24" t="s">
        <v>82</v>
      </c>
      <c r="E325" s="25" t="s">
        <v>287</v>
      </c>
      <c r="F325" s="26">
        <v>6150000070</v>
      </c>
      <c r="G325" s="27">
        <v>42223</v>
      </c>
      <c r="H325" s="28" t="s">
        <v>525</v>
      </c>
      <c r="I325" s="29" t="s">
        <v>526</v>
      </c>
      <c r="J325" s="30" t="s">
        <v>527</v>
      </c>
      <c r="K325" s="31">
        <v>711620</v>
      </c>
    </row>
    <row r="326" spans="1:11" s="32" customFormat="1" ht="30">
      <c r="A326" s="22" t="s">
        <v>630</v>
      </c>
      <c r="B326" s="22" t="s">
        <v>631</v>
      </c>
      <c r="C326" s="23" t="s">
        <v>82</v>
      </c>
      <c r="D326" s="24" t="s">
        <v>82</v>
      </c>
      <c r="E326" s="25" t="s">
        <v>287</v>
      </c>
      <c r="F326" s="26">
        <v>6150000071</v>
      </c>
      <c r="G326" s="27">
        <v>42226</v>
      </c>
      <c r="H326" s="28" t="s">
        <v>529</v>
      </c>
      <c r="I326" s="29" t="s">
        <v>150</v>
      </c>
      <c r="J326" s="30" t="s">
        <v>92</v>
      </c>
      <c r="K326" s="31">
        <v>514771</v>
      </c>
    </row>
    <row r="327" spans="1:11" s="32" customFormat="1" ht="30">
      <c r="A327" s="22" t="s">
        <v>630</v>
      </c>
      <c r="B327" s="22" t="s">
        <v>631</v>
      </c>
      <c r="C327" s="23" t="s">
        <v>82</v>
      </c>
      <c r="D327" s="24" t="s">
        <v>82</v>
      </c>
      <c r="E327" s="25" t="s">
        <v>272</v>
      </c>
      <c r="F327" s="26">
        <v>6150000213</v>
      </c>
      <c r="G327" s="27">
        <v>42227</v>
      </c>
      <c r="H327" s="28" t="s">
        <v>530</v>
      </c>
      <c r="I327" s="29" t="s">
        <v>531</v>
      </c>
      <c r="J327" s="30" t="s">
        <v>15</v>
      </c>
      <c r="K327" s="31">
        <v>778543</v>
      </c>
    </row>
    <row r="328" spans="1:11" s="32" customFormat="1" ht="30">
      <c r="A328" s="22" t="s">
        <v>630</v>
      </c>
      <c r="B328" s="22" t="s">
        <v>14</v>
      </c>
      <c r="C328" s="23" t="s">
        <v>82</v>
      </c>
      <c r="D328" s="24" t="s">
        <v>82</v>
      </c>
      <c r="E328" s="25" t="s">
        <v>287</v>
      </c>
      <c r="F328" s="26">
        <v>6150000072</v>
      </c>
      <c r="G328" s="27">
        <v>42227</v>
      </c>
      <c r="H328" s="28" t="s">
        <v>532</v>
      </c>
      <c r="I328" s="29" t="s">
        <v>150</v>
      </c>
      <c r="J328" s="30" t="s">
        <v>92</v>
      </c>
      <c r="K328" s="31">
        <v>43015</v>
      </c>
    </row>
    <row r="329" spans="1:11" s="32" customFormat="1" ht="30">
      <c r="A329" s="22" t="s">
        <v>630</v>
      </c>
      <c r="B329" s="22" t="s">
        <v>14</v>
      </c>
      <c r="C329" s="23" t="s">
        <v>82</v>
      </c>
      <c r="D329" s="24" t="s">
        <v>82</v>
      </c>
      <c r="E329" s="25" t="s">
        <v>287</v>
      </c>
      <c r="F329" s="26">
        <v>6150000073</v>
      </c>
      <c r="G329" s="27">
        <v>42227</v>
      </c>
      <c r="H329" s="28" t="s">
        <v>533</v>
      </c>
      <c r="I329" s="29" t="s">
        <v>534</v>
      </c>
      <c r="J329" s="30" t="s">
        <v>535</v>
      </c>
      <c r="K329" s="31">
        <v>587860</v>
      </c>
    </row>
    <row r="330" spans="1:11" s="32" customFormat="1" ht="45">
      <c r="A330" s="22" t="s">
        <v>630</v>
      </c>
      <c r="B330" s="22" t="s">
        <v>631</v>
      </c>
      <c r="C330" s="23" t="s">
        <v>82</v>
      </c>
      <c r="D330" s="24" t="s">
        <v>82</v>
      </c>
      <c r="E330" s="25" t="s">
        <v>287</v>
      </c>
      <c r="F330" s="26">
        <v>6150000074</v>
      </c>
      <c r="G330" s="27">
        <v>42227</v>
      </c>
      <c r="H330" s="28" t="s">
        <v>536</v>
      </c>
      <c r="I330" s="29" t="s">
        <v>537</v>
      </c>
      <c r="J330" s="30" t="s">
        <v>538</v>
      </c>
      <c r="K330" s="31">
        <v>157226</v>
      </c>
    </row>
    <row r="331" spans="1:11" s="32" customFormat="1" ht="30">
      <c r="A331" s="22" t="s">
        <v>630</v>
      </c>
      <c r="B331" s="22" t="s">
        <v>631</v>
      </c>
      <c r="C331" s="23" t="s">
        <v>82</v>
      </c>
      <c r="D331" s="24" t="s">
        <v>82</v>
      </c>
      <c r="E331" s="25" t="s">
        <v>287</v>
      </c>
      <c r="F331" s="26">
        <v>6150000075</v>
      </c>
      <c r="G331" s="27">
        <v>42227</v>
      </c>
      <c r="H331" s="28" t="s">
        <v>539</v>
      </c>
      <c r="I331" s="29" t="s">
        <v>150</v>
      </c>
      <c r="J331" s="30" t="s">
        <v>92</v>
      </c>
      <c r="K331" s="31">
        <v>91538</v>
      </c>
    </row>
    <row r="332" spans="1:11" s="32" customFormat="1" ht="30">
      <c r="A332" s="22" t="s">
        <v>630</v>
      </c>
      <c r="B332" s="22" t="s">
        <v>14</v>
      </c>
      <c r="C332" s="23" t="s">
        <v>82</v>
      </c>
      <c r="D332" s="24" t="s">
        <v>82</v>
      </c>
      <c r="E332" s="25" t="s">
        <v>272</v>
      </c>
      <c r="F332" s="26">
        <v>6150000214</v>
      </c>
      <c r="G332" s="27">
        <v>42227</v>
      </c>
      <c r="H332" s="28" t="s">
        <v>540</v>
      </c>
      <c r="I332" s="29" t="s">
        <v>541</v>
      </c>
      <c r="J332" s="30" t="s">
        <v>542</v>
      </c>
      <c r="K332" s="31">
        <v>648550</v>
      </c>
    </row>
    <row r="333" spans="1:11" s="32" customFormat="1" ht="30">
      <c r="A333" s="22" t="s">
        <v>630</v>
      </c>
      <c r="B333" s="22" t="s">
        <v>14</v>
      </c>
      <c r="C333" s="23" t="s">
        <v>82</v>
      </c>
      <c r="D333" s="24" t="s">
        <v>82</v>
      </c>
      <c r="E333" s="25" t="s">
        <v>287</v>
      </c>
      <c r="F333" s="26">
        <v>6150000076</v>
      </c>
      <c r="G333" s="27">
        <v>42228</v>
      </c>
      <c r="H333" s="28" t="s">
        <v>543</v>
      </c>
      <c r="I333" s="29" t="s">
        <v>544</v>
      </c>
      <c r="J333" s="30" t="s">
        <v>545</v>
      </c>
      <c r="K333" s="31">
        <v>143000</v>
      </c>
    </row>
    <row r="334" spans="1:11" s="32" customFormat="1" ht="30">
      <c r="A334" s="22" t="s">
        <v>630</v>
      </c>
      <c r="B334" s="22" t="s">
        <v>188</v>
      </c>
      <c r="C334" s="23" t="s">
        <v>546</v>
      </c>
      <c r="D334" s="24">
        <v>42227</v>
      </c>
      <c r="E334" s="25" t="s">
        <v>272</v>
      </c>
      <c r="F334" s="26">
        <v>6150000215</v>
      </c>
      <c r="G334" s="27">
        <v>42228</v>
      </c>
      <c r="H334" s="28" t="s">
        <v>547</v>
      </c>
      <c r="I334" s="29" t="s">
        <v>548</v>
      </c>
      <c r="J334" s="30" t="s">
        <v>549</v>
      </c>
      <c r="K334" s="31">
        <v>454400</v>
      </c>
    </row>
    <row r="335" spans="1:11" s="32" customFormat="1" ht="30">
      <c r="A335" s="22" t="s">
        <v>630</v>
      </c>
      <c r="B335" s="22" t="s">
        <v>188</v>
      </c>
      <c r="C335" s="23" t="s">
        <v>550</v>
      </c>
      <c r="D335" s="24">
        <v>42222</v>
      </c>
      <c r="E335" s="25" t="s">
        <v>272</v>
      </c>
      <c r="F335" s="26">
        <v>6150000216</v>
      </c>
      <c r="G335" s="27">
        <v>42229</v>
      </c>
      <c r="H335" s="28" t="s">
        <v>551</v>
      </c>
      <c r="I335" s="29" t="s">
        <v>552</v>
      </c>
      <c r="J335" s="30" t="s">
        <v>553</v>
      </c>
      <c r="K335" s="31">
        <v>417046</v>
      </c>
    </row>
    <row r="336" spans="1:11" s="32" customFormat="1" ht="30">
      <c r="A336" s="22" t="s">
        <v>630</v>
      </c>
      <c r="B336" s="22" t="s">
        <v>188</v>
      </c>
      <c r="C336" s="23" t="s">
        <v>554</v>
      </c>
      <c r="D336" s="24">
        <v>42227</v>
      </c>
      <c r="E336" s="25" t="s">
        <v>287</v>
      </c>
      <c r="F336" s="26">
        <v>6150000077</v>
      </c>
      <c r="G336" s="27">
        <v>42229</v>
      </c>
      <c r="H336" s="28" t="s">
        <v>555</v>
      </c>
      <c r="I336" s="29" t="s">
        <v>556</v>
      </c>
      <c r="J336" s="30" t="s">
        <v>557</v>
      </c>
      <c r="K336" s="31">
        <v>99451</v>
      </c>
    </row>
    <row r="337" spans="1:11" s="32" customFormat="1" ht="30">
      <c r="A337" s="22" t="s">
        <v>630</v>
      </c>
      <c r="B337" s="22" t="s">
        <v>188</v>
      </c>
      <c r="C337" s="23" t="s">
        <v>554</v>
      </c>
      <c r="D337" s="24">
        <v>42227</v>
      </c>
      <c r="E337" s="25" t="s">
        <v>272</v>
      </c>
      <c r="F337" s="26">
        <v>6150000217</v>
      </c>
      <c r="G337" s="27">
        <v>42229</v>
      </c>
      <c r="H337" s="28" t="s">
        <v>558</v>
      </c>
      <c r="I337" s="29" t="s">
        <v>556</v>
      </c>
      <c r="J337" s="30" t="s">
        <v>557</v>
      </c>
      <c r="K337" s="31">
        <v>11781</v>
      </c>
    </row>
    <row r="338" spans="1:11" s="32" customFormat="1" ht="30">
      <c r="A338" s="22" t="s">
        <v>630</v>
      </c>
      <c r="B338" s="22" t="s">
        <v>188</v>
      </c>
      <c r="C338" s="23" t="s">
        <v>559</v>
      </c>
      <c r="D338" s="24">
        <v>42229</v>
      </c>
      <c r="E338" s="25" t="s">
        <v>287</v>
      </c>
      <c r="F338" s="26">
        <v>6150000078</v>
      </c>
      <c r="G338" s="27">
        <v>42229</v>
      </c>
      <c r="H338" s="28" t="s">
        <v>560</v>
      </c>
      <c r="I338" s="29" t="s">
        <v>561</v>
      </c>
      <c r="J338" s="30" t="s">
        <v>562</v>
      </c>
      <c r="K338" s="31">
        <v>263847</v>
      </c>
    </row>
    <row r="339" spans="1:11" s="32" customFormat="1" ht="30">
      <c r="A339" s="22" t="s">
        <v>630</v>
      </c>
      <c r="B339" s="22" t="s">
        <v>14</v>
      </c>
      <c r="C339" s="23" t="s">
        <v>82</v>
      </c>
      <c r="D339" s="24" t="s">
        <v>82</v>
      </c>
      <c r="E339" s="25" t="s">
        <v>272</v>
      </c>
      <c r="F339" s="26">
        <v>6150000218</v>
      </c>
      <c r="G339" s="27">
        <v>42235</v>
      </c>
      <c r="H339" s="28" t="s">
        <v>563</v>
      </c>
      <c r="I339" s="29" t="s">
        <v>564</v>
      </c>
      <c r="J339" s="30" t="s">
        <v>565</v>
      </c>
      <c r="K339" s="31">
        <v>8033095</v>
      </c>
    </row>
    <row r="340" spans="1:11" s="32" customFormat="1" ht="30">
      <c r="A340" s="22" t="s">
        <v>630</v>
      </c>
      <c r="B340" s="22" t="s">
        <v>631</v>
      </c>
      <c r="C340" s="23" t="s">
        <v>82</v>
      </c>
      <c r="D340" s="24" t="s">
        <v>82</v>
      </c>
      <c r="E340" s="25" t="s">
        <v>287</v>
      </c>
      <c r="F340" s="26">
        <v>6150000079</v>
      </c>
      <c r="G340" s="27">
        <v>42235</v>
      </c>
      <c r="H340" s="28" t="s">
        <v>566</v>
      </c>
      <c r="I340" s="29" t="s">
        <v>567</v>
      </c>
      <c r="J340" s="30" t="s">
        <v>568</v>
      </c>
      <c r="K340" s="31">
        <v>180485</v>
      </c>
    </row>
    <row r="341" spans="1:11" s="32" customFormat="1" ht="30">
      <c r="A341" s="22" t="s">
        <v>630</v>
      </c>
      <c r="B341" s="22" t="s">
        <v>188</v>
      </c>
      <c r="C341" s="23" t="s">
        <v>569</v>
      </c>
      <c r="D341" s="24">
        <v>42235</v>
      </c>
      <c r="E341" s="25" t="s">
        <v>272</v>
      </c>
      <c r="F341" s="26">
        <v>6150000219</v>
      </c>
      <c r="G341" s="27">
        <v>42236</v>
      </c>
      <c r="H341" s="28" t="s">
        <v>570</v>
      </c>
      <c r="I341" s="29" t="s">
        <v>571</v>
      </c>
      <c r="J341" s="30" t="s">
        <v>572</v>
      </c>
      <c r="K341" s="31">
        <v>59809</v>
      </c>
    </row>
    <row r="342" spans="1:11" s="32" customFormat="1" ht="30">
      <c r="A342" s="22" t="s">
        <v>630</v>
      </c>
      <c r="B342" s="22" t="s">
        <v>14</v>
      </c>
      <c r="C342" s="23" t="s">
        <v>82</v>
      </c>
      <c r="D342" s="24" t="s">
        <v>82</v>
      </c>
      <c r="E342" s="25" t="s">
        <v>272</v>
      </c>
      <c r="F342" s="26">
        <v>6150000220</v>
      </c>
      <c r="G342" s="27">
        <v>42237</v>
      </c>
      <c r="H342" s="28" t="s">
        <v>573</v>
      </c>
      <c r="I342" s="29" t="s">
        <v>574</v>
      </c>
      <c r="J342" s="30" t="s">
        <v>575</v>
      </c>
      <c r="K342" s="31">
        <v>351050</v>
      </c>
    </row>
    <row r="343" spans="1:11" s="32" customFormat="1" ht="30">
      <c r="A343" s="22" t="s">
        <v>630</v>
      </c>
      <c r="B343" s="22" t="s">
        <v>14</v>
      </c>
      <c r="C343" s="23" t="s">
        <v>82</v>
      </c>
      <c r="D343" s="24" t="s">
        <v>82</v>
      </c>
      <c r="E343" s="25" t="s">
        <v>287</v>
      </c>
      <c r="F343" s="26">
        <v>6150000080</v>
      </c>
      <c r="G343" s="27">
        <v>42237</v>
      </c>
      <c r="H343" s="28" t="s">
        <v>576</v>
      </c>
      <c r="I343" s="29" t="s">
        <v>577</v>
      </c>
      <c r="J343" s="30" t="s">
        <v>578</v>
      </c>
      <c r="K343" s="31">
        <v>250495</v>
      </c>
    </row>
    <row r="344" spans="1:11" s="32" customFormat="1" ht="30">
      <c r="A344" s="22" t="s">
        <v>630</v>
      </c>
      <c r="B344" s="22" t="s">
        <v>14</v>
      </c>
      <c r="C344" s="23" t="s">
        <v>82</v>
      </c>
      <c r="D344" s="24" t="s">
        <v>82</v>
      </c>
      <c r="E344" s="25" t="s">
        <v>272</v>
      </c>
      <c r="F344" s="26">
        <v>6150000221</v>
      </c>
      <c r="G344" s="27">
        <v>42237</v>
      </c>
      <c r="H344" s="28" t="s">
        <v>579</v>
      </c>
      <c r="I344" s="29" t="s">
        <v>580</v>
      </c>
      <c r="J344" s="30" t="s">
        <v>581</v>
      </c>
      <c r="K344" s="31">
        <v>960000</v>
      </c>
    </row>
    <row r="345" spans="1:11" s="32" customFormat="1" ht="30">
      <c r="A345" s="22" t="s">
        <v>630</v>
      </c>
      <c r="B345" s="22" t="s">
        <v>14</v>
      </c>
      <c r="C345" s="23" t="s">
        <v>82</v>
      </c>
      <c r="D345" s="24" t="s">
        <v>82</v>
      </c>
      <c r="E345" s="25" t="s">
        <v>272</v>
      </c>
      <c r="F345" s="26">
        <v>6150000222</v>
      </c>
      <c r="G345" s="27">
        <v>42237</v>
      </c>
      <c r="H345" s="28" t="s">
        <v>582</v>
      </c>
      <c r="I345" s="29" t="s">
        <v>583</v>
      </c>
      <c r="J345" s="30" t="s">
        <v>584</v>
      </c>
      <c r="K345" s="31">
        <v>96000</v>
      </c>
    </row>
    <row r="346" spans="1:11" s="32" customFormat="1" ht="30">
      <c r="A346" s="22" t="s">
        <v>630</v>
      </c>
      <c r="B346" s="22" t="s">
        <v>528</v>
      </c>
      <c r="C346" s="23" t="s">
        <v>82</v>
      </c>
      <c r="D346" s="24" t="s">
        <v>82</v>
      </c>
      <c r="E346" s="25" t="s">
        <v>272</v>
      </c>
      <c r="F346" s="26">
        <v>6150000223</v>
      </c>
      <c r="G346" s="27">
        <v>42240</v>
      </c>
      <c r="H346" s="28" t="s">
        <v>585</v>
      </c>
      <c r="I346" s="29" t="s">
        <v>586</v>
      </c>
      <c r="J346" s="30" t="s">
        <v>587</v>
      </c>
      <c r="K346" s="31">
        <v>600000</v>
      </c>
    </row>
    <row r="347" spans="1:11" s="32" customFormat="1" ht="30">
      <c r="A347" s="22" t="s">
        <v>630</v>
      </c>
      <c r="B347" s="22" t="s">
        <v>528</v>
      </c>
      <c r="C347" s="23" t="s">
        <v>82</v>
      </c>
      <c r="D347" s="24" t="s">
        <v>82</v>
      </c>
      <c r="E347" s="25" t="s">
        <v>272</v>
      </c>
      <c r="F347" s="26">
        <v>6150000224</v>
      </c>
      <c r="G347" s="27">
        <v>42240</v>
      </c>
      <c r="H347" s="28" t="s">
        <v>588</v>
      </c>
      <c r="I347" s="29" t="s">
        <v>589</v>
      </c>
      <c r="J347" s="30" t="s">
        <v>590</v>
      </c>
      <c r="K347" s="31">
        <v>140368</v>
      </c>
    </row>
    <row r="348" spans="1:11" s="32" customFormat="1" ht="30">
      <c r="A348" s="22" t="s">
        <v>630</v>
      </c>
      <c r="B348" s="22" t="s">
        <v>188</v>
      </c>
      <c r="C348" s="23" t="s">
        <v>591</v>
      </c>
      <c r="D348" s="24">
        <v>42240</v>
      </c>
      <c r="E348" s="25" t="s">
        <v>287</v>
      </c>
      <c r="F348" s="26">
        <v>6150000081</v>
      </c>
      <c r="G348" s="27">
        <v>42240</v>
      </c>
      <c r="H348" s="28" t="s">
        <v>592</v>
      </c>
      <c r="I348" s="29" t="s">
        <v>190</v>
      </c>
      <c r="J348" s="30" t="s">
        <v>191</v>
      </c>
      <c r="K348" s="31">
        <v>121770</v>
      </c>
    </row>
    <row r="349" spans="1:11" s="32" customFormat="1" ht="30">
      <c r="A349" s="22" t="s">
        <v>630</v>
      </c>
      <c r="B349" s="22" t="s">
        <v>188</v>
      </c>
      <c r="C349" s="23" t="s">
        <v>593</v>
      </c>
      <c r="D349" s="24">
        <v>42234</v>
      </c>
      <c r="E349" s="25" t="s">
        <v>272</v>
      </c>
      <c r="F349" s="26">
        <v>6150000225</v>
      </c>
      <c r="G349" s="27">
        <v>42240</v>
      </c>
      <c r="H349" s="28" t="s">
        <v>594</v>
      </c>
      <c r="I349" s="29" t="s">
        <v>548</v>
      </c>
      <c r="J349" s="30" t="s">
        <v>549</v>
      </c>
      <c r="K349" s="31">
        <v>2939752</v>
      </c>
    </row>
    <row r="350" spans="1:11" s="32" customFormat="1" ht="30">
      <c r="A350" s="22" t="s">
        <v>630</v>
      </c>
      <c r="B350" s="22" t="s">
        <v>14</v>
      </c>
      <c r="C350" s="23" t="s">
        <v>82</v>
      </c>
      <c r="D350" s="24" t="s">
        <v>82</v>
      </c>
      <c r="E350" s="25" t="s">
        <v>287</v>
      </c>
      <c r="F350" s="26">
        <v>6150000082</v>
      </c>
      <c r="G350" s="27">
        <v>42241</v>
      </c>
      <c r="H350" s="28" t="s">
        <v>595</v>
      </c>
      <c r="I350" s="29" t="s">
        <v>596</v>
      </c>
      <c r="J350" s="30" t="s">
        <v>597</v>
      </c>
      <c r="K350" s="31">
        <v>698016</v>
      </c>
    </row>
    <row r="351" spans="1:11" s="32" customFormat="1" ht="45">
      <c r="A351" s="22" t="s">
        <v>630</v>
      </c>
      <c r="B351" s="22" t="s">
        <v>631</v>
      </c>
      <c r="C351" s="23" t="s">
        <v>82</v>
      </c>
      <c r="D351" s="24" t="s">
        <v>82</v>
      </c>
      <c r="E351" s="25" t="s">
        <v>287</v>
      </c>
      <c r="F351" s="26">
        <v>6150000083</v>
      </c>
      <c r="G351" s="27">
        <v>42241</v>
      </c>
      <c r="H351" s="28" t="s">
        <v>598</v>
      </c>
      <c r="I351" s="29" t="s">
        <v>537</v>
      </c>
      <c r="J351" s="30" t="s">
        <v>538</v>
      </c>
      <c r="K351" s="31">
        <v>59941</v>
      </c>
    </row>
    <row r="352" spans="1:11" s="32" customFormat="1" ht="45">
      <c r="A352" s="22" t="s">
        <v>630</v>
      </c>
      <c r="B352" s="22" t="s">
        <v>631</v>
      </c>
      <c r="C352" s="23" t="s">
        <v>82</v>
      </c>
      <c r="D352" s="24" t="s">
        <v>82</v>
      </c>
      <c r="E352" s="25" t="s">
        <v>287</v>
      </c>
      <c r="F352" s="26">
        <v>6150000084</v>
      </c>
      <c r="G352" s="27">
        <v>42241</v>
      </c>
      <c r="H352" s="28" t="s">
        <v>599</v>
      </c>
      <c r="I352" s="29" t="s">
        <v>537</v>
      </c>
      <c r="J352" s="30" t="s">
        <v>538</v>
      </c>
      <c r="K352" s="31">
        <v>391614</v>
      </c>
    </row>
    <row r="353" spans="1:11" s="32" customFormat="1" ht="30">
      <c r="A353" s="22" t="s">
        <v>630</v>
      </c>
      <c r="B353" s="22" t="s">
        <v>631</v>
      </c>
      <c r="C353" s="23" t="s">
        <v>82</v>
      </c>
      <c r="D353" s="24" t="s">
        <v>82</v>
      </c>
      <c r="E353" s="25" t="s">
        <v>287</v>
      </c>
      <c r="F353" s="26">
        <v>6150000085</v>
      </c>
      <c r="G353" s="27">
        <v>42241</v>
      </c>
      <c r="H353" s="28" t="s">
        <v>600</v>
      </c>
      <c r="I353" s="29" t="s">
        <v>537</v>
      </c>
      <c r="J353" s="30" t="s">
        <v>538</v>
      </c>
      <c r="K353" s="31">
        <v>106450</v>
      </c>
    </row>
    <row r="354" spans="1:11" s="32" customFormat="1" ht="30">
      <c r="A354" s="22" t="s">
        <v>630</v>
      </c>
      <c r="B354" s="22" t="s">
        <v>631</v>
      </c>
      <c r="C354" s="23" t="s">
        <v>82</v>
      </c>
      <c r="D354" s="24" t="s">
        <v>82</v>
      </c>
      <c r="E354" s="25" t="s">
        <v>287</v>
      </c>
      <c r="F354" s="26">
        <v>6150000086</v>
      </c>
      <c r="G354" s="27">
        <v>42241</v>
      </c>
      <c r="H354" s="28" t="s">
        <v>601</v>
      </c>
      <c r="I354" s="29" t="s">
        <v>567</v>
      </c>
      <c r="J354" s="30" t="s">
        <v>568</v>
      </c>
      <c r="K354" s="31">
        <v>2115496</v>
      </c>
    </row>
    <row r="355" spans="1:11" s="32" customFormat="1" ht="30">
      <c r="A355" s="22" t="s">
        <v>630</v>
      </c>
      <c r="B355" s="22" t="s">
        <v>333</v>
      </c>
      <c r="C355" s="23" t="s">
        <v>602</v>
      </c>
      <c r="D355" s="24">
        <v>41183</v>
      </c>
      <c r="E355" s="25" t="s">
        <v>272</v>
      </c>
      <c r="F355" s="26">
        <v>6150000229</v>
      </c>
      <c r="G355" s="27">
        <v>42241</v>
      </c>
      <c r="H355" s="28" t="s">
        <v>603</v>
      </c>
      <c r="I355" s="29" t="s">
        <v>604</v>
      </c>
      <c r="J355" s="30" t="s">
        <v>605</v>
      </c>
      <c r="K355" s="31">
        <v>150000</v>
      </c>
    </row>
    <row r="356" spans="1:11" s="32" customFormat="1" ht="30">
      <c r="A356" s="22" t="s">
        <v>630</v>
      </c>
      <c r="B356" s="22" t="s">
        <v>631</v>
      </c>
      <c r="C356" s="23" t="s">
        <v>82</v>
      </c>
      <c r="D356" s="24" t="s">
        <v>82</v>
      </c>
      <c r="E356" s="25" t="s">
        <v>287</v>
      </c>
      <c r="F356" s="26">
        <v>6150000087</v>
      </c>
      <c r="G356" s="27">
        <v>42242</v>
      </c>
      <c r="H356" s="28" t="s">
        <v>606</v>
      </c>
      <c r="I356" s="29" t="s">
        <v>567</v>
      </c>
      <c r="J356" s="30" t="s">
        <v>568</v>
      </c>
      <c r="K356" s="31">
        <v>229940</v>
      </c>
    </row>
    <row r="357" spans="1:11" s="32" customFormat="1" ht="30">
      <c r="A357" s="22" t="s">
        <v>630</v>
      </c>
      <c r="B357" s="22" t="s">
        <v>631</v>
      </c>
      <c r="C357" s="23" t="s">
        <v>82</v>
      </c>
      <c r="D357" s="24" t="s">
        <v>82</v>
      </c>
      <c r="E357" s="25" t="s">
        <v>287</v>
      </c>
      <c r="F357" s="26">
        <v>6150000088</v>
      </c>
      <c r="G357" s="27">
        <v>42242</v>
      </c>
      <c r="H357" s="28" t="s">
        <v>607</v>
      </c>
      <c r="I357" s="29" t="s">
        <v>150</v>
      </c>
      <c r="J357" s="30" t="s">
        <v>92</v>
      </c>
      <c r="K357" s="31">
        <v>35413</v>
      </c>
    </row>
    <row r="358" spans="1:11" s="32" customFormat="1" ht="30">
      <c r="A358" s="22" t="s">
        <v>630</v>
      </c>
      <c r="B358" s="22" t="s">
        <v>631</v>
      </c>
      <c r="C358" s="23" t="s">
        <v>82</v>
      </c>
      <c r="D358" s="24" t="s">
        <v>82</v>
      </c>
      <c r="E358" s="25" t="s">
        <v>287</v>
      </c>
      <c r="F358" s="26">
        <v>6150000089</v>
      </c>
      <c r="G358" s="27">
        <v>42242</v>
      </c>
      <c r="H358" s="28" t="s">
        <v>608</v>
      </c>
      <c r="I358" s="29" t="s">
        <v>609</v>
      </c>
      <c r="J358" s="30" t="s">
        <v>610</v>
      </c>
      <c r="K358" s="31">
        <v>194615</v>
      </c>
    </row>
    <row r="359" spans="1:11" s="32" customFormat="1" ht="30">
      <c r="A359" s="22" t="s">
        <v>630</v>
      </c>
      <c r="B359" s="22" t="s">
        <v>14</v>
      </c>
      <c r="C359" s="23" t="s">
        <v>82</v>
      </c>
      <c r="D359" s="24" t="s">
        <v>82</v>
      </c>
      <c r="E359" s="25" t="s">
        <v>272</v>
      </c>
      <c r="F359" s="26">
        <v>6150000230</v>
      </c>
      <c r="G359" s="27">
        <v>42242</v>
      </c>
      <c r="H359" s="28" t="s">
        <v>611</v>
      </c>
      <c r="I359" s="29" t="s">
        <v>552</v>
      </c>
      <c r="J359" s="30" t="s">
        <v>553</v>
      </c>
      <c r="K359" s="31">
        <v>892500</v>
      </c>
    </row>
    <row r="360" spans="1:11" s="32" customFormat="1" ht="30">
      <c r="A360" s="22" t="s">
        <v>630</v>
      </c>
      <c r="B360" s="22" t="s">
        <v>14</v>
      </c>
      <c r="C360" s="23" t="s">
        <v>82</v>
      </c>
      <c r="D360" s="24" t="s">
        <v>82</v>
      </c>
      <c r="E360" s="25" t="s">
        <v>272</v>
      </c>
      <c r="F360" s="26">
        <v>6150000231</v>
      </c>
      <c r="G360" s="27">
        <v>42243</v>
      </c>
      <c r="H360" s="28" t="s">
        <v>612</v>
      </c>
      <c r="I360" s="29" t="s">
        <v>613</v>
      </c>
      <c r="J360" s="30" t="s">
        <v>614</v>
      </c>
      <c r="K360" s="31">
        <v>351050</v>
      </c>
    </row>
    <row r="361" spans="1:11" s="32" customFormat="1" ht="30">
      <c r="A361" s="22" t="s">
        <v>630</v>
      </c>
      <c r="B361" s="22" t="s">
        <v>528</v>
      </c>
      <c r="C361" s="23" t="s">
        <v>82</v>
      </c>
      <c r="D361" s="24" t="s">
        <v>82</v>
      </c>
      <c r="E361" s="25" t="s">
        <v>272</v>
      </c>
      <c r="F361" s="26">
        <v>6150000241</v>
      </c>
      <c r="G361" s="27">
        <v>42243</v>
      </c>
      <c r="H361" s="28" t="s">
        <v>615</v>
      </c>
      <c r="I361" s="29" t="s">
        <v>616</v>
      </c>
      <c r="J361" s="30" t="s">
        <v>617</v>
      </c>
      <c r="K361" s="31">
        <v>104995</v>
      </c>
    </row>
    <row r="362" spans="1:11" s="32" customFormat="1" ht="30">
      <c r="A362" s="22" t="s">
        <v>630</v>
      </c>
      <c r="B362" s="22" t="s">
        <v>333</v>
      </c>
      <c r="C362" s="23" t="s">
        <v>357</v>
      </c>
      <c r="D362" s="24">
        <v>41656</v>
      </c>
      <c r="E362" s="25" t="s">
        <v>272</v>
      </c>
      <c r="F362" s="26">
        <v>6150000248</v>
      </c>
      <c r="G362" s="27">
        <v>42244</v>
      </c>
      <c r="H362" s="28" t="s">
        <v>618</v>
      </c>
      <c r="I362" s="29" t="s">
        <v>359</v>
      </c>
      <c r="J362" s="30" t="s">
        <v>360</v>
      </c>
      <c r="K362" s="31">
        <v>45087</v>
      </c>
    </row>
    <row r="363" spans="1:11" s="32" customFormat="1" ht="30">
      <c r="A363" s="22" t="s">
        <v>630</v>
      </c>
      <c r="B363" s="22" t="s">
        <v>188</v>
      </c>
      <c r="C363" s="23" t="s">
        <v>619</v>
      </c>
      <c r="D363" s="24">
        <v>42170</v>
      </c>
      <c r="E363" s="25" t="s">
        <v>272</v>
      </c>
      <c r="F363" s="26">
        <v>6150000250</v>
      </c>
      <c r="G363" s="27">
        <v>42247</v>
      </c>
      <c r="H363" s="28" t="s">
        <v>620</v>
      </c>
      <c r="I363" s="29" t="s">
        <v>621</v>
      </c>
      <c r="J363" s="30" t="s">
        <v>622</v>
      </c>
      <c r="K363" s="31">
        <v>171183</v>
      </c>
    </row>
    <row r="364" spans="1:11" s="32" customFormat="1" ht="30">
      <c r="A364" s="22" t="s">
        <v>630</v>
      </c>
      <c r="B364" s="22" t="s">
        <v>333</v>
      </c>
      <c r="C364" s="23" t="s">
        <v>357</v>
      </c>
      <c r="D364" s="24">
        <v>41656</v>
      </c>
      <c r="E364" s="25" t="s">
        <v>272</v>
      </c>
      <c r="F364" s="26">
        <v>6150000251</v>
      </c>
      <c r="G364" s="27">
        <v>42247</v>
      </c>
      <c r="H364" s="28" t="s">
        <v>623</v>
      </c>
      <c r="I364" s="29" t="s">
        <v>359</v>
      </c>
      <c r="J364" s="30" t="s">
        <v>360</v>
      </c>
      <c r="K364" s="31">
        <v>133947</v>
      </c>
    </row>
    <row r="365" spans="1:11" s="32" customFormat="1" ht="45">
      <c r="A365" s="22" t="s">
        <v>630</v>
      </c>
      <c r="B365" s="22" t="s">
        <v>188</v>
      </c>
      <c r="C365" s="23" t="s">
        <v>624</v>
      </c>
      <c r="D365" s="24">
        <v>42234</v>
      </c>
      <c r="E365" s="25" t="s">
        <v>625</v>
      </c>
      <c r="F365" s="26" t="s">
        <v>387</v>
      </c>
      <c r="G365" s="27">
        <v>42234</v>
      </c>
      <c r="H365" s="28" t="s">
        <v>626</v>
      </c>
      <c r="I365" s="29" t="s">
        <v>627</v>
      </c>
      <c r="J365" s="30" t="s">
        <v>628</v>
      </c>
      <c r="K365" s="31" t="s">
        <v>629</v>
      </c>
    </row>
    <row r="366" spans="1:11" s="32" customFormat="1" ht="30">
      <c r="A366" s="22" t="s">
        <v>729</v>
      </c>
      <c r="B366" s="22" t="s">
        <v>333</v>
      </c>
      <c r="C366" s="23" t="s">
        <v>118</v>
      </c>
      <c r="D366" s="24">
        <v>41183</v>
      </c>
      <c r="E366" s="25" t="s">
        <v>387</v>
      </c>
      <c r="F366" s="26" t="s">
        <v>387</v>
      </c>
      <c r="G366" s="27">
        <v>42229</v>
      </c>
      <c r="H366" s="28" t="s">
        <v>632</v>
      </c>
      <c r="I366" s="29" t="s">
        <v>633</v>
      </c>
      <c r="J366" s="30" t="s">
        <v>634</v>
      </c>
      <c r="K366" s="31">
        <v>100518</v>
      </c>
    </row>
    <row r="367" spans="1:11" s="32" customFormat="1" ht="30">
      <c r="A367" s="22" t="s">
        <v>729</v>
      </c>
      <c r="B367" s="22" t="s">
        <v>333</v>
      </c>
      <c r="C367" s="23" t="s">
        <v>118</v>
      </c>
      <c r="D367" s="24">
        <v>41183</v>
      </c>
      <c r="E367" s="25" t="s">
        <v>387</v>
      </c>
      <c r="F367" s="26" t="s">
        <v>387</v>
      </c>
      <c r="G367" s="27">
        <v>42229</v>
      </c>
      <c r="H367" s="28" t="s">
        <v>632</v>
      </c>
      <c r="I367" s="29" t="s">
        <v>633</v>
      </c>
      <c r="J367" s="30" t="s">
        <v>634</v>
      </c>
      <c r="K367" s="31">
        <v>100518</v>
      </c>
    </row>
    <row r="368" spans="1:11" s="32" customFormat="1" ht="30">
      <c r="A368" s="22" t="s">
        <v>729</v>
      </c>
      <c r="B368" s="22" t="s">
        <v>635</v>
      </c>
      <c r="C368" s="23" t="s">
        <v>636</v>
      </c>
      <c r="D368" s="24">
        <v>42241</v>
      </c>
      <c r="E368" s="25" t="s">
        <v>387</v>
      </c>
      <c r="F368" s="26" t="s">
        <v>387</v>
      </c>
      <c r="G368" s="27">
        <v>42298</v>
      </c>
      <c r="H368" s="28" t="s">
        <v>637</v>
      </c>
      <c r="I368" s="29" t="s">
        <v>638</v>
      </c>
      <c r="J368" s="30" t="s">
        <v>639</v>
      </c>
      <c r="K368" s="31" t="s">
        <v>640</v>
      </c>
    </row>
    <row r="369" spans="1:11" s="32" customFormat="1" ht="30">
      <c r="A369" s="22" t="s">
        <v>729</v>
      </c>
      <c r="B369" s="22" t="s">
        <v>635</v>
      </c>
      <c r="C369" s="23" t="s">
        <v>636</v>
      </c>
      <c r="D369" s="24">
        <v>42241</v>
      </c>
      <c r="E369" s="25" t="s">
        <v>387</v>
      </c>
      <c r="F369" s="26" t="s">
        <v>387</v>
      </c>
      <c r="G369" s="27">
        <v>42278</v>
      </c>
      <c r="H369" s="28" t="s">
        <v>730</v>
      </c>
      <c r="I369" s="29" t="s">
        <v>641</v>
      </c>
      <c r="J369" s="30" t="s">
        <v>642</v>
      </c>
      <c r="K369" s="31" t="s">
        <v>643</v>
      </c>
    </row>
    <row r="370" spans="1:11" s="32" customFormat="1" ht="30">
      <c r="A370" s="22" t="s">
        <v>729</v>
      </c>
      <c r="B370" s="22" t="s">
        <v>635</v>
      </c>
      <c r="C370" s="23" t="s">
        <v>644</v>
      </c>
      <c r="D370" s="24">
        <v>42241</v>
      </c>
      <c r="E370" s="25" t="s">
        <v>387</v>
      </c>
      <c r="F370" s="26" t="s">
        <v>387</v>
      </c>
      <c r="G370" s="27">
        <v>42330</v>
      </c>
      <c r="H370" s="28" t="s">
        <v>645</v>
      </c>
      <c r="I370" s="29" t="s">
        <v>646</v>
      </c>
      <c r="J370" s="30" t="s">
        <v>647</v>
      </c>
      <c r="K370" s="31" t="s">
        <v>648</v>
      </c>
    </row>
    <row r="371" spans="1:11" s="32" customFormat="1" ht="30">
      <c r="A371" s="22" t="s">
        <v>729</v>
      </c>
      <c r="B371" s="22" t="s">
        <v>333</v>
      </c>
      <c r="C371" s="23" t="s">
        <v>118</v>
      </c>
      <c r="D371" s="24">
        <v>41183</v>
      </c>
      <c r="E371" s="25" t="s">
        <v>272</v>
      </c>
      <c r="F371" s="26">
        <v>7150000095</v>
      </c>
      <c r="G371" s="27">
        <v>42226</v>
      </c>
      <c r="H371" s="28" t="s">
        <v>649</v>
      </c>
      <c r="I371" s="29" t="s">
        <v>633</v>
      </c>
      <c r="J371" s="30" t="s">
        <v>650</v>
      </c>
      <c r="K371" s="31">
        <v>150738</v>
      </c>
    </row>
    <row r="372" spans="1:11" s="32" customFormat="1" ht="30">
      <c r="A372" s="22" t="s">
        <v>729</v>
      </c>
      <c r="B372" s="22" t="s">
        <v>333</v>
      </c>
      <c r="C372" s="23" t="s">
        <v>118</v>
      </c>
      <c r="D372" s="24">
        <v>41183</v>
      </c>
      <c r="E372" s="25" t="s">
        <v>272</v>
      </c>
      <c r="F372" s="26">
        <v>7150000096</v>
      </c>
      <c r="G372" s="27">
        <v>42226</v>
      </c>
      <c r="H372" s="28" t="s">
        <v>651</v>
      </c>
      <c r="I372" s="29" t="s">
        <v>652</v>
      </c>
      <c r="J372" s="30" t="s">
        <v>653</v>
      </c>
      <c r="K372" s="31">
        <v>120000</v>
      </c>
    </row>
    <row r="373" spans="1:11" s="32" customFormat="1" ht="30">
      <c r="A373" s="22" t="s">
        <v>729</v>
      </c>
      <c r="B373" s="22" t="s">
        <v>333</v>
      </c>
      <c r="C373" s="23" t="s">
        <v>118</v>
      </c>
      <c r="D373" s="24">
        <v>41183</v>
      </c>
      <c r="E373" s="25" t="s">
        <v>272</v>
      </c>
      <c r="F373" s="26">
        <v>7150000097</v>
      </c>
      <c r="G373" s="27">
        <v>42226</v>
      </c>
      <c r="H373" s="28" t="s">
        <v>654</v>
      </c>
      <c r="I373" s="29" t="s">
        <v>652</v>
      </c>
      <c r="J373" s="30" t="s">
        <v>653</v>
      </c>
      <c r="K373" s="31">
        <v>120000</v>
      </c>
    </row>
    <row r="374" spans="1:11" s="32" customFormat="1" ht="30">
      <c r="A374" s="22" t="s">
        <v>729</v>
      </c>
      <c r="B374" s="22" t="s">
        <v>333</v>
      </c>
      <c r="C374" s="23" t="s">
        <v>118</v>
      </c>
      <c r="D374" s="24">
        <v>41183</v>
      </c>
      <c r="E374" s="25" t="s">
        <v>272</v>
      </c>
      <c r="F374" s="26">
        <v>7150000098</v>
      </c>
      <c r="G374" s="27">
        <v>42226</v>
      </c>
      <c r="H374" s="28" t="s">
        <v>655</v>
      </c>
      <c r="I374" s="29" t="s">
        <v>633</v>
      </c>
      <c r="J374" s="30" t="s">
        <v>650</v>
      </c>
      <c r="K374" s="31">
        <v>150738</v>
      </c>
    </row>
    <row r="375" spans="1:11" s="32" customFormat="1" ht="30">
      <c r="A375" s="22" t="s">
        <v>729</v>
      </c>
      <c r="B375" s="22" t="s">
        <v>333</v>
      </c>
      <c r="C375" s="23" t="s">
        <v>118</v>
      </c>
      <c r="D375" s="24">
        <v>41183</v>
      </c>
      <c r="E375" s="25" t="s">
        <v>272</v>
      </c>
      <c r="F375" s="26">
        <v>7150000036</v>
      </c>
      <c r="G375" s="27">
        <v>42226</v>
      </c>
      <c r="H375" s="28" t="s">
        <v>656</v>
      </c>
      <c r="I375" s="29" t="s">
        <v>633</v>
      </c>
      <c r="J375" s="30" t="s">
        <v>650</v>
      </c>
      <c r="K375" s="31">
        <v>150738</v>
      </c>
    </row>
    <row r="376" spans="1:11" s="32" customFormat="1" ht="30">
      <c r="A376" s="22" t="s">
        <v>729</v>
      </c>
      <c r="B376" s="22" t="s">
        <v>333</v>
      </c>
      <c r="C376" s="23" t="s">
        <v>118</v>
      </c>
      <c r="D376" s="24">
        <v>41183</v>
      </c>
      <c r="E376" s="25" t="s">
        <v>272</v>
      </c>
      <c r="F376" s="26">
        <v>7150000099</v>
      </c>
      <c r="G376" s="27">
        <v>42226</v>
      </c>
      <c r="H376" s="28" t="s">
        <v>657</v>
      </c>
      <c r="I376" s="29" t="s">
        <v>652</v>
      </c>
      <c r="J376" s="30" t="s">
        <v>653</v>
      </c>
      <c r="K376" s="31">
        <v>120000</v>
      </c>
    </row>
    <row r="377" spans="1:11" s="32" customFormat="1" ht="15">
      <c r="A377" s="22" t="s">
        <v>729</v>
      </c>
      <c r="B377" s="22" t="s">
        <v>14</v>
      </c>
      <c r="C377" s="23" t="s">
        <v>387</v>
      </c>
      <c r="D377" s="24" t="s">
        <v>387</v>
      </c>
      <c r="E377" s="25" t="s">
        <v>272</v>
      </c>
      <c r="F377" s="26">
        <v>7150000100</v>
      </c>
      <c r="G377" s="27">
        <v>42228</v>
      </c>
      <c r="H377" s="28" t="s">
        <v>658</v>
      </c>
      <c r="I377" s="29" t="s">
        <v>659</v>
      </c>
      <c r="J377" s="30" t="s">
        <v>660</v>
      </c>
      <c r="K377" s="31">
        <v>65554</v>
      </c>
    </row>
    <row r="378" spans="1:11" s="32" customFormat="1" ht="15">
      <c r="A378" s="22" t="s">
        <v>729</v>
      </c>
      <c r="B378" s="22" t="s">
        <v>14</v>
      </c>
      <c r="C378" s="23" t="s">
        <v>387</v>
      </c>
      <c r="D378" s="24" t="s">
        <v>387</v>
      </c>
      <c r="E378" s="25" t="s">
        <v>287</v>
      </c>
      <c r="F378" s="26">
        <v>7150000037</v>
      </c>
      <c r="G378" s="27">
        <v>42228</v>
      </c>
      <c r="H378" s="28" t="s">
        <v>661</v>
      </c>
      <c r="I378" s="29" t="s">
        <v>567</v>
      </c>
      <c r="J378" s="30" t="s">
        <v>662</v>
      </c>
      <c r="K378" s="31">
        <v>912135</v>
      </c>
    </row>
    <row r="379" spans="1:11" s="32" customFormat="1" ht="15">
      <c r="A379" s="22" t="s">
        <v>729</v>
      </c>
      <c r="B379" s="22" t="s">
        <v>14</v>
      </c>
      <c r="C379" s="23" t="s">
        <v>387</v>
      </c>
      <c r="D379" s="24" t="s">
        <v>387</v>
      </c>
      <c r="E379" s="25" t="s">
        <v>287</v>
      </c>
      <c r="F379" s="26">
        <v>7150000039</v>
      </c>
      <c r="G379" s="27">
        <v>42229</v>
      </c>
      <c r="H379" s="28" t="s">
        <v>663</v>
      </c>
      <c r="I379" s="29" t="s">
        <v>664</v>
      </c>
      <c r="J379" s="30" t="s">
        <v>665</v>
      </c>
      <c r="K379" s="31">
        <v>159594</v>
      </c>
    </row>
    <row r="380" spans="1:11" s="32" customFormat="1" ht="15">
      <c r="A380" s="22" t="s">
        <v>729</v>
      </c>
      <c r="B380" s="22" t="s">
        <v>14</v>
      </c>
      <c r="C380" s="23" t="s">
        <v>387</v>
      </c>
      <c r="D380" s="24" t="s">
        <v>387</v>
      </c>
      <c r="E380" s="25" t="s">
        <v>287</v>
      </c>
      <c r="F380" s="26">
        <v>7150000040</v>
      </c>
      <c r="G380" s="27">
        <v>42229</v>
      </c>
      <c r="H380" s="28" t="s">
        <v>663</v>
      </c>
      <c r="I380" s="29" t="s">
        <v>567</v>
      </c>
      <c r="J380" s="30" t="s">
        <v>662</v>
      </c>
      <c r="K380" s="31">
        <v>262526</v>
      </c>
    </row>
    <row r="381" spans="1:11" s="32" customFormat="1" ht="15">
      <c r="A381" s="22" t="s">
        <v>729</v>
      </c>
      <c r="B381" s="22" t="s">
        <v>14</v>
      </c>
      <c r="C381" s="23" t="s">
        <v>387</v>
      </c>
      <c r="D381" s="24" t="s">
        <v>387</v>
      </c>
      <c r="E381" s="25" t="s">
        <v>272</v>
      </c>
      <c r="F381" s="26">
        <v>7150000101</v>
      </c>
      <c r="G381" s="27">
        <v>42234</v>
      </c>
      <c r="H381" s="28" t="s">
        <v>666</v>
      </c>
      <c r="I381" s="29" t="s">
        <v>667</v>
      </c>
      <c r="J381" s="30" t="s">
        <v>668</v>
      </c>
      <c r="K381" s="31">
        <v>77350</v>
      </c>
    </row>
    <row r="382" spans="1:11" s="32" customFormat="1" ht="15">
      <c r="A382" s="22" t="s">
        <v>729</v>
      </c>
      <c r="B382" s="22" t="s">
        <v>14</v>
      </c>
      <c r="C382" s="23" t="s">
        <v>387</v>
      </c>
      <c r="D382" s="24" t="s">
        <v>387</v>
      </c>
      <c r="E382" s="25" t="s">
        <v>272</v>
      </c>
      <c r="F382" s="26">
        <v>7150000102</v>
      </c>
      <c r="G382" s="27">
        <v>42234</v>
      </c>
      <c r="H382" s="28" t="s">
        <v>669</v>
      </c>
      <c r="I382" s="29" t="s">
        <v>670</v>
      </c>
      <c r="J382" s="30" t="s">
        <v>671</v>
      </c>
      <c r="K382" s="31">
        <v>208250</v>
      </c>
    </row>
    <row r="383" spans="1:11" s="32" customFormat="1" ht="15">
      <c r="A383" s="22" t="s">
        <v>729</v>
      </c>
      <c r="B383" s="22" t="s">
        <v>333</v>
      </c>
      <c r="C383" s="23" t="s">
        <v>357</v>
      </c>
      <c r="D383" s="24">
        <v>41656</v>
      </c>
      <c r="E383" s="25" t="s">
        <v>272</v>
      </c>
      <c r="F383" s="26">
        <v>7150000103</v>
      </c>
      <c r="G383" s="27">
        <v>42236</v>
      </c>
      <c r="H383" s="28" t="s">
        <v>672</v>
      </c>
      <c r="I383" s="29" t="s">
        <v>359</v>
      </c>
      <c r="J383" s="30" t="s">
        <v>673</v>
      </c>
      <c r="K383" s="31">
        <v>83801</v>
      </c>
    </row>
    <row r="384" spans="1:11" s="32" customFormat="1" ht="15">
      <c r="A384" s="22" t="s">
        <v>729</v>
      </c>
      <c r="B384" s="22" t="s">
        <v>14</v>
      </c>
      <c r="C384" s="23" t="s">
        <v>387</v>
      </c>
      <c r="D384" s="24" t="s">
        <v>387</v>
      </c>
      <c r="E384" s="25" t="s">
        <v>272</v>
      </c>
      <c r="F384" s="26">
        <v>7150000104</v>
      </c>
      <c r="G384" s="27">
        <v>42236</v>
      </c>
      <c r="H384" s="28" t="s">
        <v>674</v>
      </c>
      <c r="I384" s="29" t="s">
        <v>675</v>
      </c>
      <c r="J384" s="30" t="s">
        <v>676</v>
      </c>
      <c r="K384" s="31">
        <v>98175</v>
      </c>
    </row>
    <row r="385" spans="1:11" s="32" customFormat="1" ht="30">
      <c r="A385" s="22" t="s">
        <v>729</v>
      </c>
      <c r="B385" s="22" t="s">
        <v>14</v>
      </c>
      <c r="C385" s="23" t="s">
        <v>387</v>
      </c>
      <c r="D385" s="24" t="s">
        <v>387</v>
      </c>
      <c r="E385" s="25" t="s">
        <v>272</v>
      </c>
      <c r="F385" s="26">
        <v>7150000105</v>
      </c>
      <c r="G385" s="27">
        <v>42236</v>
      </c>
      <c r="H385" s="28" t="s">
        <v>677</v>
      </c>
      <c r="I385" s="29" t="s">
        <v>678</v>
      </c>
      <c r="J385" s="30" t="s">
        <v>679</v>
      </c>
      <c r="K385" s="31">
        <v>42840</v>
      </c>
    </row>
    <row r="386" spans="1:11" s="32" customFormat="1" ht="15">
      <c r="A386" s="22" t="s">
        <v>729</v>
      </c>
      <c r="B386" s="22" t="s">
        <v>14</v>
      </c>
      <c r="C386" s="23" t="s">
        <v>387</v>
      </c>
      <c r="D386" s="24" t="s">
        <v>387</v>
      </c>
      <c r="E386" s="25" t="s">
        <v>272</v>
      </c>
      <c r="F386" s="26">
        <v>7150000106</v>
      </c>
      <c r="G386" s="27">
        <v>42236</v>
      </c>
      <c r="H386" s="28" t="s">
        <v>680</v>
      </c>
      <c r="I386" s="29" t="s">
        <v>681</v>
      </c>
      <c r="J386" s="30" t="s">
        <v>682</v>
      </c>
      <c r="K386" s="31">
        <v>530000</v>
      </c>
    </row>
    <row r="387" spans="1:11" s="32" customFormat="1" ht="15">
      <c r="A387" s="22" t="s">
        <v>729</v>
      </c>
      <c r="B387" s="22" t="s">
        <v>14</v>
      </c>
      <c r="C387" s="23" t="s">
        <v>387</v>
      </c>
      <c r="D387" s="24" t="s">
        <v>387</v>
      </c>
      <c r="E387" s="25" t="s">
        <v>287</v>
      </c>
      <c r="F387" s="26">
        <v>7150000041</v>
      </c>
      <c r="G387" s="27">
        <v>42237</v>
      </c>
      <c r="H387" s="28" t="s">
        <v>683</v>
      </c>
      <c r="I387" s="29" t="s">
        <v>664</v>
      </c>
      <c r="J387" s="30" t="s">
        <v>665</v>
      </c>
      <c r="K387" s="31">
        <v>348432</v>
      </c>
    </row>
    <row r="388" spans="1:11" s="32" customFormat="1" ht="30">
      <c r="A388" s="22" t="s">
        <v>729</v>
      </c>
      <c r="B388" s="22" t="s">
        <v>528</v>
      </c>
      <c r="C388" s="23" t="s">
        <v>387</v>
      </c>
      <c r="D388" s="24" t="s">
        <v>387</v>
      </c>
      <c r="E388" s="25" t="s">
        <v>272</v>
      </c>
      <c r="F388" s="26">
        <v>7150000107</v>
      </c>
      <c r="G388" s="27">
        <v>42237</v>
      </c>
      <c r="H388" s="28" t="s">
        <v>684</v>
      </c>
      <c r="I388" s="29" t="s">
        <v>685</v>
      </c>
      <c r="J388" s="30" t="s">
        <v>686</v>
      </c>
      <c r="K388" s="31">
        <v>142800</v>
      </c>
    </row>
    <row r="389" spans="1:11" s="32" customFormat="1" ht="30">
      <c r="A389" s="22" t="s">
        <v>729</v>
      </c>
      <c r="B389" s="22" t="s">
        <v>333</v>
      </c>
      <c r="C389" s="23" t="s">
        <v>118</v>
      </c>
      <c r="D389" s="24">
        <v>41183</v>
      </c>
      <c r="E389" s="25" t="s">
        <v>272</v>
      </c>
      <c r="F389" s="26">
        <v>7150000108</v>
      </c>
      <c r="G389" s="27">
        <v>42241</v>
      </c>
      <c r="H389" s="28" t="s">
        <v>687</v>
      </c>
      <c r="I389" s="29" t="s">
        <v>633</v>
      </c>
      <c r="J389" s="30" t="s">
        <v>650</v>
      </c>
      <c r="K389" s="31">
        <v>151341</v>
      </c>
    </row>
    <row r="390" spans="1:11" s="32" customFormat="1" ht="30">
      <c r="A390" s="22" t="s">
        <v>729</v>
      </c>
      <c r="B390" s="22" t="s">
        <v>333</v>
      </c>
      <c r="C390" s="23" t="s">
        <v>118</v>
      </c>
      <c r="D390" s="24">
        <v>41183</v>
      </c>
      <c r="E390" s="25" t="s">
        <v>272</v>
      </c>
      <c r="F390" s="26">
        <v>7150000109</v>
      </c>
      <c r="G390" s="27">
        <v>42241</v>
      </c>
      <c r="H390" s="28" t="s">
        <v>688</v>
      </c>
      <c r="I390" s="29" t="s">
        <v>633</v>
      </c>
      <c r="J390" s="30" t="s">
        <v>650</v>
      </c>
      <c r="K390" s="31">
        <v>151341</v>
      </c>
    </row>
    <row r="391" spans="1:11" s="32" customFormat="1" ht="30">
      <c r="A391" s="22" t="s">
        <v>729</v>
      </c>
      <c r="B391" s="22" t="s">
        <v>333</v>
      </c>
      <c r="C391" s="23" t="s">
        <v>118</v>
      </c>
      <c r="D391" s="24">
        <v>41183</v>
      </c>
      <c r="E391" s="25" t="s">
        <v>272</v>
      </c>
      <c r="F391" s="26">
        <v>7150000110</v>
      </c>
      <c r="G391" s="27">
        <v>42241</v>
      </c>
      <c r="H391" s="28" t="s">
        <v>688</v>
      </c>
      <c r="I391" s="29" t="s">
        <v>633</v>
      </c>
      <c r="J391" s="30" t="s">
        <v>650</v>
      </c>
      <c r="K391" s="31">
        <v>151341</v>
      </c>
    </row>
    <row r="392" spans="1:11" s="32" customFormat="1" ht="30">
      <c r="A392" s="22" t="s">
        <v>729</v>
      </c>
      <c r="B392" s="22" t="s">
        <v>333</v>
      </c>
      <c r="C392" s="23" t="s">
        <v>118</v>
      </c>
      <c r="D392" s="24">
        <v>41183</v>
      </c>
      <c r="E392" s="25" t="s">
        <v>272</v>
      </c>
      <c r="F392" s="26">
        <v>7150000111</v>
      </c>
      <c r="G392" s="27">
        <v>42241</v>
      </c>
      <c r="H392" s="28" t="s">
        <v>687</v>
      </c>
      <c r="I392" s="29" t="s">
        <v>633</v>
      </c>
      <c r="J392" s="30" t="s">
        <v>650</v>
      </c>
      <c r="K392" s="31">
        <v>151341</v>
      </c>
    </row>
    <row r="393" spans="1:11" s="32" customFormat="1" ht="15">
      <c r="A393" s="22" t="s">
        <v>729</v>
      </c>
      <c r="B393" s="22" t="s">
        <v>14</v>
      </c>
      <c r="C393" s="23" t="s">
        <v>387</v>
      </c>
      <c r="D393" s="24" t="s">
        <v>387</v>
      </c>
      <c r="E393" s="25" t="s">
        <v>287</v>
      </c>
      <c r="F393" s="26">
        <v>7150000043</v>
      </c>
      <c r="G393" s="27">
        <v>42242</v>
      </c>
      <c r="H393" s="28" t="s">
        <v>689</v>
      </c>
      <c r="I393" s="29" t="s">
        <v>690</v>
      </c>
      <c r="J393" s="30" t="s">
        <v>691</v>
      </c>
      <c r="K393" s="31">
        <v>624018</v>
      </c>
    </row>
    <row r="394" spans="1:11" s="32" customFormat="1" ht="30">
      <c r="A394" s="22" t="s">
        <v>729</v>
      </c>
      <c r="B394" s="22" t="s">
        <v>333</v>
      </c>
      <c r="C394" s="23" t="s">
        <v>118</v>
      </c>
      <c r="D394" s="24">
        <v>41183</v>
      </c>
      <c r="E394" s="25" t="s">
        <v>272</v>
      </c>
      <c r="F394" s="26">
        <v>7150000112</v>
      </c>
      <c r="G394" s="27">
        <v>42242</v>
      </c>
      <c r="H394" s="28" t="s">
        <v>692</v>
      </c>
      <c r="I394" s="29" t="s">
        <v>633</v>
      </c>
      <c r="J394" s="30" t="s">
        <v>650</v>
      </c>
      <c r="K394" s="31">
        <v>151341</v>
      </c>
    </row>
    <row r="395" spans="1:11" s="32" customFormat="1" ht="30">
      <c r="A395" s="22" t="s">
        <v>729</v>
      </c>
      <c r="B395" s="22" t="s">
        <v>351</v>
      </c>
      <c r="C395" s="23" t="s">
        <v>693</v>
      </c>
      <c r="D395" s="24">
        <v>42237</v>
      </c>
      <c r="E395" s="25" t="s">
        <v>287</v>
      </c>
      <c r="F395" s="26">
        <v>7150000044</v>
      </c>
      <c r="G395" s="27">
        <v>42243</v>
      </c>
      <c r="H395" s="28" t="s">
        <v>694</v>
      </c>
      <c r="I395" s="29" t="s">
        <v>695</v>
      </c>
      <c r="J395" s="30" t="s">
        <v>696</v>
      </c>
      <c r="K395" s="31">
        <v>14444275</v>
      </c>
    </row>
    <row r="396" spans="1:11" s="32" customFormat="1" ht="30">
      <c r="A396" s="22" t="s">
        <v>729</v>
      </c>
      <c r="B396" s="22" t="s">
        <v>528</v>
      </c>
      <c r="C396" s="23" t="s">
        <v>387</v>
      </c>
      <c r="D396" s="24" t="s">
        <v>387</v>
      </c>
      <c r="E396" s="25" t="s">
        <v>272</v>
      </c>
      <c r="F396" s="26">
        <v>7150000113</v>
      </c>
      <c r="G396" s="27">
        <v>42244</v>
      </c>
      <c r="H396" s="28" t="s">
        <v>697</v>
      </c>
      <c r="I396" s="29" t="s">
        <v>698</v>
      </c>
      <c r="J396" s="30" t="s">
        <v>699</v>
      </c>
      <c r="K396" s="31">
        <v>216913</v>
      </c>
    </row>
    <row r="397" spans="1:11" s="32" customFormat="1" ht="30">
      <c r="A397" s="22" t="s">
        <v>729</v>
      </c>
      <c r="B397" s="22" t="s">
        <v>14</v>
      </c>
      <c r="C397" s="23" t="s">
        <v>387</v>
      </c>
      <c r="D397" s="24" t="s">
        <v>387</v>
      </c>
      <c r="E397" s="25" t="s">
        <v>272</v>
      </c>
      <c r="F397" s="26">
        <v>7150000114</v>
      </c>
      <c r="G397" s="27">
        <v>42247</v>
      </c>
      <c r="H397" s="28" t="s">
        <v>700</v>
      </c>
      <c r="I397" s="29" t="s">
        <v>701</v>
      </c>
      <c r="J397" s="30" t="s">
        <v>671</v>
      </c>
      <c r="K397" s="31">
        <v>60000</v>
      </c>
    </row>
    <row r="398" spans="1:11" s="32" customFormat="1" ht="15">
      <c r="A398" s="22" t="s">
        <v>729</v>
      </c>
      <c r="B398" s="22" t="s">
        <v>333</v>
      </c>
      <c r="C398" s="23" t="s">
        <v>357</v>
      </c>
      <c r="D398" s="24">
        <v>41656</v>
      </c>
      <c r="E398" s="25" t="s">
        <v>272</v>
      </c>
      <c r="F398" s="26">
        <v>7150000115</v>
      </c>
      <c r="G398" s="27">
        <v>42247</v>
      </c>
      <c r="H398" s="28" t="s">
        <v>702</v>
      </c>
      <c r="I398" s="29" t="s">
        <v>359</v>
      </c>
      <c r="J398" s="30" t="s">
        <v>673</v>
      </c>
      <c r="K398" s="31">
        <v>210447</v>
      </c>
    </row>
    <row r="399" spans="1:11" s="32" customFormat="1" ht="15">
      <c r="A399" s="22" t="s">
        <v>729</v>
      </c>
      <c r="B399" s="22" t="s">
        <v>13</v>
      </c>
      <c r="C399" s="23" t="s">
        <v>387</v>
      </c>
      <c r="D399" s="24" t="s">
        <v>387</v>
      </c>
      <c r="E399" s="25" t="s">
        <v>22</v>
      </c>
      <c r="F399" s="26" t="s">
        <v>82</v>
      </c>
      <c r="G399" s="27">
        <v>42226</v>
      </c>
      <c r="H399" s="28" t="s">
        <v>703</v>
      </c>
      <c r="I399" s="29" t="s">
        <v>704</v>
      </c>
      <c r="J399" s="30" t="s">
        <v>705</v>
      </c>
      <c r="K399" s="31">
        <v>17238</v>
      </c>
    </row>
    <row r="400" spans="1:11" s="32" customFormat="1" ht="15">
      <c r="A400" s="22" t="s">
        <v>729</v>
      </c>
      <c r="B400" s="22" t="s">
        <v>13</v>
      </c>
      <c r="C400" s="23" t="s">
        <v>387</v>
      </c>
      <c r="D400" s="24" t="s">
        <v>387</v>
      </c>
      <c r="E400" s="25" t="s">
        <v>22</v>
      </c>
      <c r="F400" s="26" t="s">
        <v>82</v>
      </c>
      <c r="G400" s="27">
        <v>42229</v>
      </c>
      <c r="H400" s="28" t="s">
        <v>706</v>
      </c>
      <c r="I400" s="29" t="s">
        <v>707</v>
      </c>
      <c r="J400" s="30" t="s">
        <v>489</v>
      </c>
      <c r="K400" s="31">
        <f>510600+102900</f>
        <v>613500</v>
      </c>
    </row>
    <row r="401" spans="1:11" s="32" customFormat="1" ht="15">
      <c r="A401" s="22" t="s">
        <v>729</v>
      </c>
      <c r="B401" s="22" t="s">
        <v>13</v>
      </c>
      <c r="C401" s="23" t="s">
        <v>387</v>
      </c>
      <c r="D401" s="24" t="s">
        <v>387</v>
      </c>
      <c r="E401" s="25" t="s">
        <v>22</v>
      </c>
      <c r="F401" s="26" t="s">
        <v>82</v>
      </c>
      <c r="G401" s="27">
        <v>42229</v>
      </c>
      <c r="H401" s="28" t="s">
        <v>708</v>
      </c>
      <c r="I401" s="29" t="s">
        <v>709</v>
      </c>
      <c r="J401" s="30" t="s">
        <v>710</v>
      </c>
      <c r="K401" s="31">
        <v>23940</v>
      </c>
    </row>
    <row r="402" spans="1:11" s="32" customFormat="1" ht="15">
      <c r="A402" s="22" t="s">
        <v>729</v>
      </c>
      <c r="B402" s="22" t="s">
        <v>13</v>
      </c>
      <c r="C402" s="23" t="s">
        <v>387</v>
      </c>
      <c r="D402" s="24" t="s">
        <v>387</v>
      </c>
      <c r="E402" s="25" t="s">
        <v>22</v>
      </c>
      <c r="F402" s="26" t="s">
        <v>82</v>
      </c>
      <c r="G402" s="27">
        <v>42233</v>
      </c>
      <c r="H402" s="28" t="s">
        <v>711</v>
      </c>
      <c r="I402" s="29" t="s">
        <v>709</v>
      </c>
      <c r="J402" s="30" t="s">
        <v>710</v>
      </c>
      <c r="K402" s="31">
        <v>15140</v>
      </c>
    </row>
    <row r="403" spans="1:11" s="32" customFormat="1" ht="15">
      <c r="A403" s="22" t="s">
        <v>729</v>
      </c>
      <c r="B403" s="22" t="s">
        <v>13</v>
      </c>
      <c r="C403" s="23" t="s">
        <v>387</v>
      </c>
      <c r="D403" s="24" t="s">
        <v>387</v>
      </c>
      <c r="E403" s="25" t="s">
        <v>22</v>
      </c>
      <c r="F403" s="26" t="s">
        <v>82</v>
      </c>
      <c r="G403" s="27">
        <v>42233</v>
      </c>
      <c r="H403" s="28" t="s">
        <v>712</v>
      </c>
      <c r="I403" s="29" t="s">
        <v>709</v>
      </c>
      <c r="J403" s="30" t="s">
        <v>710</v>
      </c>
      <c r="K403" s="31">
        <v>8100</v>
      </c>
    </row>
    <row r="404" spans="1:11" s="32" customFormat="1" ht="15">
      <c r="A404" s="22" t="s">
        <v>729</v>
      </c>
      <c r="B404" s="22" t="s">
        <v>13</v>
      </c>
      <c r="C404" s="23" t="s">
        <v>387</v>
      </c>
      <c r="D404" s="24" t="s">
        <v>387</v>
      </c>
      <c r="E404" s="25" t="s">
        <v>22</v>
      </c>
      <c r="F404" s="26" t="s">
        <v>82</v>
      </c>
      <c r="G404" s="27">
        <v>42233</v>
      </c>
      <c r="H404" s="28" t="s">
        <v>713</v>
      </c>
      <c r="I404" s="29" t="s">
        <v>707</v>
      </c>
      <c r="J404" s="30" t="s">
        <v>489</v>
      </c>
      <c r="K404" s="31">
        <v>212500</v>
      </c>
    </row>
    <row r="405" spans="1:11" s="32" customFormat="1" ht="15">
      <c r="A405" s="22" t="s">
        <v>729</v>
      </c>
      <c r="B405" s="22" t="s">
        <v>13</v>
      </c>
      <c r="C405" s="23" t="s">
        <v>387</v>
      </c>
      <c r="D405" s="24" t="s">
        <v>387</v>
      </c>
      <c r="E405" s="25" t="s">
        <v>22</v>
      </c>
      <c r="F405" s="26" t="s">
        <v>82</v>
      </c>
      <c r="G405" s="27">
        <v>42237</v>
      </c>
      <c r="H405" s="28" t="s">
        <v>714</v>
      </c>
      <c r="I405" s="29" t="s">
        <v>707</v>
      </c>
      <c r="J405" s="30" t="s">
        <v>489</v>
      </c>
      <c r="K405" s="31">
        <v>119000</v>
      </c>
    </row>
    <row r="406" spans="1:11" s="32" customFormat="1" ht="15">
      <c r="A406" s="22" t="s">
        <v>729</v>
      </c>
      <c r="B406" s="22" t="s">
        <v>13</v>
      </c>
      <c r="C406" s="23" t="s">
        <v>387</v>
      </c>
      <c r="D406" s="24" t="s">
        <v>387</v>
      </c>
      <c r="E406" s="25" t="s">
        <v>22</v>
      </c>
      <c r="F406" s="26" t="s">
        <v>82</v>
      </c>
      <c r="G406" s="27">
        <v>42237</v>
      </c>
      <c r="H406" s="28" t="s">
        <v>715</v>
      </c>
      <c r="I406" s="29" t="s">
        <v>707</v>
      </c>
      <c r="J406" s="30" t="s">
        <v>489</v>
      </c>
      <c r="K406" s="31">
        <v>97900</v>
      </c>
    </row>
    <row r="407" spans="1:11" s="32" customFormat="1" ht="15">
      <c r="A407" s="22" t="s">
        <v>729</v>
      </c>
      <c r="B407" s="22" t="s">
        <v>13</v>
      </c>
      <c r="C407" s="23" t="s">
        <v>387</v>
      </c>
      <c r="D407" s="24" t="s">
        <v>387</v>
      </c>
      <c r="E407" s="25" t="s">
        <v>22</v>
      </c>
      <c r="F407" s="26" t="s">
        <v>82</v>
      </c>
      <c r="G407" s="27">
        <v>42237</v>
      </c>
      <c r="H407" s="28" t="s">
        <v>716</v>
      </c>
      <c r="I407" s="29" t="s">
        <v>707</v>
      </c>
      <c r="J407" s="30" t="s">
        <v>489</v>
      </c>
      <c r="K407" s="31">
        <v>168000</v>
      </c>
    </row>
    <row r="408" spans="1:11" s="32" customFormat="1" ht="15">
      <c r="A408" s="22" t="s">
        <v>729</v>
      </c>
      <c r="B408" s="22" t="s">
        <v>13</v>
      </c>
      <c r="C408" s="23" t="s">
        <v>387</v>
      </c>
      <c r="D408" s="24" t="s">
        <v>387</v>
      </c>
      <c r="E408" s="25" t="s">
        <v>22</v>
      </c>
      <c r="F408" s="26" t="s">
        <v>82</v>
      </c>
      <c r="G408" s="27">
        <v>42237</v>
      </c>
      <c r="H408" s="28" t="s">
        <v>717</v>
      </c>
      <c r="I408" s="29" t="s">
        <v>709</v>
      </c>
      <c r="J408" s="30" t="s">
        <v>710</v>
      </c>
      <c r="K408" s="31">
        <v>18490</v>
      </c>
    </row>
    <row r="409" spans="1:11" s="32" customFormat="1" ht="15">
      <c r="A409" s="22" t="s">
        <v>729</v>
      </c>
      <c r="B409" s="22" t="s">
        <v>13</v>
      </c>
      <c r="C409" s="23" t="s">
        <v>387</v>
      </c>
      <c r="D409" s="24" t="s">
        <v>387</v>
      </c>
      <c r="E409" s="25" t="s">
        <v>22</v>
      </c>
      <c r="F409" s="26" t="s">
        <v>82</v>
      </c>
      <c r="G409" s="27">
        <v>42237</v>
      </c>
      <c r="H409" s="28" t="s">
        <v>718</v>
      </c>
      <c r="I409" s="29" t="s">
        <v>709</v>
      </c>
      <c r="J409" s="30" t="s">
        <v>710</v>
      </c>
      <c r="K409" s="31">
        <f>850+18870</f>
        <v>19720</v>
      </c>
    </row>
    <row r="410" spans="1:11" s="32" customFormat="1" ht="15">
      <c r="A410" s="22" t="s">
        <v>729</v>
      </c>
      <c r="B410" s="22" t="s">
        <v>13</v>
      </c>
      <c r="C410" s="23" t="s">
        <v>387</v>
      </c>
      <c r="D410" s="24" t="s">
        <v>387</v>
      </c>
      <c r="E410" s="25" t="s">
        <v>22</v>
      </c>
      <c r="F410" s="26" t="s">
        <v>82</v>
      </c>
      <c r="G410" s="27">
        <v>42237</v>
      </c>
      <c r="H410" s="28" t="s">
        <v>719</v>
      </c>
      <c r="I410" s="29" t="s">
        <v>707</v>
      </c>
      <c r="J410" s="30" t="s">
        <v>489</v>
      </c>
      <c r="K410" s="31">
        <v>1723900</v>
      </c>
    </row>
    <row r="411" spans="1:11" s="32" customFormat="1" ht="15">
      <c r="A411" s="22" t="s">
        <v>729</v>
      </c>
      <c r="B411" s="22" t="s">
        <v>13</v>
      </c>
      <c r="C411" s="23" t="s">
        <v>387</v>
      </c>
      <c r="D411" s="24" t="s">
        <v>387</v>
      </c>
      <c r="E411" s="25" t="s">
        <v>22</v>
      </c>
      <c r="F411" s="26" t="s">
        <v>82</v>
      </c>
      <c r="G411" s="27">
        <v>42237</v>
      </c>
      <c r="H411" s="28" t="s">
        <v>720</v>
      </c>
      <c r="I411" s="29" t="s">
        <v>707</v>
      </c>
      <c r="J411" s="30" t="s">
        <v>489</v>
      </c>
      <c r="K411" s="31">
        <f>430500+551800+619500</f>
        <v>1601800</v>
      </c>
    </row>
    <row r="412" spans="1:11" s="32" customFormat="1" ht="15">
      <c r="A412" s="22" t="s">
        <v>729</v>
      </c>
      <c r="B412" s="22" t="s">
        <v>13</v>
      </c>
      <c r="C412" s="23" t="s">
        <v>387</v>
      </c>
      <c r="D412" s="24" t="s">
        <v>387</v>
      </c>
      <c r="E412" s="25" t="s">
        <v>22</v>
      </c>
      <c r="F412" s="26" t="s">
        <v>82</v>
      </c>
      <c r="G412" s="27">
        <v>42244</v>
      </c>
      <c r="H412" s="28" t="s">
        <v>721</v>
      </c>
      <c r="I412" s="29" t="s">
        <v>707</v>
      </c>
      <c r="J412" s="30" t="s">
        <v>489</v>
      </c>
      <c r="K412" s="31">
        <v>903000</v>
      </c>
    </row>
    <row r="413" spans="1:11" s="32" customFormat="1" ht="15">
      <c r="A413" s="22" t="s">
        <v>729</v>
      </c>
      <c r="B413" s="22" t="s">
        <v>13</v>
      </c>
      <c r="C413" s="23" t="s">
        <v>387</v>
      </c>
      <c r="D413" s="24" t="s">
        <v>387</v>
      </c>
      <c r="E413" s="25" t="s">
        <v>22</v>
      </c>
      <c r="F413" s="26" t="s">
        <v>82</v>
      </c>
      <c r="G413" s="27">
        <v>42244</v>
      </c>
      <c r="H413" s="28" t="s">
        <v>722</v>
      </c>
      <c r="I413" s="29" t="s">
        <v>709</v>
      </c>
      <c r="J413" s="30" t="s">
        <v>710</v>
      </c>
      <c r="K413" s="31">
        <f>118000+17080</f>
        <v>135080</v>
      </c>
    </row>
    <row r="414" spans="1:11" s="32" customFormat="1" ht="15">
      <c r="A414" s="22" t="s">
        <v>729</v>
      </c>
      <c r="B414" s="22" t="s">
        <v>13</v>
      </c>
      <c r="C414" s="23" t="s">
        <v>387</v>
      </c>
      <c r="D414" s="24" t="s">
        <v>387</v>
      </c>
      <c r="E414" s="25" t="s">
        <v>22</v>
      </c>
      <c r="F414" s="26" t="s">
        <v>82</v>
      </c>
      <c r="G414" s="27">
        <v>42244</v>
      </c>
      <c r="H414" s="28" t="s">
        <v>723</v>
      </c>
      <c r="I414" s="29" t="s">
        <v>709</v>
      </c>
      <c r="J414" s="30" t="s">
        <v>710</v>
      </c>
      <c r="K414" s="31">
        <v>25200</v>
      </c>
    </row>
    <row r="415" spans="1:11" s="32" customFormat="1" ht="15">
      <c r="A415" s="22" t="s">
        <v>729</v>
      </c>
      <c r="B415" s="22" t="s">
        <v>13</v>
      </c>
      <c r="C415" s="23" t="s">
        <v>387</v>
      </c>
      <c r="D415" s="24" t="s">
        <v>387</v>
      </c>
      <c r="E415" s="25" t="s">
        <v>22</v>
      </c>
      <c r="F415" s="26" t="s">
        <v>82</v>
      </c>
      <c r="G415" s="27">
        <v>42244</v>
      </c>
      <c r="H415" s="28" t="s">
        <v>724</v>
      </c>
      <c r="I415" s="29" t="s">
        <v>709</v>
      </c>
      <c r="J415" s="30" t="s">
        <v>710</v>
      </c>
      <c r="K415" s="31">
        <v>70440</v>
      </c>
    </row>
    <row r="416" spans="1:11" s="32" customFormat="1" ht="15">
      <c r="A416" s="22" t="s">
        <v>729</v>
      </c>
      <c r="B416" s="22" t="s">
        <v>13</v>
      </c>
      <c r="C416" s="23" t="s">
        <v>387</v>
      </c>
      <c r="D416" s="24" t="s">
        <v>387</v>
      </c>
      <c r="E416" s="25" t="s">
        <v>22</v>
      </c>
      <c r="F416" s="26" t="s">
        <v>82</v>
      </c>
      <c r="G416" s="27">
        <v>42244</v>
      </c>
      <c r="H416" s="28" t="s">
        <v>725</v>
      </c>
      <c r="I416" s="29" t="s">
        <v>709</v>
      </c>
      <c r="J416" s="30" t="s">
        <v>710</v>
      </c>
      <c r="K416" s="31">
        <v>19400</v>
      </c>
    </row>
    <row r="417" spans="1:11" s="32" customFormat="1" ht="15">
      <c r="A417" s="22" t="s">
        <v>729</v>
      </c>
      <c r="B417" s="22" t="s">
        <v>13</v>
      </c>
      <c r="C417" s="23" t="s">
        <v>387</v>
      </c>
      <c r="D417" s="24" t="s">
        <v>387</v>
      </c>
      <c r="E417" s="25" t="s">
        <v>22</v>
      </c>
      <c r="F417" s="26" t="s">
        <v>82</v>
      </c>
      <c r="G417" s="27">
        <v>42247</v>
      </c>
      <c r="H417" s="28" t="s">
        <v>726</v>
      </c>
      <c r="I417" s="29" t="s">
        <v>709</v>
      </c>
      <c r="J417" s="30" t="s">
        <v>710</v>
      </c>
      <c r="K417" s="31">
        <v>10810</v>
      </c>
    </row>
    <row r="418" spans="1:11" s="32" customFormat="1" ht="15">
      <c r="A418" s="22" t="s">
        <v>729</v>
      </c>
      <c r="B418" s="22" t="s">
        <v>13</v>
      </c>
      <c r="C418" s="23" t="s">
        <v>387</v>
      </c>
      <c r="D418" s="24" t="s">
        <v>387</v>
      </c>
      <c r="E418" s="25" t="s">
        <v>22</v>
      </c>
      <c r="F418" s="26" t="s">
        <v>82</v>
      </c>
      <c r="G418" s="27">
        <v>42247</v>
      </c>
      <c r="H418" s="28" t="s">
        <v>727</v>
      </c>
      <c r="I418" s="29" t="s">
        <v>707</v>
      </c>
      <c r="J418" s="30" t="s">
        <v>489</v>
      </c>
      <c r="K418" s="31">
        <v>279100</v>
      </c>
    </row>
    <row r="419" spans="1:11" s="32" customFormat="1" ht="15">
      <c r="A419" s="22" t="s">
        <v>729</v>
      </c>
      <c r="B419" s="22" t="s">
        <v>13</v>
      </c>
      <c r="C419" s="23" t="s">
        <v>387</v>
      </c>
      <c r="D419" s="24" t="s">
        <v>387</v>
      </c>
      <c r="E419" s="25" t="s">
        <v>22</v>
      </c>
      <c r="F419" s="26" t="s">
        <v>82</v>
      </c>
      <c r="G419" s="27">
        <v>42247</v>
      </c>
      <c r="H419" s="28" t="s">
        <v>728</v>
      </c>
      <c r="I419" s="29" t="s">
        <v>707</v>
      </c>
      <c r="J419" s="30" t="s">
        <v>489</v>
      </c>
      <c r="K419" s="31">
        <f>49400+154100+50400</f>
        <v>253900</v>
      </c>
    </row>
    <row r="420" spans="1:11" s="32" customFormat="1" ht="30">
      <c r="A420" s="22" t="s">
        <v>791</v>
      </c>
      <c r="B420" s="22" t="s">
        <v>17</v>
      </c>
      <c r="C420" s="23" t="s">
        <v>82</v>
      </c>
      <c r="D420" s="24" t="s">
        <v>82</v>
      </c>
      <c r="E420" s="25" t="s">
        <v>388</v>
      </c>
      <c r="F420" s="26">
        <v>141128</v>
      </c>
      <c r="G420" s="27">
        <v>42242</v>
      </c>
      <c r="H420" s="28" t="s">
        <v>732</v>
      </c>
      <c r="I420" s="29" t="s">
        <v>733</v>
      </c>
      <c r="J420" s="30" t="s">
        <v>734</v>
      </c>
      <c r="K420" s="31">
        <v>83000</v>
      </c>
    </row>
    <row r="421" spans="1:11" s="32" customFormat="1" ht="30">
      <c r="A421" s="22" t="s">
        <v>791</v>
      </c>
      <c r="B421" s="22" t="s">
        <v>14</v>
      </c>
      <c r="C421" s="23" t="s">
        <v>82</v>
      </c>
      <c r="D421" s="24" t="s">
        <v>82</v>
      </c>
      <c r="E421" s="25" t="s">
        <v>735</v>
      </c>
      <c r="F421" s="26">
        <v>8150000106</v>
      </c>
      <c r="G421" s="27">
        <v>42240</v>
      </c>
      <c r="H421" s="28" t="s">
        <v>736</v>
      </c>
      <c r="I421" s="29" t="s">
        <v>737</v>
      </c>
      <c r="J421" s="30" t="s">
        <v>738</v>
      </c>
      <c r="K421" s="31">
        <v>107100</v>
      </c>
    </row>
    <row r="422" spans="1:11" s="32" customFormat="1" ht="30">
      <c r="A422" s="22" t="s">
        <v>791</v>
      </c>
      <c r="B422" s="22" t="s">
        <v>14</v>
      </c>
      <c r="C422" s="23" t="s">
        <v>82</v>
      </c>
      <c r="D422" s="24" t="s">
        <v>82</v>
      </c>
      <c r="E422" s="25" t="s">
        <v>735</v>
      </c>
      <c r="F422" s="26">
        <v>8150000100</v>
      </c>
      <c r="G422" s="27">
        <v>42226</v>
      </c>
      <c r="H422" s="28" t="s">
        <v>739</v>
      </c>
      <c r="I422" s="29" t="s">
        <v>740</v>
      </c>
      <c r="J422" s="30" t="s">
        <v>741</v>
      </c>
      <c r="K422" s="31">
        <v>44800</v>
      </c>
    </row>
    <row r="423" spans="1:11" s="32" customFormat="1" ht="30">
      <c r="A423" s="22" t="s">
        <v>791</v>
      </c>
      <c r="B423" s="22" t="s">
        <v>14</v>
      </c>
      <c r="C423" s="23" t="s">
        <v>82</v>
      </c>
      <c r="D423" s="24" t="s">
        <v>82</v>
      </c>
      <c r="E423" s="25" t="s">
        <v>735</v>
      </c>
      <c r="F423" s="26">
        <v>8150000107</v>
      </c>
      <c r="G423" s="27">
        <v>42243</v>
      </c>
      <c r="H423" s="28" t="s">
        <v>742</v>
      </c>
      <c r="I423" s="29" t="s">
        <v>740</v>
      </c>
      <c r="J423" s="30" t="s">
        <v>741</v>
      </c>
      <c r="K423" s="31">
        <v>64400</v>
      </c>
    </row>
    <row r="424" spans="1:11" s="32" customFormat="1" ht="30">
      <c r="A424" s="22" t="s">
        <v>791</v>
      </c>
      <c r="B424" s="22" t="s">
        <v>14</v>
      </c>
      <c r="C424" s="23" t="s">
        <v>82</v>
      </c>
      <c r="D424" s="24" t="s">
        <v>82</v>
      </c>
      <c r="E424" s="25" t="s">
        <v>735</v>
      </c>
      <c r="F424" s="26">
        <v>8150000110</v>
      </c>
      <c r="G424" s="27">
        <v>42247</v>
      </c>
      <c r="H424" s="28" t="s">
        <v>743</v>
      </c>
      <c r="I424" s="29" t="s">
        <v>744</v>
      </c>
      <c r="J424" s="30" t="s">
        <v>745</v>
      </c>
      <c r="K424" s="31">
        <v>55462</v>
      </c>
    </row>
    <row r="425" spans="1:11" s="32" customFormat="1" ht="30">
      <c r="A425" s="22" t="s">
        <v>791</v>
      </c>
      <c r="B425" s="22" t="s">
        <v>14</v>
      </c>
      <c r="C425" s="23" t="s">
        <v>82</v>
      </c>
      <c r="D425" s="24" t="s">
        <v>82</v>
      </c>
      <c r="E425" s="25" t="s">
        <v>735</v>
      </c>
      <c r="F425" s="26">
        <v>8150000099</v>
      </c>
      <c r="G425" s="27">
        <v>42226</v>
      </c>
      <c r="H425" s="28" t="s">
        <v>746</v>
      </c>
      <c r="I425" s="29" t="s">
        <v>747</v>
      </c>
      <c r="J425" s="30" t="s">
        <v>748</v>
      </c>
      <c r="K425" s="31">
        <v>58310</v>
      </c>
    </row>
    <row r="426" spans="1:11" s="32" customFormat="1" ht="30">
      <c r="A426" s="22" t="s">
        <v>791</v>
      </c>
      <c r="B426" s="22" t="s">
        <v>14</v>
      </c>
      <c r="C426" s="23" t="s">
        <v>82</v>
      </c>
      <c r="D426" s="24" t="s">
        <v>82</v>
      </c>
      <c r="E426" s="25" t="s">
        <v>749</v>
      </c>
      <c r="F426" s="26">
        <v>8150000054</v>
      </c>
      <c r="G426" s="27">
        <v>42233</v>
      </c>
      <c r="H426" s="28" t="s">
        <v>750</v>
      </c>
      <c r="I426" s="29" t="s">
        <v>751</v>
      </c>
      <c r="J426" s="30" t="s">
        <v>752</v>
      </c>
      <c r="K426" s="31">
        <v>24478</v>
      </c>
    </row>
    <row r="427" spans="1:11" s="32" customFormat="1" ht="30">
      <c r="A427" s="22" t="s">
        <v>791</v>
      </c>
      <c r="B427" s="22" t="s">
        <v>14</v>
      </c>
      <c r="C427" s="23" t="s">
        <v>82</v>
      </c>
      <c r="D427" s="24" t="s">
        <v>82</v>
      </c>
      <c r="E427" s="25" t="s">
        <v>735</v>
      </c>
      <c r="F427" s="26">
        <v>8150000108</v>
      </c>
      <c r="G427" s="27">
        <v>42243</v>
      </c>
      <c r="H427" s="28" t="s">
        <v>753</v>
      </c>
      <c r="I427" s="29" t="s">
        <v>754</v>
      </c>
      <c r="J427" s="30" t="s">
        <v>755</v>
      </c>
      <c r="K427" s="31">
        <v>69999</v>
      </c>
    </row>
    <row r="428" spans="1:11" s="32" customFormat="1" ht="30">
      <c r="A428" s="22" t="s">
        <v>791</v>
      </c>
      <c r="B428" s="22" t="s">
        <v>14</v>
      </c>
      <c r="C428" s="23" t="s">
        <v>82</v>
      </c>
      <c r="D428" s="24" t="s">
        <v>82</v>
      </c>
      <c r="E428" s="25" t="s">
        <v>735</v>
      </c>
      <c r="F428" s="26">
        <v>8150000102</v>
      </c>
      <c r="G428" s="27">
        <v>42235</v>
      </c>
      <c r="H428" s="28" t="s">
        <v>756</v>
      </c>
      <c r="I428" s="29" t="s">
        <v>757</v>
      </c>
      <c r="J428" s="30" t="s">
        <v>758</v>
      </c>
      <c r="K428" s="31">
        <v>197443</v>
      </c>
    </row>
    <row r="429" spans="1:11" s="32" customFormat="1" ht="30">
      <c r="A429" s="22" t="s">
        <v>791</v>
      </c>
      <c r="B429" s="22" t="s">
        <v>14</v>
      </c>
      <c r="C429" s="23" t="s">
        <v>82</v>
      </c>
      <c r="D429" s="24" t="s">
        <v>82</v>
      </c>
      <c r="E429" s="25" t="s">
        <v>749</v>
      </c>
      <c r="F429" s="26">
        <v>8150000050</v>
      </c>
      <c r="G429" s="27">
        <v>42229</v>
      </c>
      <c r="H429" s="28" t="s">
        <v>759</v>
      </c>
      <c r="I429" s="29" t="s">
        <v>760</v>
      </c>
      <c r="J429" s="30" t="s">
        <v>761</v>
      </c>
      <c r="K429" s="31">
        <v>20000</v>
      </c>
    </row>
    <row r="430" spans="1:11" s="32" customFormat="1" ht="30">
      <c r="A430" s="22" t="s">
        <v>791</v>
      </c>
      <c r="B430" s="22" t="s">
        <v>14</v>
      </c>
      <c r="C430" s="23" t="s">
        <v>82</v>
      </c>
      <c r="D430" s="24" t="s">
        <v>82</v>
      </c>
      <c r="E430" s="25" t="s">
        <v>749</v>
      </c>
      <c r="F430" s="26">
        <v>8150000057</v>
      </c>
      <c r="G430" s="27">
        <v>42247</v>
      </c>
      <c r="H430" s="28" t="s">
        <v>762</v>
      </c>
      <c r="I430" s="29" t="s">
        <v>763</v>
      </c>
      <c r="J430" s="30" t="s">
        <v>764</v>
      </c>
      <c r="K430" s="31">
        <v>34760</v>
      </c>
    </row>
    <row r="431" spans="1:11" s="32" customFormat="1" ht="15">
      <c r="A431" s="22" t="s">
        <v>791</v>
      </c>
      <c r="B431" s="22" t="s">
        <v>14</v>
      </c>
      <c r="C431" s="23" t="s">
        <v>82</v>
      </c>
      <c r="D431" s="24" t="s">
        <v>82</v>
      </c>
      <c r="E431" s="25" t="s">
        <v>749</v>
      </c>
      <c r="F431" s="26">
        <v>8150000049</v>
      </c>
      <c r="G431" s="27">
        <v>42226</v>
      </c>
      <c r="H431" s="28" t="s">
        <v>765</v>
      </c>
      <c r="I431" s="29" t="s">
        <v>766</v>
      </c>
      <c r="J431" s="30" t="s">
        <v>767</v>
      </c>
      <c r="K431" s="31">
        <v>46468</v>
      </c>
    </row>
    <row r="432" spans="1:11" s="32" customFormat="1" ht="30">
      <c r="A432" s="22" t="s">
        <v>791</v>
      </c>
      <c r="B432" s="22" t="s">
        <v>14</v>
      </c>
      <c r="C432" s="23" t="s">
        <v>82</v>
      </c>
      <c r="D432" s="24" t="s">
        <v>82</v>
      </c>
      <c r="E432" s="25" t="s">
        <v>749</v>
      </c>
      <c r="F432" s="26">
        <v>8150000051</v>
      </c>
      <c r="G432" s="27">
        <v>42229</v>
      </c>
      <c r="H432" s="28" t="s">
        <v>768</v>
      </c>
      <c r="I432" s="29" t="s">
        <v>150</v>
      </c>
      <c r="J432" s="30" t="s">
        <v>92</v>
      </c>
      <c r="K432" s="31">
        <v>2193575</v>
      </c>
    </row>
    <row r="433" spans="1:11" s="32" customFormat="1" ht="30">
      <c r="A433" s="22" t="s">
        <v>791</v>
      </c>
      <c r="B433" s="22" t="s">
        <v>17</v>
      </c>
      <c r="C433" s="23" t="s">
        <v>82</v>
      </c>
      <c r="D433" s="24" t="s">
        <v>82</v>
      </c>
      <c r="E433" s="25" t="s">
        <v>132</v>
      </c>
      <c r="F433" s="26">
        <v>4483058</v>
      </c>
      <c r="G433" s="27">
        <v>42233</v>
      </c>
      <c r="H433" s="28" t="s">
        <v>769</v>
      </c>
      <c r="I433" s="29" t="s">
        <v>307</v>
      </c>
      <c r="J433" s="30" t="s">
        <v>308</v>
      </c>
      <c r="K433" s="31">
        <v>143301</v>
      </c>
    </row>
    <row r="434" spans="1:11" s="32" customFormat="1" ht="30">
      <c r="A434" s="22" t="s">
        <v>791</v>
      </c>
      <c r="B434" s="22" t="s">
        <v>17</v>
      </c>
      <c r="C434" s="23" t="s">
        <v>82</v>
      </c>
      <c r="D434" s="24" t="s">
        <v>82</v>
      </c>
      <c r="E434" s="25" t="s">
        <v>132</v>
      </c>
      <c r="F434" s="26">
        <v>102040.045</v>
      </c>
      <c r="G434" s="27">
        <v>42247</v>
      </c>
      <c r="H434" s="28" t="s">
        <v>770</v>
      </c>
      <c r="I434" s="29" t="s">
        <v>11</v>
      </c>
      <c r="J434" s="30" t="s">
        <v>12</v>
      </c>
      <c r="K434" s="31">
        <v>1139449</v>
      </c>
    </row>
    <row r="435" spans="1:11" s="32" customFormat="1" ht="30">
      <c r="A435" s="22" t="s">
        <v>791</v>
      </c>
      <c r="B435" s="22" t="s">
        <v>17</v>
      </c>
      <c r="C435" s="23" t="s">
        <v>82</v>
      </c>
      <c r="D435" s="24" t="s">
        <v>82</v>
      </c>
      <c r="E435" s="25" t="s">
        <v>132</v>
      </c>
      <c r="F435" s="26">
        <v>97912.979189999998</v>
      </c>
      <c r="G435" s="27">
        <v>42247</v>
      </c>
      <c r="H435" s="28" t="s">
        <v>771</v>
      </c>
      <c r="I435" s="29" t="s">
        <v>11</v>
      </c>
      <c r="J435" s="30" t="s">
        <v>12</v>
      </c>
      <c r="K435" s="31">
        <v>4620583</v>
      </c>
    </row>
    <row r="436" spans="1:11" s="32" customFormat="1" ht="45">
      <c r="A436" s="22" t="s">
        <v>791</v>
      </c>
      <c r="B436" s="22" t="s">
        <v>13</v>
      </c>
      <c r="C436" s="23" t="s">
        <v>82</v>
      </c>
      <c r="D436" s="24" t="s">
        <v>82</v>
      </c>
      <c r="E436" s="25" t="s">
        <v>132</v>
      </c>
      <c r="F436" s="26" t="s">
        <v>772</v>
      </c>
      <c r="G436" s="27">
        <v>42247</v>
      </c>
      <c r="H436" s="28" t="s">
        <v>773</v>
      </c>
      <c r="I436" s="29" t="s">
        <v>774</v>
      </c>
      <c r="J436" s="30" t="s">
        <v>775</v>
      </c>
      <c r="K436" s="31">
        <v>1293775</v>
      </c>
    </row>
    <row r="437" spans="1:11" s="32" customFormat="1" ht="30">
      <c r="A437" s="22" t="s">
        <v>791</v>
      </c>
      <c r="B437" s="22" t="s">
        <v>13</v>
      </c>
      <c r="C437" s="23" t="s">
        <v>82</v>
      </c>
      <c r="D437" s="24" t="s">
        <v>82</v>
      </c>
      <c r="E437" s="25" t="s">
        <v>132</v>
      </c>
      <c r="F437" s="26" t="s">
        <v>776</v>
      </c>
      <c r="G437" s="27">
        <v>42247</v>
      </c>
      <c r="H437" s="28" t="s">
        <v>777</v>
      </c>
      <c r="I437" s="29" t="s">
        <v>502</v>
      </c>
      <c r="J437" s="30" t="s">
        <v>503</v>
      </c>
      <c r="K437" s="31">
        <v>592640</v>
      </c>
    </row>
    <row r="438" spans="1:11" s="32" customFormat="1" ht="30">
      <c r="A438" s="22" t="s">
        <v>791</v>
      </c>
      <c r="B438" s="22" t="s">
        <v>13</v>
      </c>
      <c r="C438" s="23" t="s">
        <v>82</v>
      </c>
      <c r="D438" s="24" t="s">
        <v>82</v>
      </c>
      <c r="E438" s="25" t="s">
        <v>132</v>
      </c>
      <c r="F438" s="26" t="s">
        <v>778</v>
      </c>
      <c r="G438" s="27">
        <v>42247</v>
      </c>
      <c r="H438" s="28" t="s">
        <v>779</v>
      </c>
      <c r="I438" s="29" t="s">
        <v>488</v>
      </c>
      <c r="J438" s="30" t="s">
        <v>489</v>
      </c>
      <c r="K438" s="31">
        <v>5990100</v>
      </c>
    </row>
    <row r="439" spans="1:11" s="32" customFormat="1" ht="15">
      <c r="A439" s="22" t="s">
        <v>791</v>
      </c>
      <c r="B439" s="22" t="s">
        <v>13</v>
      </c>
      <c r="C439" s="23" t="s">
        <v>82</v>
      </c>
      <c r="D439" s="24" t="s">
        <v>82</v>
      </c>
      <c r="E439" s="25" t="s">
        <v>132</v>
      </c>
      <c r="F439" s="26">
        <v>10503.105310000001</v>
      </c>
      <c r="G439" s="27">
        <v>42247</v>
      </c>
      <c r="H439" s="28" t="s">
        <v>780</v>
      </c>
      <c r="I439" s="29" t="s">
        <v>781</v>
      </c>
      <c r="J439" s="30" t="s">
        <v>782</v>
      </c>
      <c r="K439" s="31">
        <v>2159721</v>
      </c>
    </row>
    <row r="440" spans="1:11" s="32" customFormat="1" ht="30">
      <c r="A440" s="22" t="s">
        <v>791</v>
      </c>
      <c r="B440" s="22" t="s">
        <v>17</v>
      </c>
      <c r="C440" s="23" t="s">
        <v>82</v>
      </c>
      <c r="D440" s="24" t="s">
        <v>82</v>
      </c>
      <c r="E440" s="25" t="s">
        <v>132</v>
      </c>
      <c r="F440" s="26">
        <v>430575</v>
      </c>
      <c r="G440" s="27">
        <v>42228</v>
      </c>
      <c r="H440" s="28" t="s">
        <v>783</v>
      </c>
      <c r="I440" s="29" t="s">
        <v>784</v>
      </c>
      <c r="J440" s="30" t="s">
        <v>785</v>
      </c>
      <c r="K440" s="31">
        <v>6000000</v>
      </c>
    </row>
    <row r="441" spans="1:11" s="32" customFormat="1" ht="30">
      <c r="A441" s="22" t="s">
        <v>791</v>
      </c>
      <c r="B441" s="22" t="s">
        <v>351</v>
      </c>
      <c r="C441" s="23" t="s">
        <v>786</v>
      </c>
      <c r="D441" s="24">
        <v>42242</v>
      </c>
      <c r="E441" s="25" t="s">
        <v>625</v>
      </c>
      <c r="F441" s="26">
        <v>14</v>
      </c>
      <c r="G441" s="27">
        <v>42242</v>
      </c>
      <c r="H441" s="28" t="s">
        <v>787</v>
      </c>
      <c r="I441" s="29" t="s">
        <v>788</v>
      </c>
      <c r="J441" s="30" t="s">
        <v>789</v>
      </c>
      <c r="K441" s="31">
        <v>3155315</v>
      </c>
    </row>
    <row r="442" spans="1:11" s="32" customFormat="1" ht="30">
      <c r="A442" s="22" t="s">
        <v>791</v>
      </c>
      <c r="B442" s="22" t="s">
        <v>17</v>
      </c>
      <c r="C442" s="23" t="s">
        <v>82</v>
      </c>
      <c r="D442" s="24" t="s">
        <v>82</v>
      </c>
      <c r="E442" s="25" t="s">
        <v>749</v>
      </c>
      <c r="F442" s="26">
        <v>8150000055</v>
      </c>
      <c r="G442" s="27">
        <v>42235</v>
      </c>
      <c r="H442" s="28" t="s">
        <v>790</v>
      </c>
      <c r="I442" s="29" t="s">
        <v>190</v>
      </c>
      <c r="J442" s="30" t="s">
        <v>191</v>
      </c>
      <c r="K442" s="31">
        <v>122351</v>
      </c>
    </row>
    <row r="443" spans="1:11" s="32" customFormat="1" ht="30">
      <c r="A443" s="22" t="s">
        <v>904</v>
      </c>
      <c r="B443" s="22" t="s">
        <v>188</v>
      </c>
      <c r="C443" s="23" t="s">
        <v>792</v>
      </c>
      <c r="D443" s="24">
        <v>42220</v>
      </c>
      <c r="E443" s="25" t="s">
        <v>793</v>
      </c>
      <c r="F443" s="26">
        <v>9150000187</v>
      </c>
      <c r="G443" s="27">
        <v>42226</v>
      </c>
      <c r="H443" s="28" t="s">
        <v>794</v>
      </c>
      <c r="I443" s="29" t="s">
        <v>795</v>
      </c>
      <c r="J443" s="30" t="s">
        <v>796</v>
      </c>
      <c r="K443" s="31">
        <v>150000</v>
      </c>
    </row>
    <row r="444" spans="1:11" s="32" customFormat="1" ht="30">
      <c r="A444" s="22" t="s">
        <v>904</v>
      </c>
      <c r="B444" s="22" t="s">
        <v>351</v>
      </c>
      <c r="C444" s="23" t="s">
        <v>797</v>
      </c>
      <c r="D444" s="24">
        <v>42222</v>
      </c>
      <c r="E444" s="25" t="s">
        <v>793</v>
      </c>
      <c r="F444" s="26">
        <v>9150000188</v>
      </c>
      <c r="G444" s="27">
        <v>42226</v>
      </c>
      <c r="H444" s="28" t="s">
        <v>798</v>
      </c>
      <c r="I444" s="29" t="s">
        <v>795</v>
      </c>
      <c r="J444" s="30" t="s">
        <v>796</v>
      </c>
      <c r="K444" s="31">
        <v>10412000</v>
      </c>
    </row>
    <row r="445" spans="1:11" s="32" customFormat="1" ht="30">
      <c r="A445" s="22" t="s">
        <v>904</v>
      </c>
      <c r="B445" s="22" t="s">
        <v>14</v>
      </c>
      <c r="C445" s="23" t="s">
        <v>82</v>
      </c>
      <c r="D445" s="24" t="s">
        <v>82</v>
      </c>
      <c r="E445" s="25" t="s">
        <v>793</v>
      </c>
      <c r="F445" s="26">
        <v>9150000189</v>
      </c>
      <c r="G445" s="27">
        <v>42227</v>
      </c>
      <c r="H445" s="28" t="s">
        <v>799</v>
      </c>
      <c r="I445" s="29" t="s">
        <v>800</v>
      </c>
      <c r="J445" s="30" t="s">
        <v>801</v>
      </c>
      <c r="K445" s="31">
        <v>130900</v>
      </c>
    </row>
    <row r="446" spans="1:11" s="32" customFormat="1" ht="30">
      <c r="A446" s="22" t="s">
        <v>904</v>
      </c>
      <c r="B446" s="22" t="s">
        <v>14</v>
      </c>
      <c r="C446" s="23" t="s">
        <v>82</v>
      </c>
      <c r="D446" s="24" t="s">
        <v>82</v>
      </c>
      <c r="E446" s="25" t="s">
        <v>793</v>
      </c>
      <c r="F446" s="26">
        <v>9150000190</v>
      </c>
      <c r="G446" s="27">
        <v>42227</v>
      </c>
      <c r="H446" s="28" t="s">
        <v>802</v>
      </c>
      <c r="I446" s="29" t="s">
        <v>803</v>
      </c>
      <c r="J446" s="30" t="s">
        <v>804</v>
      </c>
      <c r="K446" s="31">
        <v>6500</v>
      </c>
    </row>
    <row r="447" spans="1:11" s="32" customFormat="1" ht="30">
      <c r="A447" s="22" t="s">
        <v>904</v>
      </c>
      <c r="B447" s="22" t="s">
        <v>271</v>
      </c>
      <c r="C447" s="23" t="s">
        <v>82</v>
      </c>
      <c r="D447" s="24" t="s">
        <v>82</v>
      </c>
      <c r="E447" s="25" t="s">
        <v>793</v>
      </c>
      <c r="F447" s="26">
        <v>9150000191</v>
      </c>
      <c r="G447" s="27">
        <v>42227</v>
      </c>
      <c r="H447" s="28" t="s">
        <v>805</v>
      </c>
      <c r="I447" s="29" t="s">
        <v>806</v>
      </c>
      <c r="J447" s="30" t="s">
        <v>21</v>
      </c>
      <c r="K447" s="31">
        <v>7000</v>
      </c>
    </row>
    <row r="448" spans="1:11" s="32" customFormat="1" ht="30">
      <c r="A448" s="22" t="s">
        <v>904</v>
      </c>
      <c r="B448" s="22" t="s">
        <v>14</v>
      </c>
      <c r="C448" s="23" t="s">
        <v>82</v>
      </c>
      <c r="D448" s="24" t="s">
        <v>82</v>
      </c>
      <c r="E448" s="25" t="s">
        <v>793</v>
      </c>
      <c r="F448" s="26">
        <v>9150000192</v>
      </c>
      <c r="G448" s="27">
        <v>42233</v>
      </c>
      <c r="H448" s="28" t="s">
        <v>807</v>
      </c>
      <c r="I448" s="29" t="s">
        <v>808</v>
      </c>
      <c r="J448" s="30" t="s">
        <v>809</v>
      </c>
      <c r="K448" s="31">
        <v>603568</v>
      </c>
    </row>
    <row r="449" spans="1:11" s="32" customFormat="1" ht="30">
      <c r="A449" s="22" t="s">
        <v>904</v>
      </c>
      <c r="B449" s="22" t="s">
        <v>271</v>
      </c>
      <c r="C449" s="23" t="s">
        <v>82</v>
      </c>
      <c r="D449" s="24" t="s">
        <v>82</v>
      </c>
      <c r="E449" s="25" t="s">
        <v>793</v>
      </c>
      <c r="F449" s="26">
        <v>9150000193</v>
      </c>
      <c r="G449" s="27">
        <v>42234</v>
      </c>
      <c r="H449" s="28" t="s">
        <v>810</v>
      </c>
      <c r="I449" s="29" t="s">
        <v>806</v>
      </c>
      <c r="J449" s="30" t="s">
        <v>21</v>
      </c>
      <c r="K449" s="31">
        <v>223899</v>
      </c>
    </row>
    <row r="450" spans="1:11" s="32" customFormat="1" ht="30">
      <c r="A450" s="22" t="s">
        <v>904</v>
      </c>
      <c r="B450" s="22" t="s">
        <v>271</v>
      </c>
      <c r="C450" s="23" t="s">
        <v>82</v>
      </c>
      <c r="D450" s="24" t="s">
        <v>82</v>
      </c>
      <c r="E450" s="25" t="s">
        <v>793</v>
      </c>
      <c r="F450" s="26">
        <v>9150000194</v>
      </c>
      <c r="G450" s="27">
        <v>42234</v>
      </c>
      <c r="H450" s="28" t="s">
        <v>811</v>
      </c>
      <c r="I450" s="29" t="s">
        <v>806</v>
      </c>
      <c r="J450" s="30" t="s">
        <v>21</v>
      </c>
      <c r="K450" s="31">
        <v>157539</v>
      </c>
    </row>
    <row r="451" spans="1:11" s="32" customFormat="1" ht="30">
      <c r="A451" s="22" t="s">
        <v>904</v>
      </c>
      <c r="B451" s="22" t="s">
        <v>271</v>
      </c>
      <c r="C451" s="23" t="s">
        <v>82</v>
      </c>
      <c r="D451" s="24" t="s">
        <v>82</v>
      </c>
      <c r="E451" s="25" t="s">
        <v>793</v>
      </c>
      <c r="F451" s="26">
        <v>9150000195</v>
      </c>
      <c r="G451" s="27">
        <v>42234</v>
      </c>
      <c r="H451" s="28" t="s">
        <v>811</v>
      </c>
      <c r="I451" s="29" t="s">
        <v>806</v>
      </c>
      <c r="J451" s="30" t="s">
        <v>21</v>
      </c>
      <c r="K451" s="31">
        <v>66969</v>
      </c>
    </row>
    <row r="452" spans="1:11" s="32" customFormat="1" ht="30">
      <c r="A452" s="22" t="s">
        <v>904</v>
      </c>
      <c r="B452" s="22" t="s">
        <v>271</v>
      </c>
      <c r="C452" s="23" t="s">
        <v>82</v>
      </c>
      <c r="D452" s="24" t="s">
        <v>82</v>
      </c>
      <c r="E452" s="25" t="s">
        <v>793</v>
      </c>
      <c r="F452" s="26">
        <v>9150000196</v>
      </c>
      <c r="G452" s="27">
        <v>42234</v>
      </c>
      <c r="H452" s="28" t="s">
        <v>811</v>
      </c>
      <c r="I452" s="29" t="s">
        <v>806</v>
      </c>
      <c r="J452" s="30" t="s">
        <v>21</v>
      </c>
      <c r="K452" s="31">
        <v>405078</v>
      </c>
    </row>
    <row r="453" spans="1:11" s="32" customFormat="1" ht="30">
      <c r="A453" s="22" t="s">
        <v>904</v>
      </c>
      <c r="B453" s="22" t="s">
        <v>271</v>
      </c>
      <c r="C453" s="23" t="s">
        <v>82</v>
      </c>
      <c r="D453" s="24" t="s">
        <v>82</v>
      </c>
      <c r="E453" s="25" t="s">
        <v>793</v>
      </c>
      <c r="F453" s="26">
        <v>9150000197</v>
      </c>
      <c r="G453" s="27">
        <v>42234</v>
      </c>
      <c r="H453" s="28" t="s">
        <v>810</v>
      </c>
      <c r="I453" s="29" t="s">
        <v>806</v>
      </c>
      <c r="J453" s="30" t="s">
        <v>21</v>
      </c>
      <c r="K453" s="31">
        <v>99084</v>
      </c>
    </row>
    <row r="454" spans="1:11" s="32" customFormat="1" ht="30">
      <c r="A454" s="22" t="s">
        <v>904</v>
      </c>
      <c r="B454" s="22" t="s">
        <v>271</v>
      </c>
      <c r="C454" s="23" t="s">
        <v>82</v>
      </c>
      <c r="D454" s="24" t="s">
        <v>82</v>
      </c>
      <c r="E454" s="25" t="s">
        <v>793</v>
      </c>
      <c r="F454" s="26">
        <v>9150000198</v>
      </c>
      <c r="G454" s="27">
        <v>42234</v>
      </c>
      <c r="H454" s="28" t="s">
        <v>810</v>
      </c>
      <c r="I454" s="29" t="s">
        <v>806</v>
      </c>
      <c r="J454" s="30" t="s">
        <v>21</v>
      </c>
      <c r="K454" s="31">
        <v>125349</v>
      </c>
    </row>
    <row r="455" spans="1:11" s="32" customFormat="1" ht="30">
      <c r="A455" s="22" t="s">
        <v>904</v>
      </c>
      <c r="B455" s="22" t="s">
        <v>271</v>
      </c>
      <c r="C455" s="23" t="s">
        <v>82</v>
      </c>
      <c r="D455" s="24" t="s">
        <v>82</v>
      </c>
      <c r="E455" s="25" t="s">
        <v>793</v>
      </c>
      <c r="F455" s="26">
        <v>9150000199</v>
      </c>
      <c r="G455" s="27">
        <v>42234</v>
      </c>
      <c r="H455" s="28" t="s">
        <v>812</v>
      </c>
      <c r="I455" s="29" t="s">
        <v>806</v>
      </c>
      <c r="J455" s="30" t="s">
        <v>21</v>
      </c>
      <c r="K455" s="31">
        <v>58744</v>
      </c>
    </row>
    <row r="456" spans="1:11" s="32" customFormat="1" ht="30">
      <c r="A456" s="22" t="s">
        <v>904</v>
      </c>
      <c r="B456" s="22" t="s">
        <v>188</v>
      </c>
      <c r="C456" s="23" t="s">
        <v>813</v>
      </c>
      <c r="D456" s="24">
        <v>42233</v>
      </c>
      <c r="E456" s="25" t="s">
        <v>793</v>
      </c>
      <c r="F456" s="26">
        <v>9150000200</v>
      </c>
      <c r="G456" s="27">
        <v>42235</v>
      </c>
      <c r="H456" s="28" t="s">
        <v>814</v>
      </c>
      <c r="I456" s="29" t="s">
        <v>815</v>
      </c>
      <c r="J456" s="30" t="s">
        <v>816</v>
      </c>
      <c r="K456" s="31">
        <v>308746</v>
      </c>
    </row>
    <row r="457" spans="1:11" s="32" customFormat="1" ht="45">
      <c r="A457" s="22" t="s">
        <v>904</v>
      </c>
      <c r="B457" s="22" t="s">
        <v>351</v>
      </c>
      <c r="C457" s="23" t="s">
        <v>817</v>
      </c>
      <c r="D457" s="24">
        <v>42219</v>
      </c>
      <c r="E457" s="25" t="s">
        <v>793</v>
      </c>
      <c r="F457" s="26">
        <v>9150000201</v>
      </c>
      <c r="G457" s="27">
        <v>42235</v>
      </c>
      <c r="H457" s="28" t="s">
        <v>818</v>
      </c>
      <c r="I457" s="29" t="s">
        <v>819</v>
      </c>
      <c r="J457" s="30" t="s">
        <v>820</v>
      </c>
      <c r="K457" s="31">
        <v>8853600</v>
      </c>
    </row>
    <row r="458" spans="1:11" s="32" customFormat="1" ht="30">
      <c r="A458" s="22" t="s">
        <v>904</v>
      </c>
      <c r="B458" s="22" t="s">
        <v>271</v>
      </c>
      <c r="C458" s="23" t="s">
        <v>82</v>
      </c>
      <c r="D458" s="24" t="s">
        <v>82</v>
      </c>
      <c r="E458" s="25" t="s">
        <v>793</v>
      </c>
      <c r="F458" s="26">
        <v>9150000202</v>
      </c>
      <c r="G458" s="27">
        <v>42235</v>
      </c>
      <c r="H458" s="28" t="s">
        <v>821</v>
      </c>
      <c r="I458" s="29" t="s">
        <v>806</v>
      </c>
      <c r="J458" s="30" t="s">
        <v>21</v>
      </c>
      <c r="K458" s="31">
        <v>95494</v>
      </c>
    </row>
    <row r="459" spans="1:11" s="32" customFormat="1" ht="30">
      <c r="A459" s="22" t="s">
        <v>904</v>
      </c>
      <c r="B459" s="22" t="s">
        <v>271</v>
      </c>
      <c r="C459" s="23" t="s">
        <v>82</v>
      </c>
      <c r="D459" s="24" t="s">
        <v>82</v>
      </c>
      <c r="E459" s="25" t="s">
        <v>793</v>
      </c>
      <c r="F459" s="26">
        <v>9150000203</v>
      </c>
      <c r="G459" s="27">
        <v>42235</v>
      </c>
      <c r="H459" s="28" t="s">
        <v>822</v>
      </c>
      <c r="I459" s="29" t="s">
        <v>806</v>
      </c>
      <c r="J459" s="30" t="s">
        <v>21</v>
      </c>
      <c r="K459" s="31">
        <v>223452</v>
      </c>
    </row>
    <row r="460" spans="1:11" s="32" customFormat="1" ht="30">
      <c r="A460" s="22" t="s">
        <v>904</v>
      </c>
      <c r="B460" s="22" t="s">
        <v>271</v>
      </c>
      <c r="C460" s="23" t="s">
        <v>82</v>
      </c>
      <c r="D460" s="24" t="s">
        <v>82</v>
      </c>
      <c r="E460" s="25" t="s">
        <v>793</v>
      </c>
      <c r="F460" s="26">
        <v>9150000204</v>
      </c>
      <c r="G460" s="27">
        <v>42236</v>
      </c>
      <c r="H460" s="28" t="s">
        <v>821</v>
      </c>
      <c r="I460" s="29" t="s">
        <v>806</v>
      </c>
      <c r="J460" s="30" t="s">
        <v>21</v>
      </c>
      <c r="K460" s="31">
        <v>180219</v>
      </c>
    </row>
    <row r="461" spans="1:11" s="32" customFormat="1" ht="30">
      <c r="A461" s="22" t="s">
        <v>904</v>
      </c>
      <c r="B461" s="22" t="s">
        <v>14</v>
      </c>
      <c r="C461" s="23" t="s">
        <v>82</v>
      </c>
      <c r="D461" s="24" t="s">
        <v>82</v>
      </c>
      <c r="E461" s="25" t="s">
        <v>793</v>
      </c>
      <c r="F461" s="26">
        <v>9150000205</v>
      </c>
      <c r="G461" s="27">
        <v>42236</v>
      </c>
      <c r="H461" s="28" t="s">
        <v>823</v>
      </c>
      <c r="I461" s="29" t="s">
        <v>824</v>
      </c>
      <c r="J461" s="30" t="s">
        <v>825</v>
      </c>
      <c r="K461" s="31">
        <v>38889</v>
      </c>
    </row>
    <row r="462" spans="1:11" s="32" customFormat="1" ht="30">
      <c r="A462" s="22" t="s">
        <v>904</v>
      </c>
      <c r="B462" s="22" t="s">
        <v>271</v>
      </c>
      <c r="C462" s="23" t="s">
        <v>82</v>
      </c>
      <c r="D462" s="24" t="s">
        <v>82</v>
      </c>
      <c r="E462" s="25" t="s">
        <v>793</v>
      </c>
      <c r="F462" s="26">
        <v>9150000206</v>
      </c>
      <c r="G462" s="27">
        <v>42237</v>
      </c>
      <c r="H462" s="28" t="s">
        <v>826</v>
      </c>
      <c r="I462" s="29" t="s">
        <v>827</v>
      </c>
      <c r="J462" s="30" t="s">
        <v>828</v>
      </c>
      <c r="K462" s="31">
        <v>110484</v>
      </c>
    </row>
    <row r="463" spans="1:11" s="32" customFormat="1" ht="30">
      <c r="A463" s="22" t="s">
        <v>904</v>
      </c>
      <c r="B463" s="22" t="s">
        <v>315</v>
      </c>
      <c r="C463" s="23" t="s">
        <v>829</v>
      </c>
      <c r="D463" s="24" t="s">
        <v>82</v>
      </c>
      <c r="E463" s="25" t="s">
        <v>793</v>
      </c>
      <c r="F463" s="26">
        <v>9150000207</v>
      </c>
      <c r="G463" s="27">
        <v>42237</v>
      </c>
      <c r="H463" s="28" t="s">
        <v>830</v>
      </c>
      <c r="I463" s="29" t="s">
        <v>831</v>
      </c>
      <c r="J463" s="30" t="s">
        <v>832</v>
      </c>
      <c r="K463" s="31">
        <v>249597</v>
      </c>
    </row>
    <row r="464" spans="1:11" s="32" customFormat="1" ht="30">
      <c r="A464" s="22" t="s">
        <v>904</v>
      </c>
      <c r="B464" s="22" t="s">
        <v>271</v>
      </c>
      <c r="C464" s="23" t="s">
        <v>82</v>
      </c>
      <c r="D464" s="24" t="s">
        <v>82</v>
      </c>
      <c r="E464" s="25" t="s">
        <v>793</v>
      </c>
      <c r="F464" s="26">
        <v>9150000211</v>
      </c>
      <c r="G464" s="27">
        <v>42242</v>
      </c>
      <c r="H464" s="28" t="s">
        <v>833</v>
      </c>
      <c r="I464" s="29" t="s">
        <v>806</v>
      </c>
      <c r="J464" s="30" t="s">
        <v>21</v>
      </c>
      <c r="K464" s="31">
        <v>15000</v>
      </c>
    </row>
    <row r="465" spans="1:11" s="32" customFormat="1" ht="30">
      <c r="A465" s="22" t="s">
        <v>904</v>
      </c>
      <c r="B465" s="22" t="s">
        <v>271</v>
      </c>
      <c r="C465" s="23" t="s">
        <v>82</v>
      </c>
      <c r="D465" s="24" t="s">
        <v>82</v>
      </c>
      <c r="E465" s="25" t="s">
        <v>793</v>
      </c>
      <c r="F465" s="26">
        <v>9150000212</v>
      </c>
      <c r="G465" s="27">
        <v>42243</v>
      </c>
      <c r="H465" s="28" t="s">
        <v>826</v>
      </c>
      <c r="I465" s="29" t="s">
        <v>806</v>
      </c>
      <c r="J465" s="30" t="s">
        <v>21</v>
      </c>
      <c r="K465" s="31">
        <v>95844</v>
      </c>
    </row>
    <row r="466" spans="1:11" s="32" customFormat="1" ht="30">
      <c r="A466" s="22" t="s">
        <v>904</v>
      </c>
      <c r="B466" s="22" t="s">
        <v>271</v>
      </c>
      <c r="C466" s="23" t="s">
        <v>82</v>
      </c>
      <c r="D466" s="24" t="s">
        <v>82</v>
      </c>
      <c r="E466" s="25" t="s">
        <v>793</v>
      </c>
      <c r="F466" s="26">
        <v>9150000213</v>
      </c>
      <c r="G466" s="27">
        <v>42243</v>
      </c>
      <c r="H466" s="28" t="s">
        <v>821</v>
      </c>
      <c r="I466" s="29" t="s">
        <v>806</v>
      </c>
      <c r="J466" s="30" t="s">
        <v>21</v>
      </c>
      <c r="K466" s="31">
        <v>261819</v>
      </c>
    </row>
    <row r="467" spans="1:11" s="32" customFormat="1" ht="30">
      <c r="A467" s="22" t="s">
        <v>904</v>
      </c>
      <c r="B467" s="22" t="s">
        <v>271</v>
      </c>
      <c r="C467" s="23" t="s">
        <v>82</v>
      </c>
      <c r="D467" s="24" t="s">
        <v>82</v>
      </c>
      <c r="E467" s="25" t="s">
        <v>793</v>
      </c>
      <c r="F467" s="26">
        <v>9150000214</v>
      </c>
      <c r="G467" s="27">
        <v>42243</v>
      </c>
      <c r="H467" s="28" t="s">
        <v>821</v>
      </c>
      <c r="I467" s="29" t="s">
        <v>806</v>
      </c>
      <c r="J467" s="30" t="s">
        <v>21</v>
      </c>
      <c r="K467" s="31">
        <v>232989</v>
      </c>
    </row>
    <row r="468" spans="1:11" s="32" customFormat="1" ht="30">
      <c r="A468" s="22" t="s">
        <v>904</v>
      </c>
      <c r="B468" s="22" t="s">
        <v>271</v>
      </c>
      <c r="C468" s="23" t="s">
        <v>82</v>
      </c>
      <c r="D468" s="24" t="s">
        <v>82</v>
      </c>
      <c r="E468" s="25" t="s">
        <v>793</v>
      </c>
      <c r="F468" s="26">
        <v>9150000215</v>
      </c>
      <c r="G468" s="27">
        <v>42243</v>
      </c>
      <c r="H468" s="28" t="s">
        <v>826</v>
      </c>
      <c r="I468" s="29" t="s">
        <v>806</v>
      </c>
      <c r="J468" s="30" t="s">
        <v>21</v>
      </c>
      <c r="K468" s="31">
        <v>143739</v>
      </c>
    </row>
    <row r="469" spans="1:11" s="32" customFormat="1" ht="30">
      <c r="A469" s="22" t="s">
        <v>904</v>
      </c>
      <c r="B469" s="22" t="s">
        <v>315</v>
      </c>
      <c r="C469" s="23" t="s">
        <v>829</v>
      </c>
      <c r="D469" s="24" t="s">
        <v>82</v>
      </c>
      <c r="E469" s="25" t="s">
        <v>793</v>
      </c>
      <c r="F469" s="26">
        <v>9150000216</v>
      </c>
      <c r="G469" s="27">
        <v>42243</v>
      </c>
      <c r="H469" s="28" t="s">
        <v>830</v>
      </c>
      <c r="I469" s="29" t="s">
        <v>831</v>
      </c>
      <c r="J469" s="30" t="s">
        <v>832</v>
      </c>
      <c r="K469" s="31">
        <v>249598</v>
      </c>
    </row>
    <row r="470" spans="1:11" s="32" customFormat="1" ht="30">
      <c r="A470" s="22" t="s">
        <v>904</v>
      </c>
      <c r="B470" s="22" t="s">
        <v>14</v>
      </c>
      <c r="C470" s="23" t="s">
        <v>82</v>
      </c>
      <c r="D470" s="24" t="s">
        <v>82</v>
      </c>
      <c r="E470" s="25" t="s">
        <v>83</v>
      </c>
      <c r="F470" s="26">
        <v>9150000063</v>
      </c>
      <c r="G470" s="27">
        <v>42226</v>
      </c>
      <c r="H470" s="28" t="s">
        <v>834</v>
      </c>
      <c r="I470" s="29" t="s">
        <v>835</v>
      </c>
      <c r="J470" s="30" t="s">
        <v>836</v>
      </c>
      <c r="K470" s="31">
        <v>178045</v>
      </c>
    </row>
    <row r="471" spans="1:11" s="32" customFormat="1" ht="30">
      <c r="A471" s="22" t="s">
        <v>904</v>
      </c>
      <c r="B471" s="22" t="s">
        <v>14</v>
      </c>
      <c r="C471" s="23" t="s">
        <v>82</v>
      </c>
      <c r="D471" s="24" t="s">
        <v>82</v>
      </c>
      <c r="E471" s="25" t="s">
        <v>83</v>
      </c>
      <c r="F471" s="26">
        <v>9150000064</v>
      </c>
      <c r="G471" s="27">
        <v>42226</v>
      </c>
      <c r="H471" s="28" t="s">
        <v>837</v>
      </c>
      <c r="I471" s="29" t="s">
        <v>838</v>
      </c>
      <c r="J471" s="30" t="s">
        <v>839</v>
      </c>
      <c r="K471" s="31">
        <v>7592</v>
      </c>
    </row>
    <row r="472" spans="1:11" s="32" customFormat="1" ht="30">
      <c r="A472" s="22" t="s">
        <v>904</v>
      </c>
      <c r="B472" s="22" t="s">
        <v>315</v>
      </c>
      <c r="C472" s="23" t="s">
        <v>829</v>
      </c>
      <c r="D472" s="24" t="s">
        <v>82</v>
      </c>
      <c r="E472" s="25" t="s">
        <v>83</v>
      </c>
      <c r="F472" s="26">
        <v>9150000065</v>
      </c>
      <c r="G472" s="27">
        <v>42226</v>
      </c>
      <c r="H472" s="28" t="s">
        <v>840</v>
      </c>
      <c r="I472" s="29" t="s">
        <v>841</v>
      </c>
      <c r="J472" s="30" t="s">
        <v>842</v>
      </c>
      <c r="K472" s="31">
        <v>112543</v>
      </c>
    </row>
    <row r="473" spans="1:11" s="32" customFormat="1" ht="30">
      <c r="A473" s="22" t="s">
        <v>904</v>
      </c>
      <c r="B473" s="22" t="s">
        <v>271</v>
      </c>
      <c r="C473" s="23" t="s">
        <v>82</v>
      </c>
      <c r="D473" s="24" t="s">
        <v>82</v>
      </c>
      <c r="E473" s="25" t="s">
        <v>83</v>
      </c>
      <c r="F473" s="26">
        <v>9150000067</v>
      </c>
      <c r="G473" s="27">
        <v>42237</v>
      </c>
      <c r="H473" s="28" t="s">
        <v>843</v>
      </c>
      <c r="I473" s="29" t="s">
        <v>844</v>
      </c>
      <c r="J473" s="30" t="s">
        <v>785</v>
      </c>
      <c r="K473" s="31">
        <v>1000000</v>
      </c>
    </row>
    <row r="474" spans="1:11" s="32" customFormat="1" ht="30">
      <c r="A474" s="22" t="s">
        <v>904</v>
      </c>
      <c r="B474" s="22" t="s">
        <v>14</v>
      </c>
      <c r="C474" s="23" t="s">
        <v>82</v>
      </c>
      <c r="D474" s="24" t="s">
        <v>82</v>
      </c>
      <c r="E474" s="25" t="s">
        <v>83</v>
      </c>
      <c r="F474" s="26">
        <v>9150000068</v>
      </c>
      <c r="G474" s="27">
        <v>42240</v>
      </c>
      <c r="H474" s="28" t="s">
        <v>845</v>
      </c>
      <c r="I474" s="29" t="s">
        <v>846</v>
      </c>
      <c r="J474" s="30" t="s">
        <v>847</v>
      </c>
      <c r="K474" s="31">
        <v>1565325</v>
      </c>
    </row>
    <row r="475" spans="1:11" s="32" customFormat="1" ht="30">
      <c r="A475" s="22" t="s">
        <v>904</v>
      </c>
      <c r="B475" s="22" t="s">
        <v>14</v>
      </c>
      <c r="C475" s="23" t="s">
        <v>82</v>
      </c>
      <c r="D475" s="24" t="s">
        <v>82</v>
      </c>
      <c r="E475" s="25" t="s">
        <v>83</v>
      </c>
      <c r="F475" s="26">
        <v>9150000208</v>
      </c>
      <c r="G475" s="27">
        <v>42240</v>
      </c>
      <c r="H475" s="28" t="s">
        <v>848</v>
      </c>
      <c r="I475" s="29" t="s">
        <v>849</v>
      </c>
      <c r="J475" s="30" t="s">
        <v>850</v>
      </c>
      <c r="K475" s="31">
        <v>75000</v>
      </c>
    </row>
    <row r="476" spans="1:11" s="32" customFormat="1" ht="30">
      <c r="A476" s="22" t="s">
        <v>904</v>
      </c>
      <c r="B476" s="22" t="s">
        <v>188</v>
      </c>
      <c r="C476" s="23" t="s">
        <v>851</v>
      </c>
      <c r="D476" s="24">
        <v>42243</v>
      </c>
      <c r="E476" s="25" t="s">
        <v>83</v>
      </c>
      <c r="F476" s="26">
        <v>9150000069</v>
      </c>
      <c r="G476" s="27">
        <v>42244</v>
      </c>
      <c r="H476" s="28" t="s">
        <v>852</v>
      </c>
      <c r="I476" s="29" t="s">
        <v>853</v>
      </c>
      <c r="J476" s="30" t="s">
        <v>854</v>
      </c>
      <c r="K476" s="31">
        <v>17400000</v>
      </c>
    </row>
    <row r="477" spans="1:11" s="32" customFormat="1" ht="30">
      <c r="A477" s="22" t="s">
        <v>904</v>
      </c>
      <c r="B477" s="22" t="s">
        <v>14</v>
      </c>
      <c r="C477" s="23" t="s">
        <v>82</v>
      </c>
      <c r="D477" s="24" t="s">
        <v>82</v>
      </c>
      <c r="E477" s="25" t="s">
        <v>83</v>
      </c>
      <c r="F477" s="26">
        <v>9150000070</v>
      </c>
      <c r="G477" s="27">
        <v>42247</v>
      </c>
      <c r="H477" s="28" t="s">
        <v>855</v>
      </c>
      <c r="I477" s="29" t="s">
        <v>856</v>
      </c>
      <c r="J477" s="30" t="s">
        <v>857</v>
      </c>
      <c r="K477" s="31">
        <v>29750</v>
      </c>
    </row>
    <row r="478" spans="1:11" s="32" customFormat="1" ht="45">
      <c r="A478" s="22" t="s">
        <v>904</v>
      </c>
      <c r="B478" s="22" t="s">
        <v>271</v>
      </c>
      <c r="C478" s="23" t="s">
        <v>82</v>
      </c>
      <c r="D478" s="24" t="s">
        <v>82</v>
      </c>
      <c r="E478" s="25" t="s">
        <v>858</v>
      </c>
      <c r="F478" s="26">
        <v>2209</v>
      </c>
      <c r="G478" s="27">
        <v>42222</v>
      </c>
      <c r="H478" s="28" t="s">
        <v>859</v>
      </c>
      <c r="I478" s="29" t="s">
        <v>860</v>
      </c>
      <c r="J478" s="30" t="s">
        <v>861</v>
      </c>
      <c r="K478" s="31">
        <v>1382500</v>
      </c>
    </row>
    <row r="479" spans="1:11" s="32" customFormat="1" ht="30">
      <c r="A479" s="22" t="s">
        <v>904</v>
      </c>
      <c r="B479" s="22" t="s">
        <v>17</v>
      </c>
      <c r="C479" s="23" t="s">
        <v>82</v>
      </c>
      <c r="D479" s="24" t="s">
        <v>82</v>
      </c>
      <c r="E479" s="25" t="s">
        <v>858</v>
      </c>
      <c r="F479" s="26">
        <v>2210</v>
      </c>
      <c r="G479" s="27">
        <v>42223</v>
      </c>
      <c r="H479" s="28" t="s">
        <v>833</v>
      </c>
      <c r="I479" s="29" t="s">
        <v>806</v>
      </c>
      <c r="J479" s="30" t="s">
        <v>21</v>
      </c>
      <c r="K479" s="31">
        <v>50000</v>
      </c>
    </row>
    <row r="480" spans="1:11" s="32" customFormat="1" ht="15">
      <c r="A480" s="22" t="s">
        <v>904</v>
      </c>
      <c r="B480" s="22" t="s">
        <v>13</v>
      </c>
      <c r="C480" s="23" t="s">
        <v>82</v>
      </c>
      <c r="D480" s="24" t="s">
        <v>82</v>
      </c>
      <c r="E480" s="25" t="s">
        <v>862</v>
      </c>
      <c r="F480" s="26">
        <v>1441</v>
      </c>
      <c r="G480" s="27">
        <v>42230</v>
      </c>
      <c r="H480" s="28" t="s">
        <v>863</v>
      </c>
      <c r="I480" s="29" t="s">
        <v>864</v>
      </c>
      <c r="J480" s="30" t="s">
        <v>865</v>
      </c>
      <c r="K480" s="31">
        <v>155634</v>
      </c>
    </row>
    <row r="481" spans="1:11" s="32" customFormat="1" ht="15">
      <c r="A481" s="22" t="s">
        <v>904</v>
      </c>
      <c r="B481" s="22" t="s">
        <v>13</v>
      </c>
      <c r="C481" s="23" t="s">
        <v>82</v>
      </c>
      <c r="D481" s="24" t="s">
        <v>82</v>
      </c>
      <c r="E481" s="25" t="s">
        <v>862</v>
      </c>
      <c r="F481" s="26">
        <v>1442</v>
      </c>
      <c r="G481" s="27">
        <v>42230</v>
      </c>
      <c r="H481" s="28" t="s">
        <v>866</v>
      </c>
      <c r="I481" s="29" t="s">
        <v>867</v>
      </c>
      <c r="J481" s="30" t="s">
        <v>868</v>
      </c>
      <c r="K481" s="31">
        <v>602784</v>
      </c>
    </row>
    <row r="482" spans="1:11" s="32" customFormat="1" ht="30">
      <c r="A482" s="22" t="s">
        <v>904</v>
      </c>
      <c r="B482" s="22" t="s">
        <v>13</v>
      </c>
      <c r="C482" s="23" t="s">
        <v>82</v>
      </c>
      <c r="D482" s="24" t="s">
        <v>82</v>
      </c>
      <c r="E482" s="25" t="s">
        <v>862</v>
      </c>
      <c r="F482" s="26">
        <v>1443</v>
      </c>
      <c r="G482" s="27">
        <v>42230</v>
      </c>
      <c r="H482" s="28" t="s">
        <v>869</v>
      </c>
      <c r="I482" s="29" t="s">
        <v>870</v>
      </c>
      <c r="J482" s="30" t="s">
        <v>871</v>
      </c>
      <c r="K482" s="31">
        <v>17938</v>
      </c>
    </row>
    <row r="483" spans="1:11" s="32" customFormat="1" ht="30">
      <c r="A483" s="22" t="s">
        <v>904</v>
      </c>
      <c r="B483" s="22" t="s">
        <v>13</v>
      </c>
      <c r="C483" s="23" t="s">
        <v>82</v>
      </c>
      <c r="D483" s="24" t="s">
        <v>82</v>
      </c>
      <c r="E483" s="25" t="s">
        <v>862</v>
      </c>
      <c r="F483" s="26">
        <v>1444</v>
      </c>
      <c r="G483" s="27">
        <v>42230</v>
      </c>
      <c r="H483" s="28" t="s">
        <v>872</v>
      </c>
      <c r="I483" s="29" t="s">
        <v>870</v>
      </c>
      <c r="J483" s="30" t="s">
        <v>871</v>
      </c>
      <c r="K483" s="31">
        <v>45564</v>
      </c>
    </row>
    <row r="484" spans="1:11" s="32" customFormat="1" ht="30">
      <c r="A484" s="22" t="s">
        <v>904</v>
      </c>
      <c r="B484" s="22" t="s">
        <v>13</v>
      </c>
      <c r="C484" s="23" t="s">
        <v>82</v>
      </c>
      <c r="D484" s="24" t="s">
        <v>82</v>
      </c>
      <c r="E484" s="25" t="s">
        <v>862</v>
      </c>
      <c r="F484" s="26">
        <v>1445</v>
      </c>
      <c r="G484" s="27">
        <v>42230</v>
      </c>
      <c r="H484" s="28" t="s">
        <v>873</v>
      </c>
      <c r="I484" s="29" t="s">
        <v>870</v>
      </c>
      <c r="J484" s="30" t="s">
        <v>871</v>
      </c>
      <c r="K484" s="31">
        <v>15150</v>
      </c>
    </row>
    <row r="485" spans="1:11" s="32" customFormat="1" ht="30">
      <c r="A485" s="22" t="s">
        <v>904</v>
      </c>
      <c r="B485" s="22" t="s">
        <v>13</v>
      </c>
      <c r="C485" s="23" t="s">
        <v>82</v>
      </c>
      <c r="D485" s="24" t="s">
        <v>82</v>
      </c>
      <c r="E485" s="25" t="s">
        <v>862</v>
      </c>
      <c r="F485" s="26">
        <v>1446</v>
      </c>
      <c r="G485" s="27">
        <v>42230</v>
      </c>
      <c r="H485" s="28" t="s">
        <v>874</v>
      </c>
      <c r="I485" s="29" t="s">
        <v>875</v>
      </c>
      <c r="J485" s="30" t="s">
        <v>489</v>
      </c>
      <c r="K485" s="31">
        <v>607300</v>
      </c>
    </row>
    <row r="486" spans="1:11" s="32" customFormat="1" ht="30">
      <c r="A486" s="22" t="s">
        <v>904</v>
      </c>
      <c r="B486" s="22" t="s">
        <v>13</v>
      </c>
      <c r="C486" s="23" t="s">
        <v>82</v>
      </c>
      <c r="D486" s="24" t="s">
        <v>82</v>
      </c>
      <c r="E486" s="25" t="s">
        <v>862</v>
      </c>
      <c r="F486" s="26">
        <v>1447</v>
      </c>
      <c r="G486" s="27">
        <v>42230</v>
      </c>
      <c r="H486" s="28" t="s">
        <v>876</v>
      </c>
      <c r="I486" s="29" t="s">
        <v>875</v>
      </c>
      <c r="J486" s="30" t="s">
        <v>489</v>
      </c>
      <c r="K486" s="31">
        <v>209500</v>
      </c>
    </row>
    <row r="487" spans="1:11" s="32" customFormat="1" ht="30">
      <c r="A487" s="22" t="s">
        <v>904</v>
      </c>
      <c r="B487" s="22" t="s">
        <v>13</v>
      </c>
      <c r="C487" s="23" t="s">
        <v>82</v>
      </c>
      <c r="D487" s="24" t="s">
        <v>82</v>
      </c>
      <c r="E487" s="25" t="s">
        <v>862</v>
      </c>
      <c r="F487" s="26">
        <v>1448</v>
      </c>
      <c r="G487" s="27">
        <v>42230</v>
      </c>
      <c r="H487" s="28" t="s">
        <v>877</v>
      </c>
      <c r="I487" s="29" t="s">
        <v>875</v>
      </c>
      <c r="J487" s="30" t="s">
        <v>489</v>
      </c>
      <c r="K487" s="31">
        <v>2034500</v>
      </c>
    </row>
    <row r="488" spans="1:11" s="32" customFormat="1" ht="30">
      <c r="A488" s="22" t="s">
        <v>904</v>
      </c>
      <c r="B488" s="22" t="s">
        <v>13</v>
      </c>
      <c r="C488" s="23" t="s">
        <v>82</v>
      </c>
      <c r="D488" s="24" t="s">
        <v>82</v>
      </c>
      <c r="E488" s="25" t="s">
        <v>862</v>
      </c>
      <c r="F488" s="26">
        <v>1449</v>
      </c>
      <c r="G488" s="27">
        <v>42230</v>
      </c>
      <c r="H488" s="28" t="s">
        <v>878</v>
      </c>
      <c r="I488" s="29" t="s">
        <v>879</v>
      </c>
      <c r="J488" s="30" t="s">
        <v>775</v>
      </c>
      <c r="K488" s="31">
        <v>423151</v>
      </c>
    </row>
    <row r="489" spans="1:11" s="32" customFormat="1" ht="30">
      <c r="A489" s="22" t="s">
        <v>904</v>
      </c>
      <c r="B489" s="22" t="s">
        <v>13</v>
      </c>
      <c r="C489" s="23" t="s">
        <v>82</v>
      </c>
      <c r="D489" s="24" t="s">
        <v>82</v>
      </c>
      <c r="E489" s="25" t="s">
        <v>862</v>
      </c>
      <c r="F489" s="26">
        <v>1450</v>
      </c>
      <c r="G489" s="27">
        <v>42230</v>
      </c>
      <c r="H489" s="28" t="s">
        <v>880</v>
      </c>
      <c r="I489" s="29" t="s">
        <v>879</v>
      </c>
      <c r="J489" s="30" t="s">
        <v>775</v>
      </c>
      <c r="K489" s="31">
        <v>549400</v>
      </c>
    </row>
    <row r="490" spans="1:11" s="32" customFormat="1" ht="30">
      <c r="A490" s="22" t="s">
        <v>904</v>
      </c>
      <c r="B490" s="22" t="s">
        <v>13</v>
      </c>
      <c r="C490" s="23" t="s">
        <v>82</v>
      </c>
      <c r="D490" s="24" t="s">
        <v>82</v>
      </c>
      <c r="E490" s="25" t="s">
        <v>862</v>
      </c>
      <c r="F490" s="26">
        <v>1462</v>
      </c>
      <c r="G490" s="27">
        <v>42234</v>
      </c>
      <c r="H490" s="28" t="s">
        <v>881</v>
      </c>
      <c r="I490" s="29" t="s">
        <v>882</v>
      </c>
      <c r="J490" s="30" t="s">
        <v>144</v>
      </c>
      <c r="K490" s="31">
        <v>17770</v>
      </c>
    </row>
    <row r="491" spans="1:11" s="32" customFormat="1" ht="30">
      <c r="A491" s="22" t="s">
        <v>904</v>
      </c>
      <c r="B491" s="22" t="s">
        <v>13</v>
      </c>
      <c r="C491" s="23" t="s">
        <v>82</v>
      </c>
      <c r="D491" s="24" t="s">
        <v>82</v>
      </c>
      <c r="E491" s="25" t="s">
        <v>862</v>
      </c>
      <c r="F491" s="26">
        <v>1463</v>
      </c>
      <c r="G491" s="27">
        <v>42234</v>
      </c>
      <c r="H491" s="28" t="s">
        <v>883</v>
      </c>
      <c r="I491" s="29" t="s">
        <v>882</v>
      </c>
      <c r="J491" s="30" t="s">
        <v>144</v>
      </c>
      <c r="K491" s="31">
        <v>53330</v>
      </c>
    </row>
    <row r="492" spans="1:11" s="32" customFormat="1" ht="30">
      <c r="A492" s="22" t="s">
        <v>904</v>
      </c>
      <c r="B492" s="22" t="s">
        <v>13</v>
      </c>
      <c r="C492" s="23" t="s">
        <v>82</v>
      </c>
      <c r="D492" s="24" t="s">
        <v>82</v>
      </c>
      <c r="E492" s="25" t="s">
        <v>862</v>
      </c>
      <c r="F492" s="26">
        <v>1464</v>
      </c>
      <c r="G492" s="27">
        <v>42234</v>
      </c>
      <c r="H492" s="28" t="s">
        <v>884</v>
      </c>
      <c r="I492" s="29" t="s">
        <v>882</v>
      </c>
      <c r="J492" s="30" t="s">
        <v>144</v>
      </c>
      <c r="K492" s="31">
        <v>403037</v>
      </c>
    </row>
    <row r="493" spans="1:11" s="32" customFormat="1" ht="30">
      <c r="A493" s="22" t="s">
        <v>904</v>
      </c>
      <c r="B493" s="22" t="s">
        <v>13</v>
      </c>
      <c r="C493" s="23" t="s">
        <v>82</v>
      </c>
      <c r="D493" s="24" t="s">
        <v>82</v>
      </c>
      <c r="E493" s="25" t="s">
        <v>862</v>
      </c>
      <c r="F493" s="26">
        <v>1465</v>
      </c>
      <c r="G493" s="27">
        <v>42234</v>
      </c>
      <c r="H493" s="28" t="s">
        <v>885</v>
      </c>
      <c r="I493" s="29" t="s">
        <v>886</v>
      </c>
      <c r="J493" s="30" t="s">
        <v>12</v>
      </c>
      <c r="K493" s="31">
        <v>1832</v>
      </c>
    </row>
    <row r="494" spans="1:11" s="32" customFormat="1" ht="30">
      <c r="A494" s="22" t="s">
        <v>904</v>
      </c>
      <c r="B494" s="22" t="s">
        <v>13</v>
      </c>
      <c r="C494" s="23" t="s">
        <v>82</v>
      </c>
      <c r="D494" s="24" t="s">
        <v>82</v>
      </c>
      <c r="E494" s="25" t="s">
        <v>862</v>
      </c>
      <c r="F494" s="26">
        <v>1466</v>
      </c>
      <c r="G494" s="27">
        <v>42234</v>
      </c>
      <c r="H494" s="28" t="s">
        <v>887</v>
      </c>
      <c r="I494" s="29" t="s">
        <v>886</v>
      </c>
      <c r="J494" s="30" t="s">
        <v>12</v>
      </c>
      <c r="K494" s="31">
        <v>3900</v>
      </c>
    </row>
    <row r="495" spans="1:11" s="32" customFormat="1" ht="30">
      <c r="A495" s="22" t="s">
        <v>904</v>
      </c>
      <c r="B495" s="22" t="s">
        <v>13</v>
      </c>
      <c r="C495" s="23" t="s">
        <v>82</v>
      </c>
      <c r="D495" s="24" t="s">
        <v>82</v>
      </c>
      <c r="E495" s="25" t="s">
        <v>862</v>
      </c>
      <c r="F495" s="26">
        <v>1467</v>
      </c>
      <c r="G495" s="27">
        <v>42234</v>
      </c>
      <c r="H495" s="28" t="s">
        <v>888</v>
      </c>
      <c r="I495" s="29" t="s">
        <v>886</v>
      </c>
      <c r="J495" s="30" t="s">
        <v>12</v>
      </c>
      <c r="K495" s="31">
        <v>13350</v>
      </c>
    </row>
    <row r="496" spans="1:11" s="32" customFormat="1" ht="30">
      <c r="A496" s="22" t="s">
        <v>904</v>
      </c>
      <c r="B496" s="22" t="s">
        <v>13</v>
      </c>
      <c r="C496" s="23" t="s">
        <v>82</v>
      </c>
      <c r="D496" s="24" t="s">
        <v>82</v>
      </c>
      <c r="E496" s="25" t="s">
        <v>862</v>
      </c>
      <c r="F496" s="26">
        <v>1468</v>
      </c>
      <c r="G496" s="27">
        <v>42234</v>
      </c>
      <c r="H496" s="28" t="s">
        <v>889</v>
      </c>
      <c r="I496" s="29" t="s">
        <v>886</v>
      </c>
      <c r="J496" s="30" t="s">
        <v>12</v>
      </c>
      <c r="K496" s="31">
        <v>1379126</v>
      </c>
    </row>
    <row r="497" spans="1:11" s="32" customFormat="1" ht="30">
      <c r="A497" s="22" t="s">
        <v>904</v>
      </c>
      <c r="B497" s="22" t="s">
        <v>13</v>
      </c>
      <c r="C497" s="23" t="s">
        <v>82</v>
      </c>
      <c r="D497" s="24" t="s">
        <v>82</v>
      </c>
      <c r="E497" s="25" t="s">
        <v>862</v>
      </c>
      <c r="F497" s="26">
        <v>1469</v>
      </c>
      <c r="G497" s="27">
        <v>42234</v>
      </c>
      <c r="H497" s="28" t="s">
        <v>890</v>
      </c>
      <c r="I497" s="29" t="s">
        <v>886</v>
      </c>
      <c r="J497" s="30" t="s">
        <v>12</v>
      </c>
      <c r="K497" s="31">
        <v>233376</v>
      </c>
    </row>
    <row r="498" spans="1:11" s="32" customFormat="1" ht="30">
      <c r="A498" s="22" t="s">
        <v>904</v>
      </c>
      <c r="B498" s="22" t="s">
        <v>13</v>
      </c>
      <c r="C498" s="23" t="s">
        <v>82</v>
      </c>
      <c r="D498" s="24" t="s">
        <v>82</v>
      </c>
      <c r="E498" s="25" t="s">
        <v>862</v>
      </c>
      <c r="F498" s="26">
        <v>1470</v>
      </c>
      <c r="G498" s="27">
        <v>42234</v>
      </c>
      <c r="H498" s="28" t="s">
        <v>891</v>
      </c>
      <c r="I498" s="29" t="s">
        <v>886</v>
      </c>
      <c r="J498" s="30" t="s">
        <v>12</v>
      </c>
      <c r="K498" s="31">
        <v>938294</v>
      </c>
    </row>
    <row r="499" spans="1:11" s="32" customFormat="1" ht="30">
      <c r="A499" s="22" t="s">
        <v>904</v>
      </c>
      <c r="B499" s="22" t="s">
        <v>13</v>
      </c>
      <c r="C499" s="23" t="s">
        <v>82</v>
      </c>
      <c r="D499" s="24" t="s">
        <v>82</v>
      </c>
      <c r="E499" s="25" t="s">
        <v>862</v>
      </c>
      <c r="F499" s="26">
        <v>1498</v>
      </c>
      <c r="G499" s="27">
        <v>42236</v>
      </c>
      <c r="H499" s="28" t="s">
        <v>892</v>
      </c>
      <c r="I499" s="29" t="s">
        <v>879</v>
      </c>
      <c r="J499" s="30" t="s">
        <v>775</v>
      </c>
      <c r="K499" s="31">
        <v>95841</v>
      </c>
    </row>
    <row r="500" spans="1:11" s="32" customFormat="1" ht="30">
      <c r="A500" s="22" t="s">
        <v>904</v>
      </c>
      <c r="B500" s="22" t="s">
        <v>13</v>
      </c>
      <c r="C500" s="23" t="s">
        <v>82</v>
      </c>
      <c r="D500" s="24" t="s">
        <v>82</v>
      </c>
      <c r="E500" s="25" t="s">
        <v>862</v>
      </c>
      <c r="F500" s="26">
        <v>1527</v>
      </c>
      <c r="G500" s="27">
        <v>42237</v>
      </c>
      <c r="H500" s="28" t="s">
        <v>893</v>
      </c>
      <c r="I500" s="29" t="s">
        <v>867</v>
      </c>
      <c r="J500" s="30" t="s">
        <v>868</v>
      </c>
      <c r="K500" s="31">
        <v>399924</v>
      </c>
    </row>
    <row r="501" spans="1:11" s="32" customFormat="1" ht="30">
      <c r="A501" s="22" t="s">
        <v>904</v>
      </c>
      <c r="B501" s="22" t="s">
        <v>13</v>
      </c>
      <c r="C501" s="23" t="s">
        <v>82</v>
      </c>
      <c r="D501" s="24" t="s">
        <v>82</v>
      </c>
      <c r="E501" s="25" t="s">
        <v>862</v>
      </c>
      <c r="F501" s="26">
        <v>1528</v>
      </c>
      <c r="G501" s="27">
        <v>42237</v>
      </c>
      <c r="H501" s="28" t="s">
        <v>894</v>
      </c>
      <c r="I501" s="29" t="s">
        <v>870</v>
      </c>
      <c r="J501" s="30" t="s">
        <v>871</v>
      </c>
      <c r="K501" s="31">
        <v>12316</v>
      </c>
    </row>
    <row r="502" spans="1:11" s="32" customFormat="1" ht="30">
      <c r="A502" s="22" t="s">
        <v>904</v>
      </c>
      <c r="B502" s="22" t="s">
        <v>13</v>
      </c>
      <c r="C502" s="23" t="s">
        <v>82</v>
      </c>
      <c r="D502" s="24" t="s">
        <v>82</v>
      </c>
      <c r="E502" s="25" t="s">
        <v>862</v>
      </c>
      <c r="F502" s="26">
        <v>1529</v>
      </c>
      <c r="G502" s="27">
        <v>42237</v>
      </c>
      <c r="H502" s="28" t="s">
        <v>895</v>
      </c>
      <c r="I502" s="29" t="s">
        <v>870</v>
      </c>
      <c r="J502" s="30" t="s">
        <v>871</v>
      </c>
      <c r="K502" s="31">
        <v>4910</v>
      </c>
    </row>
    <row r="503" spans="1:11" s="32" customFormat="1" ht="30">
      <c r="A503" s="22" t="s">
        <v>904</v>
      </c>
      <c r="B503" s="22" t="s">
        <v>13</v>
      </c>
      <c r="C503" s="23" t="s">
        <v>82</v>
      </c>
      <c r="D503" s="24" t="s">
        <v>82</v>
      </c>
      <c r="E503" s="25" t="s">
        <v>862</v>
      </c>
      <c r="F503" s="26">
        <v>1530</v>
      </c>
      <c r="G503" s="27">
        <v>42237</v>
      </c>
      <c r="H503" s="28" t="s">
        <v>896</v>
      </c>
      <c r="I503" s="29" t="s">
        <v>879</v>
      </c>
      <c r="J503" s="30" t="s">
        <v>775</v>
      </c>
      <c r="K503" s="31">
        <v>305142</v>
      </c>
    </row>
    <row r="504" spans="1:11" s="32" customFormat="1" ht="30">
      <c r="A504" s="22" t="s">
        <v>904</v>
      </c>
      <c r="B504" s="22" t="s">
        <v>13</v>
      </c>
      <c r="C504" s="23" t="s">
        <v>82</v>
      </c>
      <c r="D504" s="24" t="s">
        <v>82</v>
      </c>
      <c r="E504" s="25" t="s">
        <v>862</v>
      </c>
      <c r="F504" s="26">
        <v>1535</v>
      </c>
      <c r="G504" s="27">
        <v>42237</v>
      </c>
      <c r="H504" s="28" t="s">
        <v>897</v>
      </c>
      <c r="I504" s="29" t="s">
        <v>870</v>
      </c>
      <c r="J504" s="30" t="s">
        <v>871</v>
      </c>
      <c r="K504" s="31">
        <v>311400</v>
      </c>
    </row>
    <row r="505" spans="1:11" s="32" customFormat="1" ht="30">
      <c r="A505" s="22" t="s">
        <v>904</v>
      </c>
      <c r="B505" s="22" t="s">
        <v>13</v>
      </c>
      <c r="C505" s="23" t="s">
        <v>82</v>
      </c>
      <c r="D505" s="24" t="s">
        <v>82</v>
      </c>
      <c r="E505" s="25" t="s">
        <v>862</v>
      </c>
      <c r="F505" s="26">
        <v>1536</v>
      </c>
      <c r="G505" s="27">
        <v>42237</v>
      </c>
      <c r="H505" s="28" t="s">
        <v>898</v>
      </c>
      <c r="I505" s="29" t="s">
        <v>879</v>
      </c>
      <c r="J505" s="30" t="s">
        <v>775</v>
      </c>
      <c r="K505" s="31">
        <v>212450</v>
      </c>
    </row>
    <row r="506" spans="1:11" s="32" customFormat="1" ht="30">
      <c r="A506" s="22" t="s">
        <v>904</v>
      </c>
      <c r="B506" s="22" t="s">
        <v>13</v>
      </c>
      <c r="C506" s="23" t="s">
        <v>82</v>
      </c>
      <c r="D506" s="24" t="s">
        <v>82</v>
      </c>
      <c r="E506" s="25" t="s">
        <v>862</v>
      </c>
      <c r="F506" s="26">
        <v>1545</v>
      </c>
      <c r="G506" s="27">
        <v>42237</v>
      </c>
      <c r="H506" s="28" t="s">
        <v>899</v>
      </c>
      <c r="I506" s="29" t="s">
        <v>870</v>
      </c>
      <c r="J506" s="30" t="s">
        <v>871</v>
      </c>
      <c r="K506" s="31">
        <v>29350</v>
      </c>
    </row>
    <row r="507" spans="1:11" s="32" customFormat="1" ht="30">
      <c r="A507" s="22" t="s">
        <v>904</v>
      </c>
      <c r="B507" s="22" t="s">
        <v>13</v>
      </c>
      <c r="C507" s="23" t="s">
        <v>82</v>
      </c>
      <c r="D507" s="24" t="s">
        <v>82</v>
      </c>
      <c r="E507" s="25" t="s">
        <v>862</v>
      </c>
      <c r="F507" s="26">
        <v>1547</v>
      </c>
      <c r="G507" s="27">
        <v>42240</v>
      </c>
      <c r="H507" s="28" t="s">
        <v>900</v>
      </c>
      <c r="I507" s="29" t="s">
        <v>879</v>
      </c>
      <c r="J507" s="30" t="s">
        <v>775</v>
      </c>
      <c r="K507" s="31">
        <v>874219</v>
      </c>
    </row>
    <row r="508" spans="1:11" s="32" customFormat="1" ht="30">
      <c r="A508" s="22" t="s">
        <v>904</v>
      </c>
      <c r="B508" s="22" t="s">
        <v>13</v>
      </c>
      <c r="C508" s="23" t="s">
        <v>82</v>
      </c>
      <c r="D508" s="24" t="s">
        <v>82</v>
      </c>
      <c r="E508" s="25" t="s">
        <v>862</v>
      </c>
      <c r="F508" s="26">
        <v>1548</v>
      </c>
      <c r="G508" s="27">
        <v>42240</v>
      </c>
      <c r="H508" s="28" t="s">
        <v>901</v>
      </c>
      <c r="I508" s="29" t="s">
        <v>879</v>
      </c>
      <c r="J508" s="30" t="s">
        <v>775</v>
      </c>
      <c r="K508" s="31">
        <v>69425</v>
      </c>
    </row>
    <row r="509" spans="1:11" s="32" customFormat="1" ht="30">
      <c r="A509" s="22" t="s">
        <v>904</v>
      </c>
      <c r="B509" s="22" t="s">
        <v>13</v>
      </c>
      <c r="C509" s="23" t="s">
        <v>82</v>
      </c>
      <c r="D509" s="24" t="s">
        <v>82</v>
      </c>
      <c r="E509" s="25" t="s">
        <v>862</v>
      </c>
      <c r="F509" s="26">
        <v>1549</v>
      </c>
      <c r="G509" s="27">
        <v>42240</v>
      </c>
      <c r="H509" s="28" t="s">
        <v>902</v>
      </c>
      <c r="I509" s="29" t="s">
        <v>870</v>
      </c>
      <c r="J509" s="30" t="s">
        <v>871</v>
      </c>
      <c r="K509" s="31">
        <v>49418</v>
      </c>
    </row>
    <row r="510" spans="1:11" s="32" customFormat="1" ht="30">
      <c r="A510" s="22" t="s">
        <v>904</v>
      </c>
      <c r="B510" s="22" t="s">
        <v>13</v>
      </c>
      <c r="C510" s="23" t="s">
        <v>82</v>
      </c>
      <c r="D510" s="24" t="s">
        <v>82</v>
      </c>
      <c r="E510" s="25" t="s">
        <v>862</v>
      </c>
      <c r="F510" s="26">
        <v>1550</v>
      </c>
      <c r="G510" s="27">
        <v>42240</v>
      </c>
      <c r="H510" s="28" t="s">
        <v>903</v>
      </c>
      <c r="I510" s="29" t="s">
        <v>870</v>
      </c>
      <c r="J510" s="30" t="s">
        <v>871</v>
      </c>
      <c r="K510" s="31">
        <v>4911</v>
      </c>
    </row>
    <row r="511" spans="1:11" s="32" customFormat="1" ht="30">
      <c r="A511" s="22" t="s">
        <v>905</v>
      </c>
      <c r="B511" s="22" t="s">
        <v>14</v>
      </c>
      <c r="C511" s="23" t="s">
        <v>906</v>
      </c>
      <c r="D511" s="24" t="s">
        <v>906</v>
      </c>
      <c r="E511" s="25" t="s">
        <v>83</v>
      </c>
      <c r="F511" s="26">
        <v>1015000061</v>
      </c>
      <c r="G511" s="27">
        <v>42227</v>
      </c>
      <c r="H511" s="28" t="s">
        <v>907</v>
      </c>
      <c r="I511" s="29" t="s">
        <v>908</v>
      </c>
      <c r="J511" s="30" t="s">
        <v>909</v>
      </c>
      <c r="K511" s="31">
        <v>35990</v>
      </c>
    </row>
    <row r="512" spans="1:11" s="32" customFormat="1" ht="30">
      <c r="A512" s="22" t="s">
        <v>905</v>
      </c>
      <c r="B512" s="22" t="s">
        <v>14</v>
      </c>
      <c r="C512" s="23" t="s">
        <v>906</v>
      </c>
      <c r="D512" s="24" t="s">
        <v>906</v>
      </c>
      <c r="E512" s="25" t="s">
        <v>83</v>
      </c>
      <c r="F512" s="26">
        <v>1015000063</v>
      </c>
      <c r="G512" s="27">
        <v>42228</v>
      </c>
      <c r="H512" s="28" t="s">
        <v>910</v>
      </c>
      <c r="I512" s="29" t="s">
        <v>911</v>
      </c>
      <c r="J512" s="30" t="s">
        <v>912</v>
      </c>
      <c r="K512" s="31">
        <v>38556</v>
      </c>
    </row>
    <row r="513" spans="1:11" s="32" customFormat="1" ht="30">
      <c r="A513" s="22" t="s">
        <v>905</v>
      </c>
      <c r="B513" s="22" t="s">
        <v>14</v>
      </c>
      <c r="C513" s="23" t="s">
        <v>906</v>
      </c>
      <c r="D513" s="24" t="s">
        <v>906</v>
      </c>
      <c r="E513" s="25" t="s">
        <v>83</v>
      </c>
      <c r="F513" s="26">
        <v>1015000065</v>
      </c>
      <c r="G513" s="27">
        <v>42228</v>
      </c>
      <c r="H513" s="28" t="s">
        <v>913</v>
      </c>
      <c r="I513" s="29" t="s">
        <v>914</v>
      </c>
      <c r="J513" s="30" t="s">
        <v>842</v>
      </c>
      <c r="K513" s="31">
        <v>43673</v>
      </c>
    </row>
    <row r="514" spans="1:11" s="32" customFormat="1" ht="30">
      <c r="A514" s="22" t="s">
        <v>905</v>
      </c>
      <c r="B514" s="22" t="s">
        <v>14</v>
      </c>
      <c r="C514" s="23" t="s">
        <v>906</v>
      </c>
      <c r="D514" s="24" t="s">
        <v>906</v>
      </c>
      <c r="E514" s="25" t="s">
        <v>83</v>
      </c>
      <c r="F514" s="26">
        <v>1015000066</v>
      </c>
      <c r="G514" s="27">
        <v>42229</v>
      </c>
      <c r="H514" s="28" t="s">
        <v>915</v>
      </c>
      <c r="I514" s="29" t="s">
        <v>908</v>
      </c>
      <c r="J514" s="30" t="s">
        <v>909</v>
      </c>
      <c r="K514" s="31">
        <v>29980</v>
      </c>
    </row>
    <row r="515" spans="1:11" s="32" customFormat="1" ht="30">
      <c r="A515" s="22" t="s">
        <v>905</v>
      </c>
      <c r="B515" s="22" t="s">
        <v>14</v>
      </c>
      <c r="C515" s="23" t="s">
        <v>906</v>
      </c>
      <c r="D515" s="24" t="s">
        <v>906</v>
      </c>
      <c r="E515" s="25" t="s">
        <v>83</v>
      </c>
      <c r="F515" s="26">
        <v>1015000068</v>
      </c>
      <c r="G515" s="27">
        <v>42234</v>
      </c>
      <c r="H515" s="28" t="s">
        <v>916</v>
      </c>
      <c r="I515" s="29" t="s">
        <v>917</v>
      </c>
      <c r="J515" s="30" t="s">
        <v>918</v>
      </c>
      <c r="K515" s="31">
        <v>28500</v>
      </c>
    </row>
    <row r="516" spans="1:11" s="32" customFormat="1" ht="30">
      <c r="A516" s="22" t="s">
        <v>905</v>
      </c>
      <c r="B516" s="22" t="s">
        <v>14</v>
      </c>
      <c r="C516" s="23" t="s">
        <v>906</v>
      </c>
      <c r="D516" s="24" t="s">
        <v>906</v>
      </c>
      <c r="E516" s="25" t="s">
        <v>83</v>
      </c>
      <c r="F516" s="26">
        <v>1015000069</v>
      </c>
      <c r="G516" s="27">
        <v>42234</v>
      </c>
      <c r="H516" s="28" t="s">
        <v>919</v>
      </c>
      <c r="I516" s="29" t="s">
        <v>914</v>
      </c>
      <c r="J516" s="30" t="s">
        <v>842</v>
      </c>
      <c r="K516" s="31">
        <v>2182893</v>
      </c>
    </row>
    <row r="517" spans="1:11" s="32" customFormat="1" ht="30">
      <c r="A517" s="22" t="s">
        <v>905</v>
      </c>
      <c r="B517" s="22" t="s">
        <v>14</v>
      </c>
      <c r="C517" s="23" t="s">
        <v>906</v>
      </c>
      <c r="D517" s="24" t="s">
        <v>906</v>
      </c>
      <c r="E517" s="25" t="s">
        <v>83</v>
      </c>
      <c r="F517" s="26">
        <v>1015000070</v>
      </c>
      <c r="G517" s="27">
        <v>42236</v>
      </c>
      <c r="H517" s="28" t="s">
        <v>920</v>
      </c>
      <c r="I517" s="29" t="s">
        <v>921</v>
      </c>
      <c r="J517" s="30" t="s">
        <v>922</v>
      </c>
      <c r="K517" s="31">
        <v>41650</v>
      </c>
    </row>
    <row r="518" spans="1:11" s="32" customFormat="1" ht="30">
      <c r="A518" s="22" t="s">
        <v>905</v>
      </c>
      <c r="B518" s="22" t="s">
        <v>14</v>
      </c>
      <c r="C518" s="23" t="s">
        <v>906</v>
      </c>
      <c r="D518" s="24" t="s">
        <v>906</v>
      </c>
      <c r="E518" s="25" t="s">
        <v>83</v>
      </c>
      <c r="F518" s="26">
        <v>1015000071</v>
      </c>
      <c r="G518" s="27">
        <v>42236</v>
      </c>
      <c r="H518" s="28" t="s">
        <v>923</v>
      </c>
      <c r="I518" s="29" t="s">
        <v>924</v>
      </c>
      <c r="J518" s="30" t="s">
        <v>925</v>
      </c>
      <c r="K518" s="31">
        <v>16900</v>
      </c>
    </row>
    <row r="519" spans="1:11" s="32" customFormat="1" ht="30">
      <c r="A519" s="22" t="s">
        <v>905</v>
      </c>
      <c r="B519" s="22" t="s">
        <v>14</v>
      </c>
      <c r="C519" s="23" t="s">
        <v>906</v>
      </c>
      <c r="D519" s="24" t="s">
        <v>906</v>
      </c>
      <c r="E519" s="25" t="s">
        <v>83</v>
      </c>
      <c r="F519" s="26">
        <v>1015000072</v>
      </c>
      <c r="G519" s="27">
        <v>42237</v>
      </c>
      <c r="H519" s="28" t="s">
        <v>926</v>
      </c>
      <c r="I519" s="29" t="s">
        <v>924</v>
      </c>
      <c r="J519" s="30" t="s">
        <v>925</v>
      </c>
      <c r="K519" s="31">
        <v>36000</v>
      </c>
    </row>
    <row r="520" spans="1:11" s="32" customFormat="1" ht="30">
      <c r="A520" s="22" t="s">
        <v>905</v>
      </c>
      <c r="B520" s="22" t="s">
        <v>14</v>
      </c>
      <c r="C520" s="23" t="s">
        <v>906</v>
      </c>
      <c r="D520" s="24" t="s">
        <v>906</v>
      </c>
      <c r="E520" s="25" t="s">
        <v>83</v>
      </c>
      <c r="F520" s="26">
        <v>1015000073</v>
      </c>
      <c r="G520" s="27">
        <v>42237</v>
      </c>
      <c r="H520" s="28" t="s">
        <v>927</v>
      </c>
      <c r="I520" s="29" t="s">
        <v>924</v>
      </c>
      <c r="J520" s="30" t="s">
        <v>925</v>
      </c>
      <c r="K520" s="31">
        <v>139000</v>
      </c>
    </row>
    <row r="521" spans="1:11" s="32" customFormat="1" ht="30">
      <c r="A521" s="22" t="s">
        <v>905</v>
      </c>
      <c r="B521" s="22" t="s">
        <v>528</v>
      </c>
      <c r="C521" s="23" t="s">
        <v>906</v>
      </c>
      <c r="D521" s="24" t="s">
        <v>906</v>
      </c>
      <c r="E521" s="25" t="s">
        <v>83</v>
      </c>
      <c r="F521" s="26">
        <v>1015000074</v>
      </c>
      <c r="G521" s="27">
        <v>42240</v>
      </c>
      <c r="H521" s="28" t="s">
        <v>928</v>
      </c>
      <c r="I521" s="29" t="s">
        <v>929</v>
      </c>
      <c r="J521" s="30" t="s">
        <v>930</v>
      </c>
      <c r="K521" s="31">
        <v>792000</v>
      </c>
    </row>
    <row r="522" spans="1:11" s="32" customFormat="1" ht="30">
      <c r="A522" s="22" t="s">
        <v>905</v>
      </c>
      <c r="B522" s="22" t="s">
        <v>14</v>
      </c>
      <c r="C522" s="23" t="s">
        <v>906</v>
      </c>
      <c r="D522" s="24" t="s">
        <v>906</v>
      </c>
      <c r="E522" s="25" t="s">
        <v>83</v>
      </c>
      <c r="F522" s="26">
        <v>1015000075</v>
      </c>
      <c r="G522" s="27">
        <v>42242</v>
      </c>
      <c r="H522" s="28" t="s">
        <v>931</v>
      </c>
      <c r="I522" s="29" t="s">
        <v>932</v>
      </c>
      <c r="J522" s="30" t="s">
        <v>933</v>
      </c>
      <c r="K522" s="31">
        <v>279959</v>
      </c>
    </row>
    <row r="523" spans="1:11" s="32" customFormat="1" ht="30">
      <c r="A523" s="22" t="s">
        <v>905</v>
      </c>
      <c r="B523" s="22" t="s">
        <v>14</v>
      </c>
      <c r="C523" s="23" t="s">
        <v>906</v>
      </c>
      <c r="D523" s="24" t="s">
        <v>906</v>
      </c>
      <c r="E523" s="25" t="s">
        <v>83</v>
      </c>
      <c r="F523" s="26">
        <v>1015000076</v>
      </c>
      <c r="G523" s="27">
        <v>42242</v>
      </c>
      <c r="H523" s="28" t="s">
        <v>934</v>
      </c>
      <c r="I523" s="29" t="s">
        <v>935</v>
      </c>
      <c r="J523" s="30" t="s">
        <v>936</v>
      </c>
      <c r="K523" s="31">
        <v>135000</v>
      </c>
    </row>
    <row r="524" spans="1:11" s="32" customFormat="1" ht="30">
      <c r="A524" s="22" t="s">
        <v>905</v>
      </c>
      <c r="B524" s="22" t="s">
        <v>14</v>
      </c>
      <c r="C524" s="23" t="s">
        <v>906</v>
      </c>
      <c r="D524" s="24" t="s">
        <v>906</v>
      </c>
      <c r="E524" s="25" t="s">
        <v>83</v>
      </c>
      <c r="F524" s="26">
        <v>1015000077</v>
      </c>
      <c r="G524" s="27">
        <v>42243</v>
      </c>
      <c r="H524" s="28" t="s">
        <v>937</v>
      </c>
      <c r="I524" s="29" t="s">
        <v>938</v>
      </c>
      <c r="J524" s="30" t="s">
        <v>939</v>
      </c>
      <c r="K524" s="31">
        <v>59990</v>
      </c>
    </row>
    <row r="525" spans="1:11" s="32" customFormat="1" ht="30">
      <c r="A525" s="22" t="s">
        <v>905</v>
      </c>
      <c r="B525" s="22" t="s">
        <v>14</v>
      </c>
      <c r="C525" s="23" t="s">
        <v>906</v>
      </c>
      <c r="D525" s="24" t="s">
        <v>906</v>
      </c>
      <c r="E525" s="25" t="s">
        <v>83</v>
      </c>
      <c r="F525" s="26">
        <v>1015000078</v>
      </c>
      <c r="G525" s="27">
        <v>42247</v>
      </c>
      <c r="H525" s="28" t="s">
        <v>915</v>
      </c>
      <c r="I525" s="29" t="s">
        <v>908</v>
      </c>
      <c r="J525" s="30" t="s">
        <v>909</v>
      </c>
      <c r="K525" s="31">
        <v>29980</v>
      </c>
    </row>
    <row r="526" spans="1:11" s="32" customFormat="1" ht="30">
      <c r="A526" s="22" t="s">
        <v>905</v>
      </c>
      <c r="B526" s="22" t="s">
        <v>333</v>
      </c>
      <c r="C526" s="23" t="s">
        <v>357</v>
      </c>
      <c r="D526" s="24">
        <v>41656</v>
      </c>
      <c r="E526" s="25" t="s">
        <v>793</v>
      </c>
      <c r="F526" s="26">
        <v>1015000223</v>
      </c>
      <c r="G526" s="27">
        <v>42226</v>
      </c>
      <c r="H526" s="28" t="s">
        <v>940</v>
      </c>
      <c r="I526" s="29" t="s">
        <v>941</v>
      </c>
      <c r="J526" s="30" t="s">
        <v>360</v>
      </c>
      <c r="K526" s="31">
        <v>124870</v>
      </c>
    </row>
    <row r="527" spans="1:11" s="32" customFormat="1" ht="30">
      <c r="A527" s="22" t="s">
        <v>905</v>
      </c>
      <c r="B527" s="22" t="s">
        <v>333</v>
      </c>
      <c r="C527" s="23" t="s">
        <v>357</v>
      </c>
      <c r="D527" s="24">
        <v>41656</v>
      </c>
      <c r="E527" s="25" t="s">
        <v>793</v>
      </c>
      <c r="F527" s="26">
        <v>1015000224</v>
      </c>
      <c r="G527" s="27">
        <v>42226</v>
      </c>
      <c r="H527" s="28" t="s">
        <v>942</v>
      </c>
      <c r="I527" s="29" t="s">
        <v>941</v>
      </c>
      <c r="J527" s="30" t="s">
        <v>360</v>
      </c>
      <c r="K527" s="31">
        <v>184533</v>
      </c>
    </row>
    <row r="528" spans="1:11" s="32" customFormat="1" ht="30">
      <c r="A528" s="22" t="s">
        <v>905</v>
      </c>
      <c r="B528" s="22" t="s">
        <v>333</v>
      </c>
      <c r="C528" s="23" t="s">
        <v>357</v>
      </c>
      <c r="D528" s="24">
        <v>41656</v>
      </c>
      <c r="E528" s="25" t="s">
        <v>793</v>
      </c>
      <c r="F528" s="26">
        <v>1015000225</v>
      </c>
      <c r="G528" s="27">
        <v>42226</v>
      </c>
      <c r="H528" s="28" t="s">
        <v>943</v>
      </c>
      <c r="I528" s="29" t="s">
        <v>941</v>
      </c>
      <c r="J528" s="30" t="s">
        <v>360</v>
      </c>
      <c r="K528" s="31">
        <v>128283</v>
      </c>
    </row>
    <row r="529" spans="1:11" s="32" customFormat="1" ht="30">
      <c r="A529" s="22" t="s">
        <v>905</v>
      </c>
      <c r="B529" s="22" t="s">
        <v>333</v>
      </c>
      <c r="C529" s="23" t="s">
        <v>357</v>
      </c>
      <c r="D529" s="24">
        <v>41656</v>
      </c>
      <c r="E529" s="25" t="s">
        <v>793</v>
      </c>
      <c r="F529" s="26">
        <v>1015000226</v>
      </c>
      <c r="G529" s="27">
        <v>42226</v>
      </c>
      <c r="H529" s="28" t="s">
        <v>944</v>
      </c>
      <c r="I529" s="29" t="s">
        <v>941</v>
      </c>
      <c r="J529" s="30" t="s">
        <v>360</v>
      </c>
      <c r="K529" s="31">
        <v>192033</v>
      </c>
    </row>
    <row r="530" spans="1:11" s="32" customFormat="1" ht="30">
      <c r="A530" s="22" t="s">
        <v>905</v>
      </c>
      <c r="B530" s="22" t="s">
        <v>333</v>
      </c>
      <c r="C530" s="23" t="s">
        <v>357</v>
      </c>
      <c r="D530" s="24">
        <v>41656</v>
      </c>
      <c r="E530" s="25" t="s">
        <v>793</v>
      </c>
      <c r="F530" s="26">
        <v>1015000227</v>
      </c>
      <c r="G530" s="27">
        <v>42226</v>
      </c>
      <c r="H530" s="28" t="s">
        <v>945</v>
      </c>
      <c r="I530" s="29" t="s">
        <v>941</v>
      </c>
      <c r="J530" s="30" t="s">
        <v>360</v>
      </c>
      <c r="K530" s="31">
        <v>157104</v>
      </c>
    </row>
    <row r="531" spans="1:11" s="32" customFormat="1" ht="30">
      <c r="A531" s="22" t="s">
        <v>905</v>
      </c>
      <c r="B531" s="22" t="s">
        <v>333</v>
      </c>
      <c r="C531" s="23" t="s">
        <v>357</v>
      </c>
      <c r="D531" s="24">
        <v>41656</v>
      </c>
      <c r="E531" s="25" t="s">
        <v>793</v>
      </c>
      <c r="F531" s="26">
        <v>1015000228</v>
      </c>
      <c r="G531" s="27">
        <v>42226</v>
      </c>
      <c r="H531" s="28" t="s">
        <v>946</v>
      </c>
      <c r="I531" s="29" t="s">
        <v>941</v>
      </c>
      <c r="J531" s="30" t="s">
        <v>360</v>
      </c>
      <c r="K531" s="31">
        <v>122354</v>
      </c>
    </row>
    <row r="532" spans="1:11" s="32" customFormat="1" ht="30">
      <c r="A532" s="22" t="s">
        <v>905</v>
      </c>
      <c r="B532" s="22" t="s">
        <v>333</v>
      </c>
      <c r="C532" s="23" t="s">
        <v>357</v>
      </c>
      <c r="D532" s="24">
        <v>41656</v>
      </c>
      <c r="E532" s="25" t="s">
        <v>793</v>
      </c>
      <c r="F532" s="26">
        <v>1015000229</v>
      </c>
      <c r="G532" s="27">
        <v>42226</v>
      </c>
      <c r="H532" s="28" t="s">
        <v>947</v>
      </c>
      <c r="I532" s="29" t="s">
        <v>941</v>
      </c>
      <c r="J532" s="30" t="s">
        <v>360</v>
      </c>
      <c r="K532" s="31">
        <v>255122</v>
      </c>
    </row>
    <row r="533" spans="1:11" s="32" customFormat="1" ht="30">
      <c r="A533" s="22" t="s">
        <v>905</v>
      </c>
      <c r="B533" s="22" t="s">
        <v>333</v>
      </c>
      <c r="C533" s="23" t="s">
        <v>357</v>
      </c>
      <c r="D533" s="24">
        <v>41656</v>
      </c>
      <c r="E533" s="25" t="s">
        <v>793</v>
      </c>
      <c r="F533" s="26">
        <v>1015000230</v>
      </c>
      <c r="G533" s="27">
        <v>42226</v>
      </c>
      <c r="H533" s="28" t="s">
        <v>948</v>
      </c>
      <c r="I533" s="29" t="s">
        <v>941</v>
      </c>
      <c r="J533" s="30" t="s">
        <v>360</v>
      </c>
      <c r="K533" s="31">
        <v>43138</v>
      </c>
    </row>
    <row r="534" spans="1:11" s="32" customFormat="1" ht="30">
      <c r="A534" s="22" t="s">
        <v>905</v>
      </c>
      <c r="B534" s="22" t="s">
        <v>14</v>
      </c>
      <c r="C534" s="23" t="s">
        <v>906</v>
      </c>
      <c r="D534" s="24" t="s">
        <v>906</v>
      </c>
      <c r="E534" s="25" t="s">
        <v>793</v>
      </c>
      <c r="F534" s="26">
        <v>1015000232</v>
      </c>
      <c r="G534" s="27">
        <v>42227</v>
      </c>
      <c r="H534" s="28" t="s">
        <v>949</v>
      </c>
      <c r="I534" s="29" t="s">
        <v>950</v>
      </c>
      <c r="J534" s="30" t="s">
        <v>951</v>
      </c>
      <c r="K534" s="31">
        <v>136255</v>
      </c>
    </row>
    <row r="535" spans="1:11" s="32" customFormat="1" ht="30">
      <c r="A535" s="22" t="s">
        <v>905</v>
      </c>
      <c r="B535" s="22" t="s">
        <v>528</v>
      </c>
      <c r="C535" s="23" t="s">
        <v>906</v>
      </c>
      <c r="D535" s="24" t="s">
        <v>906</v>
      </c>
      <c r="E535" s="25" t="s">
        <v>793</v>
      </c>
      <c r="F535" s="26">
        <v>1015000234</v>
      </c>
      <c r="G535" s="27">
        <v>42228</v>
      </c>
      <c r="H535" s="28" t="s">
        <v>952</v>
      </c>
      <c r="I535" s="29" t="s">
        <v>953</v>
      </c>
      <c r="J535" s="30" t="s">
        <v>954</v>
      </c>
      <c r="K535" s="31">
        <v>318000</v>
      </c>
    </row>
    <row r="536" spans="1:11" s="32" customFormat="1" ht="30">
      <c r="A536" s="22" t="s">
        <v>905</v>
      </c>
      <c r="B536" s="22" t="s">
        <v>333</v>
      </c>
      <c r="C536" s="23" t="s">
        <v>357</v>
      </c>
      <c r="D536" s="24">
        <v>41656</v>
      </c>
      <c r="E536" s="25" t="s">
        <v>793</v>
      </c>
      <c r="F536" s="26">
        <v>1015000235</v>
      </c>
      <c r="G536" s="27">
        <v>42228</v>
      </c>
      <c r="H536" s="28" t="s">
        <v>955</v>
      </c>
      <c r="I536" s="29" t="s">
        <v>941</v>
      </c>
      <c r="J536" s="30" t="s">
        <v>360</v>
      </c>
      <c r="K536" s="31">
        <v>124122</v>
      </c>
    </row>
    <row r="537" spans="1:11" s="32" customFormat="1" ht="30">
      <c r="A537" s="22" t="s">
        <v>905</v>
      </c>
      <c r="B537" s="22" t="s">
        <v>333</v>
      </c>
      <c r="C537" s="23" t="s">
        <v>357</v>
      </c>
      <c r="D537" s="24">
        <v>41656</v>
      </c>
      <c r="E537" s="25" t="s">
        <v>793</v>
      </c>
      <c r="F537" s="26">
        <v>1015000236</v>
      </c>
      <c r="G537" s="27">
        <v>42228</v>
      </c>
      <c r="H537" s="28" t="s">
        <v>956</v>
      </c>
      <c r="I537" s="29" t="s">
        <v>941</v>
      </c>
      <c r="J537" s="30" t="s">
        <v>360</v>
      </c>
      <c r="K537" s="31">
        <v>130604</v>
      </c>
    </row>
    <row r="538" spans="1:11" s="32" customFormat="1" ht="30">
      <c r="A538" s="22" t="s">
        <v>905</v>
      </c>
      <c r="B538" s="22" t="s">
        <v>333</v>
      </c>
      <c r="C538" s="23" t="s">
        <v>357</v>
      </c>
      <c r="D538" s="24">
        <v>41656</v>
      </c>
      <c r="E538" s="25" t="s">
        <v>793</v>
      </c>
      <c r="F538" s="26">
        <v>1015000237</v>
      </c>
      <c r="G538" s="27">
        <v>42228</v>
      </c>
      <c r="H538" s="28" t="s">
        <v>957</v>
      </c>
      <c r="I538" s="29" t="s">
        <v>941</v>
      </c>
      <c r="J538" s="30" t="s">
        <v>360</v>
      </c>
      <c r="K538" s="31">
        <v>255104</v>
      </c>
    </row>
    <row r="539" spans="1:11" s="32" customFormat="1" ht="30">
      <c r="A539" s="22" t="s">
        <v>905</v>
      </c>
      <c r="B539" s="22" t="s">
        <v>14</v>
      </c>
      <c r="C539" s="23" t="s">
        <v>906</v>
      </c>
      <c r="D539" s="24" t="s">
        <v>906</v>
      </c>
      <c r="E539" s="25" t="s">
        <v>793</v>
      </c>
      <c r="F539" s="26">
        <v>1015000238</v>
      </c>
      <c r="G539" s="27">
        <v>42229</v>
      </c>
      <c r="H539" s="28" t="s">
        <v>958</v>
      </c>
      <c r="I539" s="29" t="s">
        <v>959</v>
      </c>
      <c r="J539" s="30" t="s">
        <v>960</v>
      </c>
      <c r="K539" s="31">
        <v>172104</v>
      </c>
    </row>
    <row r="540" spans="1:11" s="32" customFormat="1" ht="30">
      <c r="A540" s="22" t="s">
        <v>905</v>
      </c>
      <c r="B540" s="22" t="s">
        <v>333</v>
      </c>
      <c r="C540" s="23" t="s">
        <v>357</v>
      </c>
      <c r="D540" s="24">
        <v>41656</v>
      </c>
      <c r="E540" s="25" t="s">
        <v>793</v>
      </c>
      <c r="F540" s="26">
        <v>1015000239</v>
      </c>
      <c r="G540" s="27">
        <v>42229</v>
      </c>
      <c r="H540" s="28" t="s">
        <v>961</v>
      </c>
      <c r="I540" s="29" t="s">
        <v>941</v>
      </c>
      <c r="J540" s="30" t="s">
        <v>360</v>
      </c>
      <c r="K540" s="31">
        <v>232068</v>
      </c>
    </row>
    <row r="541" spans="1:11" s="32" customFormat="1" ht="30">
      <c r="A541" s="22" t="s">
        <v>905</v>
      </c>
      <c r="B541" s="22" t="s">
        <v>333</v>
      </c>
      <c r="C541" s="23" t="s">
        <v>357</v>
      </c>
      <c r="D541" s="24">
        <v>41656</v>
      </c>
      <c r="E541" s="25" t="s">
        <v>793</v>
      </c>
      <c r="F541" s="26">
        <v>1015000240</v>
      </c>
      <c r="G541" s="27">
        <v>42229</v>
      </c>
      <c r="H541" s="28" t="s">
        <v>962</v>
      </c>
      <c r="I541" s="29" t="s">
        <v>941</v>
      </c>
      <c r="J541" s="30" t="s">
        <v>360</v>
      </c>
      <c r="K541" s="31">
        <v>218405</v>
      </c>
    </row>
    <row r="542" spans="1:11" s="32" customFormat="1" ht="30">
      <c r="A542" s="22" t="s">
        <v>905</v>
      </c>
      <c r="B542" s="22" t="s">
        <v>333</v>
      </c>
      <c r="C542" s="23" t="s">
        <v>357</v>
      </c>
      <c r="D542" s="24">
        <v>41656</v>
      </c>
      <c r="E542" s="25" t="s">
        <v>793</v>
      </c>
      <c r="F542" s="26">
        <v>1015000241</v>
      </c>
      <c r="G542" s="27">
        <v>42229</v>
      </c>
      <c r="H542" s="28" t="s">
        <v>961</v>
      </c>
      <c r="I542" s="29" t="s">
        <v>941</v>
      </c>
      <c r="J542" s="30" t="s">
        <v>360</v>
      </c>
      <c r="K542" s="31">
        <v>232068</v>
      </c>
    </row>
    <row r="543" spans="1:11" s="32" customFormat="1" ht="30">
      <c r="A543" s="22" t="s">
        <v>905</v>
      </c>
      <c r="B543" s="22" t="s">
        <v>333</v>
      </c>
      <c r="C543" s="23" t="s">
        <v>357</v>
      </c>
      <c r="D543" s="24">
        <v>41656</v>
      </c>
      <c r="E543" s="25" t="s">
        <v>793</v>
      </c>
      <c r="F543" s="26">
        <v>1015000242</v>
      </c>
      <c r="G543" s="27">
        <v>42229</v>
      </c>
      <c r="H543" s="28" t="s">
        <v>955</v>
      </c>
      <c r="I543" s="29" t="s">
        <v>941</v>
      </c>
      <c r="J543" s="30" t="s">
        <v>360</v>
      </c>
      <c r="K543" s="31">
        <v>211068</v>
      </c>
    </row>
    <row r="544" spans="1:11" s="32" customFormat="1" ht="30">
      <c r="A544" s="22" t="s">
        <v>905</v>
      </c>
      <c r="B544" s="22" t="s">
        <v>333</v>
      </c>
      <c r="C544" s="23" t="s">
        <v>357</v>
      </c>
      <c r="D544" s="24">
        <v>41656</v>
      </c>
      <c r="E544" s="25" t="s">
        <v>793</v>
      </c>
      <c r="F544" s="26">
        <v>1015000243</v>
      </c>
      <c r="G544" s="27">
        <v>42230</v>
      </c>
      <c r="H544" s="28" t="s">
        <v>963</v>
      </c>
      <c r="I544" s="29" t="s">
        <v>941</v>
      </c>
      <c r="J544" s="30" t="s">
        <v>360</v>
      </c>
      <c r="K544" s="31">
        <v>319568</v>
      </c>
    </row>
    <row r="545" spans="1:11" s="32" customFormat="1" ht="30">
      <c r="A545" s="22" t="s">
        <v>905</v>
      </c>
      <c r="B545" s="22" t="s">
        <v>333</v>
      </c>
      <c r="C545" s="23" t="s">
        <v>357</v>
      </c>
      <c r="D545" s="24">
        <v>41656</v>
      </c>
      <c r="E545" s="25" t="s">
        <v>793</v>
      </c>
      <c r="F545" s="26">
        <v>1015000244</v>
      </c>
      <c r="G545" s="27">
        <v>42230</v>
      </c>
      <c r="H545" s="28" t="s">
        <v>955</v>
      </c>
      <c r="I545" s="29" t="s">
        <v>941</v>
      </c>
      <c r="J545" s="30" t="s">
        <v>360</v>
      </c>
      <c r="K545" s="31">
        <v>139568</v>
      </c>
    </row>
    <row r="546" spans="1:11" s="32" customFormat="1" ht="30">
      <c r="A546" s="22" t="s">
        <v>905</v>
      </c>
      <c r="B546" s="22" t="s">
        <v>333</v>
      </c>
      <c r="C546" s="23" t="s">
        <v>357</v>
      </c>
      <c r="D546" s="24">
        <v>41656</v>
      </c>
      <c r="E546" s="25" t="s">
        <v>793</v>
      </c>
      <c r="F546" s="26">
        <v>1015000245</v>
      </c>
      <c r="G546" s="27">
        <v>42230</v>
      </c>
      <c r="H546" s="28" t="s">
        <v>964</v>
      </c>
      <c r="I546" s="29" t="s">
        <v>941</v>
      </c>
      <c r="J546" s="30" t="s">
        <v>360</v>
      </c>
      <c r="K546" s="31">
        <v>155068</v>
      </c>
    </row>
    <row r="547" spans="1:11" s="32" customFormat="1" ht="30">
      <c r="A547" s="22" t="s">
        <v>905</v>
      </c>
      <c r="B547" s="22" t="s">
        <v>333</v>
      </c>
      <c r="C547" s="23" t="s">
        <v>357</v>
      </c>
      <c r="D547" s="24">
        <v>41656</v>
      </c>
      <c r="E547" s="25" t="s">
        <v>793</v>
      </c>
      <c r="F547" s="26">
        <v>1015000246</v>
      </c>
      <c r="G547" s="27">
        <v>42230</v>
      </c>
      <c r="H547" s="28" t="s">
        <v>965</v>
      </c>
      <c r="I547" s="29" t="s">
        <v>941</v>
      </c>
      <c r="J547" s="30" t="s">
        <v>360</v>
      </c>
      <c r="K547" s="31">
        <v>223257</v>
      </c>
    </row>
    <row r="548" spans="1:11" s="32" customFormat="1" ht="30">
      <c r="A548" s="22" t="s">
        <v>905</v>
      </c>
      <c r="B548" s="22" t="s">
        <v>14</v>
      </c>
      <c r="C548" s="23" t="s">
        <v>906</v>
      </c>
      <c r="D548" s="24" t="s">
        <v>906</v>
      </c>
      <c r="E548" s="25" t="s">
        <v>793</v>
      </c>
      <c r="F548" s="26">
        <v>1015000247</v>
      </c>
      <c r="G548" s="27">
        <v>42234</v>
      </c>
      <c r="H548" s="28" t="s">
        <v>966</v>
      </c>
      <c r="I548" s="29" t="s">
        <v>967</v>
      </c>
      <c r="J548" s="30" t="s">
        <v>968</v>
      </c>
      <c r="K548" s="31">
        <v>50400</v>
      </c>
    </row>
    <row r="549" spans="1:11" s="32" customFormat="1" ht="30">
      <c r="A549" s="22" t="s">
        <v>905</v>
      </c>
      <c r="B549" s="22" t="s">
        <v>333</v>
      </c>
      <c r="C549" s="23" t="s">
        <v>357</v>
      </c>
      <c r="D549" s="24">
        <v>41656</v>
      </c>
      <c r="E549" s="25" t="s">
        <v>793</v>
      </c>
      <c r="F549" s="26">
        <v>1015000248</v>
      </c>
      <c r="G549" s="27">
        <v>42234</v>
      </c>
      <c r="H549" s="28" t="s">
        <v>969</v>
      </c>
      <c r="I549" s="29" t="s">
        <v>941</v>
      </c>
      <c r="J549" s="30" t="s">
        <v>360</v>
      </c>
      <c r="K549" s="31">
        <v>195658</v>
      </c>
    </row>
    <row r="550" spans="1:11" s="32" customFormat="1" ht="30">
      <c r="A550" s="22" t="s">
        <v>905</v>
      </c>
      <c r="B550" s="22" t="s">
        <v>333</v>
      </c>
      <c r="C550" s="23" t="s">
        <v>357</v>
      </c>
      <c r="D550" s="24">
        <v>41656</v>
      </c>
      <c r="E550" s="25" t="s">
        <v>793</v>
      </c>
      <c r="F550" s="26">
        <v>1015000249</v>
      </c>
      <c r="G550" s="27">
        <v>42234</v>
      </c>
      <c r="H550" s="28" t="s">
        <v>970</v>
      </c>
      <c r="I550" s="29" t="s">
        <v>941</v>
      </c>
      <c r="J550" s="30" t="s">
        <v>360</v>
      </c>
      <c r="K550" s="31">
        <v>124995</v>
      </c>
    </row>
    <row r="551" spans="1:11" s="32" customFormat="1" ht="30">
      <c r="A551" s="22" t="s">
        <v>905</v>
      </c>
      <c r="B551" s="22" t="s">
        <v>333</v>
      </c>
      <c r="C551" s="23" t="s">
        <v>357</v>
      </c>
      <c r="D551" s="24">
        <v>41656</v>
      </c>
      <c r="E551" s="25" t="s">
        <v>793</v>
      </c>
      <c r="F551" s="26">
        <v>1015000250</v>
      </c>
      <c r="G551" s="27">
        <v>42235</v>
      </c>
      <c r="H551" s="28" t="s">
        <v>971</v>
      </c>
      <c r="I551" s="29" t="s">
        <v>941</v>
      </c>
      <c r="J551" s="30" t="s">
        <v>360</v>
      </c>
      <c r="K551" s="31">
        <v>192301</v>
      </c>
    </row>
    <row r="552" spans="1:11" s="32" customFormat="1" ht="30">
      <c r="A552" s="22" t="s">
        <v>905</v>
      </c>
      <c r="B552" s="22" t="s">
        <v>333</v>
      </c>
      <c r="C552" s="23" t="s">
        <v>357</v>
      </c>
      <c r="D552" s="24">
        <v>41656</v>
      </c>
      <c r="E552" s="25" t="s">
        <v>793</v>
      </c>
      <c r="F552" s="26">
        <v>1015000252</v>
      </c>
      <c r="G552" s="27">
        <v>42236</v>
      </c>
      <c r="H552" s="28" t="s">
        <v>972</v>
      </c>
      <c r="I552" s="29" t="s">
        <v>941</v>
      </c>
      <c r="J552" s="30" t="s">
        <v>360</v>
      </c>
      <c r="K552" s="31">
        <v>183711</v>
      </c>
    </row>
    <row r="553" spans="1:11" s="32" customFormat="1" ht="30">
      <c r="A553" s="22" t="s">
        <v>905</v>
      </c>
      <c r="B553" s="22" t="s">
        <v>333</v>
      </c>
      <c r="C553" s="23" t="s">
        <v>357</v>
      </c>
      <c r="D553" s="24">
        <v>41656</v>
      </c>
      <c r="E553" s="25" t="s">
        <v>793</v>
      </c>
      <c r="F553" s="26">
        <v>1015000253</v>
      </c>
      <c r="G553" s="27">
        <v>42236</v>
      </c>
      <c r="H553" s="28" t="s">
        <v>973</v>
      </c>
      <c r="I553" s="29" t="s">
        <v>941</v>
      </c>
      <c r="J553" s="30" t="s">
        <v>360</v>
      </c>
      <c r="K553" s="31">
        <v>192801</v>
      </c>
    </row>
    <row r="554" spans="1:11" s="32" customFormat="1" ht="30">
      <c r="A554" s="22" t="s">
        <v>905</v>
      </c>
      <c r="B554" s="22" t="s">
        <v>14</v>
      </c>
      <c r="C554" s="23" t="s">
        <v>906</v>
      </c>
      <c r="D554" s="24" t="s">
        <v>906</v>
      </c>
      <c r="E554" s="25" t="s">
        <v>793</v>
      </c>
      <c r="F554" s="26">
        <v>1015000256</v>
      </c>
      <c r="G554" s="27">
        <v>42237</v>
      </c>
      <c r="H554" s="28" t="s">
        <v>974</v>
      </c>
      <c r="I554" s="29" t="s">
        <v>967</v>
      </c>
      <c r="J554" s="30" t="s">
        <v>968</v>
      </c>
      <c r="K554" s="31">
        <v>70000</v>
      </c>
    </row>
    <row r="555" spans="1:11" s="32" customFormat="1" ht="30">
      <c r="A555" s="22" t="s">
        <v>905</v>
      </c>
      <c r="B555" s="22" t="s">
        <v>333</v>
      </c>
      <c r="C555" s="23" t="s">
        <v>357</v>
      </c>
      <c r="D555" s="24">
        <v>41656</v>
      </c>
      <c r="E555" s="25" t="s">
        <v>793</v>
      </c>
      <c r="F555" s="26">
        <v>1015000257</v>
      </c>
      <c r="G555" s="27">
        <v>42240</v>
      </c>
      <c r="H555" s="28" t="s">
        <v>975</v>
      </c>
      <c r="I555" s="29" t="s">
        <v>941</v>
      </c>
      <c r="J555" s="30" t="s">
        <v>360</v>
      </c>
      <c r="K555" s="31">
        <v>157890</v>
      </c>
    </row>
    <row r="556" spans="1:11" s="32" customFormat="1" ht="30">
      <c r="A556" s="22" t="s">
        <v>905</v>
      </c>
      <c r="B556" s="22" t="s">
        <v>333</v>
      </c>
      <c r="C556" s="23" t="s">
        <v>357</v>
      </c>
      <c r="D556" s="24">
        <v>41656</v>
      </c>
      <c r="E556" s="25" t="s">
        <v>793</v>
      </c>
      <c r="F556" s="26">
        <v>1015000258</v>
      </c>
      <c r="G556" s="27">
        <v>42240</v>
      </c>
      <c r="H556" s="28" t="s">
        <v>976</v>
      </c>
      <c r="I556" s="29" t="s">
        <v>941</v>
      </c>
      <c r="J556" s="30" t="s">
        <v>360</v>
      </c>
      <c r="K556" s="31">
        <v>12406</v>
      </c>
    </row>
    <row r="557" spans="1:11" s="32" customFormat="1" ht="30">
      <c r="A557" s="22" t="s">
        <v>905</v>
      </c>
      <c r="B557" s="22" t="s">
        <v>333</v>
      </c>
      <c r="C557" s="23" t="s">
        <v>357</v>
      </c>
      <c r="D557" s="24">
        <v>41656</v>
      </c>
      <c r="E557" s="25" t="s">
        <v>793</v>
      </c>
      <c r="F557" s="26">
        <v>1015000259</v>
      </c>
      <c r="G557" s="27">
        <v>42240</v>
      </c>
      <c r="H557" s="28" t="s">
        <v>976</v>
      </c>
      <c r="I557" s="29" t="s">
        <v>941</v>
      </c>
      <c r="J557" s="30" t="s">
        <v>360</v>
      </c>
      <c r="K557" s="31">
        <v>12406</v>
      </c>
    </row>
    <row r="558" spans="1:11" s="32" customFormat="1" ht="30">
      <c r="A558" s="22" t="s">
        <v>905</v>
      </c>
      <c r="B558" s="22" t="s">
        <v>333</v>
      </c>
      <c r="C558" s="23" t="s">
        <v>357</v>
      </c>
      <c r="D558" s="24">
        <v>41656</v>
      </c>
      <c r="E558" s="25" t="s">
        <v>793</v>
      </c>
      <c r="F558" s="26">
        <v>1015000260</v>
      </c>
      <c r="G558" s="27">
        <v>42240</v>
      </c>
      <c r="H558" s="28" t="s">
        <v>977</v>
      </c>
      <c r="I558" s="29" t="s">
        <v>941</v>
      </c>
      <c r="J558" s="30" t="s">
        <v>360</v>
      </c>
      <c r="K558" s="31">
        <v>181227</v>
      </c>
    </row>
    <row r="559" spans="1:11" s="32" customFormat="1" ht="30">
      <c r="A559" s="22" t="s">
        <v>905</v>
      </c>
      <c r="B559" s="22" t="s">
        <v>333</v>
      </c>
      <c r="C559" s="23" t="s">
        <v>357</v>
      </c>
      <c r="D559" s="24">
        <v>41656</v>
      </c>
      <c r="E559" s="25" t="s">
        <v>793</v>
      </c>
      <c r="F559" s="26">
        <v>1015000261</v>
      </c>
      <c r="G559" s="27">
        <v>42240</v>
      </c>
      <c r="H559" s="28" t="s">
        <v>978</v>
      </c>
      <c r="I559" s="29" t="s">
        <v>941</v>
      </c>
      <c r="J559" s="30" t="s">
        <v>360</v>
      </c>
      <c r="K559" s="31">
        <v>259374</v>
      </c>
    </row>
    <row r="560" spans="1:11" s="32" customFormat="1" ht="30">
      <c r="A560" s="22" t="s">
        <v>905</v>
      </c>
      <c r="B560" s="22" t="s">
        <v>333</v>
      </c>
      <c r="C560" s="23" t="s">
        <v>357</v>
      </c>
      <c r="D560" s="24">
        <v>41656</v>
      </c>
      <c r="E560" s="25" t="s">
        <v>793</v>
      </c>
      <c r="F560" s="26">
        <v>1015000262</v>
      </c>
      <c r="G560" s="27">
        <v>42240</v>
      </c>
      <c r="H560" s="28" t="s">
        <v>979</v>
      </c>
      <c r="I560" s="29" t="s">
        <v>941</v>
      </c>
      <c r="J560" s="30" t="s">
        <v>360</v>
      </c>
      <c r="K560" s="31">
        <v>229890</v>
      </c>
    </row>
    <row r="561" spans="1:11" s="32" customFormat="1" ht="30">
      <c r="A561" s="22" t="s">
        <v>905</v>
      </c>
      <c r="B561" s="22" t="s">
        <v>528</v>
      </c>
      <c r="C561" s="23" t="s">
        <v>906</v>
      </c>
      <c r="D561" s="24" t="s">
        <v>906</v>
      </c>
      <c r="E561" s="25" t="s">
        <v>793</v>
      </c>
      <c r="F561" s="26">
        <v>1015000263</v>
      </c>
      <c r="G561" s="27">
        <v>42240</v>
      </c>
      <c r="H561" s="28" t="s">
        <v>980</v>
      </c>
      <c r="I561" s="29" t="s">
        <v>981</v>
      </c>
      <c r="J561" s="30" t="s">
        <v>982</v>
      </c>
      <c r="K561" s="31">
        <v>74856</v>
      </c>
    </row>
    <row r="562" spans="1:11" s="32" customFormat="1" ht="30">
      <c r="A562" s="22" t="s">
        <v>905</v>
      </c>
      <c r="B562" s="22" t="s">
        <v>333</v>
      </c>
      <c r="C562" s="23" t="s">
        <v>357</v>
      </c>
      <c r="D562" s="24">
        <v>41656</v>
      </c>
      <c r="E562" s="25" t="s">
        <v>793</v>
      </c>
      <c r="F562" s="26">
        <v>1015000264</v>
      </c>
      <c r="G562" s="27">
        <v>42241</v>
      </c>
      <c r="H562" s="28" t="s">
        <v>969</v>
      </c>
      <c r="I562" s="29" t="s">
        <v>941</v>
      </c>
      <c r="J562" s="30" t="s">
        <v>360</v>
      </c>
      <c r="K562" s="31">
        <v>192854</v>
      </c>
    </row>
    <row r="563" spans="1:11" s="32" customFormat="1" ht="30">
      <c r="A563" s="22" t="s">
        <v>905</v>
      </c>
      <c r="B563" s="22" t="s">
        <v>333</v>
      </c>
      <c r="C563" s="23" t="s">
        <v>357</v>
      </c>
      <c r="D563" s="24">
        <v>41656</v>
      </c>
      <c r="E563" s="25" t="s">
        <v>793</v>
      </c>
      <c r="F563" s="26">
        <v>1015000265</v>
      </c>
      <c r="G563" s="27">
        <v>42241</v>
      </c>
      <c r="H563" s="28" t="s">
        <v>983</v>
      </c>
      <c r="I563" s="29" t="s">
        <v>941</v>
      </c>
      <c r="J563" s="30" t="s">
        <v>360</v>
      </c>
      <c r="K563" s="31">
        <v>107798</v>
      </c>
    </row>
    <row r="564" spans="1:11" s="32" customFormat="1" ht="30">
      <c r="A564" s="22" t="s">
        <v>905</v>
      </c>
      <c r="B564" s="22" t="s">
        <v>14</v>
      </c>
      <c r="C564" s="23" t="s">
        <v>906</v>
      </c>
      <c r="D564" s="24" t="s">
        <v>906</v>
      </c>
      <c r="E564" s="25" t="s">
        <v>793</v>
      </c>
      <c r="F564" s="26">
        <v>1015000266</v>
      </c>
      <c r="G564" s="27">
        <v>42241</v>
      </c>
      <c r="H564" s="28" t="s">
        <v>984</v>
      </c>
      <c r="I564" s="29" t="s">
        <v>985</v>
      </c>
      <c r="J564" s="30" t="s">
        <v>986</v>
      </c>
      <c r="K564" s="31">
        <v>1720562</v>
      </c>
    </row>
    <row r="565" spans="1:11" s="32" customFormat="1" ht="30">
      <c r="A565" s="22" t="s">
        <v>905</v>
      </c>
      <c r="B565" s="22" t="s">
        <v>14</v>
      </c>
      <c r="C565" s="23" t="s">
        <v>906</v>
      </c>
      <c r="D565" s="24" t="s">
        <v>906</v>
      </c>
      <c r="E565" s="25" t="s">
        <v>793</v>
      </c>
      <c r="F565" s="26">
        <v>1015000267</v>
      </c>
      <c r="G565" s="27">
        <v>42242</v>
      </c>
      <c r="H565" s="28" t="s">
        <v>987</v>
      </c>
      <c r="I565" s="29" t="s">
        <v>967</v>
      </c>
      <c r="J565" s="30" t="s">
        <v>968</v>
      </c>
      <c r="K565" s="31">
        <v>84000</v>
      </c>
    </row>
    <row r="566" spans="1:11" s="32" customFormat="1" ht="30">
      <c r="A566" s="22" t="s">
        <v>905</v>
      </c>
      <c r="B566" s="22" t="s">
        <v>333</v>
      </c>
      <c r="C566" s="23" t="s">
        <v>357</v>
      </c>
      <c r="D566" s="24">
        <v>41656</v>
      </c>
      <c r="E566" s="25" t="s">
        <v>793</v>
      </c>
      <c r="F566" s="26">
        <v>1015000270</v>
      </c>
      <c r="G566" s="27">
        <v>42243</v>
      </c>
      <c r="H566" s="28" t="s">
        <v>988</v>
      </c>
      <c r="I566" s="29" t="s">
        <v>941</v>
      </c>
      <c r="J566" s="30" t="s">
        <v>360</v>
      </c>
      <c r="K566" s="31">
        <v>131068</v>
      </c>
    </row>
    <row r="567" spans="1:11" s="32" customFormat="1" ht="30">
      <c r="A567" s="22" t="s">
        <v>905</v>
      </c>
      <c r="B567" s="22" t="s">
        <v>14</v>
      </c>
      <c r="C567" s="23" t="s">
        <v>906</v>
      </c>
      <c r="D567" s="24" t="s">
        <v>906</v>
      </c>
      <c r="E567" s="25" t="s">
        <v>793</v>
      </c>
      <c r="F567" s="26">
        <v>1015000271</v>
      </c>
      <c r="G567" s="27">
        <v>42243</v>
      </c>
      <c r="H567" s="28" t="s">
        <v>1045</v>
      </c>
      <c r="I567" s="29" t="s">
        <v>989</v>
      </c>
      <c r="J567" s="30" t="s">
        <v>990</v>
      </c>
      <c r="K567" s="31">
        <v>756000</v>
      </c>
    </row>
    <row r="568" spans="1:11" s="32" customFormat="1" ht="30">
      <c r="A568" s="22" t="s">
        <v>905</v>
      </c>
      <c r="B568" s="22" t="s">
        <v>14</v>
      </c>
      <c r="C568" s="23" t="s">
        <v>906</v>
      </c>
      <c r="D568" s="24" t="s">
        <v>906</v>
      </c>
      <c r="E568" s="25" t="s">
        <v>793</v>
      </c>
      <c r="F568" s="26">
        <v>1015000272</v>
      </c>
      <c r="G568" s="27">
        <v>42247</v>
      </c>
      <c r="H568" s="28" t="s">
        <v>991</v>
      </c>
      <c r="I568" s="29" t="s">
        <v>992</v>
      </c>
      <c r="J568" s="30" t="s">
        <v>993</v>
      </c>
      <c r="K568" s="31">
        <v>1060290</v>
      </c>
    </row>
    <row r="569" spans="1:11" s="32" customFormat="1" ht="30">
      <c r="A569" s="22" t="s">
        <v>905</v>
      </c>
      <c r="B569" s="22" t="s">
        <v>333</v>
      </c>
      <c r="C569" s="23" t="s">
        <v>357</v>
      </c>
      <c r="D569" s="24">
        <v>41656</v>
      </c>
      <c r="E569" s="25" t="s">
        <v>793</v>
      </c>
      <c r="F569" s="26">
        <v>1015000273</v>
      </c>
      <c r="G569" s="27">
        <v>42247</v>
      </c>
      <c r="H569" s="28" t="s">
        <v>994</v>
      </c>
      <c r="I569" s="29" t="s">
        <v>941</v>
      </c>
      <c r="J569" s="30" t="s">
        <v>360</v>
      </c>
      <c r="K569" s="31">
        <v>102854</v>
      </c>
    </row>
    <row r="570" spans="1:11" s="32" customFormat="1" ht="30">
      <c r="A570" s="22" t="s">
        <v>905</v>
      </c>
      <c r="B570" s="22" t="s">
        <v>188</v>
      </c>
      <c r="C570" s="23" t="s">
        <v>995</v>
      </c>
      <c r="D570" s="24">
        <v>42220</v>
      </c>
      <c r="E570" s="25" t="s">
        <v>793</v>
      </c>
      <c r="F570" s="26"/>
      <c r="G570" s="27"/>
      <c r="H570" s="28" t="s">
        <v>1045</v>
      </c>
      <c r="I570" s="29" t="s">
        <v>996</v>
      </c>
      <c r="J570" s="30" t="s">
        <v>997</v>
      </c>
      <c r="K570" s="31">
        <v>420000</v>
      </c>
    </row>
    <row r="571" spans="1:11" s="32" customFormat="1" ht="30">
      <c r="A571" s="22" t="s">
        <v>905</v>
      </c>
      <c r="B571" s="22" t="s">
        <v>13</v>
      </c>
      <c r="C571" s="23" t="s">
        <v>906</v>
      </c>
      <c r="D571" s="24" t="s">
        <v>906</v>
      </c>
      <c r="E571" s="25" t="s">
        <v>22</v>
      </c>
      <c r="F571" s="26" t="s">
        <v>906</v>
      </c>
      <c r="G571" s="27" t="s">
        <v>906</v>
      </c>
      <c r="H571" s="28" t="s">
        <v>998</v>
      </c>
      <c r="I571" s="29" t="s">
        <v>999</v>
      </c>
      <c r="J571" s="30" t="s">
        <v>1000</v>
      </c>
      <c r="K571" s="31">
        <v>130500</v>
      </c>
    </row>
    <row r="572" spans="1:11" s="32" customFormat="1" ht="15">
      <c r="A572" s="22" t="s">
        <v>905</v>
      </c>
      <c r="B572" s="22" t="s">
        <v>13</v>
      </c>
      <c r="C572" s="23" t="s">
        <v>906</v>
      </c>
      <c r="D572" s="24" t="s">
        <v>906</v>
      </c>
      <c r="E572" s="25" t="s">
        <v>22</v>
      </c>
      <c r="F572" s="26" t="s">
        <v>906</v>
      </c>
      <c r="G572" s="27" t="s">
        <v>906</v>
      </c>
      <c r="H572" s="28" t="s">
        <v>1001</v>
      </c>
      <c r="I572" s="29" t="s">
        <v>1002</v>
      </c>
      <c r="J572" s="30" t="s">
        <v>1003</v>
      </c>
      <c r="K572" s="31">
        <v>109637</v>
      </c>
    </row>
    <row r="573" spans="1:11" s="32" customFormat="1" ht="30">
      <c r="A573" s="22" t="s">
        <v>905</v>
      </c>
      <c r="B573" s="22" t="s">
        <v>13</v>
      </c>
      <c r="C573" s="23" t="s">
        <v>906</v>
      </c>
      <c r="D573" s="24" t="s">
        <v>906</v>
      </c>
      <c r="E573" s="25" t="s">
        <v>22</v>
      </c>
      <c r="F573" s="26" t="s">
        <v>906</v>
      </c>
      <c r="G573" s="27" t="s">
        <v>906</v>
      </c>
      <c r="H573" s="28" t="s">
        <v>1004</v>
      </c>
      <c r="I573" s="29" t="s">
        <v>999</v>
      </c>
      <c r="J573" s="30" t="s">
        <v>1000</v>
      </c>
      <c r="K573" s="31">
        <v>124600</v>
      </c>
    </row>
    <row r="574" spans="1:11" s="32" customFormat="1" ht="15">
      <c r="A574" s="22" t="s">
        <v>905</v>
      </c>
      <c r="B574" s="22" t="s">
        <v>13</v>
      </c>
      <c r="C574" s="23" t="s">
        <v>906</v>
      </c>
      <c r="D574" s="24" t="s">
        <v>906</v>
      </c>
      <c r="E574" s="25" t="s">
        <v>22</v>
      </c>
      <c r="F574" s="26" t="s">
        <v>906</v>
      </c>
      <c r="G574" s="27" t="s">
        <v>906</v>
      </c>
      <c r="H574" s="28" t="s">
        <v>1005</v>
      </c>
      <c r="I574" s="29" t="s">
        <v>1002</v>
      </c>
      <c r="J574" s="30" t="s">
        <v>1003</v>
      </c>
      <c r="K574" s="31">
        <v>44100</v>
      </c>
    </row>
    <row r="575" spans="1:11" s="32" customFormat="1" ht="30">
      <c r="A575" s="22" t="s">
        <v>905</v>
      </c>
      <c r="B575" s="22" t="s">
        <v>13</v>
      </c>
      <c r="C575" s="23" t="s">
        <v>906</v>
      </c>
      <c r="D575" s="24" t="str">
        <f>+IF(C575="","",IF(C575="No Aplica","No Aplica","Ingrese Fecha"))</f>
        <v>No Aplica</v>
      </c>
      <c r="E575" s="25" t="s">
        <v>22</v>
      </c>
      <c r="F575" s="26" t="s">
        <v>906</v>
      </c>
      <c r="G575" s="27" t="s">
        <v>906</v>
      </c>
      <c r="H575" s="28" t="s">
        <v>1006</v>
      </c>
      <c r="I575" s="29" t="s">
        <v>999</v>
      </c>
      <c r="J575" s="30" t="s">
        <v>1000</v>
      </c>
      <c r="K575" s="31">
        <v>412100</v>
      </c>
    </row>
    <row r="576" spans="1:11" s="32" customFormat="1" ht="30">
      <c r="A576" s="22" t="s">
        <v>905</v>
      </c>
      <c r="B576" s="22" t="s">
        <v>13</v>
      </c>
      <c r="C576" s="23" t="s">
        <v>906</v>
      </c>
      <c r="D576" s="24" t="str">
        <f>+IF(C576="","",IF(C576="No Aplica","No Aplica","Ingrese Fecha"))</f>
        <v>No Aplica</v>
      </c>
      <c r="E576" s="25" t="s">
        <v>22</v>
      </c>
      <c r="F576" s="26" t="s">
        <v>906</v>
      </c>
      <c r="G576" s="27" t="s">
        <v>906</v>
      </c>
      <c r="H576" s="28" t="s">
        <v>1007</v>
      </c>
      <c r="I576" s="29" t="s">
        <v>999</v>
      </c>
      <c r="J576" s="30" t="s">
        <v>1000</v>
      </c>
      <c r="K576" s="31">
        <v>823002</v>
      </c>
    </row>
    <row r="577" spans="1:11" s="32" customFormat="1" ht="30">
      <c r="A577" s="22" t="s">
        <v>905</v>
      </c>
      <c r="B577" s="22" t="s">
        <v>13</v>
      </c>
      <c r="C577" s="23" t="s">
        <v>906</v>
      </c>
      <c r="D577" s="24" t="s">
        <v>906</v>
      </c>
      <c r="E577" s="25" t="s">
        <v>22</v>
      </c>
      <c r="F577" s="26" t="s">
        <v>906</v>
      </c>
      <c r="G577" s="27" t="s">
        <v>906</v>
      </c>
      <c r="H577" s="28" t="s">
        <v>1008</v>
      </c>
      <c r="I577" s="29" t="s">
        <v>999</v>
      </c>
      <c r="J577" s="30" t="s">
        <v>1000</v>
      </c>
      <c r="K577" s="31">
        <f>318000+210600</f>
        <v>528600</v>
      </c>
    </row>
    <row r="578" spans="1:11" s="32" customFormat="1" ht="30">
      <c r="A578" s="22" t="s">
        <v>905</v>
      </c>
      <c r="B578" s="22" t="s">
        <v>13</v>
      </c>
      <c r="C578" s="23" t="s">
        <v>906</v>
      </c>
      <c r="D578" s="24" t="s">
        <v>906</v>
      </c>
      <c r="E578" s="25" t="s">
        <v>22</v>
      </c>
      <c r="F578" s="26" t="s">
        <v>906</v>
      </c>
      <c r="G578" s="27" t="s">
        <v>906</v>
      </c>
      <c r="H578" s="28" t="s">
        <v>1009</v>
      </c>
      <c r="I578" s="29" t="s">
        <v>999</v>
      </c>
      <c r="J578" s="30" t="s">
        <v>1000</v>
      </c>
      <c r="K578" s="31">
        <v>131764</v>
      </c>
    </row>
    <row r="579" spans="1:11" s="32" customFormat="1" ht="30">
      <c r="A579" s="22" t="s">
        <v>905</v>
      </c>
      <c r="B579" s="22" t="s">
        <v>13</v>
      </c>
      <c r="C579" s="23" t="s">
        <v>906</v>
      </c>
      <c r="D579" s="24" t="s">
        <v>906</v>
      </c>
      <c r="E579" s="25" t="s">
        <v>22</v>
      </c>
      <c r="F579" s="26" t="s">
        <v>906</v>
      </c>
      <c r="G579" s="27" t="s">
        <v>906</v>
      </c>
      <c r="H579" s="28" t="s">
        <v>1010</v>
      </c>
      <c r="I579" s="29" t="s">
        <v>999</v>
      </c>
      <c r="J579" s="30" t="s">
        <v>1000</v>
      </c>
      <c r="K579" s="31">
        <v>74358</v>
      </c>
    </row>
    <row r="580" spans="1:11" s="32" customFormat="1" ht="30">
      <c r="A580" s="22" t="s">
        <v>905</v>
      </c>
      <c r="B580" s="22" t="s">
        <v>13</v>
      </c>
      <c r="C580" s="23" t="s">
        <v>906</v>
      </c>
      <c r="D580" s="24" t="s">
        <v>906</v>
      </c>
      <c r="E580" s="25" t="s">
        <v>22</v>
      </c>
      <c r="F580" s="26" t="s">
        <v>906</v>
      </c>
      <c r="G580" s="27" t="s">
        <v>906</v>
      </c>
      <c r="H580" s="28" t="s">
        <v>1011</v>
      </c>
      <c r="I580" s="29" t="s">
        <v>999</v>
      </c>
      <c r="J580" s="30" t="s">
        <v>1000</v>
      </c>
      <c r="K580" s="31">
        <v>120400</v>
      </c>
    </row>
    <row r="581" spans="1:11" s="32" customFormat="1" ht="30">
      <c r="A581" s="22" t="s">
        <v>905</v>
      </c>
      <c r="B581" s="22" t="s">
        <v>13</v>
      </c>
      <c r="C581" s="23" t="s">
        <v>906</v>
      </c>
      <c r="D581" s="24" t="s">
        <v>906</v>
      </c>
      <c r="E581" s="25" t="s">
        <v>22</v>
      </c>
      <c r="F581" s="26" t="s">
        <v>906</v>
      </c>
      <c r="G581" s="27" t="s">
        <v>906</v>
      </c>
      <c r="H581" s="28" t="s">
        <v>1012</v>
      </c>
      <c r="I581" s="29" t="s">
        <v>999</v>
      </c>
      <c r="J581" s="30" t="s">
        <v>1000</v>
      </c>
      <c r="K581" s="31">
        <v>644446</v>
      </c>
    </row>
    <row r="582" spans="1:11" s="32" customFormat="1" ht="30">
      <c r="A582" s="22" t="s">
        <v>905</v>
      </c>
      <c r="B582" s="22" t="s">
        <v>13</v>
      </c>
      <c r="C582" s="23" t="s">
        <v>906</v>
      </c>
      <c r="D582" s="24" t="s">
        <v>906</v>
      </c>
      <c r="E582" s="25" t="s">
        <v>22</v>
      </c>
      <c r="F582" s="26" t="s">
        <v>906</v>
      </c>
      <c r="G582" s="27" t="s">
        <v>906</v>
      </c>
      <c r="H582" s="28" t="s">
        <v>1013</v>
      </c>
      <c r="I582" s="29" t="s">
        <v>999</v>
      </c>
      <c r="J582" s="30" t="s">
        <v>1000</v>
      </c>
      <c r="K582" s="31">
        <f>1128100+798008</f>
        <v>1926108</v>
      </c>
    </row>
    <row r="583" spans="1:11" s="32" customFormat="1" ht="30">
      <c r="A583" s="22" t="s">
        <v>905</v>
      </c>
      <c r="B583" s="22" t="s">
        <v>13</v>
      </c>
      <c r="C583" s="23" t="s">
        <v>906</v>
      </c>
      <c r="D583" s="24" t="s">
        <v>906</v>
      </c>
      <c r="E583" s="25" t="s">
        <v>22</v>
      </c>
      <c r="F583" s="26" t="s">
        <v>906</v>
      </c>
      <c r="G583" s="27" t="s">
        <v>906</v>
      </c>
      <c r="H583" s="28" t="s">
        <v>1014</v>
      </c>
      <c r="I583" s="29" t="s">
        <v>999</v>
      </c>
      <c r="J583" s="30" t="s">
        <v>1000</v>
      </c>
      <c r="K583" s="31">
        <v>57882</v>
      </c>
    </row>
    <row r="584" spans="1:11" s="32" customFormat="1" ht="30">
      <c r="A584" s="22" t="s">
        <v>905</v>
      </c>
      <c r="B584" s="22" t="s">
        <v>13</v>
      </c>
      <c r="C584" s="23" t="s">
        <v>906</v>
      </c>
      <c r="D584" s="24" t="s">
        <v>906</v>
      </c>
      <c r="E584" s="25" t="s">
        <v>22</v>
      </c>
      <c r="F584" s="26" t="s">
        <v>906</v>
      </c>
      <c r="G584" s="27" t="s">
        <v>906</v>
      </c>
      <c r="H584" s="28" t="s">
        <v>1015</v>
      </c>
      <c r="I584" s="29" t="s">
        <v>999</v>
      </c>
      <c r="J584" s="30" t="s">
        <v>1000</v>
      </c>
      <c r="K584" s="31">
        <v>231330</v>
      </c>
    </row>
    <row r="585" spans="1:11" s="32" customFormat="1" ht="30">
      <c r="A585" s="22" t="s">
        <v>905</v>
      </c>
      <c r="B585" s="22" t="s">
        <v>13</v>
      </c>
      <c r="C585" s="23" t="s">
        <v>906</v>
      </c>
      <c r="D585" s="24" t="s">
        <v>906</v>
      </c>
      <c r="E585" s="25" t="s">
        <v>22</v>
      </c>
      <c r="F585" s="26" t="s">
        <v>906</v>
      </c>
      <c r="G585" s="27" t="s">
        <v>906</v>
      </c>
      <c r="H585" s="28" t="s">
        <v>1016</v>
      </c>
      <c r="I585" s="29" t="s">
        <v>999</v>
      </c>
      <c r="J585" s="30" t="s">
        <v>1000</v>
      </c>
      <c r="K585" s="31">
        <v>80413</v>
      </c>
    </row>
    <row r="586" spans="1:11" s="32" customFormat="1" ht="30">
      <c r="A586" s="22" t="s">
        <v>905</v>
      </c>
      <c r="B586" s="22" t="s">
        <v>13</v>
      </c>
      <c r="C586" s="23" t="s">
        <v>906</v>
      </c>
      <c r="D586" s="24" t="s">
        <v>906</v>
      </c>
      <c r="E586" s="25" t="s">
        <v>22</v>
      </c>
      <c r="F586" s="26" t="s">
        <v>906</v>
      </c>
      <c r="G586" s="27" t="s">
        <v>906</v>
      </c>
      <c r="H586" s="28" t="s">
        <v>1017</v>
      </c>
      <c r="I586" s="29" t="s">
        <v>1018</v>
      </c>
      <c r="J586" s="30" t="s">
        <v>1019</v>
      </c>
      <c r="K586" s="31">
        <v>54289</v>
      </c>
    </row>
    <row r="587" spans="1:11" s="32" customFormat="1" ht="30">
      <c r="A587" s="22" t="s">
        <v>905</v>
      </c>
      <c r="B587" s="22" t="s">
        <v>13</v>
      </c>
      <c r="C587" s="23" t="s">
        <v>906</v>
      </c>
      <c r="D587" s="24" t="s">
        <v>906</v>
      </c>
      <c r="E587" s="25" t="s">
        <v>22</v>
      </c>
      <c r="F587" s="26" t="s">
        <v>906</v>
      </c>
      <c r="G587" s="27" t="s">
        <v>906</v>
      </c>
      <c r="H587" s="28" t="s">
        <v>1020</v>
      </c>
      <c r="I587" s="29" t="s">
        <v>1018</v>
      </c>
      <c r="J587" s="30" t="s">
        <v>1019</v>
      </c>
      <c r="K587" s="31">
        <v>6039</v>
      </c>
    </row>
    <row r="588" spans="1:11" s="32" customFormat="1" ht="30">
      <c r="A588" s="22" t="s">
        <v>905</v>
      </c>
      <c r="B588" s="22" t="s">
        <v>13</v>
      </c>
      <c r="C588" s="23" t="s">
        <v>906</v>
      </c>
      <c r="D588" s="24" t="s">
        <v>906</v>
      </c>
      <c r="E588" s="25" t="s">
        <v>22</v>
      </c>
      <c r="F588" s="26" t="s">
        <v>906</v>
      </c>
      <c r="G588" s="27" t="s">
        <v>906</v>
      </c>
      <c r="H588" s="28" t="s">
        <v>1021</v>
      </c>
      <c r="I588" s="29" t="s">
        <v>1018</v>
      </c>
      <c r="J588" s="30" t="s">
        <v>1019</v>
      </c>
      <c r="K588" s="31">
        <f>671+323048+12754</f>
        <v>336473</v>
      </c>
    </row>
    <row r="589" spans="1:11" s="32" customFormat="1" ht="30">
      <c r="A589" s="22" t="s">
        <v>905</v>
      </c>
      <c r="B589" s="22" t="s">
        <v>13</v>
      </c>
      <c r="C589" s="23" t="s">
        <v>906</v>
      </c>
      <c r="D589" s="24" t="s">
        <v>906</v>
      </c>
      <c r="E589" s="25" t="s">
        <v>22</v>
      </c>
      <c r="F589" s="26" t="s">
        <v>906</v>
      </c>
      <c r="G589" s="27" t="s">
        <v>906</v>
      </c>
      <c r="H589" s="28" t="s">
        <v>1022</v>
      </c>
      <c r="I589" s="29" t="s">
        <v>1018</v>
      </c>
      <c r="J589" s="30" t="s">
        <v>1019</v>
      </c>
      <c r="K589" s="31">
        <v>6956</v>
      </c>
    </row>
    <row r="590" spans="1:11" s="32" customFormat="1" ht="30">
      <c r="A590" s="22" t="s">
        <v>905</v>
      </c>
      <c r="B590" s="22" t="s">
        <v>13</v>
      </c>
      <c r="C590" s="23" t="s">
        <v>906</v>
      </c>
      <c r="D590" s="24" t="s">
        <v>906</v>
      </c>
      <c r="E590" s="25" t="s">
        <v>22</v>
      </c>
      <c r="F590" s="26" t="s">
        <v>906</v>
      </c>
      <c r="G590" s="27" t="s">
        <v>906</v>
      </c>
      <c r="H590" s="28" t="s">
        <v>1023</v>
      </c>
      <c r="I590" s="29" t="s">
        <v>1024</v>
      </c>
      <c r="J590" s="30" t="s">
        <v>1025</v>
      </c>
      <c r="K590" s="31">
        <v>4670</v>
      </c>
    </row>
    <row r="591" spans="1:11" s="32" customFormat="1" ht="30">
      <c r="A591" s="22" t="s">
        <v>905</v>
      </c>
      <c r="B591" s="22" t="s">
        <v>13</v>
      </c>
      <c r="C591" s="23" t="s">
        <v>906</v>
      </c>
      <c r="D591" s="24" t="s">
        <v>906</v>
      </c>
      <c r="E591" s="25" t="s">
        <v>22</v>
      </c>
      <c r="F591" s="26" t="s">
        <v>906</v>
      </c>
      <c r="G591" s="27" t="s">
        <v>906</v>
      </c>
      <c r="H591" s="28" t="s">
        <v>1026</v>
      </c>
      <c r="I591" s="29" t="s">
        <v>1018</v>
      </c>
      <c r="J591" s="30" t="s">
        <v>1019</v>
      </c>
      <c r="K591" s="31">
        <v>650</v>
      </c>
    </row>
    <row r="592" spans="1:11" s="32" customFormat="1" ht="30">
      <c r="A592" s="22" t="s">
        <v>905</v>
      </c>
      <c r="B592" s="22" t="s">
        <v>13</v>
      </c>
      <c r="C592" s="23" t="s">
        <v>906</v>
      </c>
      <c r="D592" s="24" t="s">
        <v>906</v>
      </c>
      <c r="E592" s="25" t="s">
        <v>22</v>
      </c>
      <c r="F592" s="26" t="s">
        <v>906</v>
      </c>
      <c r="G592" s="27" t="s">
        <v>906</v>
      </c>
      <c r="H592" s="28" t="s">
        <v>1027</v>
      </c>
      <c r="I592" s="29" t="s">
        <v>1018</v>
      </c>
      <c r="J592" s="30" t="s">
        <v>1019</v>
      </c>
      <c r="K592" s="31">
        <v>8550</v>
      </c>
    </row>
    <row r="593" spans="1:11" s="32" customFormat="1" ht="30">
      <c r="A593" s="22" t="s">
        <v>905</v>
      </c>
      <c r="B593" s="22" t="s">
        <v>13</v>
      </c>
      <c r="C593" s="23" t="s">
        <v>906</v>
      </c>
      <c r="D593" s="24" t="s">
        <v>906</v>
      </c>
      <c r="E593" s="25" t="s">
        <v>22</v>
      </c>
      <c r="F593" s="26" t="s">
        <v>906</v>
      </c>
      <c r="G593" s="27" t="s">
        <v>906</v>
      </c>
      <c r="H593" s="28" t="s">
        <v>1028</v>
      </c>
      <c r="I593" s="29" t="s">
        <v>1018</v>
      </c>
      <c r="J593" s="30" t="s">
        <v>1019</v>
      </c>
      <c r="K593" s="31">
        <v>14800</v>
      </c>
    </row>
    <row r="594" spans="1:11" s="32" customFormat="1" ht="30">
      <c r="A594" s="22" t="s">
        <v>905</v>
      </c>
      <c r="B594" s="22" t="s">
        <v>13</v>
      </c>
      <c r="C594" s="23" t="s">
        <v>906</v>
      </c>
      <c r="D594" s="24" t="s">
        <v>906</v>
      </c>
      <c r="E594" s="25" t="s">
        <v>22</v>
      </c>
      <c r="F594" s="26" t="s">
        <v>906</v>
      </c>
      <c r="G594" s="27" t="s">
        <v>906</v>
      </c>
      <c r="H594" s="28" t="s">
        <v>1029</v>
      </c>
      <c r="I594" s="29" t="s">
        <v>1018</v>
      </c>
      <c r="J594" s="30" t="s">
        <v>1019</v>
      </c>
      <c r="K594" s="31">
        <v>3812</v>
      </c>
    </row>
    <row r="595" spans="1:11" s="32" customFormat="1" ht="30">
      <c r="A595" s="22" t="s">
        <v>905</v>
      </c>
      <c r="B595" s="22" t="s">
        <v>13</v>
      </c>
      <c r="C595" s="23" t="s">
        <v>906</v>
      </c>
      <c r="D595" s="24" t="s">
        <v>906</v>
      </c>
      <c r="E595" s="25" t="s">
        <v>22</v>
      </c>
      <c r="F595" s="26" t="s">
        <v>906</v>
      </c>
      <c r="G595" s="27" t="s">
        <v>906</v>
      </c>
      <c r="H595" s="28" t="s">
        <v>1030</v>
      </c>
      <c r="I595" s="29" t="s">
        <v>1018</v>
      </c>
      <c r="J595" s="30" t="s">
        <v>1019</v>
      </c>
      <c r="K595" s="31">
        <v>3812</v>
      </c>
    </row>
    <row r="596" spans="1:11" s="32" customFormat="1" ht="30">
      <c r="A596" s="22" t="s">
        <v>905</v>
      </c>
      <c r="B596" s="22" t="s">
        <v>13</v>
      </c>
      <c r="C596" s="23" t="s">
        <v>906</v>
      </c>
      <c r="D596" s="24" t="s">
        <v>906</v>
      </c>
      <c r="E596" s="25" t="s">
        <v>22</v>
      </c>
      <c r="F596" s="26" t="s">
        <v>906</v>
      </c>
      <c r="G596" s="27" t="s">
        <v>906</v>
      </c>
      <c r="H596" s="28" t="s">
        <v>1031</v>
      </c>
      <c r="I596" s="29" t="s">
        <v>1018</v>
      </c>
      <c r="J596" s="30" t="s">
        <v>1019</v>
      </c>
      <c r="K596" s="31">
        <v>9750</v>
      </c>
    </row>
    <row r="597" spans="1:11" s="32" customFormat="1" ht="30">
      <c r="A597" s="22" t="s">
        <v>905</v>
      </c>
      <c r="B597" s="22" t="s">
        <v>13</v>
      </c>
      <c r="C597" s="23" t="s">
        <v>906</v>
      </c>
      <c r="D597" s="24" t="s">
        <v>906</v>
      </c>
      <c r="E597" s="25" t="s">
        <v>22</v>
      </c>
      <c r="F597" s="26" t="s">
        <v>906</v>
      </c>
      <c r="G597" s="27" t="s">
        <v>906</v>
      </c>
      <c r="H597" s="28" t="s">
        <v>1032</v>
      </c>
      <c r="I597" s="29" t="s">
        <v>1018</v>
      </c>
      <c r="J597" s="30" t="s">
        <v>1019</v>
      </c>
      <c r="K597" s="31">
        <v>15440</v>
      </c>
    </row>
    <row r="598" spans="1:11" s="32" customFormat="1" ht="30">
      <c r="A598" s="22" t="s">
        <v>905</v>
      </c>
      <c r="B598" s="22" t="s">
        <v>13</v>
      </c>
      <c r="C598" s="23" t="s">
        <v>906</v>
      </c>
      <c r="D598" s="24" t="s">
        <v>906</v>
      </c>
      <c r="E598" s="25" t="s">
        <v>22</v>
      </c>
      <c r="F598" s="26" t="s">
        <v>906</v>
      </c>
      <c r="G598" s="27" t="s">
        <v>906</v>
      </c>
      <c r="H598" s="28" t="s">
        <v>1033</v>
      </c>
      <c r="I598" s="29" t="s">
        <v>1018</v>
      </c>
      <c r="J598" s="30" t="s">
        <v>1019</v>
      </c>
      <c r="K598" s="31">
        <v>104093</v>
      </c>
    </row>
    <row r="599" spans="1:11" s="32" customFormat="1" ht="30">
      <c r="A599" s="22" t="s">
        <v>905</v>
      </c>
      <c r="B599" s="22" t="s">
        <v>13</v>
      </c>
      <c r="C599" s="23" t="s">
        <v>906</v>
      </c>
      <c r="D599" s="24" t="s">
        <v>906</v>
      </c>
      <c r="E599" s="25" t="s">
        <v>22</v>
      </c>
      <c r="F599" s="26" t="s">
        <v>906</v>
      </c>
      <c r="G599" s="27" t="s">
        <v>906</v>
      </c>
      <c r="H599" s="28" t="s">
        <v>1034</v>
      </c>
      <c r="I599" s="29" t="s">
        <v>1018</v>
      </c>
      <c r="J599" s="30" t="s">
        <v>1019</v>
      </c>
      <c r="K599" s="31">
        <v>6950</v>
      </c>
    </row>
    <row r="600" spans="1:11" s="32" customFormat="1" ht="15">
      <c r="A600" s="22" t="s">
        <v>905</v>
      </c>
      <c r="B600" s="22" t="s">
        <v>13</v>
      </c>
      <c r="C600" s="23" t="s">
        <v>906</v>
      </c>
      <c r="D600" s="24" t="s">
        <v>906</v>
      </c>
      <c r="E600" s="25" t="s">
        <v>22</v>
      </c>
      <c r="F600" s="26" t="s">
        <v>906</v>
      </c>
      <c r="G600" s="27" t="s">
        <v>906</v>
      </c>
      <c r="H600" s="28" t="s">
        <v>1035</v>
      </c>
      <c r="I600" s="29" t="s">
        <v>1036</v>
      </c>
      <c r="J600" s="30" t="s">
        <v>1037</v>
      </c>
      <c r="K600" s="31">
        <v>103928</v>
      </c>
    </row>
    <row r="601" spans="1:11" s="32" customFormat="1" ht="15">
      <c r="A601" s="22" t="s">
        <v>905</v>
      </c>
      <c r="B601" s="22" t="s">
        <v>13</v>
      </c>
      <c r="C601" s="23" t="s">
        <v>906</v>
      </c>
      <c r="D601" s="24" t="s">
        <v>906</v>
      </c>
      <c r="E601" s="25" t="s">
        <v>22</v>
      </c>
      <c r="F601" s="26" t="s">
        <v>906</v>
      </c>
      <c r="G601" s="27" t="s">
        <v>906</v>
      </c>
      <c r="H601" s="28" t="s">
        <v>1038</v>
      </c>
      <c r="I601" s="29" t="s">
        <v>1036</v>
      </c>
      <c r="J601" s="30" t="s">
        <v>1037</v>
      </c>
      <c r="K601" s="31">
        <f>92087+94818+42500+89515</f>
        <v>318920</v>
      </c>
    </row>
    <row r="602" spans="1:11" s="32" customFormat="1" ht="15">
      <c r="A602" s="22" t="s">
        <v>905</v>
      </c>
      <c r="B602" s="22" t="s">
        <v>13</v>
      </c>
      <c r="C602" s="23" t="s">
        <v>906</v>
      </c>
      <c r="D602" s="24" t="s">
        <v>906</v>
      </c>
      <c r="E602" s="25" t="s">
        <v>22</v>
      </c>
      <c r="F602" s="26" t="s">
        <v>906</v>
      </c>
      <c r="G602" s="27" t="s">
        <v>906</v>
      </c>
      <c r="H602" s="28" t="s">
        <v>1039</v>
      </c>
      <c r="I602" s="29" t="s">
        <v>1036</v>
      </c>
      <c r="J602" s="30" t="s">
        <v>1037</v>
      </c>
      <c r="K602" s="31">
        <v>80168</v>
      </c>
    </row>
    <row r="603" spans="1:11" s="32" customFormat="1" ht="15">
      <c r="A603" s="22" t="s">
        <v>905</v>
      </c>
      <c r="B603" s="22" t="s">
        <v>13</v>
      </c>
      <c r="C603" s="23" t="s">
        <v>906</v>
      </c>
      <c r="D603" s="24" t="s">
        <v>906</v>
      </c>
      <c r="E603" s="25" t="s">
        <v>22</v>
      </c>
      <c r="F603" s="26" t="s">
        <v>906</v>
      </c>
      <c r="G603" s="27" t="s">
        <v>906</v>
      </c>
      <c r="H603" s="28" t="s">
        <v>1040</v>
      </c>
      <c r="I603" s="29" t="s">
        <v>1036</v>
      </c>
      <c r="J603" s="30" t="s">
        <v>1037</v>
      </c>
      <c r="K603" s="31">
        <v>516435</v>
      </c>
    </row>
    <row r="604" spans="1:11" s="32" customFormat="1" ht="15">
      <c r="A604" s="22" t="s">
        <v>905</v>
      </c>
      <c r="B604" s="22" t="s">
        <v>13</v>
      </c>
      <c r="C604" s="23" t="s">
        <v>906</v>
      </c>
      <c r="D604" s="24" t="str">
        <f t="shared" ref="D604:D605" si="2">+IF(C604="","",IF(C604="No Aplica","No Aplica","Ingrese Fecha"))</f>
        <v>No Aplica</v>
      </c>
      <c r="E604" s="25" t="s">
        <v>22</v>
      </c>
      <c r="F604" s="26" t="s">
        <v>906</v>
      </c>
      <c r="G604" s="27" t="s">
        <v>906</v>
      </c>
      <c r="H604" s="28" t="s">
        <v>1035</v>
      </c>
      <c r="I604" s="29" t="s">
        <v>1036</v>
      </c>
      <c r="J604" s="30" t="s">
        <v>1037</v>
      </c>
      <c r="K604" s="31">
        <v>86484</v>
      </c>
    </row>
    <row r="605" spans="1:11" s="32" customFormat="1" ht="15">
      <c r="A605" s="22" t="s">
        <v>905</v>
      </c>
      <c r="B605" s="22" t="s">
        <v>13</v>
      </c>
      <c r="C605" s="23" t="s">
        <v>906</v>
      </c>
      <c r="D605" s="24" t="str">
        <f t="shared" si="2"/>
        <v>No Aplica</v>
      </c>
      <c r="E605" s="25" t="s">
        <v>22</v>
      </c>
      <c r="F605" s="26" t="s">
        <v>906</v>
      </c>
      <c r="G605" s="27" t="s">
        <v>906</v>
      </c>
      <c r="H605" s="28" t="s">
        <v>1041</v>
      </c>
      <c r="I605" s="29" t="s">
        <v>1036</v>
      </c>
      <c r="J605" s="30" t="s">
        <v>1037</v>
      </c>
      <c r="K605" s="31">
        <v>70185</v>
      </c>
    </row>
    <row r="606" spans="1:11" s="32" customFormat="1" ht="15">
      <c r="A606" s="22" t="s">
        <v>905</v>
      </c>
      <c r="B606" s="22" t="s">
        <v>13</v>
      </c>
      <c r="C606" s="23" t="s">
        <v>906</v>
      </c>
      <c r="D606" s="24" t="s">
        <v>906</v>
      </c>
      <c r="E606" s="25" t="s">
        <v>22</v>
      </c>
      <c r="F606" s="26" t="s">
        <v>906</v>
      </c>
      <c r="G606" s="27" t="s">
        <v>906</v>
      </c>
      <c r="H606" s="28" t="s">
        <v>1042</v>
      </c>
      <c r="I606" s="29" t="s">
        <v>1036</v>
      </c>
      <c r="J606" s="30" t="s">
        <v>1037</v>
      </c>
      <c r="K606" s="31">
        <v>74105</v>
      </c>
    </row>
    <row r="607" spans="1:11" s="32" customFormat="1" ht="15">
      <c r="A607" s="22" t="s">
        <v>905</v>
      </c>
      <c r="B607" s="22" t="s">
        <v>13</v>
      </c>
      <c r="C607" s="23" t="s">
        <v>906</v>
      </c>
      <c r="D607" s="24" t="s">
        <v>906</v>
      </c>
      <c r="E607" s="25" t="s">
        <v>22</v>
      </c>
      <c r="F607" s="26" t="s">
        <v>906</v>
      </c>
      <c r="G607" s="27" t="s">
        <v>906</v>
      </c>
      <c r="H607" s="28" t="s">
        <v>1043</v>
      </c>
      <c r="I607" s="29" t="s">
        <v>1036</v>
      </c>
      <c r="J607" s="30" t="s">
        <v>1037</v>
      </c>
      <c r="K607" s="31">
        <v>194615</v>
      </c>
    </row>
    <row r="608" spans="1:11" s="32" customFormat="1" ht="15">
      <c r="A608" s="22" t="s">
        <v>905</v>
      </c>
      <c r="B608" s="22" t="s">
        <v>13</v>
      </c>
      <c r="C608" s="23" t="s">
        <v>906</v>
      </c>
      <c r="D608" s="24" t="s">
        <v>906</v>
      </c>
      <c r="E608" s="25" t="s">
        <v>22</v>
      </c>
      <c r="F608" s="26" t="s">
        <v>906</v>
      </c>
      <c r="G608" s="27" t="s">
        <v>906</v>
      </c>
      <c r="H608" s="28" t="s">
        <v>1044</v>
      </c>
      <c r="I608" s="29" t="s">
        <v>1036</v>
      </c>
      <c r="J608" s="30" t="s">
        <v>1037</v>
      </c>
      <c r="K608" s="31">
        <v>88295</v>
      </c>
    </row>
    <row r="609" spans="1:11" s="32" customFormat="1" ht="30">
      <c r="A609" s="22" t="s">
        <v>1160</v>
      </c>
      <c r="B609" s="22" t="s">
        <v>13</v>
      </c>
      <c r="C609" s="23" t="s">
        <v>387</v>
      </c>
      <c r="D609" s="24" t="s">
        <v>387</v>
      </c>
      <c r="E609" s="25" t="s">
        <v>132</v>
      </c>
      <c r="F609" s="26">
        <v>35622456</v>
      </c>
      <c r="G609" s="27">
        <v>42156</v>
      </c>
      <c r="H609" s="28" t="s">
        <v>1046</v>
      </c>
      <c r="I609" s="29" t="s">
        <v>882</v>
      </c>
      <c r="J609" s="30" t="s">
        <v>144</v>
      </c>
      <c r="K609" s="31">
        <v>16752</v>
      </c>
    </row>
    <row r="610" spans="1:11" s="32" customFormat="1" ht="30">
      <c r="A610" s="22" t="s">
        <v>1160</v>
      </c>
      <c r="B610" s="22" t="s">
        <v>13</v>
      </c>
      <c r="C610" s="23" t="s">
        <v>387</v>
      </c>
      <c r="D610" s="24" t="s">
        <v>387</v>
      </c>
      <c r="E610" s="25" t="s">
        <v>132</v>
      </c>
      <c r="F610" s="26">
        <v>35622446</v>
      </c>
      <c r="G610" s="27">
        <v>42156</v>
      </c>
      <c r="H610" s="28" t="s">
        <v>1046</v>
      </c>
      <c r="I610" s="29" t="s">
        <v>882</v>
      </c>
      <c r="J610" s="30" t="s">
        <v>144</v>
      </c>
      <c r="K610" s="31">
        <v>15914</v>
      </c>
    </row>
    <row r="611" spans="1:11" s="32" customFormat="1" ht="30">
      <c r="A611" s="22" t="s">
        <v>1160</v>
      </c>
      <c r="B611" s="22" t="s">
        <v>13</v>
      </c>
      <c r="C611" s="23" t="s">
        <v>387</v>
      </c>
      <c r="D611" s="24" t="s">
        <v>387</v>
      </c>
      <c r="E611" s="25" t="s">
        <v>132</v>
      </c>
      <c r="F611" s="26">
        <v>1377149</v>
      </c>
      <c r="G611" s="27">
        <v>42186</v>
      </c>
      <c r="H611" s="28" t="s">
        <v>1047</v>
      </c>
      <c r="I611" s="29" t="s">
        <v>1048</v>
      </c>
      <c r="J611" s="30" t="s">
        <v>1049</v>
      </c>
      <c r="K611" s="31">
        <v>438657</v>
      </c>
    </row>
    <row r="612" spans="1:11" s="32" customFormat="1" ht="30">
      <c r="A612" s="22" t="s">
        <v>1160</v>
      </c>
      <c r="B612" s="22" t="s">
        <v>13</v>
      </c>
      <c r="C612" s="23" t="s">
        <v>387</v>
      </c>
      <c r="D612" s="24" t="s">
        <v>387</v>
      </c>
      <c r="E612" s="25" t="s">
        <v>132</v>
      </c>
      <c r="F612" s="26">
        <v>6358550</v>
      </c>
      <c r="G612" s="27">
        <v>42199</v>
      </c>
      <c r="H612" s="28" t="s">
        <v>1050</v>
      </c>
      <c r="I612" s="29" t="s">
        <v>1051</v>
      </c>
      <c r="J612" s="30" t="s">
        <v>148</v>
      </c>
      <c r="K612" s="31">
        <v>582967</v>
      </c>
    </row>
    <row r="613" spans="1:11" s="32" customFormat="1" ht="15">
      <c r="A613" s="22" t="s">
        <v>1160</v>
      </c>
      <c r="B613" s="22" t="s">
        <v>13</v>
      </c>
      <c r="C613" s="23" t="s">
        <v>387</v>
      </c>
      <c r="D613" s="24" t="s">
        <v>387</v>
      </c>
      <c r="E613" s="25" t="s">
        <v>132</v>
      </c>
      <c r="F613" s="26">
        <v>6358618</v>
      </c>
      <c r="G613" s="27">
        <v>42212</v>
      </c>
      <c r="H613" s="28" t="s">
        <v>1052</v>
      </c>
      <c r="I613" s="29" t="s">
        <v>1051</v>
      </c>
      <c r="J613" s="30" t="s">
        <v>148</v>
      </c>
      <c r="K613" s="31">
        <v>868962</v>
      </c>
    </row>
    <row r="614" spans="1:11" s="32" customFormat="1" ht="45">
      <c r="A614" s="22" t="s">
        <v>1160</v>
      </c>
      <c r="B614" s="22" t="s">
        <v>1053</v>
      </c>
      <c r="C614" s="23" t="s">
        <v>1054</v>
      </c>
      <c r="D614" s="24" t="s">
        <v>1055</v>
      </c>
      <c r="E614" s="25" t="s">
        <v>132</v>
      </c>
      <c r="F614" s="26">
        <v>83</v>
      </c>
      <c r="G614" s="27">
        <v>42213</v>
      </c>
      <c r="H614" s="28" t="s">
        <v>1056</v>
      </c>
      <c r="I614" s="29" t="s">
        <v>1057</v>
      </c>
      <c r="J614" s="30" t="s">
        <v>1058</v>
      </c>
      <c r="K614" s="31">
        <v>985201</v>
      </c>
    </row>
    <row r="615" spans="1:11" s="32" customFormat="1" ht="30">
      <c r="A615" s="22" t="s">
        <v>1160</v>
      </c>
      <c r="B615" s="22" t="s">
        <v>13</v>
      </c>
      <c r="C615" s="23" t="s">
        <v>387</v>
      </c>
      <c r="D615" s="24" t="s">
        <v>387</v>
      </c>
      <c r="E615" s="25" t="s">
        <v>132</v>
      </c>
      <c r="F615" s="26">
        <v>97016</v>
      </c>
      <c r="G615" s="27">
        <v>42216</v>
      </c>
      <c r="H615" s="28" t="s">
        <v>1059</v>
      </c>
      <c r="I615" s="29" t="s">
        <v>1060</v>
      </c>
      <c r="J615" s="30" t="s">
        <v>12</v>
      </c>
      <c r="K615" s="31">
        <v>98213</v>
      </c>
    </row>
    <row r="616" spans="1:11" s="32" customFormat="1" ht="30">
      <c r="A616" s="22" t="s">
        <v>1160</v>
      </c>
      <c r="B616" s="22" t="s">
        <v>13</v>
      </c>
      <c r="C616" s="23" t="s">
        <v>387</v>
      </c>
      <c r="D616" s="24" t="s">
        <v>387</v>
      </c>
      <c r="E616" s="25" t="s">
        <v>132</v>
      </c>
      <c r="F616" s="26">
        <v>101945</v>
      </c>
      <c r="G616" s="27">
        <v>42216</v>
      </c>
      <c r="H616" s="28" t="s">
        <v>1059</v>
      </c>
      <c r="I616" s="29" t="s">
        <v>1060</v>
      </c>
      <c r="J616" s="30" t="s">
        <v>12</v>
      </c>
      <c r="K616" s="31">
        <v>43718</v>
      </c>
    </row>
    <row r="617" spans="1:11" s="32" customFormat="1" ht="30">
      <c r="A617" s="22" t="s">
        <v>1160</v>
      </c>
      <c r="B617" s="22" t="s">
        <v>13</v>
      </c>
      <c r="C617" s="23" t="s">
        <v>387</v>
      </c>
      <c r="D617" s="24" t="s">
        <v>387</v>
      </c>
      <c r="E617" s="25" t="s">
        <v>388</v>
      </c>
      <c r="F617" s="26">
        <v>3427788</v>
      </c>
      <c r="G617" s="27">
        <v>42217</v>
      </c>
      <c r="H617" s="28" t="s">
        <v>1061</v>
      </c>
      <c r="I617" s="29" t="s">
        <v>1062</v>
      </c>
      <c r="J617" s="30" t="s">
        <v>1063</v>
      </c>
      <c r="K617" s="31">
        <v>49238</v>
      </c>
    </row>
    <row r="618" spans="1:11" s="32" customFormat="1" ht="30">
      <c r="A618" s="22" t="s">
        <v>1160</v>
      </c>
      <c r="B618" s="22" t="s">
        <v>13</v>
      </c>
      <c r="C618" s="23" t="s">
        <v>387</v>
      </c>
      <c r="D618" s="24" t="s">
        <v>387</v>
      </c>
      <c r="E618" s="25" t="s">
        <v>132</v>
      </c>
      <c r="F618" s="26">
        <v>84332</v>
      </c>
      <c r="G618" s="27">
        <v>42217</v>
      </c>
      <c r="H618" s="28" t="s">
        <v>1064</v>
      </c>
      <c r="I618" s="29" t="s">
        <v>1062</v>
      </c>
      <c r="J618" s="30" t="s">
        <v>1063</v>
      </c>
      <c r="K618" s="31">
        <v>72183</v>
      </c>
    </row>
    <row r="619" spans="1:11" s="32" customFormat="1" ht="30">
      <c r="A619" s="22" t="s">
        <v>1160</v>
      </c>
      <c r="B619" s="22" t="s">
        <v>13</v>
      </c>
      <c r="C619" s="23" t="s">
        <v>387</v>
      </c>
      <c r="D619" s="24" t="s">
        <v>387</v>
      </c>
      <c r="E619" s="25" t="s">
        <v>388</v>
      </c>
      <c r="F619" s="26">
        <v>84718</v>
      </c>
      <c r="G619" s="27">
        <v>42218</v>
      </c>
      <c r="H619" s="28" t="s">
        <v>1065</v>
      </c>
      <c r="I619" s="29" t="s">
        <v>1062</v>
      </c>
      <c r="J619" s="30" t="s">
        <v>1063</v>
      </c>
      <c r="K619" s="31">
        <v>5544</v>
      </c>
    </row>
    <row r="620" spans="1:11" s="32" customFormat="1" ht="30">
      <c r="A620" s="22" t="s">
        <v>1160</v>
      </c>
      <c r="B620" s="22" t="s">
        <v>13</v>
      </c>
      <c r="C620" s="23" t="s">
        <v>387</v>
      </c>
      <c r="D620" s="24" t="s">
        <v>387</v>
      </c>
      <c r="E620" s="25" t="s">
        <v>388</v>
      </c>
      <c r="F620" s="26">
        <v>3429866</v>
      </c>
      <c r="G620" s="27">
        <v>42219</v>
      </c>
      <c r="H620" s="28" t="s">
        <v>1066</v>
      </c>
      <c r="I620" s="29" t="s">
        <v>1062</v>
      </c>
      <c r="J620" s="30" t="s">
        <v>1063</v>
      </c>
      <c r="K620" s="31">
        <v>1300</v>
      </c>
    </row>
    <row r="621" spans="1:11" s="32" customFormat="1" ht="30">
      <c r="A621" s="22" t="s">
        <v>1160</v>
      </c>
      <c r="B621" s="22" t="s">
        <v>13</v>
      </c>
      <c r="C621" s="23" t="s">
        <v>387</v>
      </c>
      <c r="D621" s="24" t="s">
        <v>387</v>
      </c>
      <c r="E621" s="25" t="s">
        <v>132</v>
      </c>
      <c r="F621" s="26">
        <v>84730</v>
      </c>
      <c r="G621" s="27">
        <v>42219</v>
      </c>
      <c r="H621" s="28" t="s">
        <v>1067</v>
      </c>
      <c r="I621" s="29" t="s">
        <v>1062</v>
      </c>
      <c r="J621" s="30" t="s">
        <v>1063</v>
      </c>
      <c r="K621" s="31">
        <v>6953</v>
      </c>
    </row>
    <row r="622" spans="1:11" s="32" customFormat="1" ht="30">
      <c r="A622" s="22" t="s">
        <v>1160</v>
      </c>
      <c r="B622" s="22" t="s">
        <v>333</v>
      </c>
      <c r="C622" s="23" t="s">
        <v>357</v>
      </c>
      <c r="D622" s="24">
        <v>41656</v>
      </c>
      <c r="E622" s="25" t="s">
        <v>160</v>
      </c>
      <c r="F622" s="26">
        <v>1115000167</v>
      </c>
      <c r="G622" s="27">
        <v>42219</v>
      </c>
      <c r="H622" s="28" t="s">
        <v>1068</v>
      </c>
      <c r="I622" s="29" t="s">
        <v>941</v>
      </c>
      <c r="J622" s="30" t="s">
        <v>360</v>
      </c>
      <c r="K622" s="31">
        <v>84281</v>
      </c>
    </row>
    <row r="623" spans="1:11" s="32" customFormat="1" ht="30">
      <c r="A623" s="22" t="s">
        <v>1160</v>
      </c>
      <c r="B623" s="22" t="s">
        <v>17</v>
      </c>
      <c r="C623" s="23" t="s">
        <v>387</v>
      </c>
      <c r="D623" s="24" t="s">
        <v>387</v>
      </c>
      <c r="E623" s="25" t="s">
        <v>160</v>
      </c>
      <c r="F623" s="26">
        <v>1115000168</v>
      </c>
      <c r="G623" s="27">
        <v>42220</v>
      </c>
      <c r="H623" s="28" t="s">
        <v>1069</v>
      </c>
      <c r="I623" s="29" t="s">
        <v>806</v>
      </c>
      <c r="J623" s="30" t="s">
        <v>21</v>
      </c>
      <c r="K623" s="31">
        <v>79721</v>
      </c>
    </row>
    <row r="624" spans="1:11" s="32" customFormat="1" ht="30">
      <c r="A624" s="22" t="s">
        <v>1160</v>
      </c>
      <c r="B624" s="22" t="s">
        <v>333</v>
      </c>
      <c r="C624" s="23" t="s">
        <v>357</v>
      </c>
      <c r="D624" s="24">
        <v>41656</v>
      </c>
      <c r="E624" s="25" t="s">
        <v>160</v>
      </c>
      <c r="F624" s="26">
        <v>1115000169</v>
      </c>
      <c r="G624" s="27">
        <v>42220</v>
      </c>
      <c r="H624" s="28" t="s">
        <v>1070</v>
      </c>
      <c r="I624" s="29" t="s">
        <v>941</v>
      </c>
      <c r="J624" s="30" t="s">
        <v>360</v>
      </c>
      <c r="K624" s="31">
        <v>123370</v>
      </c>
    </row>
    <row r="625" spans="1:11" s="32" customFormat="1" ht="30">
      <c r="A625" s="22" t="s">
        <v>1160</v>
      </c>
      <c r="B625" s="22" t="s">
        <v>333</v>
      </c>
      <c r="C625" s="23" t="s">
        <v>357</v>
      </c>
      <c r="D625" s="24">
        <v>41656</v>
      </c>
      <c r="E625" s="25" t="s">
        <v>160</v>
      </c>
      <c r="F625" s="26">
        <v>1115000170</v>
      </c>
      <c r="G625" s="27">
        <v>42220</v>
      </c>
      <c r="H625" s="28" t="s">
        <v>1071</v>
      </c>
      <c r="I625" s="29" t="s">
        <v>941</v>
      </c>
      <c r="J625" s="30" t="s">
        <v>360</v>
      </c>
      <c r="K625" s="31">
        <v>93870</v>
      </c>
    </row>
    <row r="626" spans="1:11" s="32" customFormat="1" ht="30">
      <c r="A626" s="22" t="s">
        <v>1160</v>
      </c>
      <c r="B626" s="22" t="s">
        <v>333</v>
      </c>
      <c r="C626" s="23" t="s">
        <v>357</v>
      </c>
      <c r="D626" s="24">
        <v>41656</v>
      </c>
      <c r="E626" s="25" t="s">
        <v>160</v>
      </c>
      <c r="F626" s="26">
        <v>1115000171</v>
      </c>
      <c r="G626" s="27">
        <v>42221</v>
      </c>
      <c r="H626" s="28" t="s">
        <v>1072</v>
      </c>
      <c r="I626" s="29" t="s">
        <v>941</v>
      </c>
      <c r="J626" s="30" t="s">
        <v>360</v>
      </c>
      <c r="K626" s="31">
        <v>74610</v>
      </c>
    </row>
    <row r="627" spans="1:11" s="32" customFormat="1" ht="30">
      <c r="A627" s="22" t="s">
        <v>1160</v>
      </c>
      <c r="B627" s="22" t="s">
        <v>17</v>
      </c>
      <c r="C627" s="23" t="s">
        <v>387</v>
      </c>
      <c r="D627" s="24" t="s">
        <v>387</v>
      </c>
      <c r="E627" s="25" t="s">
        <v>160</v>
      </c>
      <c r="F627" s="26">
        <v>1115000172</v>
      </c>
      <c r="G627" s="27">
        <v>42221</v>
      </c>
      <c r="H627" s="28" t="s">
        <v>1073</v>
      </c>
      <c r="I627" s="29" t="s">
        <v>806</v>
      </c>
      <c r="J627" s="30" t="s">
        <v>21</v>
      </c>
      <c r="K627" s="31">
        <v>18250</v>
      </c>
    </row>
    <row r="628" spans="1:11" s="32" customFormat="1" ht="30">
      <c r="A628" s="22" t="s">
        <v>1160</v>
      </c>
      <c r="B628" s="22" t="s">
        <v>333</v>
      </c>
      <c r="C628" s="23" t="s">
        <v>357</v>
      </c>
      <c r="D628" s="24">
        <v>41656</v>
      </c>
      <c r="E628" s="25" t="s">
        <v>160</v>
      </c>
      <c r="F628" s="26">
        <v>1115000173</v>
      </c>
      <c r="G628" s="27">
        <v>42221</v>
      </c>
      <c r="H628" s="28" t="s">
        <v>1074</v>
      </c>
      <c r="I628" s="29" t="s">
        <v>941</v>
      </c>
      <c r="J628" s="30" t="s">
        <v>360</v>
      </c>
      <c r="K628" s="31">
        <v>84441</v>
      </c>
    </row>
    <row r="629" spans="1:11" s="32" customFormat="1" ht="30">
      <c r="A629" s="22" t="s">
        <v>1160</v>
      </c>
      <c r="B629" s="22" t="s">
        <v>333</v>
      </c>
      <c r="C629" s="23" t="s">
        <v>357</v>
      </c>
      <c r="D629" s="24">
        <v>41656</v>
      </c>
      <c r="E629" s="25" t="s">
        <v>160</v>
      </c>
      <c r="F629" s="26">
        <v>1115000174</v>
      </c>
      <c r="G629" s="27">
        <v>42221</v>
      </c>
      <c r="H629" s="28" t="s">
        <v>1075</v>
      </c>
      <c r="I629" s="29" t="s">
        <v>941</v>
      </c>
      <c r="J629" s="30" t="s">
        <v>360</v>
      </c>
      <c r="K629" s="31">
        <v>84441</v>
      </c>
    </row>
    <row r="630" spans="1:11" s="32" customFormat="1" ht="30">
      <c r="A630" s="22" t="s">
        <v>1160</v>
      </c>
      <c r="B630" s="22" t="s">
        <v>333</v>
      </c>
      <c r="C630" s="23" t="s">
        <v>357</v>
      </c>
      <c r="D630" s="24">
        <v>41656</v>
      </c>
      <c r="E630" s="25" t="s">
        <v>160</v>
      </c>
      <c r="F630" s="26">
        <v>1115000175</v>
      </c>
      <c r="G630" s="27">
        <v>42222</v>
      </c>
      <c r="H630" s="28" t="s">
        <v>1076</v>
      </c>
      <c r="I630" s="29" t="s">
        <v>941</v>
      </c>
      <c r="J630" s="30" t="s">
        <v>360</v>
      </c>
      <c r="K630" s="31">
        <v>84459</v>
      </c>
    </row>
    <row r="631" spans="1:11" s="32" customFormat="1" ht="30">
      <c r="A631" s="22" t="s">
        <v>1160</v>
      </c>
      <c r="B631" s="22" t="s">
        <v>333</v>
      </c>
      <c r="C631" s="23" t="s">
        <v>357</v>
      </c>
      <c r="D631" s="24">
        <v>41656</v>
      </c>
      <c r="E631" s="25" t="s">
        <v>160</v>
      </c>
      <c r="F631" s="26">
        <v>1115000176</v>
      </c>
      <c r="G631" s="27">
        <v>42222</v>
      </c>
      <c r="H631" s="28" t="s">
        <v>1077</v>
      </c>
      <c r="I631" s="29" t="s">
        <v>941</v>
      </c>
      <c r="J631" s="30" t="s">
        <v>360</v>
      </c>
      <c r="K631" s="31">
        <v>113959</v>
      </c>
    </row>
    <row r="632" spans="1:11" s="32" customFormat="1" ht="30">
      <c r="A632" s="22" t="s">
        <v>1160</v>
      </c>
      <c r="B632" s="22" t="s">
        <v>13</v>
      </c>
      <c r="C632" s="23" t="s">
        <v>387</v>
      </c>
      <c r="D632" s="24" t="s">
        <v>387</v>
      </c>
      <c r="E632" s="25" t="s">
        <v>388</v>
      </c>
      <c r="F632" s="26">
        <v>3433226</v>
      </c>
      <c r="G632" s="27">
        <v>42222</v>
      </c>
      <c r="H632" s="28" t="s">
        <v>1078</v>
      </c>
      <c r="I632" s="29" t="s">
        <v>1062</v>
      </c>
      <c r="J632" s="30" t="s">
        <v>1063</v>
      </c>
      <c r="K632" s="31">
        <v>19628</v>
      </c>
    </row>
    <row r="633" spans="1:11" s="32" customFormat="1" ht="15">
      <c r="A633" s="22" t="s">
        <v>1160</v>
      </c>
      <c r="B633" s="22" t="s">
        <v>13</v>
      </c>
      <c r="C633" s="23" t="s">
        <v>387</v>
      </c>
      <c r="D633" s="24" t="s">
        <v>387</v>
      </c>
      <c r="E633" s="25" t="s">
        <v>132</v>
      </c>
      <c r="F633" s="26">
        <v>6358874</v>
      </c>
      <c r="G633" s="27">
        <v>42222</v>
      </c>
      <c r="H633" s="28" t="s">
        <v>1079</v>
      </c>
      <c r="I633" s="29" t="s">
        <v>1051</v>
      </c>
      <c r="J633" s="30" t="s">
        <v>148</v>
      </c>
      <c r="K633" s="31">
        <v>243340</v>
      </c>
    </row>
    <row r="634" spans="1:11" s="32" customFormat="1" ht="30">
      <c r="A634" s="22" t="s">
        <v>1160</v>
      </c>
      <c r="B634" s="22" t="s">
        <v>333</v>
      </c>
      <c r="C634" s="23" t="s">
        <v>357</v>
      </c>
      <c r="D634" s="24">
        <v>41656</v>
      </c>
      <c r="E634" s="25" t="s">
        <v>160</v>
      </c>
      <c r="F634" s="26">
        <v>1115000177</v>
      </c>
      <c r="G634" s="27">
        <v>42223</v>
      </c>
      <c r="H634" s="28" t="s">
        <v>1080</v>
      </c>
      <c r="I634" s="29" t="s">
        <v>941</v>
      </c>
      <c r="J634" s="30" t="s">
        <v>360</v>
      </c>
      <c r="K634" s="31">
        <v>30692</v>
      </c>
    </row>
    <row r="635" spans="1:11" s="32" customFormat="1" ht="30">
      <c r="A635" s="22" t="s">
        <v>1160</v>
      </c>
      <c r="B635" s="22" t="s">
        <v>14</v>
      </c>
      <c r="C635" s="23" t="s">
        <v>387</v>
      </c>
      <c r="D635" s="24" t="s">
        <v>387</v>
      </c>
      <c r="E635" s="25" t="s">
        <v>160</v>
      </c>
      <c r="F635" s="26">
        <v>1115000178</v>
      </c>
      <c r="G635" s="27">
        <v>42226</v>
      </c>
      <c r="H635" s="28" t="s">
        <v>1081</v>
      </c>
      <c r="I635" s="29" t="s">
        <v>1082</v>
      </c>
      <c r="J635" s="30" t="s">
        <v>1083</v>
      </c>
      <c r="K635" s="31">
        <v>425000</v>
      </c>
    </row>
    <row r="636" spans="1:11" s="32" customFormat="1" ht="30">
      <c r="A636" s="22" t="s">
        <v>1160</v>
      </c>
      <c r="B636" s="22" t="s">
        <v>17</v>
      </c>
      <c r="C636" s="23" t="s">
        <v>387</v>
      </c>
      <c r="D636" s="24" t="s">
        <v>387</v>
      </c>
      <c r="E636" s="25" t="s">
        <v>160</v>
      </c>
      <c r="F636" s="26">
        <v>1115000179</v>
      </c>
      <c r="G636" s="27">
        <v>42226</v>
      </c>
      <c r="H636" s="28" t="s">
        <v>1084</v>
      </c>
      <c r="I636" s="29" t="s">
        <v>806</v>
      </c>
      <c r="J636" s="30" t="s">
        <v>21</v>
      </c>
      <c r="K636" s="31">
        <v>87891</v>
      </c>
    </row>
    <row r="637" spans="1:11" s="32" customFormat="1" ht="30">
      <c r="A637" s="22" t="s">
        <v>1160</v>
      </c>
      <c r="B637" s="22" t="s">
        <v>13</v>
      </c>
      <c r="C637" s="23" t="s">
        <v>387</v>
      </c>
      <c r="D637" s="24" t="s">
        <v>387</v>
      </c>
      <c r="E637" s="25" t="s">
        <v>132</v>
      </c>
      <c r="F637" s="26">
        <v>825837</v>
      </c>
      <c r="G637" s="27">
        <v>42226</v>
      </c>
      <c r="H637" s="28" t="s">
        <v>1085</v>
      </c>
      <c r="I637" s="29" t="s">
        <v>1086</v>
      </c>
      <c r="J637" s="30" t="s">
        <v>1003</v>
      </c>
      <c r="K637" s="31">
        <v>1382066</v>
      </c>
    </row>
    <row r="638" spans="1:11" s="32" customFormat="1" ht="30">
      <c r="A638" s="22" t="s">
        <v>1160</v>
      </c>
      <c r="B638" s="22" t="s">
        <v>333</v>
      </c>
      <c r="C638" s="23" t="s">
        <v>357</v>
      </c>
      <c r="D638" s="24">
        <v>41656</v>
      </c>
      <c r="E638" s="25" t="s">
        <v>160</v>
      </c>
      <c r="F638" s="26">
        <v>1115000180</v>
      </c>
      <c r="G638" s="27">
        <v>42227</v>
      </c>
      <c r="H638" s="28" t="s">
        <v>1087</v>
      </c>
      <c r="I638" s="29" t="s">
        <v>941</v>
      </c>
      <c r="J638" s="30" t="s">
        <v>360</v>
      </c>
      <c r="K638" s="31">
        <v>27174</v>
      </c>
    </row>
    <row r="639" spans="1:11" s="32" customFormat="1" ht="30">
      <c r="A639" s="22" t="s">
        <v>1160</v>
      </c>
      <c r="B639" s="22" t="s">
        <v>333</v>
      </c>
      <c r="C639" s="23" t="s">
        <v>357</v>
      </c>
      <c r="D639" s="24">
        <v>41656</v>
      </c>
      <c r="E639" s="25" t="s">
        <v>160</v>
      </c>
      <c r="F639" s="26">
        <v>1115000181</v>
      </c>
      <c r="G639" s="27">
        <v>42227</v>
      </c>
      <c r="H639" s="28" t="s">
        <v>1088</v>
      </c>
      <c r="I639" s="29" t="s">
        <v>941</v>
      </c>
      <c r="J639" s="30" t="s">
        <v>360</v>
      </c>
      <c r="K639" s="31">
        <v>84495</v>
      </c>
    </row>
    <row r="640" spans="1:11" s="32" customFormat="1" ht="30">
      <c r="A640" s="22" t="s">
        <v>1160</v>
      </c>
      <c r="B640" s="22" t="s">
        <v>17</v>
      </c>
      <c r="C640" s="23" t="s">
        <v>387</v>
      </c>
      <c r="D640" s="24" t="s">
        <v>387</v>
      </c>
      <c r="E640" s="25" t="s">
        <v>1089</v>
      </c>
      <c r="F640" s="26">
        <v>1115000042</v>
      </c>
      <c r="G640" s="27">
        <v>42227</v>
      </c>
      <c r="H640" s="28" t="s">
        <v>1090</v>
      </c>
      <c r="I640" s="29" t="s">
        <v>1091</v>
      </c>
      <c r="J640" s="30" t="s">
        <v>1092</v>
      </c>
      <c r="K640" s="31">
        <v>140000</v>
      </c>
    </row>
    <row r="641" spans="1:11" s="32" customFormat="1" ht="30">
      <c r="A641" s="22" t="s">
        <v>1160</v>
      </c>
      <c r="B641" s="22" t="s">
        <v>14</v>
      </c>
      <c r="C641" s="23" t="s">
        <v>387</v>
      </c>
      <c r="D641" s="24" t="s">
        <v>387</v>
      </c>
      <c r="E641" s="25" t="s">
        <v>160</v>
      </c>
      <c r="F641" s="26">
        <v>1115000182</v>
      </c>
      <c r="G641" s="27">
        <v>42228</v>
      </c>
      <c r="H641" s="28" t="s">
        <v>1093</v>
      </c>
      <c r="I641" s="29" t="s">
        <v>1094</v>
      </c>
      <c r="J641" s="30" t="s">
        <v>1095</v>
      </c>
      <c r="K641" s="31">
        <v>130000</v>
      </c>
    </row>
    <row r="642" spans="1:11" s="32" customFormat="1" ht="30">
      <c r="A642" s="22" t="s">
        <v>1160</v>
      </c>
      <c r="B642" s="22" t="s">
        <v>333</v>
      </c>
      <c r="C642" s="23" t="s">
        <v>357</v>
      </c>
      <c r="D642" s="24">
        <v>41656</v>
      </c>
      <c r="E642" s="25" t="s">
        <v>160</v>
      </c>
      <c r="F642" s="26">
        <v>1115000183</v>
      </c>
      <c r="G642" s="27">
        <v>42228</v>
      </c>
      <c r="H642" s="28" t="s">
        <v>1096</v>
      </c>
      <c r="I642" s="29" t="s">
        <v>941</v>
      </c>
      <c r="J642" s="30" t="s">
        <v>360</v>
      </c>
      <c r="K642" s="31">
        <v>143405</v>
      </c>
    </row>
    <row r="643" spans="1:11" s="32" customFormat="1" ht="30">
      <c r="A643" s="22" t="s">
        <v>1160</v>
      </c>
      <c r="B643" s="22" t="s">
        <v>17</v>
      </c>
      <c r="C643" s="23" t="s">
        <v>387</v>
      </c>
      <c r="D643" s="24" t="s">
        <v>387</v>
      </c>
      <c r="E643" s="25" t="s">
        <v>160</v>
      </c>
      <c r="F643" s="26">
        <v>1115000184</v>
      </c>
      <c r="G643" s="27">
        <v>42229</v>
      </c>
      <c r="H643" s="28" t="s">
        <v>1097</v>
      </c>
      <c r="I643" s="29" t="s">
        <v>1098</v>
      </c>
      <c r="J643" s="30" t="s">
        <v>1099</v>
      </c>
      <c r="K643" s="31">
        <v>24950</v>
      </c>
    </row>
    <row r="644" spans="1:11" s="32" customFormat="1" ht="30">
      <c r="A644" s="22" t="s">
        <v>1160</v>
      </c>
      <c r="B644" s="22" t="s">
        <v>14</v>
      </c>
      <c r="C644" s="23" t="s">
        <v>387</v>
      </c>
      <c r="D644" s="24" t="s">
        <v>387</v>
      </c>
      <c r="E644" s="25" t="s">
        <v>160</v>
      </c>
      <c r="F644" s="26">
        <v>1115000185</v>
      </c>
      <c r="G644" s="27">
        <v>42229</v>
      </c>
      <c r="H644" s="28" t="s">
        <v>1100</v>
      </c>
      <c r="I644" s="29" t="s">
        <v>1101</v>
      </c>
      <c r="J644" s="30" t="s">
        <v>1102</v>
      </c>
      <c r="K644" s="31">
        <v>42000</v>
      </c>
    </row>
    <row r="645" spans="1:11" s="32" customFormat="1" ht="30">
      <c r="A645" s="22" t="s">
        <v>1160</v>
      </c>
      <c r="B645" s="22" t="s">
        <v>17</v>
      </c>
      <c r="C645" s="23" t="s">
        <v>387</v>
      </c>
      <c r="D645" s="24" t="s">
        <v>387</v>
      </c>
      <c r="E645" s="25" t="s">
        <v>1089</v>
      </c>
      <c r="F645" s="26">
        <v>1115000044</v>
      </c>
      <c r="G645" s="27">
        <v>42230</v>
      </c>
      <c r="H645" s="28" t="s">
        <v>1103</v>
      </c>
      <c r="I645" s="29" t="s">
        <v>1104</v>
      </c>
      <c r="J645" s="30" t="s">
        <v>1105</v>
      </c>
      <c r="K645" s="31">
        <v>600000</v>
      </c>
    </row>
    <row r="646" spans="1:11" s="32" customFormat="1" ht="30">
      <c r="A646" s="22" t="s">
        <v>1160</v>
      </c>
      <c r="B646" s="22" t="s">
        <v>17</v>
      </c>
      <c r="C646" s="23" t="s">
        <v>387</v>
      </c>
      <c r="D646" s="24" t="s">
        <v>387</v>
      </c>
      <c r="E646" s="25" t="s">
        <v>1089</v>
      </c>
      <c r="F646" s="26">
        <v>1115000045</v>
      </c>
      <c r="G646" s="27">
        <v>42233</v>
      </c>
      <c r="H646" s="28" t="s">
        <v>1106</v>
      </c>
      <c r="I646" s="29" t="s">
        <v>1107</v>
      </c>
      <c r="J646" s="30" t="s">
        <v>1108</v>
      </c>
      <c r="K646" s="31">
        <v>1323697</v>
      </c>
    </row>
    <row r="647" spans="1:11" s="32" customFormat="1" ht="30">
      <c r="A647" s="22" t="s">
        <v>1160</v>
      </c>
      <c r="B647" s="22" t="s">
        <v>333</v>
      </c>
      <c r="C647" s="23" t="s">
        <v>357</v>
      </c>
      <c r="D647" s="24">
        <v>41656</v>
      </c>
      <c r="E647" s="25" t="s">
        <v>160</v>
      </c>
      <c r="F647" s="26">
        <v>1115000187</v>
      </c>
      <c r="G647" s="27">
        <v>42235</v>
      </c>
      <c r="H647" s="28" t="s">
        <v>1109</v>
      </c>
      <c r="I647" s="29" t="s">
        <v>941</v>
      </c>
      <c r="J647" s="30" t="s">
        <v>360</v>
      </c>
      <c r="K647" s="31">
        <v>36817</v>
      </c>
    </row>
    <row r="648" spans="1:11" s="32" customFormat="1" ht="30">
      <c r="A648" s="22" t="s">
        <v>1160</v>
      </c>
      <c r="B648" s="22" t="s">
        <v>333</v>
      </c>
      <c r="C648" s="23" t="s">
        <v>357</v>
      </c>
      <c r="D648" s="24">
        <v>41656</v>
      </c>
      <c r="E648" s="25" t="s">
        <v>160</v>
      </c>
      <c r="F648" s="26">
        <v>1115000188</v>
      </c>
      <c r="G648" s="27">
        <v>42235</v>
      </c>
      <c r="H648" s="28" t="s">
        <v>1110</v>
      </c>
      <c r="I648" s="29" t="s">
        <v>941</v>
      </c>
      <c r="J648" s="30" t="s">
        <v>360</v>
      </c>
      <c r="K648" s="31">
        <v>143638</v>
      </c>
    </row>
    <row r="649" spans="1:11" s="32" customFormat="1" ht="30">
      <c r="A649" s="22" t="s">
        <v>1160</v>
      </c>
      <c r="B649" s="22" t="s">
        <v>333</v>
      </c>
      <c r="C649" s="23" t="s">
        <v>357</v>
      </c>
      <c r="D649" s="24">
        <v>41656</v>
      </c>
      <c r="E649" s="25" t="s">
        <v>160</v>
      </c>
      <c r="F649" s="26">
        <v>1115000189</v>
      </c>
      <c r="G649" s="27">
        <v>42236</v>
      </c>
      <c r="H649" s="28" t="s">
        <v>1111</v>
      </c>
      <c r="I649" s="29" t="s">
        <v>941</v>
      </c>
      <c r="J649" s="30" t="s">
        <v>360</v>
      </c>
      <c r="K649" s="31">
        <v>27317</v>
      </c>
    </row>
    <row r="650" spans="1:11" s="32" customFormat="1" ht="30">
      <c r="A650" s="22" t="s">
        <v>1160</v>
      </c>
      <c r="B650" s="22" t="s">
        <v>14</v>
      </c>
      <c r="C650" s="23" t="s">
        <v>387</v>
      </c>
      <c r="D650" s="24" t="s">
        <v>387</v>
      </c>
      <c r="E650" s="25" t="s">
        <v>160</v>
      </c>
      <c r="F650" s="26">
        <v>1115000190</v>
      </c>
      <c r="G650" s="27">
        <v>42236</v>
      </c>
      <c r="H650" s="28" t="s">
        <v>1161</v>
      </c>
      <c r="I650" s="29" t="s">
        <v>1112</v>
      </c>
      <c r="J650" s="30" t="s">
        <v>1113</v>
      </c>
      <c r="K650" s="31">
        <v>450000</v>
      </c>
    </row>
    <row r="651" spans="1:11" s="32" customFormat="1" ht="30">
      <c r="A651" s="22" t="s">
        <v>1160</v>
      </c>
      <c r="B651" s="22" t="s">
        <v>14</v>
      </c>
      <c r="C651" s="23" t="s">
        <v>387</v>
      </c>
      <c r="D651" s="24" t="s">
        <v>387</v>
      </c>
      <c r="E651" s="25" t="s">
        <v>1089</v>
      </c>
      <c r="F651" s="26">
        <v>1115000046</v>
      </c>
      <c r="G651" s="27">
        <v>42236</v>
      </c>
      <c r="H651" s="28" t="s">
        <v>1114</v>
      </c>
      <c r="I651" s="29" t="s">
        <v>1115</v>
      </c>
      <c r="J651" s="30" t="s">
        <v>1116</v>
      </c>
      <c r="K651" s="31">
        <v>209325</v>
      </c>
    </row>
    <row r="652" spans="1:11" s="32" customFormat="1" ht="30">
      <c r="A652" s="22" t="s">
        <v>1160</v>
      </c>
      <c r="B652" s="22" t="s">
        <v>14</v>
      </c>
      <c r="C652" s="23" t="s">
        <v>387</v>
      </c>
      <c r="D652" s="24" t="s">
        <v>387</v>
      </c>
      <c r="E652" s="25" t="s">
        <v>160</v>
      </c>
      <c r="F652" s="26">
        <v>1115000191</v>
      </c>
      <c r="G652" s="27">
        <v>42236</v>
      </c>
      <c r="H652" s="28" t="s">
        <v>1117</v>
      </c>
      <c r="I652" s="29" t="s">
        <v>1118</v>
      </c>
      <c r="J652" s="30" t="s">
        <v>1119</v>
      </c>
      <c r="K652" s="31">
        <v>180001</v>
      </c>
    </row>
    <row r="653" spans="1:11" s="32" customFormat="1" ht="30">
      <c r="A653" s="22" t="s">
        <v>1160</v>
      </c>
      <c r="B653" s="22" t="s">
        <v>14</v>
      </c>
      <c r="C653" s="23" t="s">
        <v>387</v>
      </c>
      <c r="D653" s="24" t="s">
        <v>387</v>
      </c>
      <c r="E653" s="25" t="s">
        <v>160</v>
      </c>
      <c r="F653" s="26">
        <v>1115000192</v>
      </c>
      <c r="G653" s="27">
        <v>42236</v>
      </c>
      <c r="H653" s="28" t="s">
        <v>1120</v>
      </c>
      <c r="I653" s="29" t="s">
        <v>1118</v>
      </c>
      <c r="J653" s="30" t="s">
        <v>1119</v>
      </c>
      <c r="K653" s="31">
        <v>120000</v>
      </c>
    </row>
    <row r="654" spans="1:11" s="32" customFormat="1" ht="15">
      <c r="A654" s="22" t="s">
        <v>1160</v>
      </c>
      <c r="B654" s="22" t="s">
        <v>13</v>
      </c>
      <c r="C654" s="23" t="s">
        <v>387</v>
      </c>
      <c r="D654" s="24" t="s">
        <v>387</v>
      </c>
      <c r="E654" s="25" t="s">
        <v>132</v>
      </c>
      <c r="F654" s="26">
        <v>6358991</v>
      </c>
      <c r="G654" s="27">
        <v>42240</v>
      </c>
      <c r="H654" s="28" t="s">
        <v>1121</v>
      </c>
      <c r="I654" s="29" t="s">
        <v>1051</v>
      </c>
      <c r="J654" s="30" t="s">
        <v>148</v>
      </c>
      <c r="K654" s="31">
        <v>872648</v>
      </c>
    </row>
    <row r="655" spans="1:11" s="32" customFormat="1" ht="30">
      <c r="A655" s="22" t="s">
        <v>1160</v>
      </c>
      <c r="B655" s="22" t="s">
        <v>315</v>
      </c>
      <c r="C655" s="23" t="s">
        <v>387</v>
      </c>
      <c r="D655" s="24" t="s">
        <v>387</v>
      </c>
      <c r="E655" s="25" t="s">
        <v>1089</v>
      </c>
      <c r="F655" s="26">
        <v>1115000047</v>
      </c>
      <c r="G655" s="27">
        <v>42241</v>
      </c>
      <c r="H655" s="28" t="s">
        <v>1122</v>
      </c>
      <c r="I655" s="29" t="s">
        <v>1115</v>
      </c>
      <c r="J655" s="30" t="s">
        <v>1116</v>
      </c>
      <c r="K655" s="31">
        <v>287499</v>
      </c>
    </row>
    <row r="656" spans="1:11" s="32" customFormat="1" ht="30">
      <c r="A656" s="22" t="s">
        <v>1160</v>
      </c>
      <c r="B656" s="22" t="s">
        <v>14</v>
      </c>
      <c r="C656" s="23" t="s">
        <v>387</v>
      </c>
      <c r="D656" s="24" t="s">
        <v>387</v>
      </c>
      <c r="E656" s="25" t="s">
        <v>1089</v>
      </c>
      <c r="F656" s="26">
        <v>1115000048</v>
      </c>
      <c r="G656" s="27">
        <v>42241</v>
      </c>
      <c r="H656" s="28" t="s">
        <v>1123</v>
      </c>
      <c r="I656" s="29" t="s">
        <v>1124</v>
      </c>
      <c r="J656" s="30" t="s">
        <v>1125</v>
      </c>
      <c r="K656" s="31">
        <v>1488080</v>
      </c>
    </row>
    <row r="657" spans="1:11" s="32" customFormat="1" ht="30">
      <c r="A657" s="22" t="s">
        <v>1160</v>
      </c>
      <c r="B657" s="22" t="s">
        <v>14</v>
      </c>
      <c r="C657" s="23" t="s">
        <v>387</v>
      </c>
      <c r="D657" s="24" t="s">
        <v>387</v>
      </c>
      <c r="E657" s="25" t="s">
        <v>1089</v>
      </c>
      <c r="F657" s="26">
        <v>1115000049</v>
      </c>
      <c r="G657" s="27">
        <v>42241</v>
      </c>
      <c r="H657" s="28" t="s">
        <v>1126</v>
      </c>
      <c r="I657" s="29" t="s">
        <v>1127</v>
      </c>
      <c r="J657" s="30" t="s">
        <v>1128</v>
      </c>
      <c r="K657" s="31">
        <v>99801</v>
      </c>
    </row>
    <row r="658" spans="1:11" s="32" customFormat="1" ht="30">
      <c r="A658" s="22" t="s">
        <v>1160</v>
      </c>
      <c r="B658" s="22" t="s">
        <v>13</v>
      </c>
      <c r="C658" s="23" t="s">
        <v>387</v>
      </c>
      <c r="D658" s="24" t="s">
        <v>387</v>
      </c>
      <c r="E658" s="25" t="s">
        <v>132</v>
      </c>
      <c r="F658" s="26">
        <v>828799</v>
      </c>
      <c r="G658" s="27">
        <v>42242</v>
      </c>
      <c r="H658" s="28" t="s">
        <v>1129</v>
      </c>
      <c r="I658" s="29" t="s">
        <v>1086</v>
      </c>
      <c r="J658" s="30" t="s">
        <v>1003</v>
      </c>
      <c r="K658" s="31">
        <v>383037</v>
      </c>
    </row>
    <row r="659" spans="1:11" s="32" customFormat="1" ht="30">
      <c r="A659" s="22" t="s">
        <v>1160</v>
      </c>
      <c r="B659" s="22" t="s">
        <v>17</v>
      </c>
      <c r="C659" s="23" t="s">
        <v>387</v>
      </c>
      <c r="D659" s="24" t="s">
        <v>387</v>
      </c>
      <c r="E659" s="25" t="s">
        <v>1089</v>
      </c>
      <c r="F659" s="26">
        <v>1115000050</v>
      </c>
      <c r="G659" s="27">
        <v>42242</v>
      </c>
      <c r="H659" s="28" t="s">
        <v>1130</v>
      </c>
      <c r="I659" s="29" t="s">
        <v>1131</v>
      </c>
      <c r="J659" s="30" t="s">
        <v>785</v>
      </c>
      <c r="K659" s="31">
        <v>1000000</v>
      </c>
    </row>
    <row r="660" spans="1:11" s="32" customFormat="1" ht="30">
      <c r="A660" s="22" t="s">
        <v>1160</v>
      </c>
      <c r="B660" s="22" t="s">
        <v>14</v>
      </c>
      <c r="C660" s="23" t="s">
        <v>387</v>
      </c>
      <c r="D660" s="24" t="s">
        <v>387</v>
      </c>
      <c r="E660" s="25" t="s">
        <v>132</v>
      </c>
      <c r="F660" s="26">
        <v>189</v>
      </c>
      <c r="G660" s="27">
        <v>42242</v>
      </c>
      <c r="H660" s="28" t="s">
        <v>1132</v>
      </c>
      <c r="I660" s="29" t="s">
        <v>1133</v>
      </c>
      <c r="J660" s="30" t="s">
        <v>1134</v>
      </c>
      <c r="K660" s="31">
        <v>39999</v>
      </c>
    </row>
    <row r="661" spans="1:11" s="32" customFormat="1" ht="30">
      <c r="A661" s="22" t="s">
        <v>1160</v>
      </c>
      <c r="B661" s="22" t="s">
        <v>14</v>
      </c>
      <c r="C661" s="23" t="s">
        <v>387</v>
      </c>
      <c r="D661" s="24" t="s">
        <v>387</v>
      </c>
      <c r="E661" s="25" t="s">
        <v>160</v>
      </c>
      <c r="F661" s="26">
        <v>1115000193</v>
      </c>
      <c r="G661" s="27">
        <v>42244</v>
      </c>
      <c r="H661" s="28" t="s">
        <v>1135</v>
      </c>
      <c r="I661" s="29" t="s">
        <v>1136</v>
      </c>
      <c r="J661" s="30" t="s">
        <v>1137</v>
      </c>
      <c r="K661" s="31">
        <v>120000</v>
      </c>
    </row>
    <row r="662" spans="1:11" s="32" customFormat="1" ht="30">
      <c r="A662" s="22" t="s">
        <v>1160</v>
      </c>
      <c r="B662" s="22" t="s">
        <v>14</v>
      </c>
      <c r="C662" s="23" t="s">
        <v>387</v>
      </c>
      <c r="D662" s="24" t="s">
        <v>387</v>
      </c>
      <c r="E662" s="25" t="s">
        <v>160</v>
      </c>
      <c r="F662" s="26">
        <v>1115000194</v>
      </c>
      <c r="G662" s="27">
        <v>42244</v>
      </c>
      <c r="H662" s="28" t="s">
        <v>1138</v>
      </c>
      <c r="I662" s="29" t="s">
        <v>1139</v>
      </c>
      <c r="J662" s="30" t="s">
        <v>1140</v>
      </c>
      <c r="K662" s="31">
        <v>370000</v>
      </c>
    </row>
    <row r="663" spans="1:11" s="32" customFormat="1" ht="30">
      <c r="A663" s="22" t="s">
        <v>1160</v>
      </c>
      <c r="B663" s="22" t="s">
        <v>14</v>
      </c>
      <c r="C663" s="23" t="s">
        <v>387</v>
      </c>
      <c r="D663" s="24" t="s">
        <v>387</v>
      </c>
      <c r="E663" s="25" t="s">
        <v>160</v>
      </c>
      <c r="F663" s="26">
        <v>1115000195</v>
      </c>
      <c r="G663" s="27">
        <v>42244</v>
      </c>
      <c r="H663" s="28" t="s">
        <v>1141</v>
      </c>
      <c r="I663" s="29" t="s">
        <v>1142</v>
      </c>
      <c r="J663" s="30" t="s">
        <v>1143</v>
      </c>
      <c r="K663" s="31">
        <v>222125</v>
      </c>
    </row>
    <row r="664" spans="1:11" s="32" customFormat="1" ht="30">
      <c r="A664" s="22" t="s">
        <v>1160</v>
      </c>
      <c r="B664" s="22" t="s">
        <v>17</v>
      </c>
      <c r="C664" s="23" t="s">
        <v>387</v>
      </c>
      <c r="D664" s="24" t="s">
        <v>387</v>
      </c>
      <c r="E664" s="25" t="s">
        <v>1089</v>
      </c>
      <c r="F664" s="26">
        <v>1115000052</v>
      </c>
      <c r="G664" s="27">
        <v>42244</v>
      </c>
      <c r="H664" s="28" t="s">
        <v>1144</v>
      </c>
      <c r="I664" s="29" t="s">
        <v>1091</v>
      </c>
      <c r="J664" s="30" t="s">
        <v>1092</v>
      </c>
      <c r="K664" s="31">
        <v>600000</v>
      </c>
    </row>
    <row r="665" spans="1:11" s="32" customFormat="1" ht="30">
      <c r="A665" s="22" t="s">
        <v>1160</v>
      </c>
      <c r="B665" s="22" t="s">
        <v>14</v>
      </c>
      <c r="C665" s="23" t="s">
        <v>387</v>
      </c>
      <c r="D665" s="24" t="s">
        <v>387</v>
      </c>
      <c r="E665" s="25" t="s">
        <v>160</v>
      </c>
      <c r="F665" s="26">
        <v>1115000196</v>
      </c>
      <c r="G665" s="27">
        <v>42244</v>
      </c>
      <c r="H665" s="28" t="s">
        <v>1145</v>
      </c>
      <c r="I665" s="29" t="s">
        <v>1146</v>
      </c>
      <c r="J665" s="30" t="s">
        <v>1147</v>
      </c>
      <c r="K665" s="31">
        <v>120000</v>
      </c>
    </row>
    <row r="666" spans="1:11" s="32" customFormat="1" ht="30">
      <c r="A666" s="22" t="s">
        <v>1160</v>
      </c>
      <c r="B666" s="22" t="s">
        <v>13</v>
      </c>
      <c r="C666" s="23" t="s">
        <v>387</v>
      </c>
      <c r="D666" s="24" t="s">
        <v>387</v>
      </c>
      <c r="E666" s="25" t="s">
        <v>132</v>
      </c>
      <c r="F666" s="26">
        <v>829389</v>
      </c>
      <c r="G666" s="27">
        <v>42244</v>
      </c>
      <c r="H666" s="28" t="s">
        <v>1148</v>
      </c>
      <c r="I666" s="29" t="s">
        <v>1086</v>
      </c>
      <c r="J666" s="30" t="s">
        <v>1003</v>
      </c>
      <c r="K666" s="31">
        <v>140639</v>
      </c>
    </row>
    <row r="667" spans="1:11" s="32" customFormat="1" ht="30">
      <c r="A667" s="22" t="s">
        <v>1160</v>
      </c>
      <c r="B667" s="22" t="s">
        <v>13</v>
      </c>
      <c r="C667" s="23" t="s">
        <v>387</v>
      </c>
      <c r="D667" s="24" t="s">
        <v>387</v>
      </c>
      <c r="E667" s="25" t="s">
        <v>132</v>
      </c>
      <c r="F667" s="26">
        <v>829390</v>
      </c>
      <c r="G667" s="27">
        <v>42244</v>
      </c>
      <c r="H667" s="28" t="s">
        <v>1148</v>
      </c>
      <c r="I667" s="29" t="s">
        <v>1086</v>
      </c>
      <c r="J667" s="30" t="s">
        <v>1003</v>
      </c>
      <c r="K667" s="31">
        <v>222318</v>
      </c>
    </row>
    <row r="668" spans="1:11" s="32" customFormat="1" ht="30">
      <c r="A668" s="22" t="s">
        <v>1160</v>
      </c>
      <c r="B668" s="22" t="s">
        <v>13</v>
      </c>
      <c r="C668" s="23" t="s">
        <v>387</v>
      </c>
      <c r="D668" s="24" t="s">
        <v>387</v>
      </c>
      <c r="E668" s="25" t="s">
        <v>132</v>
      </c>
      <c r="F668" s="26">
        <v>829519</v>
      </c>
      <c r="G668" s="27">
        <v>42244</v>
      </c>
      <c r="H668" s="28" t="s">
        <v>1149</v>
      </c>
      <c r="I668" s="29" t="s">
        <v>1086</v>
      </c>
      <c r="J668" s="30" t="s">
        <v>1003</v>
      </c>
      <c r="K668" s="31">
        <v>513496</v>
      </c>
    </row>
    <row r="669" spans="1:11" s="32" customFormat="1" ht="30">
      <c r="A669" s="22" t="s">
        <v>1160</v>
      </c>
      <c r="B669" s="22" t="s">
        <v>333</v>
      </c>
      <c r="C669" s="23" t="s">
        <v>357</v>
      </c>
      <c r="D669" s="24">
        <v>41656</v>
      </c>
      <c r="E669" s="25" t="s">
        <v>160</v>
      </c>
      <c r="F669" s="26">
        <v>1115000197</v>
      </c>
      <c r="G669" s="27">
        <v>42247</v>
      </c>
      <c r="H669" s="28" t="s">
        <v>1150</v>
      </c>
      <c r="I669" s="29" t="s">
        <v>941</v>
      </c>
      <c r="J669" s="30" t="s">
        <v>360</v>
      </c>
      <c r="K669" s="31">
        <v>114284</v>
      </c>
    </row>
    <row r="670" spans="1:11" s="32" customFormat="1" ht="30">
      <c r="A670" s="22" t="s">
        <v>1160</v>
      </c>
      <c r="B670" s="22" t="s">
        <v>17</v>
      </c>
      <c r="C670" s="23" t="s">
        <v>387</v>
      </c>
      <c r="D670" s="24" t="s">
        <v>387</v>
      </c>
      <c r="E670" s="25" t="s">
        <v>160</v>
      </c>
      <c r="F670" s="26">
        <v>1115000198</v>
      </c>
      <c r="G670" s="27">
        <v>42247</v>
      </c>
      <c r="H670" s="28" t="s">
        <v>1151</v>
      </c>
      <c r="I670" s="29" t="s">
        <v>806</v>
      </c>
      <c r="J670" s="30" t="s">
        <v>21</v>
      </c>
      <c r="K670" s="31">
        <v>214391</v>
      </c>
    </row>
    <row r="671" spans="1:11" s="32" customFormat="1" ht="45">
      <c r="A671" s="22" t="s">
        <v>1160</v>
      </c>
      <c r="B671" s="22" t="s">
        <v>333</v>
      </c>
      <c r="C671" s="23" t="s">
        <v>1152</v>
      </c>
      <c r="D671" s="24">
        <v>42179</v>
      </c>
      <c r="E671" s="25" t="s">
        <v>132</v>
      </c>
      <c r="F671" s="26">
        <v>401383</v>
      </c>
      <c r="G671" s="27">
        <v>42247</v>
      </c>
      <c r="H671" s="28" t="s">
        <v>1153</v>
      </c>
      <c r="I671" s="29" t="s">
        <v>1154</v>
      </c>
      <c r="J671" s="30" t="s">
        <v>1155</v>
      </c>
      <c r="K671" s="31">
        <v>2441703</v>
      </c>
    </row>
    <row r="672" spans="1:11" s="32" customFormat="1" ht="45">
      <c r="A672" s="22" t="s">
        <v>1160</v>
      </c>
      <c r="B672" s="22" t="s">
        <v>333</v>
      </c>
      <c r="C672" s="23" t="s">
        <v>1156</v>
      </c>
      <c r="D672" s="24">
        <v>42180</v>
      </c>
      <c r="E672" s="25" t="s">
        <v>132</v>
      </c>
      <c r="F672" s="26">
        <v>103709</v>
      </c>
      <c r="G672" s="27">
        <v>42247</v>
      </c>
      <c r="H672" s="28" t="s">
        <v>1157</v>
      </c>
      <c r="I672" s="29" t="s">
        <v>1158</v>
      </c>
      <c r="J672" s="30" t="s">
        <v>1159</v>
      </c>
      <c r="K672" s="31">
        <v>1250652</v>
      </c>
    </row>
    <row r="673" spans="1:11" s="32" customFormat="1" ht="30">
      <c r="A673" s="22" t="s">
        <v>1240</v>
      </c>
      <c r="B673" s="22" t="s">
        <v>14</v>
      </c>
      <c r="C673" s="23" t="s">
        <v>82</v>
      </c>
      <c r="D673" s="24" t="s">
        <v>82</v>
      </c>
      <c r="E673" s="25" t="s">
        <v>83</v>
      </c>
      <c r="F673" s="26">
        <v>1215000052</v>
      </c>
      <c r="G673" s="27">
        <v>42222</v>
      </c>
      <c r="H673" s="28" t="s">
        <v>1162</v>
      </c>
      <c r="I673" s="29" t="s">
        <v>1163</v>
      </c>
      <c r="J673" s="30" t="s">
        <v>1164</v>
      </c>
      <c r="K673" s="31">
        <v>59287</v>
      </c>
    </row>
    <row r="674" spans="1:11" s="32" customFormat="1" ht="30">
      <c r="A674" s="22" t="s">
        <v>1240</v>
      </c>
      <c r="B674" s="22" t="s">
        <v>14</v>
      </c>
      <c r="C674" s="23" t="s">
        <v>82</v>
      </c>
      <c r="D674" s="24" t="s">
        <v>82</v>
      </c>
      <c r="E674" s="25" t="s">
        <v>83</v>
      </c>
      <c r="F674" s="26">
        <v>1200001253</v>
      </c>
      <c r="G674" s="27">
        <v>42222</v>
      </c>
      <c r="H674" s="28" t="s">
        <v>1162</v>
      </c>
      <c r="I674" s="29" t="s">
        <v>1165</v>
      </c>
      <c r="J674" s="30" t="s">
        <v>1166</v>
      </c>
      <c r="K674" s="31">
        <v>91249</v>
      </c>
    </row>
    <row r="675" spans="1:11" s="32" customFormat="1" ht="30">
      <c r="A675" s="22" t="s">
        <v>1240</v>
      </c>
      <c r="B675" s="22" t="s">
        <v>14</v>
      </c>
      <c r="C675" s="23" t="s">
        <v>82</v>
      </c>
      <c r="D675" s="24" t="s">
        <v>82</v>
      </c>
      <c r="E675" s="25" t="s">
        <v>83</v>
      </c>
      <c r="F675" s="26">
        <v>1215000054</v>
      </c>
      <c r="G675" s="27">
        <v>42236</v>
      </c>
      <c r="H675" s="28" t="s">
        <v>1167</v>
      </c>
      <c r="I675" s="29" t="s">
        <v>1168</v>
      </c>
      <c r="J675" s="30" t="s">
        <v>1169</v>
      </c>
      <c r="K675" s="31">
        <v>35000</v>
      </c>
    </row>
    <row r="676" spans="1:11" s="32" customFormat="1" ht="30">
      <c r="A676" s="22" t="s">
        <v>1240</v>
      </c>
      <c r="B676" s="22" t="s">
        <v>14</v>
      </c>
      <c r="C676" s="23" t="s">
        <v>82</v>
      </c>
      <c r="D676" s="24" t="s">
        <v>82</v>
      </c>
      <c r="E676" s="25" t="s">
        <v>83</v>
      </c>
      <c r="F676" s="26">
        <v>1215000055</v>
      </c>
      <c r="G676" s="27">
        <v>42242</v>
      </c>
      <c r="H676" s="28" t="s">
        <v>1170</v>
      </c>
      <c r="I676" s="29" t="s">
        <v>1171</v>
      </c>
      <c r="J676" s="30" t="s">
        <v>1172</v>
      </c>
      <c r="K676" s="31">
        <v>58359</v>
      </c>
    </row>
    <row r="677" spans="1:11" s="32" customFormat="1" ht="30">
      <c r="A677" s="22" t="s">
        <v>1240</v>
      </c>
      <c r="B677" s="22" t="s">
        <v>14</v>
      </c>
      <c r="C677" s="23" t="s">
        <v>82</v>
      </c>
      <c r="D677" s="24" t="s">
        <v>82</v>
      </c>
      <c r="E677" s="25" t="s">
        <v>83</v>
      </c>
      <c r="F677" s="26">
        <v>1215000056</v>
      </c>
      <c r="G677" s="27">
        <v>42242</v>
      </c>
      <c r="H677" s="28" t="s">
        <v>1173</v>
      </c>
      <c r="I677" s="29" t="s">
        <v>1174</v>
      </c>
      <c r="J677" s="30" t="s">
        <v>1175</v>
      </c>
      <c r="K677" s="31">
        <v>49980</v>
      </c>
    </row>
    <row r="678" spans="1:11" s="32" customFormat="1" ht="30">
      <c r="A678" s="22" t="s">
        <v>1240</v>
      </c>
      <c r="B678" s="22" t="s">
        <v>271</v>
      </c>
      <c r="C678" s="23" t="s">
        <v>82</v>
      </c>
      <c r="D678" s="24" t="s">
        <v>82</v>
      </c>
      <c r="E678" s="25" t="s">
        <v>793</v>
      </c>
      <c r="F678" s="26">
        <v>1215000164</v>
      </c>
      <c r="G678" s="27">
        <v>42219</v>
      </c>
      <c r="H678" s="28" t="s">
        <v>1176</v>
      </c>
      <c r="I678" s="29" t="s">
        <v>806</v>
      </c>
      <c r="J678" s="30" t="s">
        <v>21</v>
      </c>
      <c r="K678" s="31">
        <v>151034</v>
      </c>
    </row>
    <row r="679" spans="1:11" s="32" customFormat="1" ht="30">
      <c r="A679" s="22" t="s">
        <v>1240</v>
      </c>
      <c r="B679" s="22" t="s">
        <v>271</v>
      </c>
      <c r="C679" s="23" t="s">
        <v>82</v>
      </c>
      <c r="D679" s="24" t="s">
        <v>82</v>
      </c>
      <c r="E679" s="25" t="s">
        <v>793</v>
      </c>
      <c r="F679" s="26">
        <v>1215000166</v>
      </c>
      <c r="G679" s="27">
        <v>42223</v>
      </c>
      <c r="H679" s="28" t="s">
        <v>1177</v>
      </c>
      <c r="I679" s="29" t="s">
        <v>806</v>
      </c>
      <c r="J679" s="30" t="s">
        <v>21</v>
      </c>
      <c r="K679" s="31">
        <v>125734</v>
      </c>
    </row>
    <row r="680" spans="1:11" s="32" customFormat="1" ht="30">
      <c r="A680" s="22" t="s">
        <v>1240</v>
      </c>
      <c r="B680" s="22" t="s">
        <v>14</v>
      </c>
      <c r="C680" s="23" t="s">
        <v>82</v>
      </c>
      <c r="D680" s="24" t="s">
        <v>82</v>
      </c>
      <c r="E680" s="25" t="s">
        <v>793</v>
      </c>
      <c r="F680" s="26">
        <v>1215000167</v>
      </c>
      <c r="G680" s="27">
        <v>42223</v>
      </c>
      <c r="H680" s="28" t="s">
        <v>1178</v>
      </c>
      <c r="I680" s="29" t="s">
        <v>1179</v>
      </c>
      <c r="J680" s="30" t="s">
        <v>1180</v>
      </c>
      <c r="K680" s="31">
        <v>997000</v>
      </c>
    </row>
    <row r="681" spans="1:11" s="32" customFormat="1" ht="30">
      <c r="A681" s="22" t="s">
        <v>1240</v>
      </c>
      <c r="B681" s="22" t="s">
        <v>333</v>
      </c>
      <c r="C681" s="23" t="s">
        <v>1181</v>
      </c>
      <c r="D681" s="24">
        <v>41183</v>
      </c>
      <c r="E681" s="25" t="s">
        <v>793</v>
      </c>
      <c r="F681" s="26">
        <v>1215000168</v>
      </c>
      <c r="G681" s="27">
        <v>42223</v>
      </c>
      <c r="H681" s="28" t="s">
        <v>1182</v>
      </c>
      <c r="I681" s="29" t="s">
        <v>1183</v>
      </c>
      <c r="J681" s="30" t="s">
        <v>1184</v>
      </c>
      <c r="K681" s="31">
        <v>150689</v>
      </c>
    </row>
    <row r="682" spans="1:11" s="32" customFormat="1" ht="30">
      <c r="A682" s="22" t="s">
        <v>1240</v>
      </c>
      <c r="B682" s="22" t="s">
        <v>271</v>
      </c>
      <c r="C682" s="23" t="s">
        <v>82</v>
      </c>
      <c r="D682" s="24" t="s">
        <v>82</v>
      </c>
      <c r="E682" s="25" t="s">
        <v>793</v>
      </c>
      <c r="F682" s="26">
        <v>1215000169</v>
      </c>
      <c r="G682" s="27">
        <v>42227</v>
      </c>
      <c r="H682" s="28" t="s">
        <v>1185</v>
      </c>
      <c r="I682" s="29" t="s">
        <v>806</v>
      </c>
      <c r="J682" s="30" t="s">
        <v>21</v>
      </c>
      <c r="K682" s="31">
        <v>320294</v>
      </c>
    </row>
    <row r="683" spans="1:11" s="32" customFormat="1" ht="30">
      <c r="A683" s="22" t="s">
        <v>1240</v>
      </c>
      <c r="B683" s="22" t="s">
        <v>271</v>
      </c>
      <c r="C683" s="23" t="s">
        <v>82</v>
      </c>
      <c r="D683" s="24" t="s">
        <v>82</v>
      </c>
      <c r="E683" s="25" t="s">
        <v>793</v>
      </c>
      <c r="F683" s="26">
        <v>1215000170</v>
      </c>
      <c r="G683" s="27">
        <v>42227</v>
      </c>
      <c r="H683" s="28" t="s">
        <v>1186</v>
      </c>
      <c r="I683" s="29" t="s">
        <v>806</v>
      </c>
      <c r="J683" s="30" t="s">
        <v>21</v>
      </c>
      <c r="K683" s="31">
        <v>202500</v>
      </c>
    </row>
    <row r="684" spans="1:11" s="32" customFormat="1" ht="30">
      <c r="A684" s="22" t="s">
        <v>1240</v>
      </c>
      <c r="B684" s="22" t="s">
        <v>271</v>
      </c>
      <c r="C684" s="23" t="s">
        <v>82</v>
      </c>
      <c r="D684" s="24" t="s">
        <v>82</v>
      </c>
      <c r="E684" s="25" t="s">
        <v>793</v>
      </c>
      <c r="F684" s="26">
        <v>1215000171</v>
      </c>
      <c r="G684" s="27">
        <v>42227</v>
      </c>
      <c r="H684" s="28" t="s">
        <v>1187</v>
      </c>
      <c r="I684" s="29" t="s">
        <v>1188</v>
      </c>
      <c r="J684" s="30" t="s">
        <v>1189</v>
      </c>
      <c r="K684" s="31">
        <v>6200</v>
      </c>
    </row>
    <row r="685" spans="1:11" s="32" customFormat="1" ht="30">
      <c r="A685" s="22" t="s">
        <v>1240</v>
      </c>
      <c r="B685" s="22" t="s">
        <v>271</v>
      </c>
      <c r="C685" s="23" t="s">
        <v>82</v>
      </c>
      <c r="D685" s="24" t="s">
        <v>82</v>
      </c>
      <c r="E685" s="25" t="s">
        <v>793</v>
      </c>
      <c r="F685" s="26">
        <v>1215000172</v>
      </c>
      <c r="G685" s="27">
        <v>42227</v>
      </c>
      <c r="H685" s="28" t="s">
        <v>1190</v>
      </c>
      <c r="I685" s="29" t="s">
        <v>1188</v>
      </c>
      <c r="J685" s="30" t="s">
        <v>1189</v>
      </c>
      <c r="K685" s="31">
        <v>6200</v>
      </c>
    </row>
    <row r="686" spans="1:11" s="32" customFormat="1" ht="30">
      <c r="A686" s="22" t="s">
        <v>1240</v>
      </c>
      <c r="B686" s="22" t="s">
        <v>271</v>
      </c>
      <c r="C686" s="23" t="s">
        <v>82</v>
      </c>
      <c r="D686" s="24" t="s">
        <v>82</v>
      </c>
      <c r="E686" s="25" t="s">
        <v>793</v>
      </c>
      <c r="F686" s="26">
        <v>1215000173</v>
      </c>
      <c r="G686" s="27">
        <v>42227</v>
      </c>
      <c r="H686" s="28" t="s">
        <v>1191</v>
      </c>
      <c r="I686" s="29" t="s">
        <v>806</v>
      </c>
      <c r="J686" s="30" t="s">
        <v>21</v>
      </c>
      <c r="K686" s="31">
        <v>113584</v>
      </c>
    </row>
    <row r="687" spans="1:11" s="32" customFormat="1" ht="30">
      <c r="A687" s="22" t="s">
        <v>1240</v>
      </c>
      <c r="B687" s="22" t="s">
        <v>271</v>
      </c>
      <c r="C687" s="23" t="s">
        <v>82</v>
      </c>
      <c r="D687" s="24" t="s">
        <v>82</v>
      </c>
      <c r="E687" s="25" t="s">
        <v>793</v>
      </c>
      <c r="F687" s="26">
        <v>1215000174</v>
      </c>
      <c r="G687" s="27">
        <v>42228</v>
      </c>
      <c r="H687" s="28" t="s">
        <v>1187</v>
      </c>
      <c r="I687" s="29" t="s">
        <v>1188</v>
      </c>
      <c r="J687" s="30" t="s">
        <v>1189</v>
      </c>
      <c r="K687" s="31">
        <v>15000</v>
      </c>
    </row>
    <row r="688" spans="1:11" s="32" customFormat="1" ht="30">
      <c r="A688" s="22" t="s">
        <v>1240</v>
      </c>
      <c r="B688" s="22" t="s">
        <v>271</v>
      </c>
      <c r="C688" s="23" t="s">
        <v>82</v>
      </c>
      <c r="D688" s="24" t="s">
        <v>82</v>
      </c>
      <c r="E688" s="25" t="s">
        <v>793</v>
      </c>
      <c r="F688" s="26">
        <v>1215000175</v>
      </c>
      <c r="G688" s="27">
        <v>42228</v>
      </c>
      <c r="H688" s="28" t="s">
        <v>1190</v>
      </c>
      <c r="I688" s="29" t="s">
        <v>1188</v>
      </c>
      <c r="J688" s="30" t="s">
        <v>1189</v>
      </c>
      <c r="K688" s="31">
        <v>39800</v>
      </c>
    </row>
    <row r="689" spans="1:11" s="32" customFormat="1" ht="30">
      <c r="A689" s="22" t="s">
        <v>1240</v>
      </c>
      <c r="B689" s="22" t="s">
        <v>271</v>
      </c>
      <c r="C689" s="23" t="s">
        <v>82</v>
      </c>
      <c r="D689" s="24" t="s">
        <v>82</v>
      </c>
      <c r="E689" s="25" t="s">
        <v>793</v>
      </c>
      <c r="F689" s="26">
        <v>1215000176</v>
      </c>
      <c r="G689" s="27">
        <v>42228</v>
      </c>
      <c r="H689" s="28" t="s">
        <v>1185</v>
      </c>
      <c r="I689" s="29" t="s">
        <v>806</v>
      </c>
      <c r="J689" s="30" t="s">
        <v>21</v>
      </c>
      <c r="K689" s="31">
        <v>320294</v>
      </c>
    </row>
    <row r="690" spans="1:11" s="32" customFormat="1" ht="30">
      <c r="A690" s="22" t="s">
        <v>1240</v>
      </c>
      <c r="B690" s="22" t="s">
        <v>271</v>
      </c>
      <c r="C690" s="23" t="s">
        <v>82</v>
      </c>
      <c r="D690" s="24" t="s">
        <v>82</v>
      </c>
      <c r="E690" s="25" t="s">
        <v>793</v>
      </c>
      <c r="F690" s="26">
        <v>1215000177</v>
      </c>
      <c r="G690" s="27">
        <v>42230</v>
      </c>
      <c r="H690" s="28" t="s">
        <v>1192</v>
      </c>
      <c r="I690" s="29" t="s">
        <v>806</v>
      </c>
      <c r="J690" s="30" t="s">
        <v>21</v>
      </c>
      <c r="K690" s="31">
        <v>119984</v>
      </c>
    </row>
    <row r="691" spans="1:11" s="32" customFormat="1" ht="30">
      <c r="A691" s="22" t="s">
        <v>1240</v>
      </c>
      <c r="B691" s="22" t="s">
        <v>271</v>
      </c>
      <c r="C691" s="23" t="s">
        <v>82</v>
      </c>
      <c r="D691" s="24" t="s">
        <v>82</v>
      </c>
      <c r="E691" s="25" t="s">
        <v>793</v>
      </c>
      <c r="F691" s="26">
        <v>1215000178</v>
      </c>
      <c r="G691" s="27">
        <v>42230</v>
      </c>
      <c r="H691" s="28" t="s">
        <v>1193</v>
      </c>
      <c r="I691" s="29" t="s">
        <v>806</v>
      </c>
      <c r="J691" s="30" t="s">
        <v>21</v>
      </c>
      <c r="K691" s="31">
        <v>144284</v>
      </c>
    </row>
    <row r="692" spans="1:11" s="32" customFormat="1" ht="30">
      <c r="A692" s="22" t="s">
        <v>1240</v>
      </c>
      <c r="B692" s="22" t="s">
        <v>271</v>
      </c>
      <c r="C692" s="23" t="s">
        <v>82</v>
      </c>
      <c r="D692" s="24" t="s">
        <v>82</v>
      </c>
      <c r="E692" s="25" t="s">
        <v>793</v>
      </c>
      <c r="F692" s="26">
        <v>1215000179</v>
      </c>
      <c r="G692" s="27">
        <v>42233</v>
      </c>
      <c r="H692" s="28" t="s">
        <v>1194</v>
      </c>
      <c r="I692" s="29" t="s">
        <v>1195</v>
      </c>
      <c r="J692" s="30" t="s">
        <v>1196</v>
      </c>
      <c r="K692" s="31">
        <v>55000</v>
      </c>
    </row>
    <row r="693" spans="1:11" s="32" customFormat="1" ht="30">
      <c r="A693" s="22" t="s">
        <v>1240</v>
      </c>
      <c r="B693" s="22" t="s">
        <v>271</v>
      </c>
      <c r="C693" s="23" t="s">
        <v>82</v>
      </c>
      <c r="D693" s="24" t="s">
        <v>82</v>
      </c>
      <c r="E693" s="25" t="s">
        <v>793</v>
      </c>
      <c r="F693" s="26">
        <v>1215000180</v>
      </c>
      <c r="G693" s="27">
        <v>42236</v>
      </c>
      <c r="H693" s="28" t="s">
        <v>1197</v>
      </c>
      <c r="I693" s="29" t="s">
        <v>806</v>
      </c>
      <c r="J693" s="30" t="s">
        <v>21</v>
      </c>
      <c r="K693" s="31">
        <v>71500</v>
      </c>
    </row>
    <row r="694" spans="1:11" s="32" customFormat="1" ht="30">
      <c r="A694" s="22" t="s">
        <v>1240</v>
      </c>
      <c r="B694" s="22" t="s">
        <v>14</v>
      </c>
      <c r="C694" s="23" t="s">
        <v>82</v>
      </c>
      <c r="D694" s="24" t="s">
        <v>82</v>
      </c>
      <c r="E694" s="25" t="s">
        <v>793</v>
      </c>
      <c r="F694" s="26">
        <v>1215000182</v>
      </c>
      <c r="G694" s="27">
        <v>42237</v>
      </c>
      <c r="H694" s="28" t="s">
        <v>1198</v>
      </c>
      <c r="I694" s="29" t="s">
        <v>1199</v>
      </c>
      <c r="J694" s="30" t="s">
        <v>1200</v>
      </c>
      <c r="K694" s="31">
        <v>27500</v>
      </c>
    </row>
    <row r="695" spans="1:11" s="32" customFormat="1" ht="30">
      <c r="A695" s="22" t="s">
        <v>1240</v>
      </c>
      <c r="B695" s="22" t="s">
        <v>271</v>
      </c>
      <c r="C695" s="23" t="s">
        <v>82</v>
      </c>
      <c r="D695" s="24" t="s">
        <v>82</v>
      </c>
      <c r="E695" s="25" t="s">
        <v>793</v>
      </c>
      <c r="F695" s="26">
        <v>1215000183</v>
      </c>
      <c r="G695" s="27">
        <v>42237</v>
      </c>
      <c r="H695" s="28" t="s">
        <v>1201</v>
      </c>
      <c r="I695" s="29" t="s">
        <v>1202</v>
      </c>
      <c r="J695" s="30" t="s">
        <v>1203</v>
      </c>
      <c r="K695" s="31">
        <v>88984</v>
      </c>
    </row>
    <row r="696" spans="1:11" s="32" customFormat="1" ht="30">
      <c r="A696" s="22" t="s">
        <v>1240</v>
      </c>
      <c r="B696" s="22" t="s">
        <v>271</v>
      </c>
      <c r="C696" s="23" t="s">
        <v>82</v>
      </c>
      <c r="D696" s="24" t="s">
        <v>82</v>
      </c>
      <c r="E696" s="25" t="s">
        <v>793</v>
      </c>
      <c r="F696" s="26">
        <v>1215000184</v>
      </c>
      <c r="G696" s="27">
        <v>42241</v>
      </c>
      <c r="H696" s="28" t="s">
        <v>1204</v>
      </c>
      <c r="I696" s="29" t="s">
        <v>1188</v>
      </c>
      <c r="J696" s="30" t="s">
        <v>1189</v>
      </c>
      <c r="K696" s="31">
        <v>39800</v>
      </c>
    </row>
    <row r="697" spans="1:11" s="32" customFormat="1" ht="30">
      <c r="A697" s="22" t="s">
        <v>1240</v>
      </c>
      <c r="B697" s="22" t="s">
        <v>271</v>
      </c>
      <c r="C697" s="23" t="s">
        <v>82</v>
      </c>
      <c r="D697" s="24" t="s">
        <v>82</v>
      </c>
      <c r="E697" s="25" t="s">
        <v>793</v>
      </c>
      <c r="F697" s="26">
        <v>1215000185</v>
      </c>
      <c r="G697" s="27">
        <v>42241</v>
      </c>
      <c r="H697" s="28" t="s">
        <v>1205</v>
      </c>
      <c r="I697" s="29" t="s">
        <v>1188</v>
      </c>
      <c r="J697" s="30" t="s">
        <v>1189</v>
      </c>
      <c r="K697" s="31">
        <v>15000</v>
      </c>
    </row>
    <row r="698" spans="1:11" s="32" customFormat="1" ht="45">
      <c r="A698" s="22" t="s">
        <v>1240</v>
      </c>
      <c r="B698" s="22" t="s">
        <v>14</v>
      </c>
      <c r="C698" s="23" t="s">
        <v>82</v>
      </c>
      <c r="D698" s="24" t="s">
        <v>82</v>
      </c>
      <c r="E698" s="25" t="s">
        <v>793</v>
      </c>
      <c r="F698" s="26">
        <v>1215000187</v>
      </c>
      <c r="G698" s="27">
        <v>42244</v>
      </c>
      <c r="H698" s="28" t="s">
        <v>1206</v>
      </c>
      <c r="I698" s="29" t="s">
        <v>1207</v>
      </c>
      <c r="J698" s="30" t="s">
        <v>1208</v>
      </c>
      <c r="K698" s="31">
        <v>280000</v>
      </c>
    </row>
    <row r="699" spans="1:11" s="32" customFormat="1" ht="30">
      <c r="A699" s="22" t="s">
        <v>1240</v>
      </c>
      <c r="B699" s="22" t="s">
        <v>188</v>
      </c>
      <c r="C699" s="23" t="s">
        <v>1209</v>
      </c>
      <c r="D699" s="24">
        <v>42244</v>
      </c>
      <c r="E699" s="25" t="s">
        <v>22</v>
      </c>
      <c r="F699" s="26">
        <v>704</v>
      </c>
      <c r="G699" s="27">
        <v>42244</v>
      </c>
      <c r="H699" s="28" t="s">
        <v>1210</v>
      </c>
      <c r="I699" s="29" t="s">
        <v>1211</v>
      </c>
      <c r="J699" s="30" t="s">
        <v>1212</v>
      </c>
      <c r="K699" s="31">
        <v>368701</v>
      </c>
    </row>
    <row r="700" spans="1:11" s="32" customFormat="1" ht="30">
      <c r="A700" s="22" t="s">
        <v>1240</v>
      </c>
      <c r="B700" s="22" t="s">
        <v>188</v>
      </c>
      <c r="C700" s="23" t="s">
        <v>1213</v>
      </c>
      <c r="D700" s="24">
        <v>42244</v>
      </c>
      <c r="E700" s="25" t="s">
        <v>22</v>
      </c>
      <c r="F700" s="26">
        <v>705</v>
      </c>
      <c r="G700" s="27">
        <v>42244</v>
      </c>
      <c r="H700" s="28" t="s">
        <v>1214</v>
      </c>
      <c r="I700" s="29" t="s">
        <v>1211</v>
      </c>
      <c r="J700" s="30" t="s">
        <v>1212</v>
      </c>
      <c r="K700" s="31">
        <v>368701</v>
      </c>
    </row>
    <row r="701" spans="1:11" s="32" customFormat="1" ht="30">
      <c r="A701" s="22" t="s">
        <v>1240</v>
      </c>
      <c r="B701" s="22" t="s">
        <v>13</v>
      </c>
      <c r="C701" s="23" t="s">
        <v>82</v>
      </c>
      <c r="D701" s="24" t="s">
        <v>82</v>
      </c>
      <c r="E701" s="25" t="s">
        <v>388</v>
      </c>
      <c r="F701" s="26">
        <v>2739168</v>
      </c>
      <c r="G701" s="27">
        <v>42227</v>
      </c>
      <c r="H701" s="28" t="s">
        <v>1215</v>
      </c>
      <c r="I701" s="29" t="s">
        <v>1216</v>
      </c>
      <c r="J701" s="30" t="s">
        <v>1217</v>
      </c>
      <c r="K701" s="31">
        <v>361450</v>
      </c>
    </row>
    <row r="702" spans="1:11" s="32" customFormat="1" ht="30">
      <c r="A702" s="22" t="s">
        <v>1240</v>
      </c>
      <c r="B702" s="22" t="s">
        <v>13</v>
      </c>
      <c r="C702" s="23" t="s">
        <v>82</v>
      </c>
      <c r="D702" s="24" t="s">
        <v>82</v>
      </c>
      <c r="E702" s="25" t="s">
        <v>388</v>
      </c>
      <c r="F702" s="26">
        <v>2738982</v>
      </c>
      <c r="G702" s="27">
        <v>42227</v>
      </c>
      <c r="H702" s="28" t="s">
        <v>1218</v>
      </c>
      <c r="I702" s="29" t="s">
        <v>1216</v>
      </c>
      <c r="J702" s="30" t="s">
        <v>1217</v>
      </c>
      <c r="K702" s="31">
        <v>563856</v>
      </c>
    </row>
    <row r="703" spans="1:11" s="32" customFormat="1" ht="30">
      <c r="A703" s="22" t="s">
        <v>1240</v>
      </c>
      <c r="B703" s="22" t="s">
        <v>13</v>
      </c>
      <c r="C703" s="23" t="s">
        <v>82</v>
      </c>
      <c r="D703" s="24" t="s">
        <v>82</v>
      </c>
      <c r="E703" s="25" t="s">
        <v>388</v>
      </c>
      <c r="F703" s="26">
        <v>2750927</v>
      </c>
      <c r="G703" s="27">
        <v>42236</v>
      </c>
      <c r="H703" s="28" t="s">
        <v>1219</v>
      </c>
      <c r="I703" s="29" t="s">
        <v>1216</v>
      </c>
      <c r="J703" s="30" t="s">
        <v>1217</v>
      </c>
      <c r="K703" s="31">
        <v>84650</v>
      </c>
    </row>
    <row r="704" spans="1:11" s="32" customFormat="1" ht="30">
      <c r="A704" s="22" t="s">
        <v>1240</v>
      </c>
      <c r="B704" s="22" t="s">
        <v>13</v>
      </c>
      <c r="C704" s="23" t="s">
        <v>82</v>
      </c>
      <c r="D704" s="24" t="s">
        <v>82</v>
      </c>
      <c r="E704" s="25" t="s">
        <v>388</v>
      </c>
      <c r="F704" s="26">
        <v>127445</v>
      </c>
      <c r="G704" s="27">
        <v>42236</v>
      </c>
      <c r="H704" s="28" t="s">
        <v>1220</v>
      </c>
      <c r="I704" s="29" t="s">
        <v>1216</v>
      </c>
      <c r="J704" s="30" t="s">
        <v>1217</v>
      </c>
      <c r="K704" s="31">
        <v>83250</v>
      </c>
    </row>
    <row r="705" spans="1:11" s="32" customFormat="1" ht="30">
      <c r="A705" s="22" t="s">
        <v>1240</v>
      </c>
      <c r="B705" s="22" t="s">
        <v>13</v>
      </c>
      <c r="C705" s="23" t="s">
        <v>82</v>
      </c>
      <c r="D705" s="24" t="s">
        <v>82</v>
      </c>
      <c r="E705" s="25" t="s">
        <v>132</v>
      </c>
      <c r="F705" s="26">
        <v>96906</v>
      </c>
      <c r="G705" s="27">
        <v>42233</v>
      </c>
      <c r="H705" s="28" t="s">
        <v>1221</v>
      </c>
      <c r="I705" s="29" t="s">
        <v>886</v>
      </c>
      <c r="J705" s="30" t="s">
        <v>12</v>
      </c>
      <c r="K705" s="31">
        <v>272012</v>
      </c>
    </row>
    <row r="706" spans="1:11" s="32" customFormat="1" ht="30">
      <c r="A706" s="22" t="s">
        <v>1240</v>
      </c>
      <c r="B706" s="22" t="s">
        <v>13</v>
      </c>
      <c r="C706" s="23" t="s">
        <v>82</v>
      </c>
      <c r="D706" s="24" t="s">
        <v>82</v>
      </c>
      <c r="E706" s="25" t="s">
        <v>132</v>
      </c>
      <c r="F706" s="26">
        <v>101420</v>
      </c>
      <c r="G706" s="27">
        <v>42233</v>
      </c>
      <c r="H706" s="28" t="s">
        <v>1222</v>
      </c>
      <c r="I706" s="29" t="s">
        <v>886</v>
      </c>
      <c r="J706" s="30" t="s">
        <v>12</v>
      </c>
      <c r="K706" s="31">
        <v>180129</v>
      </c>
    </row>
    <row r="707" spans="1:11" s="32" customFormat="1" ht="30">
      <c r="A707" s="22" t="s">
        <v>1240</v>
      </c>
      <c r="B707" s="22" t="s">
        <v>13</v>
      </c>
      <c r="C707" s="23" t="s">
        <v>82</v>
      </c>
      <c r="D707" s="24" t="s">
        <v>82</v>
      </c>
      <c r="E707" s="25" t="s">
        <v>388</v>
      </c>
      <c r="F707" s="26">
        <v>1604703</v>
      </c>
      <c r="G707" s="27">
        <v>42233</v>
      </c>
      <c r="H707" s="28" t="s">
        <v>1223</v>
      </c>
      <c r="I707" s="29" t="s">
        <v>1224</v>
      </c>
      <c r="J707" s="30" t="s">
        <v>1225</v>
      </c>
      <c r="K707" s="31">
        <v>24400</v>
      </c>
    </row>
    <row r="708" spans="1:11" s="32" customFormat="1" ht="30">
      <c r="A708" s="22" t="s">
        <v>1240</v>
      </c>
      <c r="B708" s="22" t="s">
        <v>13</v>
      </c>
      <c r="C708" s="23" t="s">
        <v>82</v>
      </c>
      <c r="D708" s="24" t="s">
        <v>82</v>
      </c>
      <c r="E708" s="25" t="s">
        <v>388</v>
      </c>
      <c r="F708" s="26">
        <v>1611437</v>
      </c>
      <c r="G708" s="27">
        <v>42240</v>
      </c>
      <c r="H708" s="28" t="s">
        <v>1226</v>
      </c>
      <c r="I708" s="29" t="s">
        <v>1224</v>
      </c>
      <c r="J708" s="30" t="s">
        <v>1225</v>
      </c>
      <c r="K708" s="31">
        <v>20550</v>
      </c>
    </row>
    <row r="709" spans="1:11" s="32" customFormat="1" ht="30">
      <c r="A709" s="22" t="s">
        <v>1240</v>
      </c>
      <c r="B709" s="22" t="s">
        <v>13</v>
      </c>
      <c r="C709" s="23" t="s">
        <v>82</v>
      </c>
      <c r="D709" s="24" t="s">
        <v>82</v>
      </c>
      <c r="E709" s="25" t="s">
        <v>388</v>
      </c>
      <c r="F709" s="26">
        <v>78610</v>
      </c>
      <c r="G709" s="27">
        <v>42242</v>
      </c>
      <c r="H709" s="28" t="s">
        <v>1227</v>
      </c>
      <c r="I709" s="29" t="s">
        <v>1224</v>
      </c>
      <c r="J709" s="30" t="s">
        <v>1225</v>
      </c>
      <c r="K709" s="31">
        <v>10200</v>
      </c>
    </row>
    <row r="710" spans="1:11" s="32" customFormat="1" ht="30">
      <c r="A710" s="22" t="s">
        <v>1240</v>
      </c>
      <c r="B710" s="22" t="s">
        <v>13</v>
      </c>
      <c r="C710" s="23" t="s">
        <v>82</v>
      </c>
      <c r="D710" s="24" t="s">
        <v>82</v>
      </c>
      <c r="E710" s="25" t="s">
        <v>132</v>
      </c>
      <c r="F710" s="26">
        <v>82165</v>
      </c>
      <c r="G710" s="27">
        <v>42244</v>
      </c>
      <c r="H710" s="28" t="s">
        <v>1228</v>
      </c>
      <c r="I710" s="29" t="s">
        <v>1224</v>
      </c>
      <c r="J710" s="30" t="s">
        <v>1225</v>
      </c>
      <c r="K710" s="31">
        <v>8001</v>
      </c>
    </row>
    <row r="711" spans="1:11" s="32" customFormat="1" ht="15">
      <c r="A711" s="22" t="s">
        <v>1240</v>
      </c>
      <c r="B711" s="22" t="s">
        <v>13</v>
      </c>
      <c r="C711" s="23" t="s">
        <v>82</v>
      </c>
      <c r="D711" s="24" t="s">
        <v>82</v>
      </c>
      <c r="E711" s="25" t="s">
        <v>132</v>
      </c>
      <c r="F711" s="26">
        <v>35977335</v>
      </c>
      <c r="G711" s="27">
        <v>42227</v>
      </c>
      <c r="H711" s="28" t="s">
        <v>1229</v>
      </c>
      <c r="I711" s="29" t="s">
        <v>1230</v>
      </c>
      <c r="J711" s="30" t="s">
        <v>144</v>
      </c>
      <c r="K711" s="31">
        <v>17639</v>
      </c>
    </row>
    <row r="712" spans="1:11" s="32" customFormat="1" ht="15">
      <c r="A712" s="22" t="s">
        <v>1240</v>
      </c>
      <c r="B712" s="22" t="s">
        <v>13</v>
      </c>
      <c r="C712" s="23" t="s">
        <v>82</v>
      </c>
      <c r="D712" s="24" t="s">
        <v>82</v>
      </c>
      <c r="E712" s="25" t="s">
        <v>132</v>
      </c>
      <c r="F712" s="26">
        <v>35977356</v>
      </c>
      <c r="G712" s="27">
        <v>42227</v>
      </c>
      <c r="H712" s="28" t="s">
        <v>1231</v>
      </c>
      <c r="I712" s="29" t="s">
        <v>1230</v>
      </c>
      <c r="J712" s="30" t="s">
        <v>144</v>
      </c>
      <c r="K712" s="31">
        <v>15026</v>
      </c>
    </row>
    <row r="713" spans="1:11" s="32" customFormat="1" ht="15">
      <c r="A713" s="22" t="s">
        <v>1240</v>
      </c>
      <c r="B713" s="22" t="s">
        <v>13</v>
      </c>
      <c r="C713" s="23" t="s">
        <v>82</v>
      </c>
      <c r="D713" s="24" t="s">
        <v>82</v>
      </c>
      <c r="E713" s="25" t="s">
        <v>132</v>
      </c>
      <c r="F713" s="26">
        <v>35977364</v>
      </c>
      <c r="G713" s="27">
        <v>42227</v>
      </c>
      <c r="H713" s="28" t="s">
        <v>1232</v>
      </c>
      <c r="I713" s="29" t="s">
        <v>1230</v>
      </c>
      <c r="J713" s="30" t="s">
        <v>144</v>
      </c>
      <c r="K713" s="31">
        <v>39060</v>
      </c>
    </row>
    <row r="714" spans="1:11" s="32" customFormat="1" ht="15">
      <c r="A714" s="22" t="s">
        <v>1240</v>
      </c>
      <c r="B714" s="22" t="s">
        <v>13</v>
      </c>
      <c r="C714" s="23" t="s">
        <v>82</v>
      </c>
      <c r="D714" s="24" t="s">
        <v>82</v>
      </c>
      <c r="E714" s="25" t="s">
        <v>132</v>
      </c>
      <c r="F714" s="26">
        <v>1030459</v>
      </c>
      <c r="G714" s="27">
        <v>42227</v>
      </c>
      <c r="H714" s="28" t="s">
        <v>1233</v>
      </c>
      <c r="I714" s="29" t="s">
        <v>1230</v>
      </c>
      <c r="J714" s="30" t="s">
        <v>144</v>
      </c>
      <c r="K714" s="31">
        <v>15422</v>
      </c>
    </row>
    <row r="715" spans="1:11" s="32" customFormat="1" ht="30">
      <c r="A715" s="22" t="s">
        <v>1240</v>
      </c>
      <c r="B715" s="22" t="s">
        <v>13</v>
      </c>
      <c r="C715" s="23" t="s">
        <v>82</v>
      </c>
      <c r="D715" s="24" t="s">
        <v>82</v>
      </c>
      <c r="E715" s="25" t="s">
        <v>388</v>
      </c>
      <c r="F715" s="26">
        <v>5023201</v>
      </c>
      <c r="G715" s="27">
        <v>42236</v>
      </c>
      <c r="H715" s="28" t="s">
        <v>1234</v>
      </c>
      <c r="I715" s="29" t="s">
        <v>1235</v>
      </c>
      <c r="J715" s="30" t="s">
        <v>1236</v>
      </c>
      <c r="K715" s="31">
        <v>29950</v>
      </c>
    </row>
    <row r="716" spans="1:11" s="32" customFormat="1" ht="30">
      <c r="A716" s="22" t="s">
        <v>1240</v>
      </c>
      <c r="B716" s="22" t="s">
        <v>13</v>
      </c>
      <c r="C716" s="23" t="s">
        <v>82</v>
      </c>
      <c r="D716" s="24" t="s">
        <v>82</v>
      </c>
      <c r="E716" s="25" t="s">
        <v>132</v>
      </c>
      <c r="F716" s="26">
        <v>5127696</v>
      </c>
      <c r="G716" s="27">
        <v>42236</v>
      </c>
      <c r="H716" s="28" t="s">
        <v>1237</v>
      </c>
      <c r="I716" s="29" t="s">
        <v>1235</v>
      </c>
      <c r="J716" s="30" t="s">
        <v>1236</v>
      </c>
      <c r="K716" s="31">
        <v>166727</v>
      </c>
    </row>
    <row r="717" spans="1:11" s="32" customFormat="1" ht="15">
      <c r="A717" s="22" t="s">
        <v>1240</v>
      </c>
      <c r="B717" s="22" t="s">
        <v>13</v>
      </c>
      <c r="C717" s="23" t="s">
        <v>82</v>
      </c>
      <c r="D717" s="24" t="s">
        <v>82</v>
      </c>
      <c r="E717" s="25" t="s">
        <v>388</v>
      </c>
      <c r="F717" s="26">
        <v>5489902</v>
      </c>
      <c r="G717" s="27">
        <v>42247</v>
      </c>
      <c r="H717" s="28" t="s">
        <v>1238</v>
      </c>
      <c r="I717" s="29" t="s">
        <v>1235</v>
      </c>
      <c r="J717" s="30" t="s">
        <v>1236</v>
      </c>
      <c r="K717" s="31">
        <v>191400</v>
      </c>
    </row>
    <row r="718" spans="1:11" s="32" customFormat="1" ht="15">
      <c r="A718" s="22" t="s">
        <v>1240</v>
      </c>
      <c r="B718" s="22" t="s">
        <v>13</v>
      </c>
      <c r="C718" s="23" t="s">
        <v>82</v>
      </c>
      <c r="D718" s="24" t="s">
        <v>82</v>
      </c>
      <c r="E718" s="25" t="s">
        <v>388</v>
      </c>
      <c r="F718" s="26">
        <v>5440950</v>
      </c>
      <c r="G718" s="27">
        <v>42227</v>
      </c>
      <c r="H718" s="28" t="s">
        <v>1239</v>
      </c>
      <c r="I718" s="29" t="s">
        <v>1235</v>
      </c>
      <c r="J718" s="30" t="s">
        <v>1236</v>
      </c>
      <c r="K718" s="31">
        <v>206750</v>
      </c>
    </row>
    <row r="719" spans="1:11" s="32" customFormat="1" ht="30">
      <c r="A719" s="22" t="s">
        <v>1241</v>
      </c>
      <c r="B719" s="22" t="s">
        <v>14</v>
      </c>
      <c r="C719" s="23" t="s">
        <v>387</v>
      </c>
      <c r="D719" s="24" t="s">
        <v>387</v>
      </c>
      <c r="E719" s="25" t="s">
        <v>83</v>
      </c>
      <c r="F719" s="26">
        <v>1315000075</v>
      </c>
      <c r="G719" s="27">
        <v>42222</v>
      </c>
      <c r="H719" s="28" t="s">
        <v>1242</v>
      </c>
      <c r="I719" s="29" t="s">
        <v>1243</v>
      </c>
      <c r="J719" s="30" t="s">
        <v>1244</v>
      </c>
      <c r="K719" s="31">
        <v>187776</v>
      </c>
    </row>
    <row r="720" spans="1:11" s="32" customFormat="1" ht="30">
      <c r="A720" s="22" t="s">
        <v>1241</v>
      </c>
      <c r="B720" s="22" t="s">
        <v>333</v>
      </c>
      <c r="C720" s="23" t="s">
        <v>1245</v>
      </c>
      <c r="D720" s="24">
        <v>41183</v>
      </c>
      <c r="E720" s="25" t="s">
        <v>793</v>
      </c>
      <c r="F720" s="26">
        <v>1315000159</v>
      </c>
      <c r="G720" s="27">
        <v>42222</v>
      </c>
      <c r="H720" s="28" t="s">
        <v>1246</v>
      </c>
      <c r="I720" s="29" t="s">
        <v>1247</v>
      </c>
      <c r="J720" s="30" t="s">
        <v>1248</v>
      </c>
      <c r="K720" s="31">
        <v>150665</v>
      </c>
    </row>
    <row r="721" spans="1:11" s="32" customFormat="1" ht="30">
      <c r="A721" s="22" t="s">
        <v>1241</v>
      </c>
      <c r="B721" s="22" t="s">
        <v>14</v>
      </c>
      <c r="C721" s="23" t="s">
        <v>387</v>
      </c>
      <c r="D721" s="24" t="s">
        <v>387</v>
      </c>
      <c r="E721" s="25" t="s">
        <v>83</v>
      </c>
      <c r="F721" s="26">
        <v>1315000076</v>
      </c>
      <c r="G721" s="27">
        <v>42223</v>
      </c>
      <c r="H721" s="28" t="s">
        <v>1249</v>
      </c>
      <c r="I721" s="29" t="s">
        <v>1250</v>
      </c>
      <c r="J721" s="30" t="s">
        <v>1251</v>
      </c>
      <c r="K721" s="31">
        <v>409727</v>
      </c>
    </row>
    <row r="722" spans="1:11" s="32" customFormat="1" ht="30">
      <c r="A722" s="22" t="s">
        <v>1241</v>
      </c>
      <c r="B722" s="22" t="s">
        <v>188</v>
      </c>
      <c r="C722" s="23" t="s">
        <v>1252</v>
      </c>
      <c r="D722" s="24">
        <v>42220</v>
      </c>
      <c r="E722" s="25" t="s">
        <v>793</v>
      </c>
      <c r="F722" s="26">
        <v>1315000161</v>
      </c>
      <c r="G722" s="27">
        <v>42223</v>
      </c>
      <c r="H722" s="28" t="s">
        <v>1253</v>
      </c>
      <c r="I722" s="29" t="s">
        <v>1254</v>
      </c>
      <c r="J722" s="30" t="s">
        <v>1255</v>
      </c>
      <c r="K722" s="31">
        <v>268851</v>
      </c>
    </row>
    <row r="723" spans="1:11" s="32" customFormat="1" ht="30">
      <c r="A723" s="22" t="s">
        <v>1241</v>
      </c>
      <c r="B723" s="22" t="s">
        <v>188</v>
      </c>
      <c r="C723" s="23" t="s">
        <v>1256</v>
      </c>
      <c r="D723" s="24">
        <v>42221</v>
      </c>
      <c r="E723" s="25" t="s">
        <v>793</v>
      </c>
      <c r="F723" s="26">
        <v>1315000162</v>
      </c>
      <c r="G723" s="27">
        <v>42223</v>
      </c>
      <c r="H723" s="28" t="s">
        <v>1257</v>
      </c>
      <c r="I723" s="29" t="s">
        <v>1258</v>
      </c>
      <c r="J723" s="30" t="s">
        <v>1259</v>
      </c>
      <c r="K723" s="31">
        <v>388889</v>
      </c>
    </row>
    <row r="724" spans="1:11" s="32" customFormat="1" ht="30">
      <c r="A724" s="22" t="s">
        <v>1241</v>
      </c>
      <c r="B724" s="22" t="s">
        <v>14</v>
      </c>
      <c r="C724" s="23" t="s">
        <v>387</v>
      </c>
      <c r="D724" s="24" t="s">
        <v>387</v>
      </c>
      <c r="E724" s="25" t="s">
        <v>83</v>
      </c>
      <c r="F724" s="26">
        <v>1315000078</v>
      </c>
      <c r="G724" s="27">
        <v>42226</v>
      </c>
      <c r="H724" s="28" t="s">
        <v>1260</v>
      </c>
      <c r="I724" s="29" t="s">
        <v>91</v>
      </c>
      <c r="J724" s="30" t="s">
        <v>92</v>
      </c>
      <c r="K724" s="31">
        <v>203490</v>
      </c>
    </row>
    <row r="725" spans="1:11" s="32" customFormat="1" ht="30">
      <c r="A725" s="22" t="s">
        <v>1241</v>
      </c>
      <c r="B725" s="22" t="s">
        <v>188</v>
      </c>
      <c r="C725" s="23" t="s">
        <v>1261</v>
      </c>
      <c r="D725" s="24">
        <v>42223</v>
      </c>
      <c r="E725" s="25" t="s">
        <v>793</v>
      </c>
      <c r="F725" s="26">
        <v>1315000163</v>
      </c>
      <c r="G725" s="27">
        <v>42226</v>
      </c>
      <c r="H725" s="28" t="s">
        <v>1262</v>
      </c>
      <c r="I725" s="29" t="s">
        <v>1263</v>
      </c>
      <c r="J725" s="30" t="s">
        <v>1264</v>
      </c>
      <c r="K725" s="31">
        <v>507083</v>
      </c>
    </row>
    <row r="726" spans="1:11" s="32" customFormat="1" ht="30">
      <c r="A726" s="22" t="s">
        <v>1241</v>
      </c>
      <c r="B726" s="22" t="s">
        <v>14</v>
      </c>
      <c r="C726" s="23" t="s">
        <v>387</v>
      </c>
      <c r="D726" s="24" t="s">
        <v>387</v>
      </c>
      <c r="E726" s="25" t="s">
        <v>793</v>
      </c>
      <c r="F726" s="26">
        <v>1315000165</v>
      </c>
      <c r="G726" s="27">
        <v>42228</v>
      </c>
      <c r="H726" s="28" t="s">
        <v>1265</v>
      </c>
      <c r="I726" s="29" t="s">
        <v>1266</v>
      </c>
      <c r="J726" s="30" t="s">
        <v>1267</v>
      </c>
      <c r="K726" s="31">
        <v>222222</v>
      </c>
    </row>
    <row r="727" spans="1:11" s="32" customFormat="1" ht="30">
      <c r="A727" s="22" t="s">
        <v>1241</v>
      </c>
      <c r="B727" s="22" t="s">
        <v>333</v>
      </c>
      <c r="C727" s="23" t="s">
        <v>357</v>
      </c>
      <c r="D727" s="24">
        <v>41656</v>
      </c>
      <c r="E727" s="25" t="s">
        <v>793</v>
      </c>
      <c r="F727" s="26">
        <v>1315000166</v>
      </c>
      <c r="G727" s="27">
        <v>42229</v>
      </c>
      <c r="H727" s="28" t="s">
        <v>1268</v>
      </c>
      <c r="I727" s="29" t="s">
        <v>359</v>
      </c>
      <c r="J727" s="30" t="s">
        <v>360</v>
      </c>
      <c r="K727" s="31">
        <v>124905</v>
      </c>
    </row>
    <row r="728" spans="1:11" s="32" customFormat="1" ht="30">
      <c r="A728" s="22" t="s">
        <v>1241</v>
      </c>
      <c r="B728" s="22" t="s">
        <v>14</v>
      </c>
      <c r="C728" s="23" t="s">
        <v>387</v>
      </c>
      <c r="D728" s="24" t="s">
        <v>387</v>
      </c>
      <c r="E728" s="25" t="s">
        <v>83</v>
      </c>
      <c r="F728" s="26">
        <v>1315000079</v>
      </c>
      <c r="G728" s="27">
        <v>42229</v>
      </c>
      <c r="H728" s="28" t="s">
        <v>1269</v>
      </c>
      <c r="I728" s="29" t="s">
        <v>91</v>
      </c>
      <c r="J728" s="30" t="s">
        <v>92</v>
      </c>
      <c r="K728" s="31">
        <v>7426</v>
      </c>
    </row>
    <row r="729" spans="1:11" s="32" customFormat="1" ht="30">
      <c r="A729" s="22" t="s">
        <v>1241</v>
      </c>
      <c r="B729" s="22" t="s">
        <v>188</v>
      </c>
      <c r="C729" s="23" t="s">
        <v>1270</v>
      </c>
      <c r="D729" s="24">
        <v>42229</v>
      </c>
      <c r="E729" s="25" t="s">
        <v>793</v>
      </c>
      <c r="F729" s="26">
        <v>1315000168</v>
      </c>
      <c r="G729" s="27">
        <v>42230</v>
      </c>
      <c r="H729" s="28" t="s">
        <v>1271</v>
      </c>
      <c r="I729" s="29" t="s">
        <v>1272</v>
      </c>
      <c r="J729" s="30" t="s">
        <v>1273</v>
      </c>
      <c r="K729" s="31">
        <v>214200</v>
      </c>
    </row>
    <row r="730" spans="1:11" s="32" customFormat="1" ht="30">
      <c r="A730" s="22" t="s">
        <v>1241</v>
      </c>
      <c r="B730" s="22" t="s">
        <v>188</v>
      </c>
      <c r="C730" s="23" t="s">
        <v>1274</v>
      </c>
      <c r="D730" s="24">
        <v>42230</v>
      </c>
      <c r="E730" s="25" t="s">
        <v>793</v>
      </c>
      <c r="F730" s="26">
        <v>1315000169</v>
      </c>
      <c r="G730" s="27">
        <v>42230</v>
      </c>
      <c r="H730" s="28" t="s">
        <v>1275</v>
      </c>
      <c r="I730" s="29" t="s">
        <v>1276</v>
      </c>
      <c r="J730" s="30" t="s">
        <v>1277</v>
      </c>
      <c r="K730" s="31">
        <v>255850</v>
      </c>
    </row>
    <row r="731" spans="1:11" s="32" customFormat="1" ht="30">
      <c r="A731" s="22" t="s">
        <v>1241</v>
      </c>
      <c r="B731" s="22" t="s">
        <v>14</v>
      </c>
      <c r="C731" s="23" t="s">
        <v>387</v>
      </c>
      <c r="D731" s="24" t="s">
        <v>387</v>
      </c>
      <c r="E731" s="25" t="s">
        <v>83</v>
      </c>
      <c r="F731" s="26">
        <v>1315000080</v>
      </c>
      <c r="G731" s="27">
        <v>42230</v>
      </c>
      <c r="H731" s="28" t="s">
        <v>1278</v>
      </c>
      <c r="I731" s="29" t="s">
        <v>1279</v>
      </c>
      <c r="J731" s="30" t="s">
        <v>1280</v>
      </c>
      <c r="K731" s="31">
        <v>416024</v>
      </c>
    </row>
    <row r="732" spans="1:11" s="32" customFormat="1" ht="30">
      <c r="A732" s="22" t="s">
        <v>1241</v>
      </c>
      <c r="B732" s="22" t="s">
        <v>14</v>
      </c>
      <c r="C732" s="23" t="s">
        <v>387</v>
      </c>
      <c r="D732" s="24" t="s">
        <v>387</v>
      </c>
      <c r="E732" s="25" t="s">
        <v>83</v>
      </c>
      <c r="F732" s="26">
        <v>1315000081</v>
      </c>
      <c r="G732" s="27">
        <v>42230</v>
      </c>
      <c r="H732" s="28" t="s">
        <v>1281</v>
      </c>
      <c r="I732" s="29" t="s">
        <v>289</v>
      </c>
      <c r="J732" s="30" t="s">
        <v>290</v>
      </c>
      <c r="K732" s="31">
        <v>73960</v>
      </c>
    </row>
    <row r="733" spans="1:11" s="32" customFormat="1" ht="30">
      <c r="A733" s="22" t="s">
        <v>1241</v>
      </c>
      <c r="B733" s="22" t="s">
        <v>14</v>
      </c>
      <c r="C733" s="23" t="s">
        <v>387</v>
      </c>
      <c r="D733" s="24" t="s">
        <v>387</v>
      </c>
      <c r="E733" s="25" t="s">
        <v>793</v>
      </c>
      <c r="F733" s="26">
        <v>1315000171</v>
      </c>
      <c r="G733" s="27">
        <v>42233</v>
      </c>
      <c r="H733" s="28" t="s">
        <v>1282</v>
      </c>
      <c r="I733" s="29" t="s">
        <v>1283</v>
      </c>
      <c r="J733" s="30" t="s">
        <v>1284</v>
      </c>
      <c r="K733" s="31">
        <v>146608</v>
      </c>
    </row>
    <row r="734" spans="1:11" s="32" customFormat="1" ht="30">
      <c r="A734" s="22" t="s">
        <v>1241</v>
      </c>
      <c r="B734" s="22" t="s">
        <v>188</v>
      </c>
      <c r="C734" s="23" t="s">
        <v>1285</v>
      </c>
      <c r="D734" s="24">
        <v>42233</v>
      </c>
      <c r="E734" s="25" t="s">
        <v>793</v>
      </c>
      <c r="F734" s="26">
        <v>1315000172</v>
      </c>
      <c r="G734" s="27">
        <v>42234</v>
      </c>
      <c r="H734" s="28" t="s">
        <v>1286</v>
      </c>
      <c r="I734" s="29" t="s">
        <v>1287</v>
      </c>
      <c r="J734" s="30" t="s">
        <v>1288</v>
      </c>
      <c r="K734" s="31">
        <v>248200</v>
      </c>
    </row>
    <row r="735" spans="1:11" s="32" customFormat="1" ht="30">
      <c r="A735" s="22" t="s">
        <v>1241</v>
      </c>
      <c r="B735" s="22" t="s">
        <v>1289</v>
      </c>
      <c r="C735" s="23" t="s">
        <v>387</v>
      </c>
      <c r="D735" s="24" t="s">
        <v>387</v>
      </c>
      <c r="E735" s="25" t="s">
        <v>793</v>
      </c>
      <c r="F735" s="26">
        <v>1315000173</v>
      </c>
      <c r="G735" s="27">
        <v>42229</v>
      </c>
      <c r="H735" s="28" t="s">
        <v>1290</v>
      </c>
      <c r="I735" s="29" t="s">
        <v>1291</v>
      </c>
      <c r="J735" s="30" t="s">
        <v>1292</v>
      </c>
      <c r="K735" s="31">
        <v>143881</v>
      </c>
    </row>
    <row r="736" spans="1:11" s="32" customFormat="1" ht="30">
      <c r="A736" s="22" t="s">
        <v>1241</v>
      </c>
      <c r="B736" s="22" t="s">
        <v>14</v>
      </c>
      <c r="C736" s="23" t="s">
        <v>387</v>
      </c>
      <c r="D736" s="24" t="s">
        <v>387</v>
      </c>
      <c r="E736" s="25" t="s">
        <v>83</v>
      </c>
      <c r="F736" s="26">
        <v>1315000084</v>
      </c>
      <c r="G736" s="27">
        <v>42230</v>
      </c>
      <c r="H736" s="28" t="s">
        <v>1293</v>
      </c>
      <c r="I736" s="29" t="s">
        <v>1294</v>
      </c>
      <c r="J736" s="30" t="s">
        <v>1295</v>
      </c>
      <c r="K736" s="31">
        <v>579292</v>
      </c>
    </row>
    <row r="737" spans="1:11" s="32" customFormat="1" ht="30">
      <c r="A737" s="22" t="s">
        <v>1241</v>
      </c>
      <c r="B737" s="22" t="s">
        <v>188</v>
      </c>
      <c r="C737" s="23" t="s">
        <v>1296</v>
      </c>
      <c r="D737" s="24">
        <v>42235</v>
      </c>
      <c r="E737" s="25" t="s">
        <v>793</v>
      </c>
      <c r="F737" s="26">
        <v>1315000174</v>
      </c>
      <c r="G737" s="27">
        <v>42236</v>
      </c>
      <c r="H737" s="28" t="s">
        <v>1297</v>
      </c>
      <c r="I737" s="29" t="s">
        <v>1298</v>
      </c>
      <c r="J737" s="30" t="s">
        <v>314</v>
      </c>
      <c r="K737" s="31">
        <v>304200</v>
      </c>
    </row>
    <row r="738" spans="1:11" s="32" customFormat="1" ht="30">
      <c r="A738" s="22" t="s">
        <v>1241</v>
      </c>
      <c r="B738" s="22" t="s">
        <v>14</v>
      </c>
      <c r="C738" s="23" t="s">
        <v>387</v>
      </c>
      <c r="D738" s="24" t="s">
        <v>387</v>
      </c>
      <c r="E738" s="25" t="s">
        <v>793</v>
      </c>
      <c r="F738" s="26">
        <v>1315000175</v>
      </c>
      <c r="G738" s="27">
        <v>42241</v>
      </c>
      <c r="H738" s="28" t="s">
        <v>1299</v>
      </c>
      <c r="I738" s="29" t="s">
        <v>1300</v>
      </c>
      <c r="J738" s="30" t="s">
        <v>1301</v>
      </c>
      <c r="K738" s="31">
        <v>304640</v>
      </c>
    </row>
    <row r="739" spans="1:11" s="32" customFormat="1" ht="30">
      <c r="A739" s="22" t="s">
        <v>1241</v>
      </c>
      <c r="B739" s="22" t="s">
        <v>14</v>
      </c>
      <c r="C739" s="23" t="s">
        <v>387</v>
      </c>
      <c r="D739" s="24" t="s">
        <v>387</v>
      </c>
      <c r="E739" s="25" t="s">
        <v>793</v>
      </c>
      <c r="F739" s="26">
        <v>1315000176</v>
      </c>
      <c r="G739" s="27">
        <v>42242</v>
      </c>
      <c r="H739" s="28" t="s">
        <v>1302</v>
      </c>
      <c r="I739" s="29" t="s">
        <v>1272</v>
      </c>
      <c r="J739" s="30" t="s">
        <v>1273</v>
      </c>
      <c r="K739" s="31">
        <v>79045</v>
      </c>
    </row>
    <row r="740" spans="1:11" s="32" customFormat="1" ht="30">
      <c r="A740" s="22" t="s">
        <v>1241</v>
      </c>
      <c r="B740" s="22" t="s">
        <v>14</v>
      </c>
      <c r="C740" s="23" t="s">
        <v>387</v>
      </c>
      <c r="D740" s="24" t="s">
        <v>387</v>
      </c>
      <c r="E740" s="25" t="s">
        <v>83</v>
      </c>
      <c r="F740" s="26">
        <v>1315000086</v>
      </c>
      <c r="G740" s="27">
        <v>42242</v>
      </c>
      <c r="H740" s="28" t="s">
        <v>1303</v>
      </c>
      <c r="I740" s="29" t="s">
        <v>1304</v>
      </c>
      <c r="J740" s="30" t="s">
        <v>1305</v>
      </c>
      <c r="K740" s="31">
        <v>39000</v>
      </c>
    </row>
    <row r="741" spans="1:11" s="32" customFormat="1" ht="30">
      <c r="A741" s="22" t="s">
        <v>1241</v>
      </c>
      <c r="B741" s="22" t="s">
        <v>14</v>
      </c>
      <c r="C741" s="23" t="s">
        <v>387</v>
      </c>
      <c r="D741" s="24" t="s">
        <v>387</v>
      </c>
      <c r="E741" s="25" t="s">
        <v>83</v>
      </c>
      <c r="F741" s="26">
        <v>1315000087</v>
      </c>
      <c r="G741" s="27">
        <v>42244</v>
      </c>
      <c r="H741" s="28" t="s">
        <v>1306</v>
      </c>
      <c r="I741" s="29" t="s">
        <v>1243</v>
      </c>
      <c r="J741" s="30" t="s">
        <v>1244</v>
      </c>
      <c r="K741" s="31">
        <v>85353</v>
      </c>
    </row>
    <row r="742" spans="1:11" s="32" customFormat="1" ht="30">
      <c r="A742" s="22" t="s">
        <v>1241</v>
      </c>
      <c r="B742" s="22" t="s">
        <v>14</v>
      </c>
      <c r="C742" s="23" t="s">
        <v>387</v>
      </c>
      <c r="D742" s="24" t="s">
        <v>387</v>
      </c>
      <c r="E742" s="25" t="s">
        <v>83</v>
      </c>
      <c r="F742" s="26">
        <v>1315000088</v>
      </c>
      <c r="G742" s="27">
        <v>42244</v>
      </c>
      <c r="H742" s="28" t="s">
        <v>1307</v>
      </c>
      <c r="I742" s="29" t="s">
        <v>1308</v>
      </c>
      <c r="J742" s="30" t="s">
        <v>1309</v>
      </c>
      <c r="K742" s="31">
        <v>1100750</v>
      </c>
    </row>
    <row r="743" spans="1:11" s="32" customFormat="1" ht="30">
      <c r="A743" s="22" t="s">
        <v>1241</v>
      </c>
      <c r="B743" s="22" t="s">
        <v>14</v>
      </c>
      <c r="C743" s="23" t="s">
        <v>387</v>
      </c>
      <c r="D743" s="24" t="s">
        <v>387</v>
      </c>
      <c r="E743" s="25" t="s">
        <v>83</v>
      </c>
      <c r="F743" s="26">
        <v>1315000089</v>
      </c>
      <c r="G743" s="27">
        <v>42247</v>
      </c>
      <c r="H743" s="28" t="s">
        <v>1310</v>
      </c>
      <c r="I743" s="29" t="s">
        <v>1311</v>
      </c>
      <c r="J743" s="30" t="s">
        <v>1312</v>
      </c>
      <c r="K743" s="31">
        <v>535500</v>
      </c>
    </row>
    <row r="744" spans="1:11" s="32" customFormat="1" ht="30">
      <c r="A744" s="22" t="s">
        <v>1241</v>
      </c>
      <c r="B744" s="22" t="s">
        <v>188</v>
      </c>
      <c r="C744" s="23" t="s">
        <v>1313</v>
      </c>
      <c r="D744" s="24">
        <v>42247</v>
      </c>
      <c r="E744" s="25" t="s">
        <v>793</v>
      </c>
      <c r="F744" s="26">
        <v>1315000178</v>
      </c>
      <c r="G744" s="27">
        <v>42247</v>
      </c>
      <c r="H744" s="28" t="s">
        <v>1314</v>
      </c>
      <c r="I744" s="29" t="s">
        <v>1272</v>
      </c>
      <c r="J744" s="30" t="s">
        <v>1273</v>
      </c>
      <c r="K744" s="31">
        <v>416024</v>
      </c>
    </row>
    <row r="745" spans="1:11" s="32" customFormat="1" ht="30">
      <c r="A745" s="22" t="s">
        <v>1241</v>
      </c>
      <c r="B745" s="22" t="s">
        <v>188</v>
      </c>
      <c r="C745" s="23" t="s">
        <v>1315</v>
      </c>
      <c r="D745" s="24">
        <v>42234</v>
      </c>
      <c r="E745" s="25" t="s">
        <v>387</v>
      </c>
      <c r="F745" s="26" t="s">
        <v>387</v>
      </c>
      <c r="G745" s="27" t="s">
        <v>387</v>
      </c>
      <c r="H745" s="28" t="s">
        <v>1316</v>
      </c>
      <c r="I745" s="29" t="s">
        <v>1317</v>
      </c>
      <c r="J745" s="30" t="s">
        <v>1318</v>
      </c>
      <c r="K745" s="31">
        <v>368900</v>
      </c>
    </row>
    <row r="746" spans="1:11" s="32" customFormat="1" ht="30">
      <c r="A746" s="22" t="s">
        <v>1241</v>
      </c>
      <c r="B746" s="22" t="s">
        <v>188</v>
      </c>
      <c r="C746" s="23" t="s">
        <v>1319</v>
      </c>
      <c r="D746" s="24">
        <v>42235</v>
      </c>
      <c r="E746" s="25" t="s">
        <v>387</v>
      </c>
      <c r="F746" s="26" t="s">
        <v>387</v>
      </c>
      <c r="G746" s="27" t="s">
        <v>387</v>
      </c>
      <c r="H746" s="28" t="s">
        <v>1320</v>
      </c>
      <c r="I746" s="29" t="s">
        <v>1321</v>
      </c>
      <c r="J746" s="30" t="s">
        <v>1322</v>
      </c>
      <c r="K746" s="31">
        <v>643714</v>
      </c>
    </row>
    <row r="747" spans="1:11" s="32" customFormat="1" ht="30">
      <c r="A747" s="22" t="s">
        <v>1241</v>
      </c>
      <c r="B747" s="22" t="s">
        <v>188</v>
      </c>
      <c r="C747" s="23" t="s">
        <v>1323</v>
      </c>
      <c r="D747" s="24">
        <v>42226</v>
      </c>
      <c r="E747" s="25" t="s">
        <v>387</v>
      </c>
      <c r="F747" s="26" t="s">
        <v>387</v>
      </c>
      <c r="G747" s="27" t="s">
        <v>387</v>
      </c>
      <c r="H747" s="28" t="s">
        <v>1324</v>
      </c>
      <c r="I747" s="29" t="s">
        <v>1325</v>
      </c>
      <c r="J747" s="30" t="s">
        <v>1326</v>
      </c>
      <c r="K747" s="31">
        <v>856800</v>
      </c>
    </row>
    <row r="748" spans="1:11" s="32" customFormat="1" ht="45">
      <c r="A748" s="22" t="s">
        <v>1241</v>
      </c>
      <c r="B748" s="22" t="s">
        <v>188</v>
      </c>
      <c r="C748" s="23" t="s">
        <v>1327</v>
      </c>
      <c r="D748" s="24">
        <v>42242</v>
      </c>
      <c r="E748" s="25" t="s">
        <v>387</v>
      </c>
      <c r="F748" s="26" t="s">
        <v>387</v>
      </c>
      <c r="G748" s="27" t="s">
        <v>387</v>
      </c>
      <c r="H748" s="28" t="s">
        <v>1328</v>
      </c>
      <c r="I748" s="29" t="s">
        <v>1329</v>
      </c>
      <c r="J748" s="30" t="s">
        <v>1330</v>
      </c>
      <c r="K748" s="31">
        <v>235000</v>
      </c>
    </row>
    <row r="749" spans="1:11" s="32" customFormat="1" ht="30">
      <c r="A749" s="22" t="s">
        <v>1241</v>
      </c>
      <c r="B749" s="22" t="s">
        <v>13</v>
      </c>
      <c r="C749" s="23" t="s">
        <v>387</v>
      </c>
      <c r="D749" s="24" t="s">
        <v>387</v>
      </c>
      <c r="E749" s="25" t="s">
        <v>22</v>
      </c>
      <c r="F749" s="26">
        <v>14131407</v>
      </c>
      <c r="G749" s="27">
        <v>42243</v>
      </c>
      <c r="H749" s="28" t="s">
        <v>1331</v>
      </c>
      <c r="I749" s="29" t="s">
        <v>1332</v>
      </c>
      <c r="J749" s="30" t="s">
        <v>1333</v>
      </c>
      <c r="K749" s="31">
        <v>13298278</v>
      </c>
    </row>
    <row r="750" spans="1:11" s="32" customFormat="1" ht="30">
      <c r="A750" s="22" t="s">
        <v>1241</v>
      </c>
      <c r="B750" s="22" t="s">
        <v>13</v>
      </c>
      <c r="C750" s="23" t="s">
        <v>387</v>
      </c>
      <c r="D750" s="24" t="s">
        <v>387</v>
      </c>
      <c r="E750" s="25" t="s">
        <v>1334</v>
      </c>
      <c r="F750" s="26">
        <v>55836</v>
      </c>
      <c r="G750" s="27">
        <v>42244</v>
      </c>
      <c r="H750" s="28" t="s">
        <v>1335</v>
      </c>
      <c r="I750" s="29" t="s">
        <v>1336</v>
      </c>
      <c r="J750" s="30" t="s">
        <v>1337</v>
      </c>
      <c r="K750" s="31">
        <v>2645846</v>
      </c>
    </row>
    <row r="751" spans="1:11" s="32" customFormat="1" ht="30">
      <c r="A751" s="22" t="s">
        <v>1241</v>
      </c>
      <c r="B751" s="22" t="s">
        <v>13</v>
      </c>
      <c r="C751" s="23" t="s">
        <v>387</v>
      </c>
      <c r="D751" s="24" t="s">
        <v>82</v>
      </c>
      <c r="E751" s="25" t="s">
        <v>1334</v>
      </c>
      <c r="F751" s="26">
        <v>3104</v>
      </c>
      <c r="G751" s="27">
        <v>42233</v>
      </c>
      <c r="H751" s="28" t="s">
        <v>1338</v>
      </c>
      <c r="I751" s="29" t="s">
        <v>1339</v>
      </c>
      <c r="J751" s="30" t="s">
        <v>1340</v>
      </c>
      <c r="K751" s="31">
        <v>65918</v>
      </c>
    </row>
    <row r="752" spans="1:11" s="32" customFormat="1" ht="30">
      <c r="A752" s="22" t="s">
        <v>1241</v>
      </c>
      <c r="B752" s="22" t="s">
        <v>13</v>
      </c>
      <c r="C752" s="23" t="s">
        <v>387</v>
      </c>
      <c r="D752" s="24" t="s">
        <v>387</v>
      </c>
      <c r="E752" s="25" t="s">
        <v>1334</v>
      </c>
      <c r="F752" s="26">
        <v>1842022</v>
      </c>
      <c r="G752" s="27">
        <v>41820</v>
      </c>
      <c r="H752" s="28" t="s">
        <v>1341</v>
      </c>
      <c r="I752" s="29" t="s">
        <v>11</v>
      </c>
      <c r="J752" s="30" t="s">
        <v>12</v>
      </c>
      <c r="K752" s="31">
        <v>182462</v>
      </c>
    </row>
    <row r="753" spans="1:11" s="32" customFormat="1" ht="30">
      <c r="A753" s="22" t="s">
        <v>1241</v>
      </c>
      <c r="B753" s="22" t="s">
        <v>13</v>
      </c>
      <c r="C753" s="23" t="s">
        <v>387</v>
      </c>
      <c r="D753" s="24" t="s">
        <v>387</v>
      </c>
      <c r="E753" s="25" t="s">
        <v>1334</v>
      </c>
      <c r="F753" s="26" t="s">
        <v>1342</v>
      </c>
      <c r="G753" s="27">
        <v>42216</v>
      </c>
      <c r="H753" s="28" t="s">
        <v>1343</v>
      </c>
      <c r="I753" s="29" t="s">
        <v>11</v>
      </c>
      <c r="J753" s="30" t="s">
        <v>12</v>
      </c>
      <c r="K753" s="31">
        <v>1211567</v>
      </c>
    </row>
    <row r="754" spans="1:11" s="32" customFormat="1" ht="30">
      <c r="A754" s="22" t="s">
        <v>1241</v>
      </c>
      <c r="B754" s="22" t="s">
        <v>13</v>
      </c>
      <c r="C754" s="23" t="s">
        <v>387</v>
      </c>
      <c r="D754" s="24" t="s">
        <v>387</v>
      </c>
      <c r="E754" s="25" t="s">
        <v>22</v>
      </c>
      <c r="F754" s="26">
        <v>6358552</v>
      </c>
      <c r="G754" s="27">
        <v>42199</v>
      </c>
      <c r="H754" s="28" t="s">
        <v>1344</v>
      </c>
      <c r="I754" s="29" t="s">
        <v>1345</v>
      </c>
      <c r="J754" s="30" t="s">
        <v>148</v>
      </c>
      <c r="K754" s="31">
        <v>1154407</v>
      </c>
    </row>
    <row r="755" spans="1:11" s="32" customFormat="1" ht="30">
      <c r="A755" s="22" t="s">
        <v>1241</v>
      </c>
      <c r="B755" s="22" t="s">
        <v>13</v>
      </c>
      <c r="C755" s="23" t="s">
        <v>387</v>
      </c>
      <c r="D755" s="24" t="s">
        <v>387</v>
      </c>
      <c r="E755" s="25" t="s">
        <v>22</v>
      </c>
      <c r="F755" s="26">
        <v>6358620</v>
      </c>
      <c r="G755" s="27">
        <v>42212</v>
      </c>
      <c r="H755" s="28" t="s">
        <v>1346</v>
      </c>
      <c r="I755" s="29" t="s">
        <v>1345</v>
      </c>
      <c r="J755" s="30" t="s">
        <v>148</v>
      </c>
      <c r="K755" s="31">
        <v>5351955</v>
      </c>
    </row>
    <row r="756" spans="1:11" s="32" customFormat="1" ht="30">
      <c r="A756" s="22" t="s">
        <v>1241</v>
      </c>
      <c r="B756" s="22" t="s">
        <v>13</v>
      </c>
      <c r="C756" s="23" t="s">
        <v>387</v>
      </c>
      <c r="D756" s="24" t="s">
        <v>387</v>
      </c>
      <c r="E756" s="25" t="s">
        <v>22</v>
      </c>
      <c r="F756" s="26">
        <v>6358875</v>
      </c>
      <c r="G756" s="27">
        <v>42222</v>
      </c>
      <c r="H756" s="28" t="s">
        <v>1347</v>
      </c>
      <c r="I756" s="29" t="s">
        <v>1345</v>
      </c>
      <c r="J756" s="30" t="s">
        <v>148</v>
      </c>
      <c r="K756" s="31">
        <v>5146612</v>
      </c>
    </row>
    <row r="757" spans="1:11" s="32" customFormat="1" ht="30">
      <c r="A757" s="22" t="s">
        <v>1476</v>
      </c>
      <c r="B757" s="22" t="s">
        <v>188</v>
      </c>
      <c r="C757" s="23" t="s">
        <v>188</v>
      </c>
      <c r="D757" s="24" t="s">
        <v>1348</v>
      </c>
      <c r="E757" s="25" t="s">
        <v>793</v>
      </c>
      <c r="F757" s="26">
        <v>1415000119</v>
      </c>
      <c r="G757" s="27">
        <v>42219</v>
      </c>
      <c r="H757" s="28" t="s">
        <v>1349</v>
      </c>
      <c r="I757" s="29" t="s">
        <v>1350</v>
      </c>
      <c r="J757" s="30" t="s">
        <v>1351</v>
      </c>
      <c r="K757" s="31">
        <v>217627</v>
      </c>
    </row>
    <row r="758" spans="1:11" s="32" customFormat="1" ht="30">
      <c r="A758" s="22" t="s">
        <v>1476</v>
      </c>
      <c r="B758" s="22" t="s">
        <v>14</v>
      </c>
      <c r="C758" s="23" t="s">
        <v>387</v>
      </c>
      <c r="D758" s="24" t="s">
        <v>387</v>
      </c>
      <c r="E758" s="25" t="s">
        <v>83</v>
      </c>
      <c r="F758" s="26">
        <v>1415000067</v>
      </c>
      <c r="G758" s="27">
        <v>42219</v>
      </c>
      <c r="H758" s="28" t="s">
        <v>1352</v>
      </c>
      <c r="I758" s="29" t="s">
        <v>1353</v>
      </c>
      <c r="J758" s="30" t="s">
        <v>1354</v>
      </c>
      <c r="K758" s="31">
        <v>29988</v>
      </c>
    </row>
    <row r="759" spans="1:11" s="32" customFormat="1" ht="30">
      <c r="A759" s="22" t="s">
        <v>1476</v>
      </c>
      <c r="B759" s="22" t="s">
        <v>14</v>
      </c>
      <c r="C759" s="23" t="s">
        <v>387</v>
      </c>
      <c r="D759" s="24" t="s">
        <v>387</v>
      </c>
      <c r="E759" s="25" t="s">
        <v>793</v>
      </c>
      <c r="F759" s="26">
        <v>1415000120</v>
      </c>
      <c r="G759" s="27">
        <v>42219</v>
      </c>
      <c r="H759" s="28" t="s">
        <v>1355</v>
      </c>
      <c r="I759" s="29" t="s">
        <v>1356</v>
      </c>
      <c r="J759" s="30" t="s">
        <v>1357</v>
      </c>
      <c r="K759" s="31">
        <v>77350</v>
      </c>
    </row>
    <row r="760" spans="1:11" s="32" customFormat="1" ht="30">
      <c r="A760" s="22" t="s">
        <v>1476</v>
      </c>
      <c r="B760" s="22" t="s">
        <v>271</v>
      </c>
      <c r="C760" s="23" t="s">
        <v>82</v>
      </c>
      <c r="D760" s="24" t="s">
        <v>82</v>
      </c>
      <c r="E760" s="25" t="s">
        <v>793</v>
      </c>
      <c r="F760" s="26">
        <v>1415000068</v>
      </c>
      <c r="G760" s="27">
        <v>42220</v>
      </c>
      <c r="H760" s="28" t="s">
        <v>1358</v>
      </c>
      <c r="I760" s="29" t="s">
        <v>1359</v>
      </c>
      <c r="J760" s="30" t="s">
        <v>1360</v>
      </c>
      <c r="K760" s="31">
        <v>222222</v>
      </c>
    </row>
    <row r="761" spans="1:11" s="32" customFormat="1" ht="30">
      <c r="A761" s="22" t="s">
        <v>1476</v>
      </c>
      <c r="B761" s="22" t="s">
        <v>271</v>
      </c>
      <c r="C761" s="23" t="s">
        <v>82</v>
      </c>
      <c r="D761" s="24" t="s">
        <v>82</v>
      </c>
      <c r="E761" s="25" t="s">
        <v>793</v>
      </c>
      <c r="F761" s="26">
        <v>1415000121</v>
      </c>
      <c r="G761" s="27">
        <v>42220</v>
      </c>
      <c r="H761" s="28" t="s">
        <v>1361</v>
      </c>
      <c r="I761" s="29" t="s">
        <v>1359</v>
      </c>
      <c r="J761" s="30" t="s">
        <v>1360</v>
      </c>
      <c r="K761" s="31">
        <v>111111</v>
      </c>
    </row>
    <row r="762" spans="1:11" s="32" customFormat="1" ht="30">
      <c r="A762" s="22" t="s">
        <v>1476</v>
      </c>
      <c r="B762" s="22" t="s">
        <v>14</v>
      </c>
      <c r="C762" s="23" t="s">
        <v>387</v>
      </c>
      <c r="D762" s="24" t="s">
        <v>387</v>
      </c>
      <c r="E762" s="25" t="s">
        <v>793</v>
      </c>
      <c r="F762" s="26">
        <v>1415000122</v>
      </c>
      <c r="G762" s="27">
        <v>42220</v>
      </c>
      <c r="H762" s="28" t="s">
        <v>1362</v>
      </c>
      <c r="I762" s="29" t="s">
        <v>1363</v>
      </c>
      <c r="J762" s="30" t="s">
        <v>1273</v>
      </c>
      <c r="K762" s="31">
        <v>178500</v>
      </c>
    </row>
    <row r="763" spans="1:11" s="32" customFormat="1" ht="30">
      <c r="A763" s="22" t="s">
        <v>1476</v>
      </c>
      <c r="B763" s="22" t="s">
        <v>14</v>
      </c>
      <c r="C763" s="23" t="s">
        <v>387</v>
      </c>
      <c r="D763" s="24" t="s">
        <v>387</v>
      </c>
      <c r="E763" s="25" t="s">
        <v>793</v>
      </c>
      <c r="F763" s="26">
        <v>1415000123</v>
      </c>
      <c r="G763" s="27">
        <v>42220</v>
      </c>
      <c r="H763" s="28" t="s">
        <v>1364</v>
      </c>
      <c r="I763" s="29" t="s">
        <v>1363</v>
      </c>
      <c r="J763" s="30" t="s">
        <v>1273</v>
      </c>
      <c r="K763" s="31">
        <v>267750</v>
      </c>
    </row>
    <row r="764" spans="1:11" s="32" customFormat="1" ht="30">
      <c r="A764" s="22" t="s">
        <v>1476</v>
      </c>
      <c r="B764" s="22" t="s">
        <v>271</v>
      </c>
      <c r="C764" s="23" t="s">
        <v>82</v>
      </c>
      <c r="D764" s="24" t="s">
        <v>82</v>
      </c>
      <c r="E764" s="25" t="s">
        <v>793</v>
      </c>
      <c r="F764" s="26">
        <v>1415000124</v>
      </c>
      <c r="G764" s="27">
        <v>42220</v>
      </c>
      <c r="H764" s="28" t="s">
        <v>1365</v>
      </c>
      <c r="I764" s="29" t="s">
        <v>1359</v>
      </c>
      <c r="J764" s="30" t="s">
        <v>1360</v>
      </c>
      <c r="K764" s="31">
        <v>111111</v>
      </c>
    </row>
    <row r="765" spans="1:11" s="32" customFormat="1" ht="30">
      <c r="A765" s="22" t="s">
        <v>1476</v>
      </c>
      <c r="B765" s="22" t="s">
        <v>188</v>
      </c>
      <c r="C765" s="23" t="s">
        <v>1366</v>
      </c>
      <c r="D765" s="24">
        <v>42214</v>
      </c>
      <c r="E765" s="25" t="s">
        <v>793</v>
      </c>
      <c r="F765" s="26">
        <v>1415000125</v>
      </c>
      <c r="G765" s="27">
        <v>42221</v>
      </c>
      <c r="H765" s="28" t="s">
        <v>1367</v>
      </c>
      <c r="I765" s="29" t="s">
        <v>580</v>
      </c>
      <c r="J765" s="30" t="s">
        <v>581</v>
      </c>
      <c r="K765" s="31">
        <v>480000</v>
      </c>
    </row>
    <row r="766" spans="1:11" s="32" customFormat="1" ht="30">
      <c r="A766" s="22" t="s">
        <v>1476</v>
      </c>
      <c r="B766" s="22" t="s">
        <v>188</v>
      </c>
      <c r="C766" s="23" t="s">
        <v>1368</v>
      </c>
      <c r="D766" s="24" t="s">
        <v>1369</v>
      </c>
      <c r="E766" s="25" t="s">
        <v>793</v>
      </c>
      <c r="F766" s="26">
        <v>1415000126</v>
      </c>
      <c r="G766" s="27">
        <v>42221</v>
      </c>
      <c r="H766" s="28" t="s">
        <v>1370</v>
      </c>
      <c r="I766" s="29" t="s">
        <v>580</v>
      </c>
      <c r="J766" s="30" t="s">
        <v>581</v>
      </c>
      <c r="K766" s="31">
        <v>540000</v>
      </c>
    </row>
    <row r="767" spans="1:11" s="32" customFormat="1" ht="30">
      <c r="A767" s="22" t="s">
        <v>1476</v>
      </c>
      <c r="B767" s="22" t="s">
        <v>188</v>
      </c>
      <c r="C767" s="23" t="s">
        <v>1371</v>
      </c>
      <c r="D767" s="24">
        <v>42214</v>
      </c>
      <c r="E767" s="25" t="s">
        <v>793</v>
      </c>
      <c r="F767" s="26">
        <v>1415000128</v>
      </c>
      <c r="G767" s="27">
        <v>42222</v>
      </c>
      <c r="H767" s="28" t="s">
        <v>1372</v>
      </c>
      <c r="I767" s="29" t="s">
        <v>1373</v>
      </c>
      <c r="J767" s="30" t="s">
        <v>1374</v>
      </c>
      <c r="K767" s="31">
        <v>277778</v>
      </c>
    </row>
    <row r="768" spans="1:11" s="32" customFormat="1" ht="30">
      <c r="A768" s="22" t="s">
        <v>1476</v>
      </c>
      <c r="B768" s="22" t="s">
        <v>188</v>
      </c>
      <c r="C768" s="23" t="s">
        <v>1375</v>
      </c>
      <c r="D768" s="24">
        <v>42214</v>
      </c>
      <c r="E768" s="25" t="s">
        <v>793</v>
      </c>
      <c r="F768" s="26">
        <v>1415000129</v>
      </c>
      <c r="G768" s="27">
        <v>42222</v>
      </c>
      <c r="H768" s="28" t="s">
        <v>1376</v>
      </c>
      <c r="I768" s="29" t="s">
        <v>1373</v>
      </c>
      <c r="J768" s="30" t="s">
        <v>1374</v>
      </c>
      <c r="K768" s="31">
        <v>277778</v>
      </c>
    </row>
    <row r="769" spans="1:11" s="32" customFormat="1" ht="30">
      <c r="A769" s="22" t="s">
        <v>1476</v>
      </c>
      <c r="B769" s="22" t="s">
        <v>14</v>
      </c>
      <c r="C769" s="23" t="s">
        <v>387</v>
      </c>
      <c r="D769" s="24" t="s">
        <v>387</v>
      </c>
      <c r="E769" s="25" t="s">
        <v>83</v>
      </c>
      <c r="F769" s="26">
        <v>1415000069</v>
      </c>
      <c r="G769" s="27">
        <v>42222</v>
      </c>
      <c r="H769" s="28" t="s">
        <v>1377</v>
      </c>
      <c r="I769" s="29" t="s">
        <v>1378</v>
      </c>
      <c r="J769" s="30" t="s">
        <v>1379</v>
      </c>
      <c r="K769" s="31">
        <v>51146</v>
      </c>
    </row>
    <row r="770" spans="1:11" s="32" customFormat="1" ht="30">
      <c r="A770" s="22" t="s">
        <v>1476</v>
      </c>
      <c r="B770" s="22" t="s">
        <v>1380</v>
      </c>
      <c r="C770" s="23" t="s">
        <v>1381</v>
      </c>
      <c r="D770" s="24">
        <v>42110</v>
      </c>
      <c r="E770" s="25" t="s">
        <v>793</v>
      </c>
      <c r="F770" s="26">
        <v>1415000131</v>
      </c>
      <c r="G770" s="27">
        <v>42222</v>
      </c>
      <c r="H770" s="28" t="s">
        <v>1382</v>
      </c>
      <c r="I770" s="29" t="s">
        <v>1383</v>
      </c>
      <c r="J770" s="30" t="s">
        <v>1384</v>
      </c>
      <c r="K770" s="31">
        <v>75000</v>
      </c>
    </row>
    <row r="771" spans="1:11" s="32" customFormat="1" ht="30">
      <c r="A771" s="22" t="s">
        <v>1476</v>
      </c>
      <c r="B771" s="22" t="s">
        <v>14</v>
      </c>
      <c r="C771" s="23" t="s">
        <v>387</v>
      </c>
      <c r="D771" s="24" t="s">
        <v>387</v>
      </c>
      <c r="E771" s="25" t="s">
        <v>793</v>
      </c>
      <c r="F771" s="26">
        <v>1415000070</v>
      </c>
      <c r="G771" s="27">
        <v>42226</v>
      </c>
      <c r="H771" s="28" t="s">
        <v>1385</v>
      </c>
      <c r="I771" s="29" t="s">
        <v>1363</v>
      </c>
      <c r="J771" s="30" t="s">
        <v>1273</v>
      </c>
      <c r="K771" s="31">
        <v>178500</v>
      </c>
    </row>
    <row r="772" spans="1:11" s="32" customFormat="1" ht="30">
      <c r="A772" s="22" t="s">
        <v>1476</v>
      </c>
      <c r="B772" s="22" t="s">
        <v>14</v>
      </c>
      <c r="C772" s="23" t="s">
        <v>387</v>
      </c>
      <c r="D772" s="24" t="s">
        <v>387</v>
      </c>
      <c r="E772" s="25" t="s">
        <v>83</v>
      </c>
      <c r="F772" s="26">
        <v>1415000071</v>
      </c>
      <c r="G772" s="27">
        <v>42226</v>
      </c>
      <c r="H772" s="28" t="s">
        <v>1386</v>
      </c>
      <c r="I772" s="29" t="s">
        <v>1387</v>
      </c>
      <c r="J772" s="30" t="s">
        <v>1388</v>
      </c>
      <c r="K772" s="31">
        <v>73480</v>
      </c>
    </row>
    <row r="773" spans="1:11" s="32" customFormat="1" ht="30">
      <c r="A773" s="22" t="s">
        <v>1476</v>
      </c>
      <c r="B773" s="22" t="s">
        <v>333</v>
      </c>
      <c r="C773" s="23" t="s">
        <v>1389</v>
      </c>
      <c r="D773" s="24">
        <v>42102</v>
      </c>
      <c r="E773" s="25" t="s">
        <v>83</v>
      </c>
      <c r="F773" s="26">
        <v>1415000072</v>
      </c>
      <c r="G773" s="27">
        <v>42226</v>
      </c>
      <c r="H773" s="28" t="s">
        <v>1390</v>
      </c>
      <c r="I773" s="29" t="s">
        <v>1391</v>
      </c>
      <c r="J773" s="30" t="s">
        <v>1392</v>
      </c>
      <c r="K773" s="31">
        <v>1676155</v>
      </c>
    </row>
    <row r="774" spans="1:11" s="32" customFormat="1" ht="30">
      <c r="A774" s="22" t="s">
        <v>1476</v>
      </c>
      <c r="B774" s="22" t="s">
        <v>14</v>
      </c>
      <c r="C774" s="23" t="s">
        <v>387</v>
      </c>
      <c r="D774" s="24" t="s">
        <v>387</v>
      </c>
      <c r="E774" s="25" t="s">
        <v>793</v>
      </c>
      <c r="F774" s="26">
        <v>1415000133</v>
      </c>
      <c r="G774" s="27">
        <v>42227</v>
      </c>
      <c r="H774" s="28" t="s">
        <v>1393</v>
      </c>
      <c r="I774" s="29" t="s">
        <v>1394</v>
      </c>
      <c r="J774" s="30" t="s">
        <v>1395</v>
      </c>
      <c r="K774" s="31">
        <v>188999</v>
      </c>
    </row>
    <row r="775" spans="1:11" s="32" customFormat="1" ht="30">
      <c r="A775" s="22" t="s">
        <v>1476</v>
      </c>
      <c r="B775" s="22" t="s">
        <v>14</v>
      </c>
      <c r="C775" s="23" t="s">
        <v>387</v>
      </c>
      <c r="D775" s="24" t="s">
        <v>387</v>
      </c>
      <c r="E775" s="25" t="s">
        <v>793</v>
      </c>
      <c r="F775" s="26">
        <v>1415000134</v>
      </c>
      <c r="G775" s="27">
        <v>42227</v>
      </c>
      <c r="H775" s="28" t="s">
        <v>1396</v>
      </c>
      <c r="I775" s="29" t="s">
        <v>1397</v>
      </c>
      <c r="J775" s="30" t="s">
        <v>1398</v>
      </c>
      <c r="K775" s="31">
        <v>1558900</v>
      </c>
    </row>
    <row r="776" spans="1:11" s="32" customFormat="1" ht="30">
      <c r="A776" s="22" t="s">
        <v>1476</v>
      </c>
      <c r="B776" s="22" t="s">
        <v>14</v>
      </c>
      <c r="C776" s="23" t="s">
        <v>387</v>
      </c>
      <c r="D776" s="24" t="s">
        <v>387</v>
      </c>
      <c r="E776" s="25" t="s">
        <v>793</v>
      </c>
      <c r="F776" s="26">
        <v>1415000135</v>
      </c>
      <c r="G776" s="27">
        <v>42227</v>
      </c>
      <c r="H776" s="28" t="s">
        <v>1399</v>
      </c>
      <c r="I776" s="29" t="s">
        <v>1400</v>
      </c>
      <c r="J776" s="30" t="s">
        <v>1401</v>
      </c>
      <c r="K776" s="31">
        <v>818720</v>
      </c>
    </row>
    <row r="777" spans="1:11" s="32" customFormat="1" ht="30">
      <c r="A777" s="22" t="s">
        <v>1476</v>
      </c>
      <c r="B777" s="22" t="s">
        <v>14</v>
      </c>
      <c r="C777" s="23" t="s">
        <v>387</v>
      </c>
      <c r="D777" s="24" t="s">
        <v>387</v>
      </c>
      <c r="E777" s="25" t="s">
        <v>793</v>
      </c>
      <c r="F777" s="26">
        <v>1415000136</v>
      </c>
      <c r="G777" s="27">
        <v>42227</v>
      </c>
      <c r="H777" s="28" t="s">
        <v>1402</v>
      </c>
      <c r="I777" s="29" t="s">
        <v>1403</v>
      </c>
      <c r="J777" s="30" t="s">
        <v>1404</v>
      </c>
      <c r="K777" s="31">
        <v>1752000</v>
      </c>
    </row>
    <row r="778" spans="1:11" s="32" customFormat="1" ht="30">
      <c r="A778" s="22" t="s">
        <v>1476</v>
      </c>
      <c r="B778" s="22" t="s">
        <v>333</v>
      </c>
      <c r="C778" s="23" t="s">
        <v>1389</v>
      </c>
      <c r="D778" s="24">
        <v>42102</v>
      </c>
      <c r="E778" s="25" t="s">
        <v>83</v>
      </c>
      <c r="F778" s="26">
        <v>1415000074</v>
      </c>
      <c r="G778" s="27">
        <v>42227</v>
      </c>
      <c r="H778" s="28" t="s">
        <v>1405</v>
      </c>
      <c r="I778" s="29" t="s">
        <v>1391</v>
      </c>
      <c r="J778" s="30" t="s">
        <v>1392</v>
      </c>
      <c r="K778" s="31">
        <v>1950648</v>
      </c>
    </row>
    <row r="779" spans="1:11" s="32" customFormat="1" ht="30">
      <c r="A779" s="22" t="s">
        <v>1476</v>
      </c>
      <c r="B779" s="22" t="s">
        <v>14</v>
      </c>
      <c r="C779" s="23" t="s">
        <v>387</v>
      </c>
      <c r="D779" s="24" t="s">
        <v>387</v>
      </c>
      <c r="E779" s="25" t="s">
        <v>793</v>
      </c>
      <c r="F779" s="26">
        <v>1415000075</v>
      </c>
      <c r="G779" s="27">
        <v>42228</v>
      </c>
      <c r="H779" s="28" t="s">
        <v>1406</v>
      </c>
      <c r="I779" s="29" t="s">
        <v>1407</v>
      </c>
      <c r="J779" s="30" t="s">
        <v>1408</v>
      </c>
      <c r="K779" s="31">
        <v>293700</v>
      </c>
    </row>
    <row r="780" spans="1:11" s="32" customFormat="1" ht="30">
      <c r="A780" s="22" t="s">
        <v>1476</v>
      </c>
      <c r="B780" s="22" t="s">
        <v>271</v>
      </c>
      <c r="C780" s="23" t="s">
        <v>387</v>
      </c>
      <c r="D780" s="24" t="s">
        <v>387</v>
      </c>
      <c r="E780" s="25" t="s">
        <v>793</v>
      </c>
      <c r="F780" s="26">
        <v>1415000137</v>
      </c>
      <c r="G780" s="27">
        <v>42228</v>
      </c>
      <c r="H780" s="28" t="s">
        <v>1409</v>
      </c>
      <c r="I780" s="29" t="s">
        <v>1410</v>
      </c>
      <c r="J780" s="30" t="s">
        <v>1411</v>
      </c>
      <c r="K780" s="31">
        <v>152500</v>
      </c>
    </row>
    <row r="781" spans="1:11" s="32" customFormat="1" ht="30">
      <c r="A781" s="22" t="s">
        <v>1476</v>
      </c>
      <c r="B781" s="22" t="s">
        <v>14</v>
      </c>
      <c r="C781" s="23" t="s">
        <v>387</v>
      </c>
      <c r="D781" s="24" t="s">
        <v>387</v>
      </c>
      <c r="E781" s="25" t="s">
        <v>83</v>
      </c>
      <c r="F781" s="26">
        <v>1415000076</v>
      </c>
      <c r="G781" s="27">
        <v>42228</v>
      </c>
      <c r="H781" s="28" t="s">
        <v>1412</v>
      </c>
      <c r="I781" s="29" t="s">
        <v>150</v>
      </c>
      <c r="J781" s="30" t="s">
        <v>92</v>
      </c>
      <c r="K781" s="31">
        <v>107931</v>
      </c>
    </row>
    <row r="782" spans="1:11" s="32" customFormat="1" ht="30">
      <c r="A782" s="22" t="s">
        <v>1476</v>
      </c>
      <c r="B782" s="22" t="s">
        <v>271</v>
      </c>
      <c r="C782" s="23" t="s">
        <v>387</v>
      </c>
      <c r="D782" s="24" t="s">
        <v>387</v>
      </c>
      <c r="E782" s="25" t="s">
        <v>793</v>
      </c>
      <c r="F782" s="26">
        <v>1415000138</v>
      </c>
      <c r="G782" s="27">
        <v>42229</v>
      </c>
      <c r="H782" s="28" t="s">
        <v>1413</v>
      </c>
      <c r="I782" s="29" t="s">
        <v>531</v>
      </c>
      <c r="J782" s="30" t="s">
        <v>15</v>
      </c>
      <c r="K782" s="31">
        <v>342206</v>
      </c>
    </row>
    <row r="783" spans="1:11" s="32" customFormat="1" ht="30">
      <c r="A783" s="22" t="s">
        <v>1476</v>
      </c>
      <c r="B783" s="22" t="s">
        <v>14</v>
      </c>
      <c r="C783" s="23" t="s">
        <v>387</v>
      </c>
      <c r="D783" s="24" t="s">
        <v>387</v>
      </c>
      <c r="E783" s="25" t="s">
        <v>793</v>
      </c>
      <c r="F783" s="26">
        <v>1415000139</v>
      </c>
      <c r="G783" s="27">
        <v>42234</v>
      </c>
      <c r="H783" s="28" t="s">
        <v>1414</v>
      </c>
      <c r="I783" s="29" t="s">
        <v>1415</v>
      </c>
      <c r="J783" s="30" t="s">
        <v>1416</v>
      </c>
      <c r="K783" s="31">
        <v>240000</v>
      </c>
    </row>
    <row r="784" spans="1:11" s="32" customFormat="1" ht="30">
      <c r="A784" s="22" t="s">
        <v>1476</v>
      </c>
      <c r="B784" s="22" t="s">
        <v>14</v>
      </c>
      <c r="C784" s="23" t="s">
        <v>387</v>
      </c>
      <c r="D784" s="24" t="s">
        <v>387</v>
      </c>
      <c r="E784" s="25" t="s">
        <v>793</v>
      </c>
      <c r="F784" s="26">
        <v>1415000140</v>
      </c>
      <c r="G784" s="27">
        <v>42234</v>
      </c>
      <c r="H784" s="28" t="s">
        <v>1417</v>
      </c>
      <c r="I784" s="29" t="s">
        <v>1418</v>
      </c>
      <c r="J784" s="30" t="s">
        <v>1419</v>
      </c>
      <c r="K784" s="31">
        <v>30756</v>
      </c>
    </row>
    <row r="785" spans="1:11" s="32" customFormat="1" ht="30">
      <c r="A785" s="22" t="s">
        <v>1476</v>
      </c>
      <c r="B785" s="22" t="s">
        <v>14</v>
      </c>
      <c r="C785" s="23" t="s">
        <v>387</v>
      </c>
      <c r="D785" s="24" t="s">
        <v>387</v>
      </c>
      <c r="E785" s="25" t="s">
        <v>793</v>
      </c>
      <c r="F785" s="26">
        <v>1415000141</v>
      </c>
      <c r="G785" s="27">
        <v>42235</v>
      </c>
      <c r="H785" s="28" t="s">
        <v>1420</v>
      </c>
      <c r="I785" s="29" t="s">
        <v>1421</v>
      </c>
      <c r="J785" s="30" t="s">
        <v>1351</v>
      </c>
      <c r="K785" s="31">
        <v>191566</v>
      </c>
    </row>
    <row r="786" spans="1:11" s="32" customFormat="1" ht="30">
      <c r="A786" s="22" t="s">
        <v>1476</v>
      </c>
      <c r="B786" s="22" t="s">
        <v>14</v>
      </c>
      <c r="C786" s="23" t="s">
        <v>387</v>
      </c>
      <c r="D786" s="24" t="s">
        <v>387</v>
      </c>
      <c r="E786" s="25" t="s">
        <v>793</v>
      </c>
      <c r="F786" s="26">
        <v>1415000142</v>
      </c>
      <c r="G786" s="27">
        <v>42235</v>
      </c>
      <c r="H786" s="28" t="s">
        <v>1422</v>
      </c>
      <c r="I786" s="29" t="s">
        <v>1423</v>
      </c>
      <c r="J786" s="30" t="s">
        <v>1424</v>
      </c>
      <c r="K786" s="31">
        <v>230265</v>
      </c>
    </row>
    <row r="787" spans="1:11" s="32" customFormat="1" ht="30">
      <c r="A787" s="22" t="s">
        <v>1476</v>
      </c>
      <c r="B787" s="22" t="s">
        <v>14</v>
      </c>
      <c r="C787" s="23" t="s">
        <v>387</v>
      </c>
      <c r="D787" s="24" t="s">
        <v>387</v>
      </c>
      <c r="E787" s="25" t="s">
        <v>793</v>
      </c>
      <c r="F787" s="26">
        <v>1415000143</v>
      </c>
      <c r="G787" s="27">
        <v>42236</v>
      </c>
      <c r="H787" s="28" t="s">
        <v>1425</v>
      </c>
      <c r="I787" s="29" t="s">
        <v>1426</v>
      </c>
      <c r="J787" s="30" t="s">
        <v>1427</v>
      </c>
      <c r="K787" s="31">
        <v>240000</v>
      </c>
    </row>
    <row r="788" spans="1:11" s="32" customFormat="1" ht="30">
      <c r="A788" s="22" t="s">
        <v>1476</v>
      </c>
      <c r="B788" s="22" t="s">
        <v>271</v>
      </c>
      <c r="C788" s="23" t="s">
        <v>82</v>
      </c>
      <c r="D788" s="24" t="s">
        <v>82</v>
      </c>
      <c r="E788" s="25" t="s">
        <v>793</v>
      </c>
      <c r="F788" s="26">
        <v>1415000144</v>
      </c>
      <c r="G788" s="27">
        <v>42236</v>
      </c>
      <c r="H788" s="28" t="s">
        <v>1428</v>
      </c>
      <c r="I788" s="29" t="s">
        <v>1359</v>
      </c>
      <c r="J788" s="30" t="s">
        <v>1360</v>
      </c>
      <c r="K788" s="31">
        <v>55555</v>
      </c>
    </row>
    <row r="789" spans="1:11" s="32" customFormat="1" ht="30">
      <c r="A789" s="22" t="s">
        <v>1476</v>
      </c>
      <c r="B789" s="22" t="s">
        <v>731</v>
      </c>
      <c r="C789" s="23" t="s">
        <v>1429</v>
      </c>
      <c r="D789" s="24" t="s">
        <v>1430</v>
      </c>
      <c r="E789" s="25" t="s">
        <v>793</v>
      </c>
      <c r="F789" s="26">
        <v>1415000145</v>
      </c>
      <c r="G789" s="27">
        <v>42237</v>
      </c>
      <c r="H789" s="28" t="s">
        <v>1431</v>
      </c>
      <c r="I789" s="29" t="s">
        <v>580</v>
      </c>
      <c r="J789" s="30" t="s">
        <v>581</v>
      </c>
      <c r="K789" s="31">
        <v>3840000</v>
      </c>
    </row>
    <row r="790" spans="1:11" s="32" customFormat="1" ht="30">
      <c r="A790" s="22" t="s">
        <v>1476</v>
      </c>
      <c r="B790" s="22" t="s">
        <v>14</v>
      </c>
      <c r="C790" s="23" t="s">
        <v>387</v>
      </c>
      <c r="D790" s="24" t="s">
        <v>387</v>
      </c>
      <c r="E790" s="25" t="s">
        <v>83</v>
      </c>
      <c r="F790" s="26">
        <v>1415000077</v>
      </c>
      <c r="G790" s="27">
        <v>42241</v>
      </c>
      <c r="H790" s="28" t="s">
        <v>1432</v>
      </c>
      <c r="I790" s="29" t="s">
        <v>1433</v>
      </c>
      <c r="J790" s="30" t="s">
        <v>1434</v>
      </c>
      <c r="K790" s="31">
        <v>143970</v>
      </c>
    </row>
    <row r="791" spans="1:11" s="32" customFormat="1" ht="30">
      <c r="A791" s="22" t="s">
        <v>1476</v>
      </c>
      <c r="B791" s="22" t="s">
        <v>14</v>
      </c>
      <c r="C791" s="23" t="s">
        <v>387</v>
      </c>
      <c r="D791" s="24" t="s">
        <v>387</v>
      </c>
      <c r="E791" s="25" t="s">
        <v>793</v>
      </c>
      <c r="F791" s="26">
        <v>1415000146</v>
      </c>
      <c r="G791" s="27">
        <v>42241</v>
      </c>
      <c r="H791" s="28" t="s">
        <v>1435</v>
      </c>
      <c r="I791" s="29" t="s">
        <v>1418</v>
      </c>
      <c r="J791" s="30" t="s">
        <v>1419</v>
      </c>
      <c r="K791" s="31">
        <v>26005</v>
      </c>
    </row>
    <row r="792" spans="1:11" s="32" customFormat="1" ht="30">
      <c r="A792" s="22" t="s">
        <v>1476</v>
      </c>
      <c r="B792" s="22" t="s">
        <v>271</v>
      </c>
      <c r="C792" s="23" t="s">
        <v>82</v>
      </c>
      <c r="D792" s="24" t="s">
        <v>82</v>
      </c>
      <c r="E792" s="25" t="s">
        <v>793</v>
      </c>
      <c r="F792" s="26">
        <v>1415000147</v>
      </c>
      <c r="G792" s="27">
        <v>42242</v>
      </c>
      <c r="H792" s="28" t="s">
        <v>1436</v>
      </c>
      <c r="I792" s="29" t="s">
        <v>1359</v>
      </c>
      <c r="J792" s="30" t="s">
        <v>1360</v>
      </c>
      <c r="K792" s="31">
        <v>111111</v>
      </c>
    </row>
    <row r="793" spans="1:11" s="32" customFormat="1" ht="30">
      <c r="A793" s="22" t="s">
        <v>1476</v>
      </c>
      <c r="B793" s="22" t="s">
        <v>271</v>
      </c>
      <c r="C793" s="23" t="s">
        <v>82</v>
      </c>
      <c r="D793" s="24" t="s">
        <v>82</v>
      </c>
      <c r="E793" s="25" t="s">
        <v>793</v>
      </c>
      <c r="F793" s="26">
        <v>1415000148</v>
      </c>
      <c r="G793" s="27">
        <v>42242</v>
      </c>
      <c r="H793" s="28" t="s">
        <v>1437</v>
      </c>
      <c r="I793" s="29" t="s">
        <v>1359</v>
      </c>
      <c r="J793" s="30" t="s">
        <v>1360</v>
      </c>
      <c r="K793" s="31">
        <v>111111</v>
      </c>
    </row>
    <row r="794" spans="1:11" s="32" customFormat="1" ht="30">
      <c r="A794" s="22" t="s">
        <v>1476</v>
      </c>
      <c r="B794" s="22" t="s">
        <v>1380</v>
      </c>
      <c r="C794" s="23" t="s">
        <v>1381</v>
      </c>
      <c r="D794" s="24">
        <v>42110</v>
      </c>
      <c r="E794" s="25" t="s">
        <v>793</v>
      </c>
      <c r="F794" s="26">
        <v>1415000149</v>
      </c>
      <c r="G794" s="27">
        <v>42243</v>
      </c>
      <c r="H794" s="28" t="s">
        <v>1438</v>
      </c>
      <c r="I794" s="29" t="s">
        <v>1383</v>
      </c>
      <c r="J794" s="30" t="s">
        <v>1384</v>
      </c>
      <c r="K794" s="31">
        <v>186000</v>
      </c>
    </row>
    <row r="795" spans="1:11" s="32" customFormat="1" ht="30">
      <c r="A795" s="22" t="s">
        <v>1476</v>
      </c>
      <c r="B795" s="22" t="s">
        <v>14</v>
      </c>
      <c r="C795" s="23" t="s">
        <v>387</v>
      </c>
      <c r="D795" s="24" t="s">
        <v>387</v>
      </c>
      <c r="E795" s="25" t="s">
        <v>83</v>
      </c>
      <c r="F795" s="26">
        <v>1415000078</v>
      </c>
      <c r="G795" s="27">
        <v>42244</v>
      </c>
      <c r="H795" s="28" t="s">
        <v>1439</v>
      </c>
      <c r="I795" s="29" t="s">
        <v>1440</v>
      </c>
      <c r="J795" s="30" t="s">
        <v>1441</v>
      </c>
      <c r="K795" s="31">
        <v>93023</v>
      </c>
    </row>
    <row r="796" spans="1:11" s="32" customFormat="1" ht="30">
      <c r="A796" s="22" t="s">
        <v>1476</v>
      </c>
      <c r="B796" s="22" t="s">
        <v>14</v>
      </c>
      <c r="C796" s="23" t="s">
        <v>387</v>
      </c>
      <c r="D796" s="24" t="s">
        <v>387</v>
      </c>
      <c r="E796" s="25" t="s">
        <v>793</v>
      </c>
      <c r="F796" s="26">
        <v>1415000150</v>
      </c>
      <c r="G796" s="27">
        <v>42244</v>
      </c>
      <c r="H796" s="28" t="s">
        <v>1442</v>
      </c>
      <c r="I796" s="29" t="s">
        <v>1443</v>
      </c>
      <c r="J796" s="30" t="s">
        <v>1444</v>
      </c>
      <c r="K796" s="31">
        <v>250000</v>
      </c>
    </row>
    <row r="797" spans="1:11" s="32" customFormat="1" ht="30">
      <c r="A797" s="22" t="s">
        <v>1476</v>
      </c>
      <c r="B797" s="22" t="s">
        <v>333</v>
      </c>
      <c r="C797" s="23" t="s">
        <v>1389</v>
      </c>
      <c r="D797" s="24">
        <v>42102</v>
      </c>
      <c r="E797" s="25" t="s">
        <v>83</v>
      </c>
      <c r="F797" s="26">
        <v>1415000079</v>
      </c>
      <c r="G797" s="27">
        <v>42247</v>
      </c>
      <c r="H797" s="28" t="s">
        <v>1390</v>
      </c>
      <c r="I797" s="29" t="s">
        <v>1391</v>
      </c>
      <c r="J797" s="30" t="s">
        <v>1392</v>
      </c>
      <c r="K797" s="31">
        <v>103212</v>
      </c>
    </row>
    <row r="798" spans="1:11" s="32" customFormat="1" ht="30">
      <c r="A798" s="22" t="s">
        <v>1476</v>
      </c>
      <c r="B798" s="22" t="s">
        <v>13</v>
      </c>
      <c r="C798" s="23" t="s">
        <v>82</v>
      </c>
      <c r="D798" s="24" t="s">
        <v>82</v>
      </c>
      <c r="E798" s="25" t="s">
        <v>22</v>
      </c>
      <c r="F798" s="26">
        <v>1763623</v>
      </c>
      <c r="G798" s="27">
        <v>42203</v>
      </c>
      <c r="H798" s="28" t="s">
        <v>1445</v>
      </c>
      <c r="I798" s="29" t="s">
        <v>1446</v>
      </c>
      <c r="J798" s="30" t="s">
        <v>1447</v>
      </c>
      <c r="K798" s="31">
        <v>190724</v>
      </c>
    </row>
    <row r="799" spans="1:11" s="32" customFormat="1" ht="30">
      <c r="A799" s="22" t="s">
        <v>1476</v>
      </c>
      <c r="B799" s="22" t="s">
        <v>13</v>
      </c>
      <c r="C799" s="23" t="s">
        <v>82</v>
      </c>
      <c r="D799" s="24" t="s">
        <v>82</v>
      </c>
      <c r="E799" s="25" t="s">
        <v>22</v>
      </c>
      <c r="F799" s="26">
        <v>60546297</v>
      </c>
      <c r="G799" s="27">
        <v>42243</v>
      </c>
      <c r="H799" s="28" t="s">
        <v>1477</v>
      </c>
      <c r="I799" s="29" t="s">
        <v>1446</v>
      </c>
      <c r="J799" s="30" t="s">
        <v>1447</v>
      </c>
      <c r="K799" s="31">
        <v>181450</v>
      </c>
    </row>
    <row r="800" spans="1:11" s="32" customFormat="1" ht="30">
      <c r="A800" s="22" t="s">
        <v>1476</v>
      </c>
      <c r="B800" s="22" t="s">
        <v>13</v>
      </c>
      <c r="C800" s="23" t="s">
        <v>82</v>
      </c>
      <c r="D800" s="24" t="s">
        <v>82</v>
      </c>
      <c r="E800" s="25" t="s">
        <v>22</v>
      </c>
      <c r="F800" s="26">
        <v>14116504</v>
      </c>
      <c r="G800" s="27">
        <v>42232</v>
      </c>
      <c r="H800" s="28" t="s">
        <v>1448</v>
      </c>
      <c r="I800" s="29" t="s">
        <v>1332</v>
      </c>
      <c r="J800" s="30" t="s">
        <v>1333</v>
      </c>
      <c r="K800" s="31">
        <v>1827508</v>
      </c>
    </row>
    <row r="801" spans="1:11" s="32" customFormat="1" ht="30">
      <c r="A801" s="22" t="s">
        <v>1476</v>
      </c>
      <c r="B801" s="22" t="s">
        <v>13</v>
      </c>
      <c r="C801" s="23" t="s">
        <v>82</v>
      </c>
      <c r="D801" s="24" t="s">
        <v>82</v>
      </c>
      <c r="E801" s="25" t="s">
        <v>22</v>
      </c>
      <c r="F801" s="26">
        <v>14091860</v>
      </c>
      <c r="G801" s="27">
        <v>42237</v>
      </c>
      <c r="H801" s="28" t="s">
        <v>1449</v>
      </c>
      <c r="I801" s="29" t="s">
        <v>1332</v>
      </c>
      <c r="J801" s="30" t="s">
        <v>1333</v>
      </c>
      <c r="K801" s="31">
        <v>2728051</v>
      </c>
    </row>
    <row r="802" spans="1:11" s="32" customFormat="1" ht="30">
      <c r="A802" s="22" t="s">
        <v>1476</v>
      </c>
      <c r="B802" s="22" t="s">
        <v>13</v>
      </c>
      <c r="C802" s="23" t="s">
        <v>82</v>
      </c>
      <c r="D802" s="24" t="s">
        <v>82</v>
      </c>
      <c r="E802" s="25" t="s">
        <v>22</v>
      </c>
      <c r="F802" s="26">
        <v>14090714</v>
      </c>
      <c r="G802" s="27">
        <v>42237</v>
      </c>
      <c r="H802" s="28" t="s">
        <v>1450</v>
      </c>
      <c r="I802" s="29" t="s">
        <v>1332</v>
      </c>
      <c r="J802" s="30" t="s">
        <v>1333</v>
      </c>
      <c r="K802" s="31">
        <v>2234711</v>
      </c>
    </row>
    <row r="803" spans="1:11" s="32" customFormat="1" ht="30">
      <c r="A803" s="22" t="s">
        <v>1476</v>
      </c>
      <c r="B803" s="22" t="s">
        <v>13</v>
      </c>
      <c r="C803" s="23" t="s">
        <v>82</v>
      </c>
      <c r="D803" s="24" t="s">
        <v>82</v>
      </c>
      <c r="E803" s="25" t="s">
        <v>22</v>
      </c>
      <c r="F803" s="26">
        <v>100641</v>
      </c>
      <c r="G803" s="27">
        <v>42240</v>
      </c>
      <c r="H803" s="28" t="s">
        <v>1451</v>
      </c>
      <c r="I803" s="29" t="s">
        <v>11</v>
      </c>
      <c r="J803" s="30" t="s">
        <v>12</v>
      </c>
      <c r="K803" s="31">
        <v>11328</v>
      </c>
    </row>
    <row r="804" spans="1:11" s="32" customFormat="1" ht="30">
      <c r="A804" s="22" t="s">
        <v>1476</v>
      </c>
      <c r="B804" s="22" t="s">
        <v>13</v>
      </c>
      <c r="C804" s="23" t="s">
        <v>82</v>
      </c>
      <c r="D804" s="24" t="s">
        <v>82</v>
      </c>
      <c r="E804" s="25" t="s">
        <v>22</v>
      </c>
      <c r="F804" s="26">
        <v>100651</v>
      </c>
      <c r="G804" s="27">
        <v>42240</v>
      </c>
      <c r="H804" s="28" t="s">
        <v>1452</v>
      </c>
      <c r="I804" s="29" t="s">
        <v>11</v>
      </c>
      <c r="J804" s="30" t="s">
        <v>12</v>
      </c>
      <c r="K804" s="31">
        <v>184559</v>
      </c>
    </row>
    <row r="805" spans="1:11" s="32" customFormat="1" ht="30">
      <c r="A805" s="22" t="s">
        <v>1476</v>
      </c>
      <c r="B805" s="22" t="s">
        <v>13</v>
      </c>
      <c r="C805" s="23" t="s">
        <v>82</v>
      </c>
      <c r="D805" s="24" t="s">
        <v>82</v>
      </c>
      <c r="E805" s="25" t="s">
        <v>22</v>
      </c>
      <c r="F805" s="26">
        <v>100652</v>
      </c>
      <c r="G805" s="27">
        <v>42240</v>
      </c>
      <c r="H805" s="28" t="s">
        <v>1453</v>
      </c>
      <c r="I805" s="29" t="s">
        <v>11</v>
      </c>
      <c r="J805" s="30" t="s">
        <v>12</v>
      </c>
      <c r="K805" s="31">
        <v>4355</v>
      </c>
    </row>
    <row r="806" spans="1:11" s="32" customFormat="1" ht="30">
      <c r="A806" s="22" t="s">
        <v>1476</v>
      </c>
      <c r="B806" s="22" t="s">
        <v>13</v>
      </c>
      <c r="C806" s="23" t="s">
        <v>82</v>
      </c>
      <c r="D806" s="24" t="s">
        <v>82</v>
      </c>
      <c r="E806" s="25" t="s">
        <v>22</v>
      </c>
      <c r="F806" s="26">
        <v>100703</v>
      </c>
      <c r="G806" s="27">
        <v>42240</v>
      </c>
      <c r="H806" s="28" t="s">
        <v>1454</v>
      </c>
      <c r="I806" s="29" t="s">
        <v>11</v>
      </c>
      <c r="J806" s="30" t="s">
        <v>12</v>
      </c>
      <c r="K806" s="31">
        <v>192658</v>
      </c>
    </row>
    <row r="807" spans="1:11" s="32" customFormat="1" ht="30">
      <c r="A807" s="22" t="s">
        <v>1476</v>
      </c>
      <c r="B807" s="22" t="s">
        <v>13</v>
      </c>
      <c r="C807" s="23" t="s">
        <v>82</v>
      </c>
      <c r="D807" s="24" t="s">
        <v>82</v>
      </c>
      <c r="E807" s="25" t="s">
        <v>22</v>
      </c>
      <c r="F807" s="26">
        <v>100651</v>
      </c>
      <c r="G807" s="27">
        <v>42240</v>
      </c>
      <c r="H807" s="28" t="s">
        <v>1455</v>
      </c>
      <c r="I807" s="29" t="s">
        <v>11</v>
      </c>
      <c r="J807" s="30" t="s">
        <v>12</v>
      </c>
      <c r="K807" s="31">
        <v>123798</v>
      </c>
    </row>
    <row r="808" spans="1:11" s="32" customFormat="1" ht="30">
      <c r="A808" s="22" t="s">
        <v>1476</v>
      </c>
      <c r="B808" s="22" t="s">
        <v>13</v>
      </c>
      <c r="C808" s="23" t="s">
        <v>82</v>
      </c>
      <c r="D808" s="24" t="s">
        <v>82</v>
      </c>
      <c r="E808" s="25" t="s">
        <v>22</v>
      </c>
      <c r="F808" s="26">
        <v>95834</v>
      </c>
      <c r="G808" s="27">
        <v>42240</v>
      </c>
      <c r="H808" s="28" t="s">
        <v>1456</v>
      </c>
      <c r="I808" s="29" t="s">
        <v>11</v>
      </c>
      <c r="J808" s="30" t="s">
        <v>12</v>
      </c>
      <c r="K808" s="31">
        <v>3132</v>
      </c>
    </row>
    <row r="809" spans="1:11" s="32" customFormat="1" ht="30">
      <c r="A809" s="22" t="s">
        <v>1476</v>
      </c>
      <c r="B809" s="22" t="s">
        <v>13</v>
      </c>
      <c r="C809" s="23" t="s">
        <v>82</v>
      </c>
      <c r="D809" s="24" t="s">
        <v>82</v>
      </c>
      <c r="E809" s="25" t="s">
        <v>22</v>
      </c>
      <c r="F809" s="26">
        <v>989</v>
      </c>
      <c r="G809" s="27">
        <v>42240</v>
      </c>
      <c r="H809" s="28" t="s">
        <v>1457</v>
      </c>
      <c r="I809" s="29" t="s">
        <v>1458</v>
      </c>
      <c r="J809" s="30" t="s">
        <v>1459</v>
      </c>
      <c r="K809" s="31">
        <v>136980</v>
      </c>
    </row>
    <row r="810" spans="1:11" s="32" customFormat="1" ht="30">
      <c r="A810" s="22" t="s">
        <v>1476</v>
      </c>
      <c r="B810" s="22" t="s">
        <v>13</v>
      </c>
      <c r="C810" s="23" t="s">
        <v>82</v>
      </c>
      <c r="D810" s="24" t="s">
        <v>82</v>
      </c>
      <c r="E810" s="25" t="s">
        <v>22</v>
      </c>
      <c r="F810" s="26">
        <v>989</v>
      </c>
      <c r="G810" s="27">
        <v>42240</v>
      </c>
      <c r="H810" s="28" t="s">
        <v>1460</v>
      </c>
      <c r="I810" s="29" t="s">
        <v>1458</v>
      </c>
      <c r="J810" s="30" t="s">
        <v>1459</v>
      </c>
      <c r="K810" s="31">
        <v>184972</v>
      </c>
    </row>
    <row r="811" spans="1:11" s="32" customFormat="1" ht="30">
      <c r="A811" s="22" t="s">
        <v>1476</v>
      </c>
      <c r="B811" s="22" t="s">
        <v>13</v>
      </c>
      <c r="C811" s="23" t="s">
        <v>82</v>
      </c>
      <c r="D811" s="24" t="s">
        <v>82</v>
      </c>
      <c r="E811" s="25" t="s">
        <v>22</v>
      </c>
      <c r="F811" s="26">
        <v>989</v>
      </c>
      <c r="G811" s="27">
        <v>42240</v>
      </c>
      <c r="H811" s="28" t="s">
        <v>1461</v>
      </c>
      <c r="I811" s="29" t="s">
        <v>1458</v>
      </c>
      <c r="J811" s="30" t="s">
        <v>1459</v>
      </c>
      <c r="K811" s="31">
        <v>97161</v>
      </c>
    </row>
    <row r="812" spans="1:11" s="32" customFormat="1" ht="30">
      <c r="A812" s="22" t="s">
        <v>1476</v>
      </c>
      <c r="B812" s="22" t="s">
        <v>13</v>
      </c>
      <c r="C812" s="23" t="s">
        <v>82</v>
      </c>
      <c r="D812" s="24" t="s">
        <v>82</v>
      </c>
      <c r="E812" s="25" t="s">
        <v>22</v>
      </c>
      <c r="F812" s="26">
        <v>989</v>
      </c>
      <c r="G812" s="27">
        <v>42240</v>
      </c>
      <c r="H812" s="28" t="s">
        <v>1462</v>
      </c>
      <c r="I812" s="29" t="s">
        <v>1458</v>
      </c>
      <c r="J812" s="30" t="s">
        <v>1459</v>
      </c>
      <c r="K812" s="31">
        <v>90896</v>
      </c>
    </row>
    <row r="813" spans="1:11" s="32" customFormat="1" ht="30">
      <c r="A813" s="22" t="s">
        <v>1476</v>
      </c>
      <c r="B813" s="22" t="s">
        <v>13</v>
      </c>
      <c r="C813" s="23" t="s">
        <v>82</v>
      </c>
      <c r="D813" s="24" t="s">
        <v>82</v>
      </c>
      <c r="E813" s="25" t="s">
        <v>22</v>
      </c>
      <c r="F813" s="26">
        <v>989</v>
      </c>
      <c r="G813" s="27">
        <v>42240</v>
      </c>
      <c r="H813" s="28" t="s">
        <v>1463</v>
      </c>
      <c r="I813" s="29" t="s">
        <v>1458</v>
      </c>
      <c r="J813" s="30" t="s">
        <v>1459</v>
      </c>
      <c r="K813" s="31">
        <v>10025</v>
      </c>
    </row>
    <row r="814" spans="1:11" s="32" customFormat="1" ht="30">
      <c r="A814" s="22" t="s">
        <v>1476</v>
      </c>
      <c r="B814" s="22" t="s">
        <v>13</v>
      </c>
      <c r="C814" s="23" t="s">
        <v>82</v>
      </c>
      <c r="D814" s="24" t="s">
        <v>82</v>
      </c>
      <c r="E814" s="25" t="s">
        <v>22</v>
      </c>
      <c r="F814" s="26">
        <v>989</v>
      </c>
      <c r="G814" s="27">
        <v>42240</v>
      </c>
      <c r="H814" s="28" t="s">
        <v>1464</v>
      </c>
      <c r="I814" s="29" t="s">
        <v>1458</v>
      </c>
      <c r="J814" s="30" t="s">
        <v>1459</v>
      </c>
      <c r="K814" s="31">
        <v>15220</v>
      </c>
    </row>
    <row r="815" spans="1:11" s="32" customFormat="1" ht="30">
      <c r="A815" s="22" t="s">
        <v>1476</v>
      </c>
      <c r="B815" s="22" t="s">
        <v>333</v>
      </c>
      <c r="C815" s="23" t="s">
        <v>1465</v>
      </c>
      <c r="D815" s="24">
        <v>41183</v>
      </c>
      <c r="E815" s="25" t="s">
        <v>22</v>
      </c>
      <c r="F815" s="26" t="s">
        <v>387</v>
      </c>
      <c r="G815" s="27" t="s">
        <v>387</v>
      </c>
      <c r="H815" s="28" t="s">
        <v>1466</v>
      </c>
      <c r="I815" s="29" t="s">
        <v>1467</v>
      </c>
      <c r="J815" s="30" t="s">
        <v>1248</v>
      </c>
      <c r="K815" s="31">
        <v>150544</v>
      </c>
    </row>
    <row r="816" spans="1:11" s="32" customFormat="1" ht="30">
      <c r="A816" s="22" t="s">
        <v>1476</v>
      </c>
      <c r="B816" s="22" t="s">
        <v>333</v>
      </c>
      <c r="C816" s="23" t="s">
        <v>1468</v>
      </c>
      <c r="D816" s="24">
        <v>41183</v>
      </c>
      <c r="E816" s="25" t="s">
        <v>22</v>
      </c>
      <c r="F816" s="26" t="s">
        <v>387</v>
      </c>
      <c r="G816" s="27" t="s">
        <v>387</v>
      </c>
      <c r="H816" s="28" t="s">
        <v>1466</v>
      </c>
      <c r="I816" s="29" t="s">
        <v>1469</v>
      </c>
      <c r="J816" s="30" t="s">
        <v>1470</v>
      </c>
      <c r="K816" s="31">
        <v>150592</v>
      </c>
    </row>
    <row r="817" spans="1:11" s="32" customFormat="1" ht="30">
      <c r="A817" s="22" t="s">
        <v>1476</v>
      </c>
      <c r="B817" s="22" t="s">
        <v>333</v>
      </c>
      <c r="C817" s="23" t="s">
        <v>1471</v>
      </c>
      <c r="D817" s="24">
        <v>42165</v>
      </c>
      <c r="E817" s="25" t="s">
        <v>22</v>
      </c>
      <c r="F817" s="26" t="s">
        <v>387</v>
      </c>
      <c r="G817" s="27" t="s">
        <v>387</v>
      </c>
      <c r="H817" s="28" t="s">
        <v>1466</v>
      </c>
      <c r="I817" s="29" t="s">
        <v>1472</v>
      </c>
      <c r="J817" s="30" t="s">
        <v>1473</v>
      </c>
      <c r="K817" s="31">
        <v>333333</v>
      </c>
    </row>
    <row r="818" spans="1:11" s="32" customFormat="1" ht="30">
      <c r="A818" s="22" t="s">
        <v>1476</v>
      </c>
      <c r="B818" s="22" t="s">
        <v>333</v>
      </c>
      <c r="C818" s="23" t="s">
        <v>1468</v>
      </c>
      <c r="D818" s="24">
        <v>41183</v>
      </c>
      <c r="E818" s="25" t="s">
        <v>22</v>
      </c>
      <c r="F818" s="26" t="s">
        <v>387</v>
      </c>
      <c r="G818" s="27" t="s">
        <v>387</v>
      </c>
      <c r="H818" s="28" t="s">
        <v>1466</v>
      </c>
      <c r="I818" s="29" t="s">
        <v>1467</v>
      </c>
      <c r="J818" s="30" t="s">
        <v>1248</v>
      </c>
      <c r="K818" s="31">
        <v>150776</v>
      </c>
    </row>
    <row r="819" spans="1:11" s="32" customFormat="1" ht="30">
      <c r="A819" s="22" t="s">
        <v>1476</v>
      </c>
      <c r="B819" s="22" t="s">
        <v>333</v>
      </c>
      <c r="C819" s="23" t="s">
        <v>1474</v>
      </c>
      <c r="D819" s="24">
        <v>41183</v>
      </c>
      <c r="E819" s="25" t="s">
        <v>22</v>
      </c>
      <c r="F819" s="26" t="s">
        <v>387</v>
      </c>
      <c r="G819" s="27" t="s">
        <v>387</v>
      </c>
      <c r="H819" s="28" t="s">
        <v>1466</v>
      </c>
      <c r="I819" s="29" t="s">
        <v>1475</v>
      </c>
      <c r="J819" s="30" t="s">
        <v>127</v>
      </c>
      <c r="K819" s="31">
        <v>150912</v>
      </c>
    </row>
    <row r="820" spans="1:11" s="32" customFormat="1" ht="30">
      <c r="A820" s="22" t="s">
        <v>1607</v>
      </c>
      <c r="B820" s="22" t="s">
        <v>315</v>
      </c>
      <c r="C820" s="23" t="s">
        <v>1478</v>
      </c>
      <c r="D820" s="24">
        <v>41054</v>
      </c>
      <c r="E820" s="25" t="s">
        <v>83</v>
      </c>
      <c r="F820" s="26">
        <v>1515000158</v>
      </c>
      <c r="G820" s="27">
        <v>42223</v>
      </c>
      <c r="H820" s="28" t="s">
        <v>1479</v>
      </c>
      <c r="I820" s="29" t="s">
        <v>1480</v>
      </c>
      <c r="J820" s="30" t="s">
        <v>1481</v>
      </c>
      <c r="K820" s="31">
        <v>18659</v>
      </c>
    </row>
    <row r="821" spans="1:11" s="32" customFormat="1" ht="30">
      <c r="A821" s="22" t="s">
        <v>1607</v>
      </c>
      <c r="B821" s="22" t="s">
        <v>315</v>
      </c>
      <c r="C821" s="23" t="s">
        <v>1478</v>
      </c>
      <c r="D821" s="24">
        <v>41054</v>
      </c>
      <c r="E821" s="25" t="s">
        <v>83</v>
      </c>
      <c r="F821" s="26">
        <v>1515000159</v>
      </c>
      <c r="G821" s="27">
        <v>42223</v>
      </c>
      <c r="H821" s="28" t="s">
        <v>1482</v>
      </c>
      <c r="I821" s="29" t="s">
        <v>567</v>
      </c>
      <c r="J821" s="30" t="s">
        <v>568</v>
      </c>
      <c r="K821" s="31">
        <v>41433</v>
      </c>
    </row>
    <row r="822" spans="1:11" s="32" customFormat="1" ht="30">
      <c r="A822" s="22" t="s">
        <v>1607</v>
      </c>
      <c r="B822" s="22" t="s">
        <v>315</v>
      </c>
      <c r="C822" s="23" t="s">
        <v>1478</v>
      </c>
      <c r="D822" s="24">
        <v>41054</v>
      </c>
      <c r="E822" s="25" t="s">
        <v>83</v>
      </c>
      <c r="F822" s="26">
        <v>1515000160</v>
      </c>
      <c r="G822" s="27">
        <v>42223</v>
      </c>
      <c r="H822" s="28" t="s">
        <v>1483</v>
      </c>
      <c r="I822" s="29" t="s">
        <v>150</v>
      </c>
      <c r="J822" s="30" t="s">
        <v>92</v>
      </c>
      <c r="K822" s="31">
        <v>421389</v>
      </c>
    </row>
    <row r="823" spans="1:11" s="32" customFormat="1" ht="30">
      <c r="A823" s="22" t="s">
        <v>1607</v>
      </c>
      <c r="B823" s="22" t="s">
        <v>315</v>
      </c>
      <c r="C823" s="23" t="s">
        <v>1478</v>
      </c>
      <c r="D823" s="24">
        <v>41054</v>
      </c>
      <c r="E823" s="25" t="s">
        <v>83</v>
      </c>
      <c r="F823" s="26">
        <v>1515000161</v>
      </c>
      <c r="G823" s="27">
        <v>42223</v>
      </c>
      <c r="H823" s="28" t="s">
        <v>1484</v>
      </c>
      <c r="I823" s="29" t="s">
        <v>310</v>
      </c>
      <c r="J823" s="30" t="s">
        <v>311</v>
      </c>
      <c r="K823" s="31">
        <v>5845</v>
      </c>
    </row>
    <row r="824" spans="1:11" s="32" customFormat="1" ht="30">
      <c r="A824" s="22" t="s">
        <v>1607</v>
      </c>
      <c r="B824" s="22" t="s">
        <v>315</v>
      </c>
      <c r="C824" s="23" t="s">
        <v>1478</v>
      </c>
      <c r="D824" s="24">
        <v>41054</v>
      </c>
      <c r="E824" s="25" t="s">
        <v>83</v>
      </c>
      <c r="F824" s="26">
        <v>1515000162</v>
      </c>
      <c r="G824" s="27">
        <v>42223</v>
      </c>
      <c r="H824" s="28" t="s">
        <v>1485</v>
      </c>
      <c r="I824" s="29" t="s">
        <v>310</v>
      </c>
      <c r="J824" s="30" t="s">
        <v>311</v>
      </c>
      <c r="K824" s="31">
        <v>23107</v>
      </c>
    </row>
    <row r="825" spans="1:11" s="32" customFormat="1" ht="30">
      <c r="A825" s="22" t="s">
        <v>1607</v>
      </c>
      <c r="B825" s="22" t="s">
        <v>315</v>
      </c>
      <c r="C825" s="23" t="s">
        <v>1478</v>
      </c>
      <c r="D825" s="24">
        <v>41054</v>
      </c>
      <c r="E825" s="25" t="s">
        <v>83</v>
      </c>
      <c r="F825" s="26">
        <v>1515000163</v>
      </c>
      <c r="G825" s="27">
        <v>42223</v>
      </c>
      <c r="H825" s="28" t="s">
        <v>1486</v>
      </c>
      <c r="I825" s="29" t="s">
        <v>150</v>
      </c>
      <c r="J825" s="30" t="s">
        <v>92</v>
      </c>
      <c r="K825" s="31">
        <v>53232</v>
      </c>
    </row>
    <row r="826" spans="1:11" s="32" customFormat="1" ht="30">
      <c r="A826" s="22" t="s">
        <v>1607</v>
      </c>
      <c r="B826" s="22" t="s">
        <v>315</v>
      </c>
      <c r="C826" s="23" t="s">
        <v>1478</v>
      </c>
      <c r="D826" s="24">
        <v>41054</v>
      </c>
      <c r="E826" s="25" t="s">
        <v>83</v>
      </c>
      <c r="F826" s="26">
        <v>1515000164</v>
      </c>
      <c r="G826" s="27">
        <v>42223</v>
      </c>
      <c r="H826" s="28" t="s">
        <v>1487</v>
      </c>
      <c r="I826" s="29" t="s">
        <v>567</v>
      </c>
      <c r="J826" s="30" t="s">
        <v>568</v>
      </c>
      <c r="K826" s="31">
        <v>30881</v>
      </c>
    </row>
    <row r="827" spans="1:11" s="32" customFormat="1" ht="30">
      <c r="A827" s="22" t="s">
        <v>1607</v>
      </c>
      <c r="B827" s="22" t="s">
        <v>315</v>
      </c>
      <c r="C827" s="23" t="s">
        <v>1478</v>
      </c>
      <c r="D827" s="24">
        <v>41054</v>
      </c>
      <c r="E827" s="25" t="s">
        <v>83</v>
      </c>
      <c r="F827" s="26">
        <v>1515000165</v>
      </c>
      <c r="G827" s="27">
        <v>42223</v>
      </c>
      <c r="H827" s="28" t="s">
        <v>1488</v>
      </c>
      <c r="I827" s="29" t="s">
        <v>310</v>
      </c>
      <c r="J827" s="30" t="s">
        <v>311</v>
      </c>
      <c r="K827" s="31">
        <v>415525</v>
      </c>
    </row>
    <row r="828" spans="1:11" s="32" customFormat="1" ht="30">
      <c r="A828" s="22" t="s">
        <v>1607</v>
      </c>
      <c r="B828" s="22" t="s">
        <v>315</v>
      </c>
      <c r="C828" s="23" t="s">
        <v>1478</v>
      </c>
      <c r="D828" s="24">
        <v>41054</v>
      </c>
      <c r="E828" s="25" t="s">
        <v>83</v>
      </c>
      <c r="F828" s="26">
        <v>1515000166</v>
      </c>
      <c r="G828" s="27">
        <v>42223</v>
      </c>
      <c r="H828" s="28" t="s">
        <v>1489</v>
      </c>
      <c r="I828" s="29" t="s">
        <v>310</v>
      </c>
      <c r="J828" s="30" t="s">
        <v>311</v>
      </c>
      <c r="K828" s="31">
        <v>23107</v>
      </c>
    </row>
    <row r="829" spans="1:11" s="32" customFormat="1" ht="30">
      <c r="A829" s="22" t="s">
        <v>1607</v>
      </c>
      <c r="B829" s="22" t="s">
        <v>315</v>
      </c>
      <c r="C829" s="23" t="s">
        <v>1478</v>
      </c>
      <c r="D829" s="24">
        <v>41054</v>
      </c>
      <c r="E829" s="25" t="s">
        <v>83</v>
      </c>
      <c r="F829" s="26">
        <v>1515000167</v>
      </c>
      <c r="G829" s="27">
        <v>42223</v>
      </c>
      <c r="H829" s="28" t="s">
        <v>1490</v>
      </c>
      <c r="I829" s="29" t="s">
        <v>310</v>
      </c>
      <c r="J829" s="30" t="s">
        <v>311</v>
      </c>
      <c r="K829" s="31">
        <v>50596</v>
      </c>
    </row>
    <row r="830" spans="1:11" s="32" customFormat="1" ht="30">
      <c r="A830" s="22" t="s">
        <v>1607</v>
      </c>
      <c r="B830" s="22" t="s">
        <v>315</v>
      </c>
      <c r="C830" s="23" t="s">
        <v>1478</v>
      </c>
      <c r="D830" s="24">
        <v>41054</v>
      </c>
      <c r="E830" s="25" t="s">
        <v>83</v>
      </c>
      <c r="F830" s="26">
        <v>1515000168</v>
      </c>
      <c r="G830" s="27">
        <v>42223</v>
      </c>
      <c r="H830" s="28" t="s">
        <v>1491</v>
      </c>
      <c r="I830" s="29" t="s">
        <v>310</v>
      </c>
      <c r="J830" s="30" t="s">
        <v>311</v>
      </c>
      <c r="K830" s="31">
        <v>69966</v>
      </c>
    </row>
    <row r="831" spans="1:11" s="32" customFormat="1" ht="30">
      <c r="A831" s="22" t="s">
        <v>1607</v>
      </c>
      <c r="B831" s="22" t="s">
        <v>315</v>
      </c>
      <c r="C831" s="23" t="s">
        <v>1478</v>
      </c>
      <c r="D831" s="24">
        <v>41054</v>
      </c>
      <c r="E831" s="25" t="s">
        <v>83</v>
      </c>
      <c r="F831" s="26">
        <v>1515000169</v>
      </c>
      <c r="G831" s="27">
        <v>42223</v>
      </c>
      <c r="H831" s="28" t="s">
        <v>1492</v>
      </c>
      <c r="I831" s="29" t="s">
        <v>150</v>
      </c>
      <c r="J831" s="30" t="s">
        <v>92</v>
      </c>
      <c r="K831" s="31">
        <v>40694</v>
      </c>
    </row>
    <row r="832" spans="1:11" s="32" customFormat="1" ht="30">
      <c r="A832" s="22" t="s">
        <v>1607</v>
      </c>
      <c r="B832" s="22" t="s">
        <v>315</v>
      </c>
      <c r="C832" s="23" t="s">
        <v>1478</v>
      </c>
      <c r="D832" s="24">
        <v>41054</v>
      </c>
      <c r="E832" s="25" t="s">
        <v>83</v>
      </c>
      <c r="F832" s="26">
        <v>1515000170</v>
      </c>
      <c r="G832" s="27">
        <v>42223</v>
      </c>
      <c r="H832" s="28" t="s">
        <v>1493</v>
      </c>
      <c r="I832" s="29" t="s">
        <v>567</v>
      </c>
      <c r="J832" s="30" t="s">
        <v>568</v>
      </c>
      <c r="K832" s="31">
        <v>32869</v>
      </c>
    </row>
    <row r="833" spans="1:11" s="32" customFormat="1" ht="30">
      <c r="A833" s="22" t="s">
        <v>1607</v>
      </c>
      <c r="B833" s="22" t="s">
        <v>315</v>
      </c>
      <c r="C833" s="23" t="s">
        <v>1478</v>
      </c>
      <c r="D833" s="24">
        <v>41054</v>
      </c>
      <c r="E833" s="25" t="s">
        <v>83</v>
      </c>
      <c r="F833" s="26">
        <v>1515000171</v>
      </c>
      <c r="G833" s="27">
        <v>42223</v>
      </c>
      <c r="H833" s="28" t="s">
        <v>1494</v>
      </c>
      <c r="I833" s="29" t="s">
        <v>310</v>
      </c>
      <c r="J833" s="30" t="s">
        <v>311</v>
      </c>
      <c r="K833" s="31">
        <v>637445</v>
      </c>
    </row>
    <row r="834" spans="1:11" s="32" customFormat="1" ht="30">
      <c r="A834" s="22" t="s">
        <v>1607</v>
      </c>
      <c r="B834" s="22" t="s">
        <v>315</v>
      </c>
      <c r="C834" s="23" t="s">
        <v>1478</v>
      </c>
      <c r="D834" s="24">
        <v>41054</v>
      </c>
      <c r="E834" s="25" t="s">
        <v>83</v>
      </c>
      <c r="F834" s="26">
        <v>1515000172</v>
      </c>
      <c r="G834" s="27">
        <v>42223</v>
      </c>
      <c r="H834" s="28" t="s">
        <v>1495</v>
      </c>
      <c r="I834" s="29" t="s">
        <v>567</v>
      </c>
      <c r="J834" s="30" t="s">
        <v>568</v>
      </c>
      <c r="K834" s="31">
        <v>104380</v>
      </c>
    </row>
    <row r="835" spans="1:11" s="32" customFormat="1" ht="30">
      <c r="A835" s="22" t="s">
        <v>1607</v>
      </c>
      <c r="B835" s="22" t="s">
        <v>315</v>
      </c>
      <c r="C835" s="23" t="s">
        <v>1478</v>
      </c>
      <c r="D835" s="24">
        <v>41054</v>
      </c>
      <c r="E835" s="25" t="s">
        <v>83</v>
      </c>
      <c r="F835" s="26">
        <v>1515000173</v>
      </c>
      <c r="G835" s="27">
        <v>42223</v>
      </c>
      <c r="H835" s="28" t="s">
        <v>1496</v>
      </c>
      <c r="I835" s="29" t="s">
        <v>150</v>
      </c>
      <c r="J835" s="30" t="s">
        <v>92</v>
      </c>
      <c r="K835" s="31">
        <v>130831</v>
      </c>
    </row>
    <row r="836" spans="1:11" s="32" customFormat="1" ht="45">
      <c r="A836" s="22" t="s">
        <v>1607</v>
      </c>
      <c r="B836" s="22" t="s">
        <v>315</v>
      </c>
      <c r="C836" s="23" t="s">
        <v>1478</v>
      </c>
      <c r="D836" s="24">
        <v>41054</v>
      </c>
      <c r="E836" s="25" t="s">
        <v>793</v>
      </c>
      <c r="F836" s="26">
        <v>1515000180</v>
      </c>
      <c r="G836" s="27">
        <v>42223</v>
      </c>
      <c r="H836" s="28" t="s">
        <v>1497</v>
      </c>
      <c r="I836" s="29" t="s">
        <v>531</v>
      </c>
      <c r="J836" s="30" t="s">
        <v>15</v>
      </c>
      <c r="K836" s="31">
        <v>522991</v>
      </c>
    </row>
    <row r="837" spans="1:11" s="32" customFormat="1" ht="45">
      <c r="A837" s="22" t="s">
        <v>1607</v>
      </c>
      <c r="B837" s="22" t="s">
        <v>14</v>
      </c>
      <c r="C837" s="23" t="s">
        <v>387</v>
      </c>
      <c r="D837" s="24" t="s">
        <v>387</v>
      </c>
      <c r="E837" s="25" t="s">
        <v>793</v>
      </c>
      <c r="F837" s="26">
        <v>1515000181</v>
      </c>
      <c r="G837" s="27">
        <v>42226</v>
      </c>
      <c r="H837" s="28" t="s">
        <v>1498</v>
      </c>
      <c r="I837" s="29" t="s">
        <v>1499</v>
      </c>
      <c r="J837" s="30" t="s">
        <v>1500</v>
      </c>
      <c r="K837" s="31">
        <v>1267350</v>
      </c>
    </row>
    <row r="838" spans="1:11" s="32" customFormat="1" ht="30">
      <c r="A838" s="22" t="s">
        <v>1607</v>
      </c>
      <c r="B838" s="22" t="s">
        <v>14</v>
      </c>
      <c r="C838" s="23" t="s">
        <v>387</v>
      </c>
      <c r="D838" s="24" t="s">
        <v>387</v>
      </c>
      <c r="E838" s="25" t="s">
        <v>793</v>
      </c>
      <c r="F838" s="26">
        <v>1515000182</v>
      </c>
      <c r="G838" s="27">
        <v>42226</v>
      </c>
      <c r="H838" s="28" t="s">
        <v>1501</v>
      </c>
      <c r="I838" s="29" t="s">
        <v>1502</v>
      </c>
      <c r="J838" s="30" t="s">
        <v>1503</v>
      </c>
      <c r="K838" s="31">
        <v>630000</v>
      </c>
    </row>
    <row r="839" spans="1:11" s="32" customFormat="1" ht="30">
      <c r="A839" s="22" t="s">
        <v>1607</v>
      </c>
      <c r="B839" s="22" t="s">
        <v>14</v>
      </c>
      <c r="C839" s="23" t="s">
        <v>387</v>
      </c>
      <c r="D839" s="24" t="s">
        <v>387</v>
      </c>
      <c r="E839" s="25" t="s">
        <v>83</v>
      </c>
      <c r="F839" s="26">
        <v>1515000174</v>
      </c>
      <c r="G839" s="27">
        <v>42227</v>
      </c>
      <c r="H839" s="28" t="s">
        <v>1504</v>
      </c>
      <c r="I839" s="29" t="s">
        <v>1505</v>
      </c>
      <c r="J839" s="30" t="s">
        <v>1125</v>
      </c>
      <c r="K839" s="31">
        <v>7140</v>
      </c>
    </row>
    <row r="840" spans="1:11" s="32" customFormat="1" ht="30">
      <c r="A840" s="22" t="s">
        <v>1607</v>
      </c>
      <c r="B840" s="22" t="s">
        <v>315</v>
      </c>
      <c r="C840" s="23" t="s">
        <v>1478</v>
      </c>
      <c r="D840" s="24">
        <v>41054</v>
      </c>
      <c r="E840" s="25" t="s">
        <v>83</v>
      </c>
      <c r="F840" s="26">
        <v>1515000175</v>
      </c>
      <c r="G840" s="27">
        <v>42227</v>
      </c>
      <c r="H840" s="28" t="s">
        <v>1506</v>
      </c>
      <c r="I840" s="29" t="s">
        <v>1480</v>
      </c>
      <c r="J840" s="30" t="s">
        <v>1481</v>
      </c>
      <c r="K840" s="31">
        <v>11161</v>
      </c>
    </row>
    <row r="841" spans="1:11" s="32" customFormat="1" ht="30">
      <c r="A841" s="22" t="s">
        <v>1607</v>
      </c>
      <c r="B841" s="22" t="s">
        <v>315</v>
      </c>
      <c r="C841" s="23" t="s">
        <v>1478</v>
      </c>
      <c r="D841" s="24">
        <v>41054</v>
      </c>
      <c r="E841" s="25" t="s">
        <v>83</v>
      </c>
      <c r="F841" s="26">
        <v>1515000176</v>
      </c>
      <c r="G841" s="27">
        <v>42227</v>
      </c>
      <c r="H841" s="28" t="s">
        <v>1507</v>
      </c>
      <c r="I841" s="29" t="s">
        <v>567</v>
      </c>
      <c r="J841" s="30" t="s">
        <v>568</v>
      </c>
      <c r="K841" s="31">
        <v>59382</v>
      </c>
    </row>
    <row r="842" spans="1:11" s="32" customFormat="1" ht="30">
      <c r="A842" s="22" t="s">
        <v>1607</v>
      </c>
      <c r="B842" s="22" t="s">
        <v>315</v>
      </c>
      <c r="C842" s="23" t="s">
        <v>1478</v>
      </c>
      <c r="D842" s="24">
        <v>41054</v>
      </c>
      <c r="E842" s="25" t="s">
        <v>83</v>
      </c>
      <c r="F842" s="26">
        <v>1515000177</v>
      </c>
      <c r="G842" s="27">
        <v>42227</v>
      </c>
      <c r="H842" s="28" t="s">
        <v>1508</v>
      </c>
      <c r="I842" s="29" t="s">
        <v>150</v>
      </c>
      <c r="J842" s="30" t="s">
        <v>92</v>
      </c>
      <c r="K842" s="31">
        <v>86029</v>
      </c>
    </row>
    <row r="843" spans="1:11" s="32" customFormat="1" ht="30">
      <c r="A843" s="22" t="s">
        <v>1607</v>
      </c>
      <c r="B843" s="22" t="s">
        <v>315</v>
      </c>
      <c r="C843" s="23" t="s">
        <v>1478</v>
      </c>
      <c r="D843" s="24">
        <v>41054</v>
      </c>
      <c r="E843" s="25" t="s">
        <v>83</v>
      </c>
      <c r="F843" s="26">
        <v>1515000178</v>
      </c>
      <c r="G843" s="27">
        <v>42227</v>
      </c>
      <c r="H843" s="28" t="s">
        <v>1509</v>
      </c>
      <c r="I843" s="29" t="s">
        <v>310</v>
      </c>
      <c r="J843" s="30" t="s">
        <v>311</v>
      </c>
      <c r="K843" s="31">
        <v>348081</v>
      </c>
    </row>
    <row r="844" spans="1:11" s="32" customFormat="1" ht="30">
      <c r="A844" s="22" t="s">
        <v>1607</v>
      </c>
      <c r="B844" s="22" t="s">
        <v>315</v>
      </c>
      <c r="C844" s="23" t="s">
        <v>1478</v>
      </c>
      <c r="D844" s="24">
        <v>41054</v>
      </c>
      <c r="E844" s="25" t="s">
        <v>83</v>
      </c>
      <c r="F844" s="26">
        <v>1515000179</v>
      </c>
      <c r="G844" s="27">
        <v>42227</v>
      </c>
      <c r="H844" s="28" t="s">
        <v>1510</v>
      </c>
      <c r="I844" s="29" t="s">
        <v>1511</v>
      </c>
      <c r="J844" s="30" t="s">
        <v>1512</v>
      </c>
      <c r="K844" s="31">
        <v>145533</v>
      </c>
    </row>
    <row r="845" spans="1:11" s="32" customFormat="1" ht="30">
      <c r="A845" s="22" t="s">
        <v>1607</v>
      </c>
      <c r="B845" s="22" t="s">
        <v>333</v>
      </c>
      <c r="C845" s="23" t="s">
        <v>357</v>
      </c>
      <c r="D845" s="24">
        <v>41656</v>
      </c>
      <c r="E845" s="25" t="s">
        <v>793</v>
      </c>
      <c r="F845" s="26">
        <v>1515000183</v>
      </c>
      <c r="G845" s="27">
        <v>42230</v>
      </c>
      <c r="H845" s="28" t="s">
        <v>1513</v>
      </c>
      <c r="I845" s="29" t="s">
        <v>359</v>
      </c>
      <c r="J845" s="30" t="s">
        <v>360</v>
      </c>
      <c r="K845" s="31">
        <v>1101381</v>
      </c>
    </row>
    <row r="846" spans="1:11" s="32" customFormat="1" ht="30">
      <c r="A846" s="22" t="s">
        <v>1607</v>
      </c>
      <c r="B846" s="22" t="s">
        <v>14</v>
      </c>
      <c r="C846" s="23" t="s">
        <v>387</v>
      </c>
      <c r="D846" s="24" t="s">
        <v>387</v>
      </c>
      <c r="E846" s="25" t="s">
        <v>793</v>
      </c>
      <c r="F846" s="26">
        <v>1515000184</v>
      </c>
      <c r="G846" s="27">
        <v>42230</v>
      </c>
      <c r="H846" s="28" t="s">
        <v>1514</v>
      </c>
      <c r="I846" s="29" t="s">
        <v>1515</v>
      </c>
      <c r="J846" s="30" t="s">
        <v>1516</v>
      </c>
      <c r="K846" s="31">
        <v>100000</v>
      </c>
    </row>
    <row r="847" spans="1:11" s="32" customFormat="1" ht="30">
      <c r="A847" s="22" t="s">
        <v>1607</v>
      </c>
      <c r="B847" s="22" t="s">
        <v>14</v>
      </c>
      <c r="C847" s="23" t="s">
        <v>387</v>
      </c>
      <c r="D847" s="24" t="s">
        <v>387</v>
      </c>
      <c r="E847" s="25" t="s">
        <v>793</v>
      </c>
      <c r="F847" s="26">
        <v>1515000185</v>
      </c>
      <c r="G847" s="27">
        <v>42230</v>
      </c>
      <c r="H847" s="28" t="s">
        <v>1517</v>
      </c>
      <c r="I847" s="29" t="s">
        <v>1363</v>
      </c>
      <c r="J847" s="30" t="s">
        <v>1518</v>
      </c>
      <c r="K847" s="31">
        <v>624750</v>
      </c>
    </row>
    <row r="848" spans="1:11" s="32" customFormat="1" ht="30">
      <c r="A848" s="22" t="s">
        <v>1607</v>
      </c>
      <c r="B848" s="22" t="s">
        <v>14</v>
      </c>
      <c r="C848" s="23" t="s">
        <v>387</v>
      </c>
      <c r="D848" s="24" t="s">
        <v>387</v>
      </c>
      <c r="E848" s="25" t="s">
        <v>793</v>
      </c>
      <c r="F848" s="26">
        <v>1515000186</v>
      </c>
      <c r="G848" s="27">
        <v>42230</v>
      </c>
      <c r="H848" s="28" t="s">
        <v>1519</v>
      </c>
      <c r="I848" s="29" t="s">
        <v>1520</v>
      </c>
      <c r="J848" s="30" t="s">
        <v>1521</v>
      </c>
      <c r="K848" s="31">
        <v>2000000</v>
      </c>
    </row>
    <row r="849" spans="1:11" s="32" customFormat="1" ht="30">
      <c r="A849" s="22" t="s">
        <v>1607</v>
      </c>
      <c r="B849" s="22" t="s">
        <v>315</v>
      </c>
      <c r="C849" s="23" t="s">
        <v>1478</v>
      </c>
      <c r="D849" s="24">
        <v>41054</v>
      </c>
      <c r="E849" s="25" t="s">
        <v>793</v>
      </c>
      <c r="F849" s="26">
        <v>1515000187</v>
      </c>
      <c r="G849" s="27">
        <v>42230</v>
      </c>
      <c r="H849" s="28" t="s">
        <v>1609</v>
      </c>
      <c r="I849" s="29" t="s">
        <v>531</v>
      </c>
      <c r="J849" s="30" t="s">
        <v>15</v>
      </c>
      <c r="K849" s="31">
        <v>342206</v>
      </c>
    </row>
    <row r="850" spans="1:11" s="32" customFormat="1" ht="30">
      <c r="A850" s="22" t="s">
        <v>1607</v>
      </c>
      <c r="B850" s="22" t="s">
        <v>315</v>
      </c>
      <c r="C850" s="23" t="s">
        <v>1478</v>
      </c>
      <c r="D850" s="24">
        <v>41054</v>
      </c>
      <c r="E850" s="25" t="s">
        <v>83</v>
      </c>
      <c r="F850" s="26">
        <v>1515000180</v>
      </c>
      <c r="G850" s="27">
        <v>42230</v>
      </c>
      <c r="H850" s="28" t="s">
        <v>1522</v>
      </c>
      <c r="I850" s="29" t="s">
        <v>150</v>
      </c>
      <c r="J850" s="30" t="s">
        <v>92</v>
      </c>
      <c r="K850" s="31">
        <v>212482</v>
      </c>
    </row>
    <row r="851" spans="1:11" s="32" customFormat="1" ht="30">
      <c r="A851" s="22" t="s">
        <v>1607</v>
      </c>
      <c r="B851" s="22" t="s">
        <v>315</v>
      </c>
      <c r="C851" s="23" t="s">
        <v>1478</v>
      </c>
      <c r="D851" s="24">
        <v>41054</v>
      </c>
      <c r="E851" s="25" t="s">
        <v>83</v>
      </c>
      <c r="F851" s="26">
        <v>1515000181</v>
      </c>
      <c r="G851" s="27">
        <v>42230</v>
      </c>
      <c r="H851" s="28" t="s">
        <v>1523</v>
      </c>
      <c r="I851" s="29" t="s">
        <v>567</v>
      </c>
      <c r="J851" s="30" t="s">
        <v>568</v>
      </c>
      <c r="K851" s="31">
        <v>32952</v>
      </c>
    </row>
    <row r="852" spans="1:11" s="32" customFormat="1" ht="30">
      <c r="A852" s="22" t="s">
        <v>1607</v>
      </c>
      <c r="B852" s="22" t="s">
        <v>315</v>
      </c>
      <c r="C852" s="23" t="s">
        <v>1478</v>
      </c>
      <c r="D852" s="24">
        <v>41054</v>
      </c>
      <c r="E852" s="25" t="s">
        <v>83</v>
      </c>
      <c r="F852" s="26">
        <v>1515000182</v>
      </c>
      <c r="G852" s="27">
        <v>42230</v>
      </c>
      <c r="H852" s="28" t="s">
        <v>1524</v>
      </c>
      <c r="I852" s="29" t="s">
        <v>150</v>
      </c>
      <c r="J852" s="30" t="s">
        <v>92</v>
      </c>
      <c r="K852" s="31">
        <v>221680</v>
      </c>
    </row>
    <row r="853" spans="1:11" s="32" customFormat="1" ht="30">
      <c r="A853" s="22" t="s">
        <v>1607</v>
      </c>
      <c r="B853" s="22" t="s">
        <v>625</v>
      </c>
      <c r="C853" s="23" t="s">
        <v>1525</v>
      </c>
      <c r="D853" s="24">
        <v>41569</v>
      </c>
      <c r="E853" s="25" t="s">
        <v>83</v>
      </c>
      <c r="F853" s="26">
        <v>1515000183</v>
      </c>
      <c r="G853" s="27">
        <v>42230</v>
      </c>
      <c r="H853" s="28" t="s">
        <v>1526</v>
      </c>
      <c r="I853" s="29" t="s">
        <v>1527</v>
      </c>
      <c r="J853" s="30" t="s">
        <v>1528</v>
      </c>
      <c r="K853" s="31">
        <v>198899</v>
      </c>
    </row>
    <row r="854" spans="1:11" s="32" customFormat="1" ht="30">
      <c r="A854" s="22" t="s">
        <v>1607</v>
      </c>
      <c r="B854" s="22" t="s">
        <v>315</v>
      </c>
      <c r="C854" s="23" t="s">
        <v>1478</v>
      </c>
      <c r="D854" s="24">
        <v>41054</v>
      </c>
      <c r="E854" s="25" t="s">
        <v>83</v>
      </c>
      <c r="F854" s="26">
        <v>1515000184</v>
      </c>
      <c r="G854" s="27">
        <v>42234</v>
      </c>
      <c r="H854" s="28" t="s">
        <v>1529</v>
      </c>
      <c r="I854" s="29" t="s">
        <v>567</v>
      </c>
      <c r="J854" s="30" t="s">
        <v>568</v>
      </c>
      <c r="K854" s="31">
        <v>151535</v>
      </c>
    </row>
    <row r="855" spans="1:11" s="32" customFormat="1" ht="30">
      <c r="A855" s="22" t="s">
        <v>1607</v>
      </c>
      <c r="B855" s="22" t="s">
        <v>315</v>
      </c>
      <c r="C855" s="23" t="s">
        <v>1478</v>
      </c>
      <c r="D855" s="24">
        <v>41054</v>
      </c>
      <c r="E855" s="25" t="s">
        <v>83</v>
      </c>
      <c r="F855" s="26">
        <v>1515000185</v>
      </c>
      <c r="G855" s="27">
        <v>42234</v>
      </c>
      <c r="H855" s="28" t="s">
        <v>1530</v>
      </c>
      <c r="I855" s="29" t="s">
        <v>150</v>
      </c>
      <c r="J855" s="30" t="s">
        <v>92</v>
      </c>
      <c r="K855" s="31">
        <v>30149</v>
      </c>
    </row>
    <row r="856" spans="1:11" s="32" customFormat="1" ht="30">
      <c r="A856" s="22" t="s">
        <v>1607</v>
      </c>
      <c r="B856" s="22" t="s">
        <v>315</v>
      </c>
      <c r="C856" s="23" t="s">
        <v>1478</v>
      </c>
      <c r="D856" s="24">
        <v>41054</v>
      </c>
      <c r="E856" s="25" t="s">
        <v>83</v>
      </c>
      <c r="F856" s="26">
        <v>1515000186</v>
      </c>
      <c r="G856" s="27">
        <v>42234</v>
      </c>
      <c r="H856" s="28" t="s">
        <v>1531</v>
      </c>
      <c r="I856" s="29" t="s">
        <v>1511</v>
      </c>
      <c r="J856" s="30" t="s">
        <v>1512</v>
      </c>
      <c r="K856" s="31">
        <v>69414</v>
      </c>
    </row>
    <row r="857" spans="1:11" s="32" customFormat="1" ht="30">
      <c r="A857" s="22" t="s">
        <v>1607</v>
      </c>
      <c r="B857" s="22" t="s">
        <v>315</v>
      </c>
      <c r="C857" s="23" t="s">
        <v>1478</v>
      </c>
      <c r="D857" s="24">
        <v>41054</v>
      </c>
      <c r="E857" s="25" t="s">
        <v>83</v>
      </c>
      <c r="F857" s="26">
        <v>1515000187</v>
      </c>
      <c r="G857" s="27">
        <v>42234</v>
      </c>
      <c r="H857" s="28" t="s">
        <v>1532</v>
      </c>
      <c r="I857" s="29" t="s">
        <v>150</v>
      </c>
      <c r="J857" s="30" t="s">
        <v>92</v>
      </c>
      <c r="K857" s="31">
        <v>177068</v>
      </c>
    </row>
    <row r="858" spans="1:11" s="32" customFormat="1" ht="30">
      <c r="A858" s="22" t="s">
        <v>1607</v>
      </c>
      <c r="B858" s="22" t="s">
        <v>333</v>
      </c>
      <c r="C858" s="23" t="s">
        <v>1533</v>
      </c>
      <c r="D858" s="24">
        <v>41751</v>
      </c>
      <c r="E858" s="25" t="s">
        <v>793</v>
      </c>
      <c r="F858" s="26">
        <v>1515000188</v>
      </c>
      <c r="G858" s="27">
        <v>42234</v>
      </c>
      <c r="H858" s="28" t="s">
        <v>1534</v>
      </c>
      <c r="I858" s="29" t="s">
        <v>1535</v>
      </c>
      <c r="J858" s="30" t="s">
        <v>1536</v>
      </c>
      <c r="K858" s="31">
        <v>101150</v>
      </c>
    </row>
    <row r="859" spans="1:11" s="32" customFormat="1" ht="30">
      <c r="A859" s="22" t="s">
        <v>1607</v>
      </c>
      <c r="B859" s="22" t="s">
        <v>333</v>
      </c>
      <c r="C859" s="23" t="s">
        <v>1533</v>
      </c>
      <c r="D859" s="24">
        <v>41751</v>
      </c>
      <c r="E859" s="25" t="s">
        <v>793</v>
      </c>
      <c r="F859" s="26">
        <v>1515000189</v>
      </c>
      <c r="G859" s="27">
        <v>42234</v>
      </c>
      <c r="H859" s="28" t="s">
        <v>1537</v>
      </c>
      <c r="I859" s="29" t="s">
        <v>1535</v>
      </c>
      <c r="J859" s="30" t="s">
        <v>1536</v>
      </c>
      <c r="K859" s="31">
        <v>119000</v>
      </c>
    </row>
    <row r="860" spans="1:11" s="32" customFormat="1" ht="30">
      <c r="A860" s="22" t="s">
        <v>1607</v>
      </c>
      <c r="B860" s="22" t="s">
        <v>14</v>
      </c>
      <c r="C860" s="23" t="s">
        <v>387</v>
      </c>
      <c r="D860" s="24" t="s">
        <v>387</v>
      </c>
      <c r="E860" s="25" t="s">
        <v>793</v>
      </c>
      <c r="F860" s="26">
        <v>1515000190</v>
      </c>
      <c r="G860" s="27">
        <v>42235</v>
      </c>
      <c r="H860" s="28" t="s">
        <v>1538</v>
      </c>
      <c r="I860" s="29" t="s">
        <v>580</v>
      </c>
      <c r="J860" s="30" t="s">
        <v>581</v>
      </c>
      <c r="K860" s="31">
        <v>720000</v>
      </c>
    </row>
    <row r="861" spans="1:11" s="32" customFormat="1" ht="45">
      <c r="A861" s="22" t="s">
        <v>1607</v>
      </c>
      <c r="B861" s="22" t="s">
        <v>14</v>
      </c>
      <c r="C861" s="23" t="s">
        <v>387</v>
      </c>
      <c r="D861" s="24" t="s">
        <v>387</v>
      </c>
      <c r="E861" s="25" t="s">
        <v>793</v>
      </c>
      <c r="F861" s="26">
        <v>1515000191</v>
      </c>
      <c r="G861" s="27">
        <v>42235</v>
      </c>
      <c r="H861" s="28" t="s">
        <v>1539</v>
      </c>
      <c r="I861" s="29" t="s">
        <v>1540</v>
      </c>
      <c r="J861" s="30" t="s">
        <v>1541</v>
      </c>
      <c r="K861" s="31">
        <v>1006740</v>
      </c>
    </row>
    <row r="862" spans="1:11" s="32" customFormat="1" ht="30">
      <c r="A862" s="22" t="s">
        <v>1607</v>
      </c>
      <c r="B862" s="22" t="s">
        <v>14</v>
      </c>
      <c r="C862" s="23" t="s">
        <v>387</v>
      </c>
      <c r="D862" s="24" t="s">
        <v>387</v>
      </c>
      <c r="E862" s="25" t="s">
        <v>793</v>
      </c>
      <c r="F862" s="26">
        <v>1515000192</v>
      </c>
      <c r="G862" s="27">
        <v>42235</v>
      </c>
      <c r="H862" s="28" t="s">
        <v>1542</v>
      </c>
      <c r="I862" s="29" t="s">
        <v>1418</v>
      </c>
      <c r="J862" s="30" t="s">
        <v>1419</v>
      </c>
      <c r="K862" s="31">
        <v>40672</v>
      </c>
    </row>
    <row r="863" spans="1:11" s="32" customFormat="1" ht="30">
      <c r="A863" s="22" t="s">
        <v>1607</v>
      </c>
      <c r="B863" s="22" t="s">
        <v>14</v>
      </c>
      <c r="C863" s="23" t="s">
        <v>387</v>
      </c>
      <c r="D863" s="24" t="s">
        <v>387</v>
      </c>
      <c r="E863" s="25" t="s">
        <v>793</v>
      </c>
      <c r="F863" s="26">
        <v>1515000193</v>
      </c>
      <c r="G863" s="27">
        <v>42237</v>
      </c>
      <c r="H863" s="28" t="s">
        <v>1543</v>
      </c>
      <c r="I863" s="29" t="s">
        <v>1544</v>
      </c>
      <c r="J863" s="30" t="s">
        <v>1545</v>
      </c>
      <c r="K863" s="31">
        <v>600000</v>
      </c>
    </row>
    <row r="864" spans="1:11" s="32" customFormat="1" ht="30">
      <c r="A864" s="22" t="s">
        <v>1607</v>
      </c>
      <c r="B864" s="22" t="s">
        <v>14</v>
      </c>
      <c r="C864" s="23" t="s">
        <v>387</v>
      </c>
      <c r="D864" s="24" t="s">
        <v>387</v>
      </c>
      <c r="E864" s="25" t="s">
        <v>793</v>
      </c>
      <c r="F864" s="26">
        <v>1515000194</v>
      </c>
      <c r="G864" s="27">
        <v>42237</v>
      </c>
      <c r="H864" s="28" t="s">
        <v>1614</v>
      </c>
      <c r="I864" s="29" t="s">
        <v>1546</v>
      </c>
      <c r="J864" s="30" t="s">
        <v>1547</v>
      </c>
      <c r="K864" s="31">
        <v>1523914</v>
      </c>
    </row>
    <row r="865" spans="1:11" s="32" customFormat="1" ht="30">
      <c r="A865" s="22" t="s">
        <v>1607</v>
      </c>
      <c r="B865" s="22" t="s">
        <v>14</v>
      </c>
      <c r="C865" s="23" t="s">
        <v>387</v>
      </c>
      <c r="D865" s="24" t="s">
        <v>387</v>
      </c>
      <c r="E865" s="25" t="s">
        <v>83</v>
      </c>
      <c r="F865" s="26">
        <v>1515000188</v>
      </c>
      <c r="G865" s="27">
        <v>42237</v>
      </c>
      <c r="H865" s="28" t="s">
        <v>1548</v>
      </c>
      <c r="I865" s="29" t="s">
        <v>1511</v>
      </c>
      <c r="J865" s="30" t="s">
        <v>1512</v>
      </c>
      <c r="K865" s="31">
        <v>79016</v>
      </c>
    </row>
    <row r="866" spans="1:11" s="32" customFormat="1" ht="30">
      <c r="A866" s="22" t="s">
        <v>1607</v>
      </c>
      <c r="B866" s="22" t="s">
        <v>315</v>
      </c>
      <c r="C866" s="23" t="s">
        <v>1478</v>
      </c>
      <c r="D866" s="24">
        <v>41054</v>
      </c>
      <c r="E866" s="25" t="s">
        <v>83</v>
      </c>
      <c r="F866" s="26">
        <v>1515000189</v>
      </c>
      <c r="G866" s="27">
        <v>42240</v>
      </c>
      <c r="H866" s="28" t="s">
        <v>1549</v>
      </c>
      <c r="I866" s="29" t="s">
        <v>1480</v>
      </c>
      <c r="J866" s="30" t="s">
        <v>1481</v>
      </c>
      <c r="K866" s="31">
        <v>4128</v>
      </c>
    </row>
    <row r="867" spans="1:11" s="32" customFormat="1" ht="30">
      <c r="A867" s="22" t="s">
        <v>1607</v>
      </c>
      <c r="B867" s="22" t="s">
        <v>315</v>
      </c>
      <c r="C867" s="23" t="s">
        <v>1478</v>
      </c>
      <c r="D867" s="24">
        <v>41054</v>
      </c>
      <c r="E867" s="25" t="s">
        <v>83</v>
      </c>
      <c r="F867" s="26">
        <v>1515000190</v>
      </c>
      <c r="G867" s="27">
        <v>42240</v>
      </c>
      <c r="H867" s="28" t="s">
        <v>1550</v>
      </c>
      <c r="I867" s="29" t="s">
        <v>567</v>
      </c>
      <c r="J867" s="30" t="s">
        <v>568</v>
      </c>
      <c r="K867" s="31">
        <v>246119</v>
      </c>
    </row>
    <row r="868" spans="1:11" s="32" customFormat="1" ht="30">
      <c r="A868" s="22" t="s">
        <v>1607</v>
      </c>
      <c r="B868" s="22" t="s">
        <v>315</v>
      </c>
      <c r="C868" s="23" t="s">
        <v>1478</v>
      </c>
      <c r="D868" s="24">
        <v>41054</v>
      </c>
      <c r="E868" s="25" t="s">
        <v>83</v>
      </c>
      <c r="F868" s="26">
        <v>1515000191</v>
      </c>
      <c r="G868" s="27">
        <v>42240</v>
      </c>
      <c r="H868" s="28" t="s">
        <v>1551</v>
      </c>
      <c r="I868" s="29" t="s">
        <v>310</v>
      </c>
      <c r="J868" s="30" t="s">
        <v>311</v>
      </c>
      <c r="K868" s="31">
        <v>9326</v>
      </c>
    </row>
    <row r="869" spans="1:11" s="32" customFormat="1" ht="30">
      <c r="A869" s="22" t="s">
        <v>1607</v>
      </c>
      <c r="B869" s="22" t="s">
        <v>315</v>
      </c>
      <c r="C869" s="23" t="s">
        <v>1478</v>
      </c>
      <c r="D869" s="24">
        <v>41054</v>
      </c>
      <c r="E869" s="25" t="s">
        <v>83</v>
      </c>
      <c r="F869" s="26">
        <v>1515000192</v>
      </c>
      <c r="G869" s="27">
        <v>42240</v>
      </c>
      <c r="H869" s="28" t="s">
        <v>1552</v>
      </c>
      <c r="I869" s="29" t="s">
        <v>567</v>
      </c>
      <c r="J869" s="30" t="s">
        <v>568</v>
      </c>
      <c r="K869" s="31">
        <v>720559</v>
      </c>
    </row>
    <row r="870" spans="1:11" s="32" customFormat="1" ht="30">
      <c r="A870" s="22" t="s">
        <v>1607</v>
      </c>
      <c r="B870" s="22" t="s">
        <v>315</v>
      </c>
      <c r="C870" s="23" t="s">
        <v>1478</v>
      </c>
      <c r="D870" s="24">
        <v>41054</v>
      </c>
      <c r="E870" s="25" t="s">
        <v>83</v>
      </c>
      <c r="F870" s="26">
        <v>1515000193</v>
      </c>
      <c r="G870" s="27">
        <v>42240</v>
      </c>
      <c r="H870" s="28" t="s">
        <v>1553</v>
      </c>
      <c r="I870" s="29" t="s">
        <v>150</v>
      </c>
      <c r="J870" s="30" t="s">
        <v>92</v>
      </c>
      <c r="K870" s="31">
        <v>396232</v>
      </c>
    </row>
    <row r="871" spans="1:11" s="32" customFormat="1" ht="30">
      <c r="A871" s="22" t="s">
        <v>1607</v>
      </c>
      <c r="B871" s="22" t="s">
        <v>315</v>
      </c>
      <c r="C871" s="23" t="s">
        <v>1478</v>
      </c>
      <c r="D871" s="24">
        <v>41054</v>
      </c>
      <c r="E871" s="25" t="s">
        <v>83</v>
      </c>
      <c r="F871" s="26">
        <v>1515000194</v>
      </c>
      <c r="G871" s="27">
        <v>42240</v>
      </c>
      <c r="H871" s="28" t="s">
        <v>1554</v>
      </c>
      <c r="I871" s="29" t="s">
        <v>310</v>
      </c>
      <c r="J871" s="30" t="s">
        <v>311</v>
      </c>
      <c r="K871" s="31">
        <v>57769</v>
      </c>
    </row>
    <row r="872" spans="1:11" s="32" customFormat="1" ht="30">
      <c r="A872" s="22" t="s">
        <v>1607</v>
      </c>
      <c r="B872" s="22" t="s">
        <v>333</v>
      </c>
      <c r="C872" s="23" t="s">
        <v>1555</v>
      </c>
      <c r="D872" s="24">
        <v>42205</v>
      </c>
      <c r="E872" s="25" t="s">
        <v>793</v>
      </c>
      <c r="F872" s="26">
        <v>1515000195</v>
      </c>
      <c r="G872" s="27">
        <v>42241</v>
      </c>
      <c r="H872" s="28" t="s">
        <v>1556</v>
      </c>
      <c r="I872" s="29" t="s">
        <v>1394</v>
      </c>
      <c r="J872" s="30" t="s">
        <v>1557</v>
      </c>
      <c r="K872" s="31">
        <v>191250</v>
      </c>
    </row>
    <row r="873" spans="1:11" s="32" customFormat="1" ht="30">
      <c r="A873" s="22" t="s">
        <v>1607</v>
      </c>
      <c r="B873" s="22" t="s">
        <v>14</v>
      </c>
      <c r="C873" s="23" t="s">
        <v>387</v>
      </c>
      <c r="D873" s="24" t="s">
        <v>387</v>
      </c>
      <c r="E873" s="25" t="s">
        <v>83</v>
      </c>
      <c r="F873" s="26">
        <v>1515000195</v>
      </c>
      <c r="G873" s="27">
        <v>42242</v>
      </c>
      <c r="H873" s="28" t="s">
        <v>1558</v>
      </c>
      <c r="I873" s="29" t="s">
        <v>1559</v>
      </c>
      <c r="J873" s="30" t="s">
        <v>1560</v>
      </c>
      <c r="K873" s="31">
        <v>618503</v>
      </c>
    </row>
    <row r="874" spans="1:11" s="32" customFormat="1" ht="30">
      <c r="A874" s="22" t="s">
        <v>1607</v>
      </c>
      <c r="B874" s="22" t="s">
        <v>333</v>
      </c>
      <c r="C874" s="23" t="s">
        <v>1555</v>
      </c>
      <c r="D874" s="24">
        <v>42205</v>
      </c>
      <c r="E874" s="25" t="s">
        <v>793</v>
      </c>
      <c r="F874" s="26">
        <v>1515000196</v>
      </c>
      <c r="G874" s="27">
        <v>42243</v>
      </c>
      <c r="H874" s="28" t="s">
        <v>1561</v>
      </c>
      <c r="I874" s="29" t="s">
        <v>1562</v>
      </c>
      <c r="J874" s="30" t="s">
        <v>1563</v>
      </c>
      <c r="K874" s="31">
        <v>357000</v>
      </c>
    </row>
    <row r="875" spans="1:11" s="32" customFormat="1" ht="30">
      <c r="A875" s="22" t="s">
        <v>1607</v>
      </c>
      <c r="B875" s="22" t="s">
        <v>14</v>
      </c>
      <c r="C875" s="23" t="s">
        <v>387</v>
      </c>
      <c r="D875" s="24" t="s">
        <v>387</v>
      </c>
      <c r="E875" s="25" t="s">
        <v>83</v>
      </c>
      <c r="F875" s="26">
        <v>1515000197</v>
      </c>
      <c r="G875" s="27">
        <v>42243</v>
      </c>
      <c r="H875" s="28" t="s">
        <v>1564</v>
      </c>
      <c r="I875" s="29" t="s">
        <v>1565</v>
      </c>
      <c r="J875" s="30" t="s">
        <v>1566</v>
      </c>
      <c r="K875" s="31">
        <v>587979</v>
      </c>
    </row>
    <row r="876" spans="1:11" s="32" customFormat="1" ht="30">
      <c r="A876" s="22" t="s">
        <v>1607</v>
      </c>
      <c r="B876" s="22" t="s">
        <v>14</v>
      </c>
      <c r="C876" s="23" t="s">
        <v>387</v>
      </c>
      <c r="D876" s="24" t="s">
        <v>387</v>
      </c>
      <c r="E876" s="25" t="s">
        <v>793</v>
      </c>
      <c r="F876" s="26">
        <v>1515000197</v>
      </c>
      <c r="G876" s="27">
        <v>42243</v>
      </c>
      <c r="H876" s="28" t="s">
        <v>1567</v>
      </c>
      <c r="I876" s="29" t="s">
        <v>1568</v>
      </c>
      <c r="J876" s="30" t="s">
        <v>1569</v>
      </c>
      <c r="K876" s="31">
        <v>161061</v>
      </c>
    </row>
    <row r="877" spans="1:11" s="32" customFormat="1" ht="30">
      <c r="A877" s="22" t="s">
        <v>1607</v>
      </c>
      <c r="B877" s="22" t="s">
        <v>333</v>
      </c>
      <c r="C877" s="23" t="s">
        <v>1555</v>
      </c>
      <c r="D877" s="24">
        <v>42205</v>
      </c>
      <c r="E877" s="25" t="s">
        <v>793</v>
      </c>
      <c r="F877" s="26">
        <v>1515000198</v>
      </c>
      <c r="G877" s="27">
        <v>42243</v>
      </c>
      <c r="H877" s="28" t="s">
        <v>1570</v>
      </c>
      <c r="I877" s="29" t="s">
        <v>1562</v>
      </c>
      <c r="J877" s="30" t="s">
        <v>1563</v>
      </c>
      <c r="K877" s="31">
        <v>178500</v>
      </c>
    </row>
    <row r="878" spans="1:11" s="32" customFormat="1" ht="30">
      <c r="A878" s="22" t="s">
        <v>1607</v>
      </c>
      <c r="B878" s="22" t="s">
        <v>14</v>
      </c>
      <c r="C878" s="23" t="s">
        <v>387</v>
      </c>
      <c r="D878" s="24" t="s">
        <v>387</v>
      </c>
      <c r="E878" s="25" t="s">
        <v>793</v>
      </c>
      <c r="F878" s="26">
        <v>1515000199</v>
      </c>
      <c r="G878" s="27">
        <v>42244</v>
      </c>
      <c r="H878" s="28" t="s">
        <v>1571</v>
      </c>
      <c r="I878" s="29" t="s">
        <v>1572</v>
      </c>
      <c r="J878" s="30" t="s">
        <v>1573</v>
      </c>
      <c r="K878" s="31">
        <v>50944</v>
      </c>
    </row>
    <row r="879" spans="1:11" s="32" customFormat="1" ht="30">
      <c r="A879" s="22" t="s">
        <v>1607</v>
      </c>
      <c r="B879" s="22" t="s">
        <v>14</v>
      </c>
      <c r="C879" s="23" t="s">
        <v>387</v>
      </c>
      <c r="D879" s="24" t="s">
        <v>387</v>
      </c>
      <c r="E879" s="25" t="s">
        <v>793</v>
      </c>
      <c r="F879" s="26">
        <v>1515000200</v>
      </c>
      <c r="G879" s="27">
        <v>42244</v>
      </c>
      <c r="H879" s="28" t="s">
        <v>1615</v>
      </c>
      <c r="I879" s="29" t="s">
        <v>1572</v>
      </c>
      <c r="J879" s="30" t="s">
        <v>1573</v>
      </c>
      <c r="K879" s="31">
        <v>43500</v>
      </c>
    </row>
    <row r="880" spans="1:11" s="32" customFormat="1" ht="30">
      <c r="A880" s="22" t="s">
        <v>1607</v>
      </c>
      <c r="B880" s="22" t="s">
        <v>333</v>
      </c>
      <c r="C880" s="23" t="s">
        <v>1555</v>
      </c>
      <c r="D880" s="24">
        <v>42205</v>
      </c>
      <c r="E880" s="25" t="s">
        <v>793</v>
      </c>
      <c r="F880" s="26">
        <v>1515000201</v>
      </c>
      <c r="G880" s="27">
        <v>42244</v>
      </c>
      <c r="H880" s="28" t="s">
        <v>1574</v>
      </c>
      <c r="I880" s="29" t="s">
        <v>1394</v>
      </c>
      <c r="J880" s="30" t="s">
        <v>1557</v>
      </c>
      <c r="K880" s="31">
        <v>191250</v>
      </c>
    </row>
    <row r="881" spans="1:11" s="32" customFormat="1" ht="30">
      <c r="A881" s="22" t="s">
        <v>1607</v>
      </c>
      <c r="B881" s="22" t="s">
        <v>14</v>
      </c>
      <c r="C881" s="23" t="s">
        <v>387</v>
      </c>
      <c r="D881" s="24" t="s">
        <v>387</v>
      </c>
      <c r="E881" s="25" t="s">
        <v>793</v>
      </c>
      <c r="F881" s="26">
        <v>1515000202</v>
      </c>
      <c r="G881" s="27">
        <v>42244</v>
      </c>
      <c r="H881" s="28" t="s">
        <v>1616</v>
      </c>
      <c r="I881" s="29" t="s">
        <v>1546</v>
      </c>
      <c r="J881" s="30" t="s">
        <v>1547</v>
      </c>
      <c r="K881" s="31">
        <v>29750</v>
      </c>
    </row>
    <row r="882" spans="1:11" s="32" customFormat="1" ht="30">
      <c r="A882" s="22" t="s">
        <v>1607</v>
      </c>
      <c r="B882" s="22" t="s">
        <v>14</v>
      </c>
      <c r="C882" s="23" t="s">
        <v>387</v>
      </c>
      <c r="D882" s="24" t="s">
        <v>387</v>
      </c>
      <c r="E882" s="25" t="s">
        <v>793</v>
      </c>
      <c r="F882" s="26">
        <v>1515000203</v>
      </c>
      <c r="G882" s="27">
        <v>42244</v>
      </c>
      <c r="H882" s="28" t="s">
        <v>1575</v>
      </c>
      <c r="I882" s="29" t="s">
        <v>1576</v>
      </c>
      <c r="J882" s="30" t="s">
        <v>1577</v>
      </c>
      <c r="K882" s="31">
        <v>111111</v>
      </c>
    </row>
    <row r="883" spans="1:11" s="32" customFormat="1" ht="30">
      <c r="A883" s="22" t="s">
        <v>1607</v>
      </c>
      <c r="B883" s="22" t="s">
        <v>315</v>
      </c>
      <c r="C883" s="23" t="s">
        <v>1478</v>
      </c>
      <c r="D883" s="24">
        <v>41054</v>
      </c>
      <c r="E883" s="25" t="s">
        <v>83</v>
      </c>
      <c r="F883" s="26">
        <v>1515000198</v>
      </c>
      <c r="G883" s="27">
        <v>42244</v>
      </c>
      <c r="H883" s="28" t="s">
        <v>1610</v>
      </c>
      <c r="I883" s="29" t="s">
        <v>150</v>
      </c>
      <c r="J883" s="30" t="s">
        <v>92</v>
      </c>
      <c r="K883" s="31">
        <v>329507</v>
      </c>
    </row>
    <row r="884" spans="1:11" s="32" customFormat="1" ht="30">
      <c r="A884" s="22" t="s">
        <v>1607</v>
      </c>
      <c r="B884" s="22" t="s">
        <v>315</v>
      </c>
      <c r="C884" s="23" t="s">
        <v>1478</v>
      </c>
      <c r="D884" s="24">
        <v>41054</v>
      </c>
      <c r="E884" s="25" t="s">
        <v>83</v>
      </c>
      <c r="F884" s="26">
        <v>1515000199</v>
      </c>
      <c r="G884" s="27">
        <v>42244</v>
      </c>
      <c r="H884" s="28" t="s">
        <v>1611</v>
      </c>
      <c r="I884" s="29" t="s">
        <v>310</v>
      </c>
      <c r="J884" s="30" t="s">
        <v>311</v>
      </c>
      <c r="K884" s="31">
        <v>11554</v>
      </c>
    </row>
    <row r="885" spans="1:11" s="32" customFormat="1" ht="30">
      <c r="A885" s="22" t="s">
        <v>1607</v>
      </c>
      <c r="B885" s="22" t="s">
        <v>315</v>
      </c>
      <c r="C885" s="23" t="s">
        <v>1478</v>
      </c>
      <c r="D885" s="24">
        <v>41054</v>
      </c>
      <c r="E885" s="25" t="s">
        <v>83</v>
      </c>
      <c r="F885" s="26">
        <v>1515000200</v>
      </c>
      <c r="G885" s="27">
        <v>42244</v>
      </c>
      <c r="H885" s="28" t="s">
        <v>1612</v>
      </c>
      <c r="I885" s="29" t="s">
        <v>1480</v>
      </c>
      <c r="J885" s="30" t="s">
        <v>1481</v>
      </c>
      <c r="K885" s="31">
        <v>8338</v>
      </c>
    </row>
    <row r="886" spans="1:11" s="32" customFormat="1" ht="30">
      <c r="A886" s="22" t="s">
        <v>1607</v>
      </c>
      <c r="B886" s="22" t="s">
        <v>315</v>
      </c>
      <c r="C886" s="23" t="s">
        <v>1478</v>
      </c>
      <c r="D886" s="24">
        <v>41054</v>
      </c>
      <c r="E886" s="25" t="s">
        <v>83</v>
      </c>
      <c r="F886" s="26">
        <v>1515000201</v>
      </c>
      <c r="G886" s="27">
        <v>42244</v>
      </c>
      <c r="H886" s="28" t="s">
        <v>1613</v>
      </c>
      <c r="I886" s="29" t="s">
        <v>567</v>
      </c>
      <c r="J886" s="30" t="s">
        <v>568</v>
      </c>
      <c r="K886" s="31">
        <v>106917</v>
      </c>
    </row>
    <row r="887" spans="1:11" s="32" customFormat="1" ht="30">
      <c r="A887" s="22" t="s">
        <v>1607</v>
      </c>
      <c r="B887" s="22" t="s">
        <v>315</v>
      </c>
      <c r="C887" s="23" t="s">
        <v>1478</v>
      </c>
      <c r="D887" s="24">
        <v>41054</v>
      </c>
      <c r="E887" s="25" t="s">
        <v>83</v>
      </c>
      <c r="F887" s="26">
        <v>1515000202</v>
      </c>
      <c r="G887" s="27">
        <v>42244</v>
      </c>
      <c r="H887" s="28" t="s">
        <v>1578</v>
      </c>
      <c r="I887" s="29" t="s">
        <v>1480</v>
      </c>
      <c r="J887" s="30" t="s">
        <v>1481</v>
      </c>
      <c r="K887" s="31">
        <v>8047</v>
      </c>
    </row>
    <row r="888" spans="1:11" s="32" customFormat="1" ht="30">
      <c r="A888" s="22" t="s">
        <v>1607</v>
      </c>
      <c r="B888" s="22" t="s">
        <v>315</v>
      </c>
      <c r="C888" s="23" t="s">
        <v>1478</v>
      </c>
      <c r="D888" s="24">
        <v>41054</v>
      </c>
      <c r="E888" s="25" t="s">
        <v>83</v>
      </c>
      <c r="F888" s="26">
        <v>1515000203</v>
      </c>
      <c r="G888" s="27">
        <v>42244</v>
      </c>
      <c r="H888" s="28" t="s">
        <v>1579</v>
      </c>
      <c r="I888" s="29" t="s">
        <v>150</v>
      </c>
      <c r="J888" s="30" t="s">
        <v>92</v>
      </c>
      <c r="K888" s="31">
        <v>55542</v>
      </c>
    </row>
    <row r="889" spans="1:11" s="32" customFormat="1" ht="30">
      <c r="A889" s="22" t="s">
        <v>1607</v>
      </c>
      <c r="B889" s="22" t="s">
        <v>315</v>
      </c>
      <c r="C889" s="23" t="s">
        <v>1478</v>
      </c>
      <c r="D889" s="24">
        <v>41054</v>
      </c>
      <c r="E889" s="25" t="s">
        <v>83</v>
      </c>
      <c r="F889" s="26">
        <v>1515000204</v>
      </c>
      <c r="G889" s="27">
        <v>42244</v>
      </c>
      <c r="H889" s="28" t="s">
        <v>1580</v>
      </c>
      <c r="I889" s="29" t="s">
        <v>567</v>
      </c>
      <c r="J889" s="30" t="s">
        <v>568</v>
      </c>
      <c r="K889" s="31">
        <v>32304</v>
      </c>
    </row>
    <row r="890" spans="1:11" s="32" customFormat="1" ht="30">
      <c r="A890" s="22" t="s">
        <v>1607</v>
      </c>
      <c r="B890" s="22" t="s">
        <v>315</v>
      </c>
      <c r="C890" s="23" t="s">
        <v>1478</v>
      </c>
      <c r="D890" s="24">
        <v>41054</v>
      </c>
      <c r="E890" s="25" t="s">
        <v>83</v>
      </c>
      <c r="F890" s="26">
        <v>1515000205</v>
      </c>
      <c r="G890" s="27">
        <v>42244</v>
      </c>
      <c r="H890" s="28" t="s">
        <v>1581</v>
      </c>
      <c r="I890" s="29" t="s">
        <v>150</v>
      </c>
      <c r="J890" s="30" t="s">
        <v>92</v>
      </c>
      <c r="K890" s="31">
        <v>472720</v>
      </c>
    </row>
    <row r="891" spans="1:11" s="32" customFormat="1" ht="30">
      <c r="A891" s="22" t="s">
        <v>1607</v>
      </c>
      <c r="B891" s="22" t="s">
        <v>315</v>
      </c>
      <c r="C891" s="23" t="s">
        <v>1478</v>
      </c>
      <c r="D891" s="24">
        <v>41054</v>
      </c>
      <c r="E891" s="25" t="s">
        <v>83</v>
      </c>
      <c r="F891" s="26">
        <v>1515000206</v>
      </c>
      <c r="G891" s="27">
        <v>42244</v>
      </c>
      <c r="H891" s="28" t="s">
        <v>1582</v>
      </c>
      <c r="I891" s="29" t="s">
        <v>310</v>
      </c>
      <c r="J891" s="30" t="s">
        <v>311</v>
      </c>
      <c r="K891" s="31">
        <v>4230</v>
      </c>
    </row>
    <row r="892" spans="1:11" s="32" customFormat="1" ht="30">
      <c r="A892" s="22" t="s">
        <v>1607</v>
      </c>
      <c r="B892" s="22" t="s">
        <v>315</v>
      </c>
      <c r="C892" s="23" t="s">
        <v>1478</v>
      </c>
      <c r="D892" s="24">
        <v>41054</v>
      </c>
      <c r="E892" s="25" t="s">
        <v>83</v>
      </c>
      <c r="F892" s="26">
        <v>1515000207</v>
      </c>
      <c r="G892" s="27">
        <v>42244</v>
      </c>
      <c r="H892" s="28" t="s">
        <v>1583</v>
      </c>
      <c r="I892" s="29" t="s">
        <v>310</v>
      </c>
      <c r="J892" s="30" t="s">
        <v>311</v>
      </c>
      <c r="K892" s="31">
        <v>23107</v>
      </c>
    </row>
    <row r="893" spans="1:11" s="32" customFormat="1" ht="30">
      <c r="A893" s="22" t="s">
        <v>1607</v>
      </c>
      <c r="B893" s="22" t="s">
        <v>315</v>
      </c>
      <c r="C893" s="23" t="s">
        <v>1478</v>
      </c>
      <c r="D893" s="24">
        <v>41054</v>
      </c>
      <c r="E893" s="25" t="s">
        <v>83</v>
      </c>
      <c r="F893" s="26">
        <v>1515000208</v>
      </c>
      <c r="G893" s="27">
        <v>42244</v>
      </c>
      <c r="H893" s="28" t="s">
        <v>1584</v>
      </c>
      <c r="I893" s="29" t="s">
        <v>1480</v>
      </c>
      <c r="J893" s="30" t="s">
        <v>1481</v>
      </c>
      <c r="K893" s="31">
        <v>6297</v>
      </c>
    </row>
    <row r="894" spans="1:11" s="32" customFormat="1" ht="30">
      <c r="A894" s="22" t="s">
        <v>1607</v>
      </c>
      <c r="B894" s="22" t="s">
        <v>315</v>
      </c>
      <c r="C894" s="23" t="s">
        <v>1478</v>
      </c>
      <c r="D894" s="24">
        <v>41054</v>
      </c>
      <c r="E894" s="25" t="s">
        <v>83</v>
      </c>
      <c r="F894" s="26">
        <v>1515000209</v>
      </c>
      <c r="G894" s="27">
        <v>42244</v>
      </c>
      <c r="H894" s="28" t="s">
        <v>1585</v>
      </c>
      <c r="I894" s="29" t="s">
        <v>567</v>
      </c>
      <c r="J894" s="30" t="s">
        <v>568</v>
      </c>
      <c r="K894" s="31">
        <v>21595</v>
      </c>
    </row>
    <row r="895" spans="1:11" s="32" customFormat="1" ht="60">
      <c r="A895" s="22" t="s">
        <v>1607</v>
      </c>
      <c r="B895" s="22" t="s">
        <v>351</v>
      </c>
      <c r="C895" s="23" t="s">
        <v>1586</v>
      </c>
      <c r="D895" s="24">
        <v>42192</v>
      </c>
      <c r="E895" s="25" t="s">
        <v>387</v>
      </c>
      <c r="F895" s="26" t="s">
        <v>387</v>
      </c>
      <c r="G895" s="27" t="s">
        <v>387</v>
      </c>
      <c r="H895" s="28" t="s">
        <v>1587</v>
      </c>
      <c r="I895" s="29" t="s">
        <v>1588</v>
      </c>
      <c r="J895" s="30" t="s">
        <v>1589</v>
      </c>
      <c r="K895" s="31">
        <v>180000</v>
      </c>
    </row>
    <row r="896" spans="1:11" s="32" customFormat="1" ht="30">
      <c r="A896" s="22" t="s">
        <v>1607</v>
      </c>
      <c r="B896" s="22" t="s">
        <v>188</v>
      </c>
      <c r="C896" s="23" t="s">
        <v>1590</v>
      </c>
      <c r="D896" s="24">
        <v>42236</v>
      </c>
      <c r="E896" s="25" t="s">
        <v>387</v>
      </c>
      <c r="F896" s="26" t="s">
        <v>387</v>
      </c>
      <c r="G896" s="27" t="s">
        <v>387</v>
      </c>
      <c r="H896" s="28" t="s">
        <v>1608</v>
      </c>
      <c r="I896" s="29" t="s">
        <v>1591</v>
      </c>
      <c r="J896" s="30" t="s">
        <v>1354</v>
      </c>
      <c r="K896" s="31" t="s">
        <v>1592</v>
      </c>
    </row>
    <row r="897" spans="1:11" s="32" customFormat="1" ht="45">
      <c r="A897" s="22" t="s">
        <v>1607</v>
      </c>
      <c r="B897" s="22" t="s">
        <v>351</v>
      </c>
      <c r="C897" s="23" t="s">
        <v>1593</v>
      </c>
      <c r="D897" s="24">
        <v>42236</v>
      </c>
      <c r="E897" s="25" t="s">
        <v>387</v>
      </c>
      <c r="F897" s="26" t="s">
        <v>387</v>
      </c>
      <c r="G897" s="27" t="s">
        <v>387</v>
      </c>
      <c r="H897" s="28" t="s">
        <v>1594</v>
      </c>
      <c r="I897" s="29" t="s">
        <v>387</v>
      </c>
      <c r="J897" s="30" t="s">
        <v>387</v>
      </c>
      <c r="K897" s="31" t="s">
        <v>387</v>
      </c>
    </row>
    <row r="898" spans="1:11" s="32" customFormat="1" ht="15">
      <c r="A898" s="22" t="s">
        <v>1607</v>
      </c>
      <c r="B898" s="22" t="s">
        <v>1595</v>
      </c>
      <c r="C898" s="23" t="s">
        <v>387</v>
      </c>
      <c r="D898" s="24" t="s">
        <v>387</v>
      </c>
      <c r="E898" s="25" t="s">
        <v>625</v>
      </c>
      <c r="F898" s="26" t="s">
        <v>387</v>
      </c>
      <c r="G898" s="27" t="s">
        <v>387</v>
      </c>
      <c r="H898" s="28" t="s">
        <v>1596</v>
      </c>
      <c r="I898" s="29" t="s">
        <v>1332</v>
      </c>
      <c r="J898" s="30" t="s">
        <v>1333</v>
      </c>
      <c r="K898" s="31">
        <v>3610801</v>
      </c>
    </row>
    <row r="899" spans="1:11" s="32" customFormat="1" ht="15">
      <c r="A899" s="22" t="s">
        <v>1607</v>
      </c>
      <c r="B899" s="22" t="s">
        <v>1595</v>
      </c>
      <c r="C899" s="23" t="s">
        <v>387</v>
      </c>
      <c r="D899" s="24" t="s">
        <v>387</v>
      </c>
      <c r="E899" s="25" t="s">
        <v>625</v>
      </c>
      <c r="F899" s="26" t="s">
        <v>387</v>
      </c>
      <c r="G899" s="27" t="s">
        <v>387</v>
      </c>
      <c r="H899" s="28" t="s">
        <v>1597</v>
      </c>
      <c r="I899" s="29" t="s">
        <v>1332</v>
      </c>
      <c r="J899" s="30" t="s">
        <v>1333</v>
      </c>
      <c r="K899" s="31">
        <v>105614</v>
      </c>
    </row>
    <row r="900" spans="1:11" s="32" customFormat="1" ht="15">
      <c r="A900" s="22" t="s">
        <v>1607</v>
      </c>
      <c r="B900" s="22" t="s">
        <v>1595</v>
      </c>
      <c r="C900" s="23" t="s">
        <v>387</v>
      </c>
      <c r="D900" s="24" t="s">
        <v>387</v>
      </c>
      <c r="E900" s="25" t="s">
        <v>625</v>
      </c>
      <c r="F900" s="26" t="s">
        <v>387</v>
      </c>
      <c r="G900" s="27" t="s">
        <v>387</v>
      </c>
      <c r="H900" s="28" t="s">
        <v>1598</v>
      </c>
      <c r="I900" s="29" t="s">
        <v>1332</v>
      </c>
      <c r="J900" s="30" t="s">
        <v>1333</v>
      </c>
      <c r="K900" s="31">
        <v>1187819</v>
      </c>
    </row>
    <row r="901" spans="1:11" s="32" customFormat="1" ht="30">
      <c r="A901" s="22" t="s">
        <v>1607</v>
      </c>
      <c r="B901" s="22" t="s">
        <v>1595</v>
      </c>
      <c r="C901" s="23" t="s">
        <v>387</v>
      </c>
      <c r="D901" s="24" t="s">
        <v>387</v>
      </c>
      <c r="E901" s="25" t="s">
        <v>625</v>
      </c>
      <c r="F901" s="26" t="s">
        <v>387</v>
      </c>
      <c r="G901" s="27" t="s">
        <v>387</v>
      </c>
      <c r="H901" s="28" t="s">
        <v>1599</v>
      </c>
      <c r="I901" s="29" t="s">
        <v>1600</v>
      </c>
      <c r="J901" s="30" t="s">
        <v>1601</v>
      </c>
      <c r="K901" s="31">
        <v>1578300</v>
      </c>
    </row>
    <row r="902" spans="1:11" s="32" customFormat="1" ht="15">
      <c r="A902" s="22" t="s">
        <v>1607</v>
      </c>
      <c r="B902" s="22" t="s">
        <v>1595</v>
      </c>
      <c r="C902" s="23" t="s">
        <v>387</v>
      </c>
      <c r="D902" s="24" t="s">
        <v>387</v>
      </c>
      <c r="E902" s="25" t="s">
        <v>625</v>
      </c>
      <c r="F902" s="26" t="s">
        <v>387</v>
      </c>
      <c r="G902" s="27" t="s">
        <v>387</v>
      </c>
      <c r="H902" s="28" t="s">
        <v>1602</v>
      </c>
      <c r="I902" s="29" t="s">
        <v>1603</v>
      </c>
      <c r="J902" s="30" t="s">
        <v>1447</v>
      </c>
      <c r="K902" s="31">
        <v>199700</v>
      </c>
    </row>
    <row r="903" spans="1:11" s="32" customFormat="1" ht="15">
      <c r="A903" s="22" t="s">
        <v>1607</v>
      </c>
      <c r="B903" s="22" t="s">
        <v>1595</v>
      </c>
      <c r="C903" s="23" t="s">
        <v>387</v>
      </c>
      <c r="D903" s="24" t="s">
        <v>387</v>
      </c>
      <c r="E903" s="25" t="s">
        <v>625</v>
      </c>
      <c r="F903" s="26" t="s">
        <v>387</v>
      </c>
      <c r="G903" s="27" t="s">
        <v>387</v>
      </c>
      <c r="H903" s="28" t="s">
        <v>1604</v>
      </c>
      <c r="I903" s="29" t="s">
        <v>1603</v>
      </c>
      <c r="J903" s="30" t="s">
        <v>1447</v>
      </c>
      <c r="K903" s="31">
        <v>11103</v>
      </c>
    </row>
    <row r="904" spans="1:11" s="32" customFormat="1" ht="15">
      <c r="A904" s="22" t="s">
        <v>1607</v>
      </c>
      <c r="B904" s="22" t="s">
        <v>1595</v>
      </c>
      <c r="C904" s="23" t="s">
        <v>387</v>
      </c>
      <c r="D904" s="24" t="s">
        <v>387</v>
      </c>
      <c r="E904" s="25" t="s">
        <v>625</v>
      </c>
      <c r="F904" s="26" t="s">
        <v>387</v>
      </c>
      <c r="G904" s="27" t="s">
        <v>387</v>
      </c>
      <c r="H904" s="28" t="s">
        <v>1605</v>
      </c>
      <c r="I904" s="29" t="s">
        <v>1603</v>
      </c>
      <c r="J904" s="30" t="s">
        <v>1447</v>
      </c>
      <c r="K904" s="31">
        <v>68441</v>
      </c>
    </row>
    <row r="905" spans="1:11" s="32" customFormat="1" ht="15">
      <c r="A905" s="22" t="s">
        <v>1607</v>
      </c>
      <c r="B905" s="22" t="s">
        <v>1595</v>
      </c>
      <c r="C905" s="23" t="s">
        <v>387</v>
      </c>
      <c r="D905" s="24" t="s">
        <v>387</v>
      </c>
      <c r="E905" s="25" t="s">
        <v>625</v>
      </c>
      <c r="F905" s="26" t="s">
        <v>387</v>
      </c>
      <c r="G905" s="27" t="s">
        <v>387</v>
      </c>
      <c r="H905" s="28" t="s">
        <v>1606</v>
      </c>
      <c r="I905" s="29" t="s">
        <v>1603</v>
      </c>
      <c r="J905" s="30" t="s">
        <v>1447</v>
      </c>
      <c r="K905" s="31">
        <v>61600</v>
      </c>
    </row>
    <row r="906" spans="1:11" s="32" customFormat="1" ht="30">
      <c r="A906" s="22" t="s">
        <v>1617</v>
      </c>
      <c r="B906" s="22" t="s">
        <v>14</v>
      </c>
      <c r="C906" s="23" t="s">
        <v>387</v>
      </c>
      <c r="D906" s="24" t="s">
        <v>387</v>
      </c>
      <c r="E906" s="25" t="s">
        <v>83</v>
      </c>
      <c r="F906" s="26">
        <v>1615000173</v>
      </c>
      <c r="G906" s="27">
        <v>42241</v>
      </c>
      <c r="H906" s="28" t="s">
        <v>1618</v>
      </c>
      <c r="I906" s="29" t="s">
        <v>1619</v>
      </c>
      <c r="J906" s="30" t="s">
        <v>1620</v>
      </c>
      <c r="K906" s="31">
        <v>991913</v>
      </c>
    </row>
    <row r="907" spans="1:11" s="32" customFormat="1" ht="45">
      <c r="A907" s="22" t="s">
        <v>1617</v>
      </c>
      <c r="B907" s="33" t="s">
        <v>631</v>
      </c>
      <c r="C907" s="23" t="s">
        <v>1621</v>
      </c>
      <c r="D907" s="24" t="s">
        <v>1622</v>
      </c>
      <c r="E907" s="25" t="s">
        <v>83</v>
      </c>
      <c r="F907" s="26">
        <v>1615000172</v>
      </c>
      <c r="G907" s="27">
        <v>42240</v>
      </c>
      <c r="H907" s="28" t="s">
        <v>1623</v>
      </c>
      <c r="I907" s="29" t="s">
        <v>310</v>
      </c>
      <c r="J907" s="30" t="s">
        <v>311</v>
      </c>
      <c r="K907" s="31">
        <v>271142</v>
      </c>
    </row>
    <row r="908" spans="1:11" s="32" customFormat="1" ht="30">
      <c r="A908" s="22" t="s">
        <v>1617</v>
      </c>
      <c r="B908" s="22" t="s">
        <v>14</v>
      </c>
      <c r="C908" s="23" t="s">
        <v>387</v>
      </c>
      <c r="D908" s="24" t="s">
        <v>387</v>
      </c>
      <c r="E908" s="25" t="s">
        <v>83</v>
      </c>
      <c r="F908" s="26">
        <v>1615000175</v>
      </c>
      <c r="G908" s="27">
        <v>42241</v>
      </c>
      <c r="H908" s="28" t="s">
        <v>1624</v>
      </c>
      <c r="I908" s="29" t="s">
        <v>1625</v>
      </c>
      <c r="J908" s="30" t="s">
        <v>1626</v>
      </c>
      <c r="K908" s="31">
        <v>372470</v>
      </c>
    </row>
    <row r="909" spans="1:11" s="32" customFormat="1" ht="30">
      <c r="A909" s="22" t="s">
        <v>1617</v>
      </c>
      <c r="B909" s="22" t="s">
        <v>14</v>
      </c>
      <c r="C909" s="23" t="s">
        <v>387</v>
      </c>
      <c r="D909" s="24" t="s">
        <v>387</v>
      </c>
      <c r="E909" s="25" t="s">
        <v>83</v>
      </c>
      <c r="F909" s="26">
        <v>1615000170</v>
      </c>
      <c r="G909" s="27">
        <v>42240</v>
      </c>
      <c r="H909" s="28" t="s">
        <v>1627</v>
      </c>
      <c r="I909" s="29" t="s">
        <v>1628</v>
      </c>
      <c r="J909" s="30" t="s">
        <v>1629</v>
      </c>
      <c r="K909" s="31">
        <v>736999</v>
      </c>
    </row>
    <row r="910" spans="1:11" s="32" customFormat="1" ht="30">
      <c r="A910" s="22" t="s">
        <v>1617</v>
      </c>
      <c r="B910" s="33" t="s">
        <v>631</v>
      </c>
      <c r="C910" s="23" t="s">
        <v>1621</v>
      </c>
      <c r="D910" s="24" t="s">
        <v>1622</v>
      </c>
      <c r="E910" s="25" t="s">
        <v>83</v>
      </c>
      <c r="F910" s="26">
        <v>1615000161</v>
      </c>
      <c r="G910" s="27">
        <v>42226</v>
      </c>
      <c r="H910" s="28" t="s">
        <v>1630</v>
      </c>
      <c r="I910" s="29" t="s">
        <v>567</v>
      </c>
      <c r="J910" s="30" t="s">
        <v>568</v>
      </c>
      <c r="K910" s="31">
        <v>72085</v>
      </c>
    </row>
    <row r="911" spans="1:11" s="32" customFormat="1" ht="45">
      <c r="A911" s="22" t="s">
        <v>1617</v>
      </c>
      <c r="B911" s="33" t="s">
        <v>631</v>
      </c>
      <c r="C911" s="23" t="s">
        <v>1621</v>
      </c>
      <c r="D911" s="24" t="s">
        <v>1622</v>
      </c>
      <c r="E911" s="25" t="s">
        <v>83</v>
      </c>
      <c r="F911" s="26">
        <v>1615000165</v>
      </c>
      <c r="G911" s="27">
        <v>42235</v>
      </c>
      <c r="H911" s="28" t="s">
        <v>1631</v>
      </c>
      <c r="I911" s="29" t="s">
        <v>567</v>
      </c>
      <c r="J911" s="30" t="s">
        <v>568</v>
      </c>
      <c r="K911" s="31">
        <v>45753</v>
      </c>
    </row>
    <row r="912" spans="1:11" s="32" customFormat="1" ht="30">
      <c r="A912" s="22" t="s">
        <v>1617</v>
      </c>
      <c r="B912" s="33" t="s">
        <v>631</v>
      </c>
      <c r="C912" s="23" t="s">
        <v>1621</v>
      </c>
      <c r="D912" s="24" t="s">
        <v>1622</v>
      </c>
      <c r="E912" s="25" t="s">
        <v>83</v>
      </c>
      <c r="F912" s="26">
        <v>1615000166</v>
      </c>
      <c r="G912" s="27">
        <v>42235</v>
      </c>
      <c r="H912" s="28" t="s">
        <v>1632</v>
      </c>
      <c r="I912" s="29" t="s">
        <v>567</v>
      </c>
      <c r="J912" s="30" t="s">
        <v>568</v>
      </c>
      <c r="K912" s="31">
        <v>58890</v>
      </c>
    </row>
    <row r="913" spans="1:11" s="32" customFormat="1" ht="30">
      <c r="A913" s="22" t="s">
        <v>1617</v>
      </c>
      <c r="B913" s="22" t="s">
        <v>14</v>
      </c>
      <c r="C913" s="23" t="s">
        <v>387</v>
      </c>
      <c r="D913" s="24" t="s">
        <v>387</v>
      </c>
      <c r="E913" s="25" t="s">
        <v>793</v>
      </c>
      <c r="F913" s="26">
        <v>1615000106</v>
      </c>
      <c r="G913" s="27">
        <v>42241</v>
      </c>
      <c r="H913" s="28" t="s">
        <v>1633</v>
      </c>
      <c r="I913" s="29" t="s">
        <v>580</v>
      </c>
      <c r="J913" s="30" t="s">
        <v>581</v>
      </c>
      <c r="K913" s="31">
        <v>1020000</v>
      </c>
    </row>
    <row r="914" spans="1:11" s="32" customFormat="1" ht="30">
      <c r="A914" s="22" t="s">
        <v>1617</v>
      </c>
      <c r="B914" s="22" t="s">
        <v>14</v>
      </c>
      <c r="C914" s="23" t="s">
        <v>387</v>
      </c>
      <c r="D914" s="24" t="s">
        <v>387</v>
      </c>
      <c r="E914" s="25" t="s">
        <v>793</v>
      </c>
      <c r="F914" s="26">
        <v>1615000101</v>
      </c>
      <c r="G914" s="27">
        <v>42233</v>
      </c>
      <c r="H914" s="28" t="s">
        <v>1634</v>
      </c>
      <c r="I914" s="29" t="s">
        <v>1635</v>
      </c>
      <c r="J914" s="30" t="s">
        <v>1636</v>
      </c>
      <c r="K914" s="31">
        <v>141372</v>
      </c>
    </row>
    <row r="915" spans="1:11" s="32" customFormat="1" ht="30">
      <c r="A915" s="22" t="s">
        <v>1617</v>
      </c>
      <c r="B915" s="22" t="s">
        <v>528</v>
      </c>
      <c r="C915" s="23" t="s">
        <v>387</v>
      </c>
      <c r="D915" s="24" t="s">
        <v>387</v>
      </c>
      <c r="E915" s="25" t="s">
        <v>793</v>
      </c>
      <c r="F915" s="26">
        <v>1615000103</v>
      </c>
      <c r="G915" s="27">
        <v>42236</v>
      </c>
      <c r="H915" s="28" t="s">
        <v>1637</v>
      </c>
      <c r="I915" s="29" t="s">
        <v>1638</v>
      </c>
      <c r="J915" s="30" t="s">
        <v>1639</v>
      </c>
      <c r="K915" s="31">
        <v>108333</v>
      </c>
    </row>
    <row r="916" spans="1:11" s="32" customFormat="1" ht="30">
      <c r="A916" s="22" t="s">
        <v>1617</v>
      </c>
      <c r="B916" s="22" t="s">
        <v>333</v>
      </c>
      <c r="C916" s="23" t="s">
        <v>1640</v>
      </c>
      <c r="D916" s="24" t="s">
        <v>1641</v>
      </c>
      <c r="E916" s="25" t="s">
        <v>793</v>
      </c>
      <c r="F916" s="26">
        <v>1615000099</v>
      </c>
      <c r="G916" s="27">
        <v>42228</v>
      </c>
      <c r="H916" s="28" t="s">
        <v>1642</v>
      </c>
      <c r="I916" s="29" t="s">
        <v>1643</v>
      </c>
      <c r="J916" s="30" t="s">
        <v>1644</v>
      </c>
      <c r="K916" s="31">
        <v>150796</v>
      </c>
    </row>
    <row r="917" spans="1:11" s="32" customFormat="1" ht="30">
      <c r="A917" s="22" t="s">
        <v>1617</v>
      </c>
      <c r="B917" s="22" t="s">
        <v>333</v>
      </c>
      <c r="C917" s="23" t="s">
        <v>1640</v>
      </c>
      <c r="D917" s="24" t="s">
        <v>1641</v>
      </c>
      <c r="E917" s="25" t="s">
        <v>793</v>
      </c>
      <c r="F917" s="26">
        <v>1615000102</v>
      </c>
      <c r="G917" s="27">
        <v>42233</v>
      </c>
      <c r="H917" s="28" t="s">
        <v>1642</v>
      </c>
      <c r="I917" s="29" t="s">
        <v>1643</v>
      </c>
      <c r="J917" s="30" t="s">
        <v>1644</v>
      </c>
      <c r="K917" s="31">
        <v>150893</v>
      </c>
    </row>
    <row r="918" spans="1:11" s="32" customFormat="1" ht="45">
      <c r="A918" s="22" t="s">
        <v>1617</v>
      </c>
      <c r="B918" s="22" t="s">
        <v>14</v>
      </c>
      <c r="C918" s="23" t="s">
        <v>387</v>
      </c>
      <c r="D918" s="24" t="s">
        <v>387</v>
      </c>
      <c r="E918" s="25" t="s">
        <v>793</v>
      </c>
      <c r="F918" s="26">
        <v>1615000107</v>
      </c>
      <c r="G918" s="27">
        <v>42241</v>
      </c>
      <c r="H918" s="28" t="s">
        <v>1645</v>
      </c>
      <c r="I918" s="29" t="s">
        <v>1646</v>
      </c>
      <c r="J918" s="30" t="s">
        <v>1647</v>
      </c>
      <c r="K918" s="31">
        <v>487543</v>
      </c>
    </row>
    <row r="919" spans="1:11" s="32" customFormat="1" ht="60">
      <c r="A919" s="22" t="s">
        <v>1617</v>
      </c>
      <c r="B919" s="22" t="s">
        <v>188</v>
      </c>
      <c r="C919" s="23" t="s">
        <v>1648</v>
      </c>
      <c r="D919" s="24" t="s">
        <v>1649</v>
      </c>
      <c r="E919" s="25" t="s">
        <v>793</v>
      </c>
      <c r="F919" s="26">
        <v>1615000110</v>
      </c>
      <c r="G919" s="27">
        <v>42247</v>
      </c>
      <c r="H919" s="28" t="s">
        <v>1650</v>
      </c>
      <c r="I919" s="29" t="s">
        <v>1651</v>
      </c>
      <c r="J919" s="30" t="s">
        <v>1652</v>
      </c>
      <c r="K919" s="31">
        <v>109800</v>
      </c>
    </row>
    <row r="920" spans="1:11" s="32" customFormat="1" ht="45">
      <c r="A920" s="22" t="s">
        <v>1617</v>
      </c>
      <c r="B920" s="22" t="s">
        <v>188</v>
      </c>
      <c r="C920" s="23" t="s">
        <v>1653</v>
      </c>
      <c r="D920" s="24" t="s">
        <v>1654</v>
      </c>
      <c r="E920" s="25" t="s">
        <v>793</v>
      </c>
      <c r="F920" s="26">
        <v>1615000104</v>
      </c>
      <c r="G920" s="27">
        <v>42240</v>
      </c>
      <c r="H920" s="28" t="s">
        <v>1655</v>
      </c>
      <c r="I920" s="29" t="s">
        <v>1656</v>
      </c>
      <c r="J920" s="30" t="s">
        <v>1657</v>
      </c>
      <c r="K920" s="31">
        <v>154700</v>
      </c>
    </row>
    <row r="921" spans="1:11" s="32" customFormat="1" ht="60">
      <c r="A921" s="22" t="s">
        <v>1617</v>
      </c>
      <c r="B921" s="22" t="s">
        <v>188</v>
      </c>
      <c r="C921" s="23" t="s">
        <v>1698</v>
      </c>
      <c r="D921" s="24" t="s">
        <v>1658</v>
      </c>
      <c r="E921" s="25" t="s">
        <v>793</v>
      </c>
      <c r="F921" s="26">
        <v>1615000109</v>
      </c>
      <c r="G921" s="27">
        <v>42244</v>
      </c>
      <c r="H921" s="28" t="s">
        <v>1659</v>
      </c>
      <c r="I921" s="29" t="s">
        <v>1660</v>
      </c>
      <c r="J921" s="30" t="s">
        <v>1661</v>
      </c>
      <c r="K921" s="31">
        <v>5723900</v>
      </c>
    </row>
    <row r="922" spans="1:11" s="32" customFormat="1" ht="45">
      <c r="A922" s="22" t="s">
        <v>1617</v>
      </c>
      <c r="B922" s="22" t="s">
        <v>188</v>
      </c>
      <c r="C922" s="23" t="s">
        <v>1662</v>
      </c>
      <c r="D922" s="24" t="s">
        <v>1663</v>
      </c>
      <c r="E922" s="25" t="s">
        <v>793</v>
      </c>
      <c r="F922" s="26">
        <v>1615000096</v>
      </c>
      <c r="G922" s="27">
        <v>42226</v>
      </c>
      <c r="H922" s="28" t="s">
        <v>1664</v>
      </c>
      <c r="I922" s="29" t="s">
        <v>1665</v>
      </c>
      <c r="J922" s="30" t="s">
        <v>1666</v>
      </c>
      <c r="K922" s="31">
        <v>137088</v>
      </c>
    </row>
    <row r="923" spans="1:11" s="32" customFormat="1" ht="45">
      <c r="A923" s="22" t="s">
        <v>1617</v>
      </c>
      <c r="B923" s="22" t="s">
        <v>188</v>
      </c>
      <c r="C923" s="23" t="s">
        <v>1667</v>
      </c>
      <c r="D923" s="24" t="s">
        <v>1663</v>
      </c>
      <c r="E923" s="25" t="s">
        <v>793</v>
      </c>
      <c r="F923" s="26">
        <v>1615000097</v>
      </c>
      <c r="G923" s="27">
        <v>42226</v>
      </c>
      <c r="H923" s="28" t="s">
        <v>1668</v>
      </c>
      <c r="I923" s="29" t="s">
        <v>1665</v>
      </c>
      <c r="J923" s="30" t="s">
        <v>1666</v>
      </c>
      <c r="K923" s="31">
        <v>381609</v>
      </c>
    </row>
    <row r="924" spans="1:11" s="32" customFormat="1" ht="60">
      <c r="A924" s="22" t="s">
        <v>1617</v>
      </c>
      <c r="B924" s="22" t="s">
        <v>188</v>
      </c>
      <c r="C924" s="23" t="s">
        <v>1669</v>
      </c>
      <c r="D924" s="24" t="s">
        <v>1670</v>
      </c>
      <c r="E924" s="25" t="s">
        <v>793</v>
      </c>
      <c r="F924" s="26">
        <v>1615000098</v>
      </c>
      <c r="G924" s="27">
        <v>42227</v>
      </c>
      <c r="H924" s="28" t="s">
        <v>1671</v>
      </c>
      <c r="I924" s="29" t="s">
        <v>1665</v>
      </c>
      <c r="J924" s="30" t="s">
        <v>1666</v>
      </c>
      <c r="K924" s="31">
        <v>81932</v>
      </c>
    </row>
    <row r="925" spans="1:11" s="32" customFormat="1" ht="30">
      <c r="A925" s="22" t="s">
        <v>1617</v>
      </c>
      <c r="B925" s="22" t="s">
        <v>14</v>
      </c>
      <c r="C925" s="23" t="s">
        <v>387</v>
      </c>
      <c r="D925" s="24" t="s">
        <v>387</v>
      </c>
      <c r="E925" s="25" t="s">
        <v>793</v>
      </c>
      <c r="F925" s="26">
        <v>1615000162</v>
      </c>
      <c r="G925" s="27">
        <v>42229</v>
      </c>
      <c r="H925" s="28" t="s">
        <v>1672</v>
      </c>
      <c r="I925" s="29" t="s">
        <v>1673</v>
      </c>
      <c r="J925" s="30" t="s">
        <v>1674</v>
      </c>
      <c r="K925" s="31">
        <v>202300</v>
      </c>
    </row>
    <row r="926" spans="1:11" s="32" customFormat="1" ht="30">
      <c r="A926" s="22" t="s">
        <v>1617</v>
      </c>
      <c r="B926" s="22" t="s">
        <v>14</v>
      </c>
      <c r="C926" s="23" t="s">
        <v>387</v>
      </c>
      <c r="D926" s="24" t="s">
        <v>387</v>
      </c>
      <c r="E926" s="25" t="s">
        <v>793</v>
      </c>
      <c r="F926" s="26">
        <v>1615000105</v>
      </c>
      <c r="G926" s="27">
        <v>42240</v>
      </c>
      <c r="H926" s="28" t="s">
        <v>1675</v>
      </c>
      <c r="I926" s="29" t="s">
        <v>1676</v>
      </c>
      <c r="J926" s="30" t="s">
        <v>1677</v>
      </c>
      <c r="K926" s="31">
        <v>750000</v>
      </c>
    </row>
    <row r="927" spans="1:11" s="32" customFormat="1" ht="30">
      <c r="A927" s="22" t="s">
        <v>1617</v>
      </c>
      <c r="B927" s="33" t="s">
        <v>631</v>
      </c>
      <c r="C927" s="23"/>
      <c r="D927" s="24"/>
      <c r="E927" s="25" t="s">
        <v>793</v>
      </c>
      <c r="F927" s="26">
        <v>1615000095</v>
      </c>
      <c r="G927" s="27">
        <v>42226</v>
      </c>
      <c r="H927" s="28" t="s">
        <v>1678</v>
      </c>
      <c r="I927" s="29" t="s">
        <v>531</v>
      </c>
      <c r="J927" s="30" t="s">
        <v>15</v>
      </c>
      <c r="K927" s="31">
        <v>342206</v>
      </c>
    </row>
    <row r="928" spans="1:11" s="32" customFormat="1" ht="30">
      <c r="A928" s="22" t="s">
        <v>1617</v>
      </c>
      <c r="B928" s="22" t="s">
        <v>13</v>
      </c>
      <c r="C928" s="23" t="s">
        <v>387</v>
      </c>
      <c r="D928" s="24" t="s">
        <v>387</v>
      </c>
      <c r="E928" s="25" t="s">
        <v>1679</v>
      </c>
      <c r="F928" s="26">
        <v>1769481</v>
      </c>
      <c r="G928" s="27">
        <v>42237</v>
      </c>
      <c r="H928" s="28" t="s">
        <v>1680</v>
      </c>
      <c r="I928" s="29" t="s">
        <v>1603</v>
      </c>
      <c r="J928" s="30" t="s">
        <v>1447</v>
      </c>
      <c r="K928" s="31">
        <v>429346</v>
      </c>
    </row>
    <row r="929" spans="1:11" s="32" customFormat="1" ht="30">
      <c r="A929" s="22" t="s">
        <v>1617</v>
      </c>
      <c r="B929" s="22" t="s">
        <v>333</v>
      </c>
      <c r="C929" s="23" t="s">
        <v>1681</v>
      </c>
      <c r="D929" s="24" t="s">
        <v>1682</v>
      </c>
      <c r="E929" s="25" t="s">
        <v>1679</v>
      </c>
      <c r="F929" s="26">
        <v>1072</v>
      </c>
      <c r="G929" s="27">
        <v>42217</v>
      </c>
      <c r="H929" s="28" t="s">
        <v>1683</v>
      </c>
      <c r="I929" s="29" t="s">
        <v>1562</v>
      </c>
      <c r="J929" s="30" t="s">
        <v>1684</v>
      </c>
      <c r="K929" s="31">
        <v>125453</v>
      </c>
    </row>
    <row r="930" spans="1:11" s="32" customFormat="1" ht="30">
      <c r="A930" s="22" t="s">
        <v>1617</v>
      </c>
      <c r="B930" s="22" t="s">
        <v>333</v>
      </c>
      <c r="C930" s="23" t="s">
        <v>357</v>
      </c>
      <c r="D930" s="24">
        <v>41656</v>
      </c>
      <c r="E930" s="25" t="s">
        <v>1679</v>
      </c>
      <c r="F930" s="26">
        <v>6261832</v>
      </c>
      <c r="G930" s="27">
        <v>42233</v>
      </c>
      <c r="H930" s="28" t="s">
        <v>1685</v>
      </c>
      <c r="I930" s="29" t="s">
        <v>359</v>
      </c>
      <c r="J930" s="30" t="s">
        <v>360</v>
      </c>
      <c r="K930" s="31">
        <v>117158</v>
      </c>
    </row>
    <row r="931" spans="1:11" s="32" customFormat="1" ht="30">
      <c r="A931" s="22" t="s">
        <v>1617</v>
      </c>
      <c r="B931" s="22" t="s">
        <v>13</v>
      </c>
      <c r="C931" s="23" t="s">
        <v>387</v>
      </c>
      <c r="D931" s="24" t="s">
        <v>387</v>
      </c>
      <c r="E931" s="25" t="s">
        <v>1679</v>
      </c>
      <c r="F931" s="26">
        <v>14127328</v>
      </c>
      <c r="G931" s="27">
        <v>42242</v>
      </c>
      <c r="H931" s="28" t="s">
        <v>1686</v>
      </c>
      <c r="I931" s="29" t="s">
        <v>1332</v>
      </c>
      <c r="J931" s="30" t="s">
        <v>1333</v>
      </c>
      <c r="K931" s="31">
        <v>5167</v>
      </c>
    </row>
    <row r="932" spans="1:11" s="32" customFormat="1" ht="30">
      <c r="A932" s="22" t="s">
        <v>1617</v>
      </c>
      <c r="B932" s="22" t="s">
        <v>13</v>
      </c>
      <c r="C932" s="23" t="s">
        <v>387</v>
      </c>
      <c r="D932" s="24" t="s">
        <v>387</v>
      </c>
      <c r="E932" s="25" t="s">
        <v>1679</v>
      </c>
      <c r="F932" s="26">
        <v>14127329</v>
      </c>
      <c r="G932" s="27">
        <v>42242</v>
      </c>
      <c r="H932" s="28" t="s">
        <v>1687</v>
      </c>
      <c r="I932" s="29" t="s">
        <v>1332</v>
      </c>
      <c r="J932" s="30" t="s">
        <v>1333</v>
      </c>
      <c r="K932" s="31">
        <v>3288062</v>
      </c>
    </row>
    <row r="933" spans="1:11" s="32" customFormat="1" ht="30">
      <c r="A933" s="22" t="s">
        <v>1617</v>
      </c>
      <c r="B933" s="22" t="s">
        <v>13</v>
      </c>
      <c r="C933" s="23" t="s">
        <v>387</v>
      </c>
      <c r="D933" s="24" t="s">
        <v>387</v>
      </c>
      <c r="E933" s="25" t="s">
        <v>1679</v>
      </c>
      <c r="F933" s="26">
        <v>14137058</v>
      </c>
      <c r="G933" s="27">
        <v>42244</v>
      </c>
      <c r="H933" s="28" t="s">
        <v>1688</v>
      </c>
      <c r="I933" s="29" t="s">
        <v>1332</v>
      </c>
      <c r="J933" s="30" t="s">
        <v>1333</v>
      </c>
      <c r="K933" s="31">
        <v>1196</v>
      </c>
    </row>
    <row r="934" spans="1:11" s="32" customFormat="1" ht="30">
      <c r="A934" s="22" t="s">
        <v>1617</v>
      </c>
      <c r="B934" s="22" t="s">
        <v>13</v>
      </c>
      <c r="C934" s="23" t="s">
        <v>387</v>
      </c>
      <c r="D934" s="24" t="s">
        <v>387</v>
      </c>
      <c r="E934" s="25" t="s">
        <v>1679</v>
      </c>
      <c r="F934" s="26">
        <v>4693455</v>
      </c>
      <c r="G934" s="27">
        <v>42220</v>
      </c>
      <c r="H934" s="28" t="s">
        <v>1689</v>
      </c>
      <c r="I934" s="29" t="s">
        <v>488</v>
      </c>
      <c r="J934" s="30" t="s">
        <v>489</v>
      </c>
      <c r="K934" s="31">
        <v>2513500</v>
      </c>
    </row>
    <row r="935" spans="1:11" s="32" customFormat="1" ht="30">
      <c r="A935" s="22" t="s">
        <v>1617</v>
      </c>
      <c r="B935" s="22" t="s">
        <v>13</v>
      </c>
      <c r="C935" s="23" t="s">
        <v>387</v>
      </c>
      <c r="D935" s="24" t="s">
        <v>387</v>
      </c>
      <c r="E935" s="25" t="s">
        <v>1679</v>
      </c>
      <c r="F935" s="26">
        <v>6494803</v>
      </c>
      <c r="G935" s="27">
        <v>42220</v>
      </c>
      <c r="H935" s="28" t="s">
        <v>1690</v>
      </c>
      <c r="I935" s="29" t="s">
        <v>488</v>
      </c>
      <c r="J935" s="30" t="s">
        <v>489</v>
      </c>
      <c r="K935" s="31">
        <v>3415600</v>
      </c>
    </row>
    <row r="936" spans="1:11" s="32" customFormat="1" ht="30">
      <c r="A936" s="22" t="s">
        <v>1617</v>
      </c>
      <c r="B936" s="22" t="s">
        <v>13</v>
      </c>
      <c r="C936" s="23" t="s">
        <v>387</v>
      </c>
      <c r="D936" s="24" t="s">
        <v>387</v>
      </c>
      <c r="E936" s="25" t="s">
        <v>1679</v>
      </c>
      <c r="F936" s="26">
        <v>6494804</v>
      </c>
      <c r="G936" s="27">
        <v>42220</v>
      </c>
      <c r="H936" s="28" t="s">
        <v>1691</v>
      </c>
      <c r="I936" s="29" t="s">
        <v>488</v>
      </c>
      <c r="J936" s="30" t="s">
        <v>489</v>
      </c>
      <c r="K936" s="31">
        <v>618900</v>
      </c>
    </row>
    <row r="937" spans="1:11" s="32" customFormat="1" ht="30">
      <c r="A937" s="22" t="s">
        <v>1617</v>
      </c>
      <c r="B937" s="22" t="s">
        <v>13</v>
      </c>
      <c r="C937" s="23" t="s">
        <v>387</v>
      </c>
      <c r="D937" s="24" t="s">
        <v>387</v>
      </c>
      <c r="E937" s="25" t="s">
        <v>1679</v>
      </c>
      <c r="F937" s="26">
        <v>60233125</v>
      </c>
      <c r="G937" s="27">
        <v>42218</v>
      </c>
      <c r="H937" s="28" t="s">
        <v>1692</v>
      </c>
      <c r="I937" s="29" t="s">
        <v>1603</v>
      </c>
      <c r="J937" s="30" t="s">
        <v>1447</v>
      </c>
      <c r="K937" s="31">
        <v>125600</v>
      </c>
    </row>
    <row r="938" spans="1:11" s="32" customFormat="1" ht="30">
      <c r="A938" s="22" t="s">
        <v>1617</v>
      </c>
      <c r="B938" s="22" t="s">
        <v>13</v>
      </c>
      <c r="C938" s="23" t="s">
        <v>387</v>
      </c>
      <c r="D938" s="24" t="s">
        <v>387</v>
      </c>
      <c r="E938" s="25" t="s">
        <v>1679</v>
      </c>
      <c r="F938" s="26">
        <v>61118328</v>
      </c>
      <c r="G938" s="27">
        <v>42233</v>
      </c>
      <c r="H938" s="28" t="s">
        <v>1693</v>
      </c>
      <c r="I938" s="29" t="s">
        <v>1603</v>
      </c>
      <c r="J938" s="30" t="s">
        <v>1447</v>
      </c>
      <c r="K938" s="31">
        <v>90150</v>
      </c>
    </row>
    <row r="939" spans="1:11" s="32" customFormat="1" ht="30">
      <c r="A939" s="22" t="s">
        <v>1617</v>
      </c>
      <c r="B939" s="22" t="s">
        <v>13</v>
      </c>
      <c r="C939" s="23" t="s">
        <v>387</v>
      </c>
      <c r="D939" s="24" t="s">
        <v>387</v>
      </c>
      <c r="E939" s="25" t="s">
        <v>1679</v>
      </c>
      <c r="F939" s="26">
        <v>61357732</v>
      </c>
      <c r="G939" s="27">
        <v>42238</v>
      </c>
      <c r="H939" s="28" t="s">
        <v>1694</v>
      </c>
      <c r="I939" s="29" t="s">
        <v>1603</v>
      </c>
      <c r="J939" s="30" t="s">
        <v>1447</v>
      </c>
      <c r="K939" s="31">
        <v>95500</v>
      </c>
    </row>
    <row r="940" spans="1:11" s="32" customFormat="1" ht="30">
      <c r="A940" s="22" t="s">
        <v>1617</v>
      </c>
      <c r="B940" s="22" t="s">
        <v>13</v>
      </c>
      <c r="C940" s="23" t="s">
        <v>387</v>
      </c>
      <c r="D940" s="24" t="s">
        <v>387</v>
      </c>
      <c r="E940" s="25" t="s">
        <v>1679</v>
      </c>
      <c r="F940" s="26">
        <v>61389771</v>
      </c>
      <c r="G940" s="27">
        <v>42238</v>
      </c>
      <c r="H940" s="28" t="s">
        <v>1695</v>
      </c>
      <c r="I940" s="29" t="s">
        <v>1603</v>
      </c>
      <c r="J940" s="30" t="s">
        <v>1447</v>
      </c>
      <c r="K940" s="31">
        <v>1400</v>
      </c>
    </row>
    <row r="941" spans="1:11" s="32" customFormat="1" ht="30">
      <c r="A941" s="22" t="s">
        <v>1617</v>
      </c>
      <c r="B941" s="22" t="s">
        <v>13</v>
      </c>
      <c r="C941" s="23" t="s">
        <v>387</v>
      </c>
      <c r="D941" s="24" t="s">
        <v>387</v>
      </c>
      <c r="E941" s="25" t="s">
        <v>1679</v>
      </c>
      <c r="F941" s="26">
        <v>126360643</v>
      </c>
      <c r="G941" s="27">
        <v>42220</v>
      </c>
      <c r="H941" s="28" t="s">
        <v>1696</v>
      </c>
      <c r="I941" s="29" t="s">
        <v>488</v>
      </c>
      <c r="J941" s="30">
        <v>99513400</v>
      </c>
      <c r="K941" s="31">
        <v>542300</v>
      </c>
    </row>
    <row r="942" spans="1:11" s="32" customFormat="1" ht="30">
      <c r="A942" s="22" t="s">
        <v>1617</v>
      </c>
      <c r="B942" s="22" t="s">
        <v>13</v>
      </c>
      <c r="C942" s="23" t="s">
        <v>387</v>
      </c>
      <c r="D942" s="24" t="s">
        <v>387</v>
      </c>
      <c r="E942" s="25" t="s">
        <v>1679</v>
      </c>
      <c r="F942" s="26">
        <v>126362144</v>
      </c>
      <c r="G942" s="27">
        <v>42221</v>
      </c>
      <c r="H942" s="28" t="s">
        <v>1697</v>
      </c>
      <c r="I942" s="29" t="s">
        <v>488</v>
      </c>
      <c r="J942" s="30">
        <v>99513400</v>
      </c>
      <c r="K942" s="31">
        <v>3800</v>
      </c>
    </row>
    <row r="943" spans="1:11" s="32" customFormat="1" ht="45">
      <c r="A943" s="22" t="s">
        <v>1918</v>
      </c>
      <c r="B943" s="22" t="s">
        <v>333</v>
      </c>
      <c r="C943" s="23" t="s">
        <v>357</v>
      </c>
      <c r="D943" s="24">
        <v>41656</v>
      </c>
      <c r="E943" s="25" t="s">
        <v>793</v>
      </c>
      <c r="F943" s="26">
        <v>1715000502</v>
      </c>
      <c r="G943" s="27">
        <v>42217</v>
      </c>
      <c r="H943" s="28" t="s">
        <v>1699</v>
      </c>
      <c r="I943" s="29" t="s">
        <v>941</v>
      </c>
      <c r="J943" s="30" t="s">
        <v>839</v>
      </c>
      <c r="K943" s="31">
        <v>761911</v>
      </c>
    </row>
    <row r="944" spans="1:11" s="32" customFormat="1" ht="75">
      <c r="A944" s="22" t="s">
        <v>1918</v>
      </c>
      <c r="B944" s="22" t="s">
        <v>14</v>
      </c>
      <c r="C944" s="23" t="s">
        <v>82</v>
      </c>
      <c r="D944" s="24" t="s">
        <v>82</v>
      </c>
      <c r="E944" s="25" t="s">
        <v>793</v>
      </c>
      <c r="F944" s="26">
        <v>1715000503</v>
      </c>
      <c r="G944" s="27">
        <v>42220</v>
      </c>
      <c r="H944" s="28" t="s">
        <v>1700</v>
      </c>
      <c r="I944" s="29" t="s">
        <v>1701</v>
      </c>
      <c r="J944" s="30" t="s">
        <v>1702</v>
      </c>
      <c r="K944" s="31">
        <v>255255</v>
      </c>
    </row>
    <row r="945" spans="1:11" s="32" customFormat="1" ht="75">
      <c r="A945" s="22" t="s">
        <v>1918</v>
      </c>
      <c r="B945" s="22" t="s">
        <v>188</v>
      </c>
      <c r="C945" s="23" t="s">
        <v>1703</v>
      </c>
      <c r="D945" s="24">
        <v>41317</v>
      </c>
      <c r="E945" s="25" t="s">
        <v>83</v>
      </c>
      <c r="F945" s="26">
        <v>1715000173</v>
      </c>
      <c r="G945" s="27">
        <v>42220</v>
      </c>
      <c r="H945" s="28" t="s">
        <v>1704</v>
      </c>
      <c r="I945" s="29" t="s">
        <v>1705</v>
      </c>
      <c r="J945" s="30" t="s">
        <v>191</v>
      </c>
      <c r="K945" s="31">
        <v>491337</v>
      </c>
    </row>
    <row r="946" spans="1:11" s="32" customFormat="1" ht="45">
      <c r="A946" s="22" t="s">
        <v>1918</v>
      </c>
      <c r="B946" s="22" t="s">
        <v>333</v>
      </c>
      <c r="C946" s="23" t="s">
        <v>357</v>
      </c>
      <c r="D946" s="24">
        <v>41656</v>
      </c>
      <c r="E946" s="25" t="s">
        <v>793</v>
      </c>
      <c r="F946" s="26">
        <v>1715000507</v>
      </c>
      <c r="G946" s="27">
        <v>42220</v>
      </c>
      <c r="H946" s="28" t="s">
        <v>1706</v>
      </c>
      <c r="I946" s="29" t="s">
        <v>941</v>
      </c>
      <c r="J946" s="30" t="s">
        <v>360</v>
      </c>
      <c r="K946" s="31">
        <v>27049</v>
      </c>
    </row>
    <row r="947" spans="1:11" s="32" customFormat="1" ht="60">
      <c r="A947" s="22" t="s">
        <v>1918</v>
      </c>
      <c r="B947" s="22" t="s">
        <v>17</v>
      </c>
      <c r="C947" s="23" t="s">
        <v>82</v>
      </c>
      <c r="D947" s="24" t="s">
        <v>82</v>
      </c>
      <c r="E947" s="25" t="s">
        <v>793</v>
      </c>
      <c r="F947" s="26">
        <v>1715000508</v>
      </c>
      <c r="G947" s="27">
        <v>42220</v>
      </c>
      <c r="H947" s="28" t="s">
        <v>1707</v>
      </c>
      <c r="I947" s="29" t="s">
        <v>1708</v>
      </c>
      <c r="J947" s="30" t="s">
        <v>1709</v>
      </c>
      <c r="K947" s="31">
        <v>450000</v>
      </c>
    </row>
    <row r="948" spans="1:11" s="32" customFormat="1" ht="30">
      <c r="A948" s="22" t="s">
        <v>1918</v>
      </c>
      <c r="B948" s="22" t="s">
        <v>315</v>
      </c>
      <c r="C948" s="23" t="s">
        <v>829</v>
      </c>
      <c r="D948" s="24">
        <v>40625</v>
      </c>
      <c r="E948" s="25" t="s">
        <v>83</v>
      </c>
      <c r="F948" s="26">
        <v>1715000174</v>
      </c>
      <c r="G948" s="27">
        <v>42221</v>
      </c>
      <c r="H948" s="28" t="s">
        <v>1921</v>
      </c>
      <c r="I948" s="29" t="s">
        <v>1710</v>
      </c>
      <c r="J948" s="30" t="s">
        <v>1711</v>
      </c>
      <c r="K948" s="31">
        <v>86437</v>
      </c>
    </row>
    <row r="949" spans="1:11" s="32" customFormat="1" ht="45">
      <c r="A949" s="22" t="s">
        <v>1918</v>
      </c>
      <c r="B949" s="22" t="s">
        <v>333</v>
      </c>
      <c r="C949" s="23" t="s">
        <v>357</v>
      </c>
      <c r="D949" s="24">
        <v>41656</v>
      </c>
      <c r="E949" s="25" t="s">
        <v>793</v>
      </c>
      <c r="F949" s="26">
        <v>1715000509</v>
      </c>
      <c r="G949" s="27">
        <v>42221</v>
      </c>
      <c r="H949" s="28" t="s">
        <v>1712</v>
      </c>
      <c r="I949" s="29" t="s">
        <v>941</v>
      </c>
      <c r="J949" s="30" t="s">
        <v>360</v>
      </c>
      <c r="K949" s="31">
        <v>27049</v>
      </c>
    </row>
    <row r="950" spans="1:11" s="32" customFormat="1" ht="45">
      <c r="A950" s="22" t="s">
        <v>1918</v>
      </c>
      <c r="B950" s="22" t="s">
        <v>333</v>
      </c>
      <c r="C950" s="23" t="s">
        <v>357</v>
      </c>
      <c r="D950" s="24">
        <v>41656</v>
      </c>
      <c r="E950" s="25" t="s">
        <v>793</v>
      </c>
      <c r="F950" s="26">
        <v>1715000510</v>
      </c>
      <c r="G950" s="27">
        <v>42222</v>
      </c>
      <c r="H950" s="28" t="s">
        <v>1713</v>
      </c>
      <c r="I950" s="29" t="s">
        <v>941</v>
      </c>
      <c r="J950" s="30" t="s">
        <v>360</v>
      </c>
      <c r="K950" s="31">
        <v>27120</v>
      </c>
    </row>
    <row r="951" spans="1:11" s="32" customFormat="1" ht="45">
      <c r="A951" s="22" t="s">
        <v>1918</v>
      </c>
      <c r="B951" s="22" t="s">
        <v>14</v>
      </c>
      <c r="C951" s="23" t="s">
        <v>82</v>
      </c>
      <c r="D951" s="24" t="s">
        <v>82</v>
      </c>
      <c r="E951" s="25" t="s">
        <v>793</v>
      </c>
      <c r="F951" s="26">
        <v>1715000511</v>
      </c>
      <c r="G951" s="27">
        <v>42222</v>
      </c>
      <c r="H951" s="28" t="s">
        <v>1714</v>
      </c>
      <c r="I951" s="29" t="s">
        <v>1715</v>
      </c>
      <c r="J951" s="30" t="s">
        <v>1273</v>
      </c>
      <c r="K951" s="31">
        <v>1535100</v>
      </c>
    </row>
    <row r="952" spans="1:11" s="32" customFormat="1" ht="45">
      <c r="A952" s="22" t="s">
        <v>1918</v>
      </c>
      <c r="B952" s="22" t="s">
        <v>333</v>
      </c>
      <c r="C952" s="23" t="s">
        <v>357</v>
      </c>
      <c r="D952" s="24">
        <v>41656</v>
      </c>
      <c r="E952" s="25" t="s">
        <v>793</v>
      </c>
      <c r="F952" s="26">
        <v>1715000512</v>
      </c>
      <c r="G952" s="27">
        <v>42222</v>
      </c>
      <c r="H952" s="28" t="s">
        <v>1716</v>
      </c>
      <c r="I952" s="29" t="s">
        <v>941</v>
      </c>
      <c r="J952" s="30" t="s">
        <v>360</v>
      </c>
      <c r="K952" s="31">
        <v>12049</v>
      </c>
    </row>
    <row r="953" spans="1:11" s="32" customFormat="1" ht="45">
      <c r="A953" s="22" t="s">
        <v>1918</v>
      </c>
      <c r="B953" s="22" t="s">
        <v>333</v>
      </c>
      <c r="C953" s="23" t="s">
        <v>357</v>
      </c>
      <c r="D953" s="24">
        <v>41656</v>
      </c>
      <c r="E953" s="25" t="s">
        <v>793</v>
      </c>
      <c r="F953" s="26">
        <v>1715000514</v>
      </c>
      <c r="G953" s="27">
        <v>42222</v>
      </c>
      <c r="H953" s="28" t="s">
        <v>1717</v>
      </c>
      <c r="I953" s="29" t="s">
        <v>941</v>
      </c>
      <c r="J953" s="30" t="s">
        <v>360</v>
      </c>
      <c r="K953" s="31">
        <v>63304</v>
      </c>
    </row>
    <row r="954" spans="1:11" s="32" customFormat="1" ht="45">
      <c r="A954" s="22" t="s">
        <v>1918</v>
      </c>
      <c r="B954" s="22" t="s">
        <v>333</v>
      </c>
      <c r="C954" s="23" t="s">
        <v>357</v>
      </c>
      <c r="D954" s="24">
        <v>41656</v>
      </c>
      <c r="E954" s="25" t="s">
        <v>793</v>
      </c>
      <c r="F954" s="26">
        <v>1715000515</v>
      </c>
      <c r="G954" s="27">
        <v>42222</v>
      </c>
      <c r="H954" s="28" t="s">
        <v>1718</v>
      </c>
      <c r="I954" s="29" t="s">
        <v>941</v>
      </c>
      <c r="J954" s="30" t="s">
        <v>360</v>
      </c>
      <c r="K954" s="31">
        <v>12138</v>
      </c>
    </row>
    <row r="955" spans="1:11" s="32" customFormat="1" ht="45">
      <c r="A955" s="22" t="s">
        <v>1918</v>
      </c>
      <c r="B955" s="22" t="s">
        <v>188</v>
      </c>
      <c r="C955" s="23" t="s">
        <v>1719</v>
      </c>
      <c r="D955" s="24">
        <v>42219</v>
      </c>
      <c r="E955" s="25" t="s">
        <v>83</v>
      </c>
      <c r="F955" s="26">
        <v>1715000175</v>
      </c>
      <c r="G955" s="27">
        <v>42222</v>
      </c>
      <c r="H955" s="28" t="s">
        <v>1720</v>
      </c>
      <c r="I955" s="29" t="s">
        <v>1721</v>
      </c>
      <c r="J955" s="30" t="s">
        <v>1251</v>
      </c>
      <c r="K955" s="31">
        <v>162649</v>
      </c>
    </row>
    <row r="956" spans="1:11" s="32" customFormat="1" ht="75">
      <c r="A956" s="22" t="s">
        <v>1918</v>
      </c>
      <c r="B956" s="22" t="s">
        <v>188</v>
      </c>
      <c r="C956" s="23" t="s">
        <v>1722</v>
      </c>
      <c r="D956" s="24">
        <v>42222</v>
      </c>
      <c r="E956" s="25" t="s">
        <v>793</v>
      </c>
      <c r="F956" s="26">
        <v>1715000516</v>
      </c>
      <c r="G956" s="27">
        <v>42222</v>
      </c>
      <c r="H956" s="28" t="s">
        <v>1723</v>
      </c>
      <c r="I956" s="29" t="s">
        <v>1724</v>
      </c>
      <c r="J956" s="30" t="s">
        <v>1725</v>
      </c>
      <c r="K956" s="31">
        <v>690200</v>
      </c>
    </row>
    <row r="957" spans="1:11" s="32" customFormat="1" ht="45">
      <c r="A957" s="22" t="s">
        <v>1918</v>
      </c>
      <c r="B957" s="22" t="s">
        <v>17</v>
      </c>
      <c r="C957" s="23" t="s">
        <v>82</v>
      </c>
      <c r="D957" s="24" t="s">
        <v>82</v>
      </c>
      <c r="E957" s="25" t="s">
        <v>793</v>
      </c>
      <c r="F957" s="26">
        <v>1715000528</v>
      </c>
      <c r="G957" s="27">
        <v>42222</v>
      </c>
      <c r="H957" s="28" t="s">
        <v>1726</v>
      </c>
      <c r="I957" s="29" t="s">
        <v>1727</v>
      </c>
      <c r="J957" s="30" t="s">
        <v>1728</v>
      </c>
      <c r="K957" s="31">
        <v>120000</v>
      </c>
    </row>
    <row r="958" spans="1:11" s="32" customFormat="1" ht="60">
      <c r="A958" s="22" t="s">
        <v>1918</v>
      </c>
      <c r="B958" s="22" t="s">
        <v>315</v>
      </c>
      <c r="C958" s="23" t="s">
        <v>1729</v>
      </c>
      <c r="D958" s="24">
        <v>40625</v>
      </c>
      <c r="E958" s="25" t="s">
        <v>793</v>
      </c>
      <c r="F958" s="26">
        <v>1715000517</v>
      </c>
      <c r="G958" s="27">
        <v>42223</v>
      </c>
      <c r="H958" s="28" t="s">
        <v>1730</v>
      </c>
      <c r="I958" s="29" t="s">
        <v>1731</v>
      </c>
      <c r="J958" s="30" t="s">
        <v>15</v>
      </c>
      <c r="K958" s="31">
        <v>992529</v>
      </c>
    </row>
    <row r="959" spans="1:11" s="32" customFormat="1" ht="60">
      <c r="A959" s="22" t="s">
        <v>1918</v>
      </c>
      <c r="B959" s="22" t="s">
        <v>315</v>
      </c>
      <c r="C959" s="23" t="s">
        <v>1729</v>
      </c>
      <c r="D959" s="24">
        <v>40625</v>
      </c>
      <c r="E959" s="25" t="s">
        <v>793</v>
      </c>
      <c r="F959" s="26">
        <v>1715000518</v>
      </c>
      <c r="G959" s="27">
        <v>42223</v>
      </c>
      <c r="H959" s="28" t="s">
        <v>1732</v>
      </c>
      <c r="I959" s="29" t="s">
        <v>1733</v>
      </c>
      <c r="J959" s="30" t="s">
        <v>1734</v>
      </c>
      <c r="K959" s="31">
        <v>555939</v>
      </c>
    </row>
    <row r="960" spans="1:11" s="32" customFormat="1" ht="60">
      <c r="A960" s="22" t="s">
        <v>1918</v>
      </c>
      <c r="B960" s="22" t="s">
        <v>315</v>
      </c>
      <c r="C960" s="23" t="s">
        <v>1729</v>
      </c>
      <c r="D960" s="24">
        <v>40625</v>
      </c>
      <c r="E960" s="25" t="s">
        <v>793</v>
      </c>
      <c r="F960" s="26">
        <v>1715000519</v>
      </c>
      <c r="G960" s="27">
        <v>42223</v>
      </c>
      <c r="H960" s="28" t="s">
        <v>1735</v>
      </c>
      <c r="I960" s="29" t="s">
        <v>1736</v>
      </c>
      <c r="J960" s="30" t="s">
        <v>1737</v>
      </c>
      <c r="K960" s="31">
        <v>300183</v>
      </c>
    </row>
    <row r="961" spans="1:11" s="32" customFormat="1" ht="60">
      <c r="A961" s="22" t="s">
        <v>1918</v>
      </c>
      <c r="B961" s="22" t="s">
        <v>315</v>
      </c>
      <c r="C961" s="23" t="s">
        <v>1729</v>
      </c>
      <c r="D961" s="24">
        <v>40625</v>
      </c>
      <c r="E961" s="25" t="s">
        <v>793</v>
      </c>
      <c r="F961" s="26">
        <v>171500520</v>
      </c>
      <c r="G961" s="27">
        <v>42223</v>
      </c>
      <c r="H961" s="28" t="s">
        <v>1738</v>
      </c>
      <c r="I961" s="29" t="s">
        <v>1739</v>
      </c>
      <c r="J961" s="30" t="s">
        <v>41</v>
      </c>
      <c r="K961" s="31">
        <v>343091</v>
      </c>
    </row>
    <row r="962" spans="1:11" s="32" customFormat="1" ht="60">
      <c r="A962" s="22" t="s">
        <v>1918</v>
      </c>
      <c r="B962" s="22" t="s">
        <v>315</v>
      </c>
      <c r="C962" s="23" t="s">
        <v>1729</v>
      </c>
      <c r="D962" s="24">
        <v>40625</v>
      </c>
      <c r="E962" s="25" t="s">
        <v>793</v>
      </c>
      <c r="F962" s="26">
        <v>1715000521</v>
      </c>
      <c r="G962" s="27">
        <v>42223</v>
      </c>
      <c r="H962" s="28" t="s">
        <v>1740</v>
      </c>
      <c r="I962" s="29" t="s">
        <v>1741</v>
      </c>
      <c r="J962" s="30" t="s">
        <v>1742</v>
      </c>
      <c r="K962" s="31">
        <v>264967</v>
      </c>
    </row>
    <row r="963" spans="1:11" s="32" customFormat="1" ht="60">
      <c r="A963" s="22" t="s">
        <v>1918</v>
      </c>
      <c r="B963" s="22" t="s">
        <v>315</v>
      </c>
      <c r="C963" s="23" t="s">
        <v>1729</v>
      </c>
      <c r="D963" s="24">
        <v>40625</v>
      </c>
      <c r="E963" s="25" t="s">
        <v>793</v>
      </c>
      <c r="F963" s="26">
        <v>1715000522</v>
      </c>
      <c r="G963" s="27">
        <v>42223</v>
      </c>
      <c r="H963" s="28" t="s">
        <v>1743</v>
      </c>
      <c r="I963" s="29" t="s">
        <v>1744</v>
      </c>
      <c r="J963" s="30" t="s">
        <v>617</v>
      </c>
      <c r="K963" s="31">
        <v>184783</v>
      </c>
    </row>
    <row r="964" spans="1:11" s="32" customFormat="1" ht="30">
      <c r="A964" s="22" t="s">
        <v>1918</v>
      </c>
      <c r="B964" s="22" t="s">
        <v>333</v>
      </c>
      <c r="C964" s="23" t="s">
        <v>357</v>
      </c>
      <c r="D964" s="24">
        <v>41656</v>
      </c>
      <c r="E964" s="25" t="s">
        <v>793</v>
      </c>
      <c r="F964" s="26">
        <v>1715000523</v>
      </c>
      <c r="G964" s="27">
        <v>42223</v>
      </c>
      <c r="H964" s="28" t="s">
        <v>1745</v>
      </c>
      <c r="I964" s="29" t="s">
        <v>941</v>
      </c>
      <c r="J964" s="30" t="s">
        <v>360</v>
      </c>
      <c r="K964" s="31">
        <v>90676</v>
      </c>
    </row>
    <row r="965" spans="1:11" s="32" customFormat="1" ht="30">
      <c r="A965" s="22" t="s">
        <v>1918</v>
      </c>
      <c r="B965" s="22" t="s">
        <v>333</v>
      </c>
      <c r="C965" s="23" t="s">
        <v>357</v>
      </c>
      <c r="D965" s="24">
        <v>41656</v>
      </c>
      <c r="E965" s="25" t="s">
        <v>793</v>
      </c>
      <c r="F965" s="26">
        <v>1715000524</v>
      </c>
      <c r="G965" s="27">
        <v>42223</v>
      </c>
      <c r="H965" s="28" t="s">
        <v>1746</v>
      </c>
      <c r="I965" s="29" t="s">
        <v>941</v>
      </c>
      <c r="J965" s="30" t="s">
        <v>360</v>
      </c>
      <c r="K965" s="31">
        <v>90676</v>
      </c>
    </row>
    <row r="966" spans="1:11" s="32" customFormat="1" ht="135">
      <c r="A966" s="22" t="s">
        <v>1918</v>
      </c>
      <c r="B966" s="22" t="s">
        <v>188</v>
      </c>
      <c r="C966" s="23" t="s">
        <v>1747</v>
      </c>
      <c r="D966" s="24">
        <v>42208</v>
      </c>
      <c r="E966" s="25" t="s">
        <v>793</v>
      </c>
      <c r="F966" s="26">
        <v>1715000525</v>
      </c>
      <c r="G966" s="27">
        <v>42223</v>
      </c>
      <c r="H966" s="28" t="s">
        <v>1748</v>
      </c>
      <c r="I966" s="29" t="s">
        <v>1749</v>
      </c>
      <c r="J966" s="30" t="s">
        <v>1547</v>
      </c>
      <c r="K966" s="31">
        <v>4216344</v>
      </c>
    </row>
    <row r="967" spans="1:11" s="32" customFormat="1" ht="60">
      <c r="A967" s="22" t="s">
        <v>1918</v>
      </c>
      <c r="B967" s="22" t="s">
        <v>14</v>
      </c>
      <c r="C967" s="23" t="s">
        <v>82</v>
      </c>
      <c r="D967" s="24" t="s">
        <v>82</v>
      </c>
      <c r="E967" s="25" t="s">
        <v>793</v>
      </c>
      <c r="F967" s="26">
        <v>1715000526</v>
      </c>
      <c r="G967" s="27">
        <v>42223</v>
      </c>
      <c r="H967" s="28" t="s">
        <v>1750</v>
      </c>
      <c r="I967" s="29" t="s">
        <v>1751</v>
      </c>
      <c r="J967" s="30" t="s">
        <v>1752</v>
      </c>
      <c r="K967" s="31">
        <v>225750</v>
      </c>
    </row>
    <row r="968" spans="1:11" s="32" customFormat="1" ht="45">
      <c r="A968" s="22" t="s">
        <v>1918</v>
      </c>
      <c r="B968" s="22" t="s">
        <v>17</v>
      </c>
      <c r="C968" s="23" t="s">
        <v>82</v>
      </c>
      <c r="D968" s="24" t="s">
        <v>82</v>
      </c>
      <c r="E968" s="25" t="s">
        <v>793</v>
      </c>
      <c r="F968" s="26">
        <v>1715000527</v>
      </c>
      <c r="G968" s="27">
        <v>42223</v>
      </c>
      <c r="H968" s="28" t="s">
        <v>1753</v>
      </c>
      <c r="I968" s="29" t="s">
        <v>1754</v>
      </c>
      <c r="J968" s="30" t="s">
        <v>1755</v>
      </c>
      <c r="K968" s="31">
        <v>357000</v>
      </c>
    </row>
    <row r="969" spans="1:11" s="32" customFormat="1" ht="45">
      <c r="A969" s="22" t="s">
        <v>1918</v>
      </c>
      <c r="B969" s="22" t="s">
        <v>333</v>
      </c>
      <c r="C969" s="23" t="s">
        <v>357</v>
      </c>
      <c r="D969" s="24">
        <v>41656</v>
      </c>
      <c r="E969" s="25" t="s">
        <v>793</v>
      </c>
      <c r="F969" s="26">
        <v>1715000529</v>
      </c>
      <c r="G969" s="27">
        <v>42226</v>
      </c>
      <c r="H969" s="28" t="s">
        <v>1756</v>
      </c>
      <c r="I969" s="29" t="s">
        <v>941</v>
      </c>
      <c r="J969" s="30" t="s">
        <v>360</v>
      </c>
      <c r="K969" s="31">
        <v>144495</v>
      </c>
    </row>
    <row r="970" spans="1:11" s="32" customFormat="1" ht="45">
      <c r="A970" s="22" t="s">
        <v>1918</v>
      </c>
      <c r="B970" s="22" t="s">
        <v>17</v>
      </c>
      <c r="C970" s="23" t="s">
        <v>82</v>
      </c>
      <c r="D970" s="24" t="s">
        <v>82</v>
      </c>
      <c r="E970" s="25" t="s">
        <v>83</v>
      </c>
      <c r="F970" s="26">
        <v>1715000176</v>
      </c>
      <c r="G970" s="27">
        <v>42226</v>
      </c>
      <c r="H970" s="28" t="s">
        <v>1757</v>
      </c>
      <c r="I970" s="29" t="s">
        <v>1131</v>
      </c>
      <c r="J970" s="30" t="s">
        <v>785</v>
      </c>
      <c r="K970" s="31">
        <v>331581</v>
      </c>
    </row>
    <row r="971" spans="1:11" s="32" customFormat="1" ht="30">
      <c r="A971" s="22" t="s">
        <v>1918</v>
      </c>
      <c r="B971" s="22" t="s">
        <v>17</v>
      </c>
      <c r="C971" s="23" t="s">
        <v>82</v>
      </c>
      <c r="D971" s="24" t="s">
        <v>82</v>
      </c>
      <c r="E971" s="25" t="s">
        <v>83</v>
      </c>
      <c r="F971" s="26">
        <v>1715000177</v>
      </c>
      <c r="G971" s="27">
        <v>42226</v>
      </c>
      <c r="H971" s="28" t="s">
        <v>1758</v>
      </c>
      <c r="I971" s="29" t="s">
        <v>1131</v>
      </c>
      <c r="J971" s="30" t="s">
        <v>785</v>
      </c>
      <c r="K971" s="31">
        <v>61841</v>
      </c>
    </row>
    <row r="972" spans="1:11" s="32" customFormat="1" ht="30">
      <c r="A972" s="22" t="s">
        <v>1918</v>
      </c>
      <c r="B972" s="22" t="s">
        <v>14</v>
      </c>
      <c r="C972" s="23" t="s">
        <v>82</v>
      </c>
      <c r="D972" s="24" t="s">
        <v>82</v>
      </c>
      <c r="E972" s="25" t="s">
        <v>793</v>
      </c>
      <c r="F972" s="26">
        <v>1715000530</v>
      </c>
      <c r="G972" s="27">
        <v>42227</v>
      </c>
      <c r="H972" s="28" t="s">
        <v>1759</v>
      </c>
      <c r="I972" s="29" t="s">
        <v>1760</v>
      </c>
      <c r="J972" s="30" t="s">
        <v>1761</v>
      </c>
      <c r="K972" s="31">
        <v>821100</v>
      </c>
    </row>
    <row r="973" spans="1:11" s="32" customFormat="1" ht="45">
      <c r="A973" s="22" t="s">
        <v>1918</v>
      </c>
      <c r="B973" s="22" t="s">
        <v>333</v>
      </c>
      <c r="C973" s="23" t="s">
        <v>357</v>
      </c>
      <c r="D973" s="24">
        <v>41656</v>
      </c>
      <c r="E973" s="25" t="s">
        <v>793</v>
      </c>
      <c r="F973" s="26">
        <v>1715000531</v>
      </c>
      <c r="G973" s="27">
        <v>42229</v>
      </c>
      <c r="H973" s="28" t="s">
        <v>1762</v>
      </c>
      <c r="I973" s="29" t="s">
        <v>941</v>
      </c>
      <c r="J973" s="30" t="s">
        <v>360</v>
      </c>
      <c r="K973" s="31">
        <v>124905</v>
      </c>
    </row>
    <row r="974" spans="1:11" s="32" customFormat="1" ht="45">
      <c r="A974" s="22" t="s">
        <v>1918</v>
      </c>
      <c r="B974" s="22" t="s">
        <v>333</v>
      </c>
      <c r="C974" s="23" t="s">
        <v>357</v>
      </c>
      <c r="D974" s="24">
        <v>41656</v>
      </c>
      <c r="E974" s="25" t="s">
        <v>793</v>
      </c>
      <c r="F974" s="26">
        <v>1715000532</v>
      </c>
      <c r="G974" s="27">
        <v>42229</v>
      </c>
      <c r="H974" s="28" t="s">
        <v>1763</v>
      </c>
      <c r="I974" s="29" t="s">
        <v>941</v>
      </c>
      <c r="J974" s="30" t="s">
        <v>360</v>
      </c>
      <c r="K974" s="31">
        <v>124905</v>
      </c>
    </row>
    <row r="975" spans="1:11" s="32" customFormat="1" ht="45">
      <c r="A975" s="22" t="s">
        <v>1918</v>
      </c>
      <c r="B975" s="22" t="s">
        <v>333</v>
      </c>
      <c r="C975" s="23" t="s">
        <v>357</v>
      </c>
      <c r="D975" s="24">
        <v>41656</v>
      </c>
      <c r="E975" s="25" t="s">
        <v>793</v>
      </c>
      <c r="F975" s="26">
        <v>1715000533</v>
      </c>
      <c r="G975" s="27">
        <v>42229</v>
      </c>
      <c r="H975" s="28" t="s">
        <v>1764</v>
      </c>
      <c r="I975" s="29" t="s">
        <v>941</v>
      </c>
      <c r="J975" s="30" t="s">
        <v>360</v>
      </c>
      <c r="K975" s="31">
        <v>124905</v>
      </c>
    </row>
    <row r="976" spans="1:11" s="32" customFormat="1" ht="45">
      <c r="A976" s="22" t="s">
        <v>1918</v>
      </c>
      <c r="B976" s="22" t="s">
        <v>333</v>
      </c>
      <c r="C976" s="23" t="s">
        <v>357</v>
      </c>
      <c r="D976" s="24">
        <v>41656</v>
      </c>
      <c r="E976" s="25" t="s">
        <v>793</v>
      </c>
      <c r="F976" s="26">
        <v>1715000534</v>
      </c>
      <c r="G976" s="27">
        <v>42229</v>
      </c>
      <c r="H976" s="28" t="s">
        <v>1765</v>
      </c>
      <c r="I976" s="29" t="s">
        <v>941</v>
      </c>
      <c r="J976" s="30" t="s">
        <v>360</v>
      </c>
      <c r="K976" s="31">
        <v>124905</v>
      </c>
    </row>
    <row r="977" spans="1:11" s="32" customFormat="1" ht="45">
      <c r="A977" s="22" t="s">
        <v>1918</v>
      </c>
      <c r="B977" s="22" t="s">
        <v>333</v>
      </c>
      <c r="C977" s="23" t="s">
        <v>357</v>
      </c>
      <c r="D977" s="24">
        <v>41656</v>
      </c>
      <c r="E977" s="25" t="s">
        <v>793</v>
      </c>
      <c r="F977" s="26">
        <v>1715000535</v>
      </c>
      <c r="G977" s="27">
        <v>42229</v>
      </c>
      <c r="H977" s="28" t="s">
        <v>1766</v>
      </c>
      <c r="I977" s="29" t="s">
        <v>941</v>
      </c>
      <c r="J977" s="30" t="s">
        <v>360</v>
      </c>
      <c r="K977" s="31">
        <v>286405</v>
      </c>
    </row>
    <row r="978" spans="1:11" s="32" customFormat="1" ht="45">
      <c r="A978" s="22" t="s">
        <v>1918</v>
      </c>
      <c r="B978" s="22" t="s">
        <v>333</v>
      </c>
      <c r="C978" s="23" t="s">
        <v>357</v>
      </c>
      <c r="D978" s="24">
        <v>41656</v>
      </c>
      <c r="E978" s="25" t="s">
        <v>793</v>
      </c>
      <c r="F978" s="26">
        <v>1715000536</v>
      </c>
      <c r="G978" s="27">
        <v>42229</v>
      </c>
      <c r="H978" s="28" t="s">
        <v>1767</v>
      </c>
      <c r="I978" s="29" t="s">
        <v>941</v>
      </c>
      <c r="J978" s="30" t="s">
        <v>360</v>
      </c>
      <c r="K978" s="31">
        <v>124905</v>
      </c>
    </row>
    <row r="979" spans="1:11" s="32" customFormat="1" ht="90.75">
      <c r="A979" s="22" t="s">
        <v>1918</v>
      </c>
      <c r="B979" s="22" t="s">
        <v>1768</v>
      </c>
      <c r="C979" s="23" t="s">
        <v>1769</v>
      </c>
      <c r="D979" s="24" t="s">
        <v>1770</v>
      </c>
      <c r="E979" s="25" t="s">
        <v>793</v>
      </c>
      <c r="F979" s="26">
        <v>1715000537</v>
      </c>
      <c r="G979" s="27">
        <v>42229</v>
      </c>
      <c r="H979" s="28" t="s">
        <v>1771</v>
      </c>
      <c r="I979" s="29" t="s">
        <v>1772</v>
      </c>
      <c r="J979" s="30" t="s">
        <v>1773</v>
      </c>
      <c r="K979" s="31">
        <v>923440</v>
      </c>
    </row>
    <row r="980" spans="1:11" s="32" customFormat="1" ht="135.75">
      <c r="A980" s="22" t="s">
        <v>1918</v>
      </c>
      <c r="B980" s="22" t="s">
        <v>1768</v>
      </c>
      <c r="C980" s="23" t="s">
        <v>1769</v>
      </c>
      <c r="D980" s="24" t="s">
        <v>1770</v>
      </c>
      <c r="E980" s="25" t="s">
        <v>793</v>
      </c>
      <c r="F980" s="26">
        <v>1715000538</v>
      </c>
      <c r="G980" s="27">
        <v>42229</v>
      </c>
      <c r="H980" s="28" t="s">
        <v>1774</v>
      </c>
      <c r="I980" s="29" t="s">
        <v>1775</v>
      </c>
      <c r="J980" s="30" t="s">
        <v>1776</v>
      </c>
      <c r="K980" s="31">
        <v>3613329</v>
      </c>
    </row>
    <row r="981" spans="1:11" s="32" customFormat="1" ht="90.75">
      <c r="A981" s="22" t="s">
        <v>1918</v>
      </c>
      <c r="B981" s="22" t="s">
        <v>1768</v>
      </c>
      <c r="C981" s="23" t="s">
        <v>1769</v>
      </c>
      <c r="D981" s="24" t="s">
        <v>1770</v>
      </c>
      <c r="E981" s="25" t="s">
        <v>793</v>
      </c>
      <c r="F981" s="26">
        <v>1715000539</v>
      </c>
      <c r="G981" s="27">
        <v>42229</v>
      </c>
      <c r="H981" s="28" t="s">
        <v>1777</v>
      </c>
      <c r="I981" s="29" t="s">
        <v>1772</v>
      </c>
      <c r="J981" s="30" t="s">
        <v>1773</v>
      </c>
      <c r="K981" s="31">
        <v>2671431</v>
      </c>
    </row>
    <row r="982" spans="1:11" s="32" customFormat="1" ht="120.75">
      <c r="A982" s="22" t="s">
        <v>1918</v>
      </c>
      <c r="B982" s="22" t="s">
        <v>14</v>
      </c>
      <c r="C982" s="23" t="s">
        <v>82</v>
      </c>
      <c r="D982" s="24" t="s">
        <v>82</v>
      </c>
      <c r="E982" s="25" t="s">
        <v>793</v>
      </c>
      <c r="F982" s="26">
        <v>1715000540</v>
      </c>
      <c r="G982" s="27">
        <v>42229</v>
      </c>
      <c r="H982" s="28" t="s">
        <v>1778</v>
      </c>
      <c r="I982" s="29" t="s">
        <v>1779</v>
      </c>
      <c r="J982" s="30" t="s">
        <v>1780</v>
      </c>
      <c r="K982" s="31">
        <v>2111060</v>
      </c>
    </row>
    <row r="983" spans="1:11" s="32" customFormat="1" ht="60">
      <c r="A983" s="22" t="s">
        <v>1918</v>
      </c>
      <c r="B983" s="22" t="s">
        <v>17</v>
      </c>
      <c r="C983" s="23" t="s">
        <v>82</v>
      </c>
      <c r="D983" s="24" t="s">
        <v>82</v>
      </c>
      <c r="E983" s="25" t="s">
        <v>793</v>
      </c>
      <c r="F983" s="26">
        <v>1715000541</v>
      </c>
      <c r="G983" s="27">
        <v>42229</v>
      </c>
      <c r="H983" s="28" t="s">
        <v>1920</v>
      </c>
      <c r="I983" s="29" t="s">
        <v>1781</v>
      </c>
      <c r="J983" s="30" t="s">
        <v>1292</v>
      </c>
      <c r="K983" s="31">
        <v>143881</v>
      </c>
    </row>
    <row r="984" spans="1:11" s="32" customFormat="1" ht="60">
      <c r="A984" s="22" t="s">
        <v>1918</v>
      </c>
      <c r="B984" s="22" t="s">
        <v>188</v>
      </c>
      <c r="C984" s="23" t="s">
        <v>1782</v>
      </c>
      <c r="D984" s="24">
        <v>42230</v>
      </c>
      <c r="E984" s="25" t="s">
        <v>793</v>
      </c>
      <c r="F984" s="26">
        <v>1715000543</v>
      </c>
      <c r="G984" s="27">
        <v>42230</v>
      </c>
      <c r="H984" s="28" t="s">
        <v>1783</v>
      </c>
      <c r="I984" s="29" t="s">
        <v>1724</v>
      </c>
      <c r="J984" s="30" t="s">
        <v>1725</v>
      </c>
      <c r="K984" s="31">
        <v>377754</v>
      </c>
    </row>
    <row r="985" spans="1:11" s="32" customFormat="1" ht="30">
      <c r="A985" s="22" t="s">
        <v>1918</v>
      </c>
      <c r="B985" s="22" t="s">
        <v>333</v>
      </c>
      <c r="C985" s="23" t="s">
        <v>357</v>
      </c>
      <c r="D985" s="24">
        <v>41656</v>
      </c>
      <c r="E985" s="25" t="s">
        <v>793</v>
      </c>
      <c r="F985" s="26">
        <v>1715000542</v>
      </c>
      <c r="G985" s="27">
        <v>42230</v>
      </c>
      <c r="H985" s="28" t="s">
        <v>1784</v>
      </c>
      <c r="I985" s="29" t="s">
        <v>941</v>
      </c>
      <c r="J985" s="30" t="s">
        <v>360</v>
      </c>
      <c r="K985" s="31">
        <v>136658</v>
      </c>
    </row>
    <row r="986" spans="1:11" s="32" customFormat="1" ht="30">
      <c r="A986" s="22" t="s">
        <v>1918</v>
      </c>
      <c r="B986" s="22" t="s">
        <v>17</v>
      </c>
      <c r="C986" s="23" t="s">
        <v>82</v>
      </c>
      <c r="D986" s="24" t="s">
        <v>82</v>
      </c>
      <c r="E986" s="25" t="s">
        <v>793</v>
      </c>
      <c r="F986" s="26">
        <v>1715000544</v>
      </c>
      <c r="G986" s="27">
        <v>42233</v>
      </c>
      <c r="H986" s="28" t="s">
        <v>1785</v>
      </c>
      <c r="I986" s="29" t="s">
        <v>1786</v>
      </c>
      <c r="J986" s="30" t="s">
        <v>1787</v>
      </c>
      <c r="K986" s="31">
        <v>406158</v>
      </c>
    </row>
    <row r="987" spans="1:11" s="32" customFormat="1" ht="30">
      <c r="A987" s="22" t="s">
        <v>1918</v>
      </c>
      <c r="B987" s="22" t="s">
        <v>333</v>
      </c>
      <c r="C987" s="23" t="s">
        <v>357</v>
      </c>
      <c r="D987" s="24">
        <v>41656</v>
      </c>
      <c r="E987" s="25" t="s">
        <v>793</v>
      </c>
      <c r="F987" s="26">
        <v>1715000545</v>
      </c>
      <c r="G987" s="27">
        <v>42234</v>
      </c>
      <c r="H987" s="28" t="s">
        <v>1788</v>
      </c>
      <c r="I987" s="29" t="s">
        <v>941</v>
      </c>
      <c r="J987" s="30" t="s">
        <v>360</v>
      </c>
      <c r="K987" s="31">
        <v>133729</v>
      </c>
    </row>
    <row r="988" spans="1:11" s="32" customFormat="1" ht="30">
      <c r="A988" s="22" t="s">
        <v>1918</v>
      </c>
      <c r="B988" s="22" t="s">
        <v>315</v>
      </c>
      <c r="C988" s="23" t="s">
        <v>1729</v>
      </c>
      <c r="D988" s="24">
        <v>40625</v>
      </c>
      <c r="E988" s="25" t="s">
        <v>83</v>
      </c>
      <c r="F988" s="26">
        <v>1715000178</v>
      </c>
      <c r="G988" s="27">
        <v>42234</v>
      </c>
      <c r="H988" s="28" t="s">
        <v>1789</v>
      </c>
      <c r="I988" s="29" t="s">
        <v>1790</v>
      </c>
      <c r="J988" s="30" t="s">
        <v>568</v>
      </c>
      <c r="K988" s="31">
        <v>86394</v>
      </c>
    </row>
    <row r="989" spans="1:11" s="32" customFormat="1" ht="60">
      <c r="A989" s="22" t="s">
        <v>1918</v>
      </c>
      <c r="B989" s="22" t="s">
        <v>188</v>
      </c>
      <c r="C989" s="23" t="s">
        <v>1791</v>
      </c>
      <c r="D989" s="24">
        <v>42233</v>
      </c>
      <c r="E989" s="25" t="s">
        <v>793</v>
      </c>
      <c r="F989" s="26">
        <v>1715000546</v>
      </c>
      <c r="G989" s="27">
        <v>42234</v>
      </c>
      <c r="H989" s="28" t="s">
        <v>1792</v>
      </c>
      <c r="I989" s="29" t="s">
        <v>1715</v>
      </c>
      <c r="J989" s="30" t="s">
        <v>1273</v>
      </c>
      <c r="K989" s="31">
        <v>571200</v>
      </c>
    </row>
    <row r="990" spans="1:11" s="32" customFormat="1" ht="30">
      <c r="A990" s="22" t="s">
        <v>1918</v>
      </c>
      <c r="B990" s="22" t="s">
        <v>14</v>
      </c>
      <c r="C990" s="23" t="s">
        <v>82</v>
      </c>
      <c r="D990" s="24" t="s">
        <v>82</v>
      </c>
      <c r="E990" s="25" t="s">
        <v>83</v>
      </c>
      <c r="F990" s="26">
        <v>1715000179</v>
      </c>
      <c r="G990" s="27">
        <v>42235</v>
      </c>
      <c r="H990" s="28" t="s">
        <v>1793</v>
      </c>
      <c r="I990" s="29" t="s">
        <v>1794</v>
      </c>
      <c r="J990" s="30" t="s">
        <v>1795</v>
      </c>
      <c r="K990" s="31">
        <v>397208</v>
      </c>
    </row>
    <row r="991" spans="1:11" s="32" customFormat="1" ht="45">
      <c r="A991" s="22" t="s">
        <v>1918</v>
      </c>
      <c r="B991" s="22" t="s">
        <v>1768</v>
      </c>
      <c r="C991" s="23" t="s">
        <v>1796</v>
      </c>
      <c r="D991" s="24">
        <v>41984</v>
      </c>
      <c r="E991" s="25" t="s">
        <v>793</v>
      </c>
      <c r="F991" s="26">
        <v>1715000548</v>
      </c>
      <c r="G991" s="27">
        <v>42235</v>
      </c>
      <c r="H991" s="28" t="s">
        <v>1797</v>
      </c>
      <c r="I991" s="29" t="s">
        <v>1798</v>
      </c>
      <c r="J991" s="30" t="s">
        <v>1799</v>
      </c>
      <c r="K991" s="31">
        <v>362413</v>
      </c>
    </row>
    <row r="992" spans="1:11" s="32" customFormat="1" ht="135">
      <c r="A992" s="22" t="s">
        <v>1918</v>
      </c>
      <c r="B992" s="22" t="s">
        <v>14</v>
      </c>
      <c r="C992" s="23" t="s">
        <v>82</v>
      </c>
      <c r="D992" s="24" t="s">
        <v>82</v>
      </c>
      <c r="E992" s="25" t="s">
        <v>793</v>
      </c>
      <c r="F992" s="26">
        <v>1715000549</v>
      </c>
      <c r="G992" s="27">
        <v>42235</v>
      </c>
      <c r="H992" s="28" t="s">
        <v>1800</v>
      </c>
      <c r="I992" s="29" t="s">
        <v>1801</v>
      </c>
      <c r="J992" s="30" t="s">
        <v>1404</v>
      </c>
      <c r="K992" s="31">
        <v>1425600</v>
      </c>
    </row>
    <row r="993" spans="1:11" s="32" customFormat="1" ht="60">
      <c r="A993" s="22" t="s">
        <v>1918</v>
      </c>
      <c r="B993" s="22" t="s">
        <v>315</v>
      </c>
      <c r="C993" s="23" t="s">
        <v>1729</v>
      </c>
      <c r="D993" s="24">
        <v>40625</v>
      </c>
      <c r="E993" s="25" t="s">
        <v>793</v>
      </c>
      <c r="F993" s="26">
        <v>1715000553</v>
      </c>
      <c r="G993" s="27">
        <v>42237</v>
      </c>
      <c r="H993" s="28" t="s">
        <v>1802</v>
      </c>
      <c r="I993" s="29" t="s">
        <v>1803</v>
      </c>
      <c r="J993" s="30" t="s">
        <v>15</v>
      </c>
      <c r="K993" s="31">
        <v>778543</v>
      </c>
    </row>
    <row r="994" spans="1:11" s="32" customFormat="1" ht="45">
      <c r="A994" s="22" t="s">
        <v>1918</v>
      </c>
      <c r="B994" s="22" t="s">
        <v>315</v>
      </c>
      <c r="C994" s="23" t="s">
        <v>1729</v>
      </c>
      <c r="D994" s="24">
        <v>40625</v>
      </c>
      <c r="E994" s="25" t="s">
        <v>793</v>
      </c>
      <c r="F994" s="26">
        <v>1715000552</v>
      </c>
      <c r="G994" s="27">
        <v>42237</v>
      </c>
      <c r="H994" s="28" t="s">
        <v>1804</v>
      </c>
      <c r="I994" s="29" t="s">
        <v>1803</v>
      </c>
      <c r="J994" s="30" t="s">
        <v>15</v>
      </c>
      <c r="K994" s="31">
        <v>778543</v>
      </c>
    </row>
    <row r="995" spans="1:11" s="32" customFormat="1" ht="165.75">
      <c r="A995" s="22" t="s">
        <v>1918</v>
      </c>
      <c r="B995" s="22" t="s">
        <v>1768</v>
      </c>
      <c r="C995" s="23" t="s">
        <v>1747</v>
      </c>
      <c r="D995" s="24">
        <v>42208</v>
      </c>
      <c r="E995" s="25" t="s">
        <v>793</v>
      </c>
      <c r="F995" s="26">
        <v>1715000550</v>
      </c>
      <c r="G995" s="27">
        <v>42237</v>
      </c>
      <c r="H995" s="28" t="s">
        <v>1805</v>
      </c>
      <c r="I995" s="29" t="s">
        <v>1775</v>
      </c>
      <c r="J995" s="30" t="s">
        <v>1776</v>
      </c>
      <c r="K995" s="31">
        <v>2828330</v>
      </c>
    </row>
    <row r="996" spans="1:11" s="32" customFormat="1" ht="90">
      <c r="A996" s="22" t="s">
        <v>1918</v>
      </c>
      <c r="B996" s="22" t="s">
        <v>1768</v>
      </c>
      <c r="C996" s="23" t="s">
        <v>1747</v>
      </c>
      <c r="D996" s="24">
        <v>42208</v>
      </c>
      <c r="E996" s="25" t="s">
        <v>793</v>
      </c>
      <c r="F996" s="26">
        <v>1715000551</v>
      </c>
      <c r="G996" s="27">
        <v>42237</v>
      </c>
      <c r="H996" s="28" t="s">
        <v>1806</v>
      </c>
      <c r="I996" s="29" t="s">
        <v>1772</v>
      </c>
      <c r="J996" s="30" t="s">
        <v>1773</v>
      </c>
      <c r="K996" s="31">
        <v>1780954</v>
      </c>
    </row>
    <row r="997" spans="1:11" s="32" customFormat="1" ht="60">
      <c r="A997" s="22" t="s">
        <v>1918</v>
      </c>
      <c r="B997" s="22" t="s">
        <v>188</v>
      </c>
      <c r="C997" s="23" t="s">
        <v>1807</v>
      </c>
      <c r="D997" s="24">
        <v>42236</v>
      </c>
      <c r="E997" s="25" t="s">
        <v>793</v>
      </c>
      <c r="F997" s="26">
        <v>1715000554</v>
      </c>
      <c r="G997" s="27">
        <v>42237</v>
      </c>
      <c r="H997" s="28" t="s">
        <v>1808</v>
      </c>
      <c r="I997" s="29" t="s">
        <v>1809</v>
      </c>
      <c r="J997" s="30" t="s">
        <v>1810</v>
      </c>
      <c r="K997" s="31">
        <v>1102059</v>
      </c>
    </row>
    <row r="998" spans="1:11" s="32" customFormat="1" ht="75">
      <c r="A998" s="22" t="s">
        <v>1918</v>
      </c>
      <c r="B998" s="22" t="s">
        <v>188</v>
      </c>
      <c r="C998" s="23" t="s">
        <v>1811</v>
      </c>
      <c r="D998" s="24">
        <v>42236</v>
      </c>
      <c r="E998" s="25" t="s">
        <v>793</v>
      </c>
      <c r="F998" s="26">
        <v>1715000555</v>
      </c>
      <c r="G998" s="27">
        <v>42237</v>
      </c>
      <c r="H998" s="28" t="s">
        <v>1812</v>
      </c>
      <c r="I998" s="29" t="s">
        <v>1813</v>
      </c>
      <c r="J998" s="30" t="s">
        <v>1814</v>
      </c>
      <c r="K998" s="31">
        <v>1412000</v>
      </c>
    </row>
    <row r="999" spans="1:11" s="32" customFormat="1" ht="90">
      <c r="A999" s="22" t="s">
        <v>1918</v>
      </c>
      <c r="B999" s="22" t="s">
        <v>188</v>
      </c>
      <c r="C999" s="23" t="s">
        <v>1811</v>
      </c>
      <c r="D999" s="24">
        <v>42236</v>
      </c>
      <c r="E999" s="25" t="s">
        <v>793</v>
      </c>
      <c r="F999" s="26">
        <v>1715000557</v>
      </c>
      <c r="G999" s="27">
        <v>42237</v>
      </c>
      <c r="H999" s="28" t="s">
        <v>1815</v>
      </c>
      <c r="I999" s="29" t="s">
        <v>1816</v>
      </c>
      <c r="J999" s="30" t="s">
        <v>1817</v>
      </c>
      <c r="K999" s="31">
        <v>2202095</v>
      </c>
    </row>
    <row r="1000" spans="1:11" s="32" customFormat="1" ht="90">
      <c r="A1000" s="22" t="s">
        <v>1918</v>
      </c>
      <c r="B1000" s="22" t="s">
        <v>315</v>
      </c>
      <c r="C1000" s="23" t="s">
        <v>1729</v>
      </c>
      <c r="D1000" s="24">
        <v>40625</v>
      </c>
      <c r="E1000" s="25" t="s">
        <v>793</v>
      </c>
      <c r="F1000" s="26">
        <v>1715000556</v>
      </c>
      <c r="G1000" s="27">
        <v>42237</v>
      </c>
      <c r="H1000" s="28" t="s">
        <v>1818</v>
      </c>
      <c r="I1000" s="29" t="s">
        <v>1803</v>
      </c>
      <c r="J1000" s="30" t="s">
        <v>15</v>
      </c>
      <c r="K1000" s="31">
        <v>522991</v>
      </c>
    </row>
    <row r="1001" spans="1:11" s="32" customFormat="1" ht="45">
      <c r="A1001" s="22" t="s">
        <v>1918</v>
      </c>
      <c r="B1001" s="22" t="s">
        <v>333</v>
      </c>
      <c r="C1001" s="23" t="s">
        <v>1819</v>
      </c>
      <c r="D1001" s="24">
        <v>41799</v>
      </c>
      <c r="E1001" s="25" t="s">
        <v>793</v>
      </c>
      <c r="F1001" s="26">
        <v>1715000558</v>
      </c>
      <c r="G1001" s="27">
        <v>42240</v>
      </c>
      <c r="H1001" s="28" t="s">
        <v>1820</v>
      </c>
      <c r="I1001" s="29" t="s">
        <v>1821</v>
      </c>
      <c r="J1001" s="30" t="s">
        <v>1822</v>
      </c>
      <c r="K1001" s="31">
        <v>53889</v>
      </c>
    </row>
    <row r="1002" spans="1:11" s="32" customFormat="1" ht="45">
      <c r="A1002" s="22" t="s">
        <v>1918</v>
      </c>
      <c r="B1002" s="22" t="s">
        <v>333</v>
      </c>
      <c r="C1002" s="23" t="s">
        <v>1819</v>
      </c>
      <c r="D1002" s="24">
        <v>41799</v>
      </c>
      <c r="E1002" s="25" t="s">
        <v>793</v>
      </c>
      <c r="F1002" s="26">
        <v>1715000559</v>
      </c>
      <c r="G1002" s="27">
        <v>42240</v>
      </c>
      <c r="H1002" s="28" t="s">
        <v>1823</v>
      </c>
      <c r="I1002" s="29" t="s">
        <v>1821</v>
      </c>
      <c r="J1002" s="30" t="s">
        <v>1822</v>
      </c>
      <c r="K1002" s="31">
        <v>58443</v>
      </c>
    </row>
    <row r="1003" spans="1:11" s="32" customFormat="1" ht="45">
      <c r="A1003" s="22" t="s">
        <v>1918</v>
      </c>
      <c r="B1003" s="22" t="s">
        <v>315</v>
      </c>
      <c r="C1003" s="23" t="s">
        <v>1729</v>
      </c>
      <c r="D1003" s="24">
        <v>40625</v>
      </c>
      <c r="E1003" s="25" t="s">
        <v>793</v>
      </c>
      <c r="F1003" s="26">
        <v>1715000180</v>
      </c>
      <c r="G1003" s="27">
        <v>42240</v>
      </c>
      <c r="H1003" s="28" t="s">
        <v>1824</v>
      </c>
      <c r="I1003" s="29" t="s">
        <v>1825</v>
      </c>
      <c r="J1003" s="30" t="s">
        <v>1826</v>
      </c>
      <c r="K1003" s="31">
        <v>54074</v>
      </c>
    </row>
    <row r="1004" spans="1:11" s="32" customFormat="1" ht="60">
      <c r="A1004" s="22" t="s">
        <v>1918</v>
      </c>
      <c r="B1004" s="22" t="s">
        <v>14</v>
      </c>
      <c r="C1004" s="23" t="s">
        <v>82</v>
      </c>
      <c r="D1004" s="24" t="s">
        <v>82</v>
      </c>
      <c r="E1004" s="25" t="s">
        <v>83</v>
      </c>
      <c r="F1004" s="26">
        <v>1715000181</v>
      </c>
      <c r="G1004" s="27">
        <v>42240</v>
      </c>
      <c r="H1004" s="28" t="s">
        <v>1827</v>
      </c>
      <c r="I1004" s="29" t="s">
        <v>1828</v>
      </c>
      <c r="J1004" s="30" t="s">
        <v>1829</v>
      </c>
      <c r="K1004" s="31">
        <v>627130</v>
      </c>
    </row>
    <row r="1005" spans="1:11" s="32" customFormat="1" ht="45">
      <c r="A1005" s="22" t="s">
        <v>1918</v>
      </c>
      <c r="B1005" s="22" t="s">
        <v>333</v>
      </c>
      <c r="C1005" s="23" t="s">
        <v>357</v>
      </c>
      <c r="D1005" s="24">
        <v>41656</v>
      </c>
      <c r="E1005" s="25" t="s">
        <v>793</v>
      </c>
      <c r="F1005" s="26">
        <v>1715000560</v>
      </c>
      <c r="G1005" s="27">
        <v>42241</v>
      </c>
      <c r="H1005" s="28" t="s">
        <v>1830</v>
      </c>
      <c r="I1005" s="29" t="s">
        <v>941</v>
      </c>
      <c r="J1005" s="30" t="s">
        <v>360</v>
      </c>
      <c r="K1005" s="31">
        <v>88941</v>
      </c>
    </row>
    <row r="1006" spans="1:11" s="32" customFormat="1" ht="45">
      <c r="A1006" s="22" t="s">
        <v>1918</v>
      </c>
      <c r="B1006" s="22" t="s">
        <v>333</v>
      </c>
      <c r="C1006" s="23" t="s">
        <v>357</v>
      </c>
      <c r="D1006" s="24">
        <v>41656</v>
      </c>
      <c r="E1006" s="25" t="s">
        <v>793</v>
      </c>
      <c r="F1006" s="26">
        <v>1715000561</v>
      </c>
      <c r="G1006" s="27">
        <v>42241</v>
      </c>
      <c r="H1006" s="28" t="s">
        <v>1831</v>
      </c>
      <c r="I1006" s="29" t="s">
        <v>941</v>
      </c>
      <c r="J1006" s="30" t="s">
        <v>360</v>
      </c>
      <c r="K1006" s="31">
        <v>343461</v>
      </c>
    </row>
    <row r="1007" spans="1:11" s="32" customFormat="1" ht="30">
      <c r="A1007" s="22" t="s">
        <v>1918</v>
      </c>
      <c r="B1007" s="22" t="s">
        <v>14</v>
      </c>
      <c r="C1007" s="23" t="s">
        <v>82</v>
      </c>
      <c r="D1007" s="24" t="s">
        <v>82</v>
      </c>
      <c r="E1007" s="25" t="s">
        <v>83</v>
      </c>
      <c r="F1007" s="26">
        <v>1715000182</v>
      </c>
      <c r="G1007" s="27">
        <v>42241</v>
      </c>
      <c r="H1007" s="28" t="s">
        <v>1832</v>
      </c>
      <c r="I1007" s="29" t="s">
        <v>1833</v>
      </c>
      <c r="J1007" s="30" t="s">
        <v>1834</v>
      </c>
      <c r="K1007" s="31">
        <v>785400</v>
      </c>
    </row>
    <row r="1008" spans="1:11" s="32" customFormat="1" ht="45">
      <c r="A1008" s="22" t="s">
        <v>1918</v>
      </c>
      <c r="B1008" s="22" t="s">
        <v>188</v>
      </c>
      <c r="C1008" s="23" t="s">
        <v>1835</v>
      </c>
      <c r="D1008" s="24">
        <v>42235</v>
      </c>
      <c r="E1008" s="25" t="s">
        <v>83</v>
      </c>
      <c r="F1008" s="26">
        <v>1715000183</v>
      </c>
      <c r="G1008" s="27">
        <v>42241</v>
      </c>
      <c r="H1008" s="28" t="s">
        <v>1836</v>
      </c>
      <c r="I1008" s="29" t="s">
        <v>1837</v>
      </c>
      <c r="J1008" s="30" t="s">
        <v>1838</v>
      </c>
      <c r="K1008" s="31">
        <v>21002671</v>
      </c>
    </row>
    <row r="1009" spans="1:11" s="32" customFormat="1" ht="30">
      <c r="A1009" s="22" t="s">
        <v>1918</v>
      </c>
      <c r="B1009" s="22" t="s">
        <v>188</v>
      </c>
      <c r="C1009" s="23" t="s">
        <v>1839</v>
      </c>
      <c r="D1009" s="24">
        <v>39721</v>
      </c>
      <c r="E1009" s="25" t="s">
        <v>83</v>
      </c>
      <c r="F1009" s="26">
        <v>1715000185</v>
      </c>
      <c r="G1009" s="27">
        <v>42241</v>
      </c>
      <c r="H1009" s="28" t="s">
        <v>1840</v>
      </c>
      <c r="I1009" s="29" t="s">
        <v>1841</v>
      </c>
      <c r="J1009" s="30" t="s">
        <v>1842</v>
      </c>
      <c r="K1009" s="31">
        <v>48000</v>
      </c>
    </row>
    <row r="1010" spans="1:11" s="32" customFormat="1" ht="45">
      <c r="A1010" s="22" t="s">
        <v>1918</v>
      </c>
      <c r="B1010" s="22" t="s">
        <v>188</v>
      </c>
      <c r="C1010" s="23" t="s">
        <v>1839</v>
      </c>
      <c r="D1010" s="24">
        <v>39721</v>
      </c>
      <c r="E1010" s="25" t="s">
        <v>83</v>
      </c>
      <c r="F1010" s="26">
        <v>1715000186</v>
      </c>
      <c r="G1010" s="27">
        <v>42241</v>
      </c>
      <c r="H1010" s="28" t="s">
        <v>1843</v>
      </c>
      <c r="I1010" s="29" t="s">
        <v>1844</v>
      </c>
      <c r="J1010" s="30" t="s">
        <v>1845</v>
      </c>
      <c r="K1010" s="31">
        <v>50305</v>
      </c>
    </row>
    <row r="1011" spans="1:11" s="32" customFormat="1" ht="90">
      <c r="A1011" s="22" t="s">
        <v>1918</v>
      </c>
      <c r="B1011" s="22" t="s">
        <v>188</v>
      </c>
      <c r="C1011" s="23" t="s">
        <v>1839</v>
      </c>
      <c r="D1011" s="24">
        <v>39721</v>
      </c>
      <c r="E1011" s="25" t="s">
        <v>83</v>
      </c>
      <c r="F1011" s="26">
        <v>1715000187</v>
      </c>
      <c r="G1011" s="27">
        <v>42241</v>
      </c>
      <c r="H1011" s="28" t="s">
        <v>1846</v>
      </c>
      <c r="I1011" s="29" t="s">
        <v>1847</v>
      </c>
      <c r="J1011" s="30" t="s">
        <v>1848</v>
      </c>
      <c r="K1011" s="31">
        <v>192000</v>
      </c>
    </row>
    <row r="1012" spans="1:11" s="32" customFormat="1" ht="75">
      <c r="A1012" s="22" t="s">
        <v>1918</v>
      </c>
      <c r="B1012" s="22" t="s">
        <v>188</v>
      </c>
      <c r="C1012" s="23" t="s">
        <v>1839</v>
      </c>
      <c r="D1012" s="24">
        <v>39721</v>
      </c>
      <c r="E1012" s="25" t="s">
        <v>83</v>
      </c>
      <c r="F1012" s="26">
        <v>1715000188</v>
      </c>
      <c r="G1012" s="27">
        <v>42241</v>
      </c>
      <c r="H1012" s="28" t="s">
        <v>1849</v>
      </c>
      <c r="I1012" s="29" t="s">
        <v>1850</v>
      </c>
      <c r="J1012" s="30" t="s">
        <v>1851</v>
      </c>
      <c r="K1012" s="31">
        <v>177732</v>
      </c>
    </row>
    <row r="1013" spans="1:11" s="32" customFormat="1" ht="45">
      <c r="A1013" s="22" t="s">
        <v>1918</v>
      </c>
      <c r="B1013" s="22" t="s">
        <v>14</v>
      </c>
      <c r="C1013" s="23" t="s">
        <v>82</v>
      </c>
      <c r="D1013" s="24" t="s">
        <v>82</v>
      </c>
      <c r="E1013" s="25" t="s">
        <v>83</v>
      </c>
      <c r="F1013" s="26">
        <v>1715000184</v>
      </c>
      <c r="G1013" s="27">
        <v>42241</v>
      </c>
      <c r="H1013" s="28" t="s">
        <v>1852</v>
      </c>
      <c r="I1013" s="29" t="s">
        <v>1853</v>
      </c>
      <c r="J1013" s="30" t="s">
        <v>1854</v>
      </c>
      <c r="K1013" s="31">
        <v>408155</v>
      </c>
    </row>
    <row r="1014" spans="1:11" s="32" customFormat="1" ht="45">
      <c r="A1014" s="22" t="s">
        <v>1918</v>
      </c>
      <c r="B1014" s="22" t="s">
        <v>333</v>
      </c>
      <c r="C1014" s="23" t="s">
        <v>357</v>
      </c>
      <c r="D1014" s="24">
        <v>41656</v>
      </c>
      <c r="E1014" s="25" t="s">
        <v>793</v>
      </c>
      <c r="F1014" s="26">
        <v>1715000562</v>
      </c>
      <c r="G1014" s="27">
        <v>42242</v>
      </c>
      <c r="H1014" s="28" t="s">
        <v>1855</v>
      </c>
      <c r="I1014" s="29" t="s">
        <v>941</v>
      </c>
      <c r="J1014" s="30" t="s">
        <v>360</v>
      </c>
      <c r="K1014" s="31">
        <v>343568</v>
      </c>
    </row>
    <row r="1015" spans="1:11" s="32" customFormat="1" ht="30">
      <c r="A1015" s="22" t="s">
        <v>1918</v>
      </c>
      <c r="B1015" s="22" t="s">
        <v>315</v>
      </c>
      <c r="C1015" s="23" t="s">
        <v>1729</v>
      </c>
      <c r="D1015" s="24">
        <v>40625</v>
      </c>
      <c r="E1015" s="25" t="s">
        <v>793</v>
      </c>
      <c r="F1015" s="26">
        <v>1715000189</v>
      </c>
      <c r="G1015" s="27">
        <v>42242</v>
      </c>
      <c r="H1015" s="28" t="s">
        <v>1856</v>
      </c>
      <c r="I1015" s="29" t="s">
        <v>1790</v>
      </c>
      <c r="J1015" s="30" t="s">
        <v>568</v>
      </c>
      <c r="K1015" s="31">
        <v>1791631</v>
      </c>
    </row>
    <row r="1016" spans="1:11" s="32" customFormat="1" ht="30">
      <c r="A1016" s="22" t="s">
        <v>1918</v>
      </c>
      <c r="B1016" s="22" t="s">
        <v>333</v>
      </c>
      <c r="C1016" s="23" t="s">
        <v>357</v>
      </c>
      <c r="D1016" s="24">
        <v>41656</v>
      </c>
      <c r="E1016" s="25" t="s">
        <v>793</v>
      </c>
      <c r="F1016" s="26">
        <v>1715000563</v>
      </c>
      <c r="G1016" s="27">
        <v>42242</v>
      </c>
      <c r="H1016" s="28" t="s">
        <v>1857</v>
      </c>
      <c r="I1016" s="29" t="s">
        <v>941</v>
      </c>
      <c r="J1016" s="30" t="s">
        <v>360</v>
      </c>
      <c r="K1016" s="31">
        <v>1026797</v>
      </c>
    </row>
    <row r="1017" spans="1:11" s="32" customFormat="1" ht="30">
      <c r="A1017" s="22" t="s">
        <v>1918</v>
      </c>
      <c r="B1017" s="22" t="s">
        <v>333</v>
      </c>
      <c r="C1017" s="23" t="s">
        <v>357</v>
      </c>
      <c r="D1017" s="24">
        <v>41656</v>
      </c>
      <c r="E1017" s="25" t="s">
        <v>793</v>
      </c>
      <c r="F1017" s="26">
        <v>1715000564</v>
      </c>
      <c r="G1017" s="27">
        <v>42242</v>
      </c>
      <c r="H1017" s="28" t="s">
        <v>1858</v>
      </c>
      <c r="I1017" s="29" t="s">
        <v>941</v>
      </c>
      <c r="J1017" s="30" t="s">
        <v>360</v>
      </c>
      <c r="K1017" s="31">
        <v>143068</v>
      </c>
    </row>
    <row r="1018" spans="1:11" s="32" customFormat="1" ht="30">
      <c r="A1018" s="22" t="s">
        <v>1918</v>
      </c>
      <c r="B1018" s="22" t="s">
        <v>333</v>
      </c>
      <c r="C1018" s="23" t="s">
        <v>357</v>
      </c>
      <c r="D1018" s="24">
        <v>41656</v>
      </c>
      <c r="E1018" s="25" t="s">
        <v>793</v>
      </c>
      <c r="F1018" s="26">
        <v>1715000565</v>
      </c>
      <c r="G1018" s="27">
        <v>42242</v>
      </c>
      <c r="H1018" s="28" t="s">
        <v>1859</v>
      </c>
      <c r="I1018" s="29" t="s">
        <v>941</v>
      </c>
      <c r="J1018" s="30" t="s">
        <v>360</v>
      </c>
      <c r="K1018" s="31">
        <v>143068</v>
      </c>
    </row>
    <row r="1019" spans="1:11" s="32" customFormat="1" ht="45">
      <c r="A1019" s="22" t="s">
        <v>1918</v>
      </c>
      <c r="B1019" s="22" t="s">
        <v>188</v>
      </c>
      <c r="C1019" s="23" t="s">
        <v>1860</v>
      </c>
      <c r="D1019" s="24">
        <v>42242</v>
      </c>
      <c r="E1019" s="25" t="s">
        <v>793</v>
      </c>
      <c r="F1019" s="26">
        <v>1715000566</v>
      </c>
      <c r="G1019" s="27">
        <v>42242</v>
      </c>
      <c r="H1019" s="28" t="s">
        <v>1861</v>
      </c>
      <c r="I1019" s="29" t="s">
        <v>1862</v>
      </c>
      <c r="J1019" s="30" t="s">
        <v>1863</v>
      </c>
      <c r="K1019" s="31">
        <v>486000</v>
      </c>
    </row>
    <row r="1020" spans="1:11" s="32" customFormat="1" ht="30">
      <c r="A1020" s="22" t="s">
        <v>1918</v>
      </c>
      <c r="B1020" s="22" t="s">
        <v>315</v>
      </c>
      <c r="C1020" s="23" t="s">
        <v>1729</v>
      </c>
      <c r="D1020" s="24">
        <v>40625</v>
      </c>
      <c r="E1020" s="25" t="s">
        <v>793</v>
      </c>
      <c r="F1020" s="26">
        <v>1715000190</v>
      </c>
      <c r="G1020" s="27">
        <v>42243</v>
      </c>
      <c r="H1020" s="28" t="s">
        <v>1864</v>
      </c>
      <c r="I1020" s="29" t="s">
        <v>1865</v>
      </c>
      <c r="J1020" s="30" t="s">
        <v>1866</v>
      </c>
      <c r="K1020" s="31">
        <v>68915</v>
      </c>
    </row>
    <row r="1021" spans="1:11" s="32" customFormat="1" ht="45">
      <c r="A1021" s="22" t="s">
        <v>1918</v>
      </c>
      <c r="B1021" s="22" t="s">
        <v>333</v>
      </c>
      <c r="C1021" s="23" t="s">
        <v>357</v>
      </c>
      <c r="D1021" s="24">
        <v>41656</v>
      </c>
      <c r="E1021" s="25" t="s">
        <v>793</v>
      </c>
      <c r="F1021" s="26">
        <v>1715000567</v>
      </c>
      <c r="G1021" s="27">
        <v>42243</v>
      </c>
      <c r="H1021" s="28" t="s">
        <v>1867</v>
      </c>
      <c r="I1021" s="29" t="s">
        <v>941</v>
      </c>
      <c r="J1021" s="30" t="s">
        <v>360</v>
      </c>
      <c r="K1021" s="31">
        <v>343461</v>
      </c>
    </row>
    <row r="1022" spans="1:11" s="32" customFormat="1" ht="45">
      <c r="A1022" s="22" t="s">
        <v>1918</v>
      </c>
      <c r="B1022" s="22" t="s">
        <v>14</v>
      </c>
      <c r="C1022" s="23" t="s">
        <v>82</v>
      </c>
      <c r="D1022" s="24" t="s">
        <v>82</v>
      </c>
      <c r="E1022" s="25" t="s">
        <v>83</v>
      </c>
      <c r="F1022" s="26">
        <v>1715000191</v>
      </c>
      <c r="G1022" s="27">
        <v>42243</v>
      </c>
      <c r="H1022" s="28" t="s">
        <v>1868</v>
      </c>
      <c r="I1022" s="29" t="s">
        <v>1724</v>
      </c>
      <c r="J1022" s="30" t="s">
        <v>1725</v>
      </c>
      <c r="K1022" s="31">
        <v>154438</v>
      </c>
    </row>
    <row r="1023" spans="1:11" s="32" customFormat="1" ht="30">
      <c r="A1023" s="22" t="s">
        <v>1918</v>
      </c>
      <c r="B1023" s="22" t="s">
        <v>14</v>
      </c>
      <c r="C1023" s="23" t="s">
        <v>82</v>
      </c>
      <c r="D1023" s="24" t="s">
        <v>82</v>
      </c>
      <c r="E1023" s="25" t="s">
        <v>83</v>
      </c>
      <c r="F1023" s="26">
        <v>1715000192</v>
      </c>
      <c r="G1023" s="27">
        <v>42243</v>
      </c>
      <c r="H1023" s="28" t="s">
        <v>1869</v>
      </c>
      <c r="I1023" s="29" t="s">
        <v>1870</v>
      </c>
      <c r="J1023" s="30" t="s">
        <v>1871</v>
      </c>
      <c r="K1023" s="31">
        <v>53550</v>
      </c>
    </row>
    <row r="1024" spans="1:11" s="32" customFormat="1" ht="75">
      <c r="A1024" s="22" t="s">
        <v>1918</v>
      </c>
      <c r="B1024" s="22" t="s">
        <v>315</v>
      </c>
      <c r="C1024" s="23" t="s">
        <v>1729</v>
      </c>
      <c r="D1024" s="24">
        <v>40625</v>
      </c>
      <c r="E1024" s="25" t="s">
        <v>793</v>
      </c>
      <c r="F1024" s="26">
        <v>1715000568</v>
      </c>
      <c r="G1024" s="27">
        <v>42244</v>
      </c>
      <c r="H1024" s="28" t="s">
        <v>1872</v>
      </c>
      <c r="I1024" s="29" t="s">
        <v>1803</v>
      </c>
      <c r="J1024" s="30" t="s">
        <v>15</v>
      </c>
      <c r="K1024" s="31">
        <v>522991</v>
      </c>
    </row>
    <row r="1025" spans="1:11" s="32" customFormat="1" ht="45">
      <c r="A1025" s="22" t="s">
        <v>1918</v>
      </c>
      <c r="B1025" s="22" t="s">
        <v>333</v>
      </c>
      <c r="C1025" s="23" t="s">
        <v>357</v>
      </c>
      <c r="D1025" s="24">
        <v>41656</v>
      </c>
      <c r="E1025" s="25" t="s">
        <v>793</v>
      </c>
      <c r="F1025" s="26">
        <v>1715000569</v>
      </c>
      <c r="G1025" s="27">
        <v>42244</v>
      </c>
      <c r="H1025" s="28" t="s">
        <v>1873</v>
      </c>
      <c r="I1025" s="29" t="s">
        <v>941</v>
      </c>
      <c r="J1025" s="30" t="s">
        <v>360</v>
      </c>
      <c r="K1025" s="31">
        <v>343586</v>
      </c>
    </row>
    <row r="1026" spans="1:11" s="32" customFormat="1" ht="45">
      <c r="A1026" s="22" t="s">
        <v>1918</v>
      </c>
      <c r="B1026" s="22" t="s">
        <v>333</v>
      </c>
      <c r="C1026" s="23" t="s">
        <v>357</v>
      </c>
      <c r="D1026" s="24">
        <v>41656</v>
      </c>
      <c r="E1026" s="25" t="s">
        <v>793</v>
      </c>
      <c r="F1026" s="26">
        <v>1715000570</v>
      </c>
      <c r="G1026" s="27">
        <v>42244</v>
      </c>
      <c r="H1026" s="28" t="s">
        <v>1874</v>
      </c>
      <c r="I1026" s="29" t="s">
        <v>941</v>
      </c>
      <c r="J1026" s="30" t="s">
        <v>360</v>
      </c>
      <c r="K1026" s="31">
        <v>997190</v>
      </c>
    </row>
    <row r="1027" spans="1:11" s="32" customFormat="1" ht="30">
      <c r="A1027" s="22" t="s">
        <v>1918</v>
      </c>
      <c r="B1027" s="22" t="s">
        <v>333</v>
      </c>
      <c r="C1027" s="23" t="s">
        <v>1819</v>
      </c>
      <c r="D1027" s="24">
        <v>41799</v>
      </c>
      <c r="E1027" s="25" t="s">
        <v>793</v>
      </c>
      <c r="F1027" s="26">
        <v>1715000571</v>
      </c>
      <c r="G1027" s="27">
        <v>42247</v>
      </c>
      <c r="H1027" s="28" t="s">
        <v>1875</v>
      </c>
      <c r="I1027" s="29" t="s">
        <v>1821</v>
      </c>
      <c r="J1027" s="30" t="s">
        <v>1822</v>
      </c>
      <c r="K1027" s="31">
        <v>97284</v>
      </c>
    </row>
    <row r="1028" spans="1:11" s="32" customFormat="1" ht="30">
      <c r="A1028" s="22" t="s">
        <v>1918</v>
      </c>
      <c r="B1028" s="22" t="s">
        <v>14</v>
      </c>
      <c r="C1028" s="23" t="s">
        <v>82</v>
      </c>
      <c r="D1028" s="24" t="s">
        <v>82</v>
      </c>
      <c r="E1028" s="25" t="s">
        <v>793</v>
      </c>
      <c r="F1028" s="26">
        <v>1715000572</v>
      </c>
      <c r="G1028" s="27">
        <v>42247</v>
      </c>
      <c r="H1028" s="28" t="s">
        <v>1876</v>
      </c>
      <c r="I1028" s="29" t="s">
        <v>1877</v>
      </c>
      <c r="J1028" s="30" t="s">
        <v>1878</v>
      </c>
      <c r="K1028" s="31">
        <v>77350</v>
      </c>
    </row>
    <row r="1029" spans="1:11" s="32" customFormat="1" ht="30">
      <c r="A1029" s="22" t="s">
        <v>1918</v>
      </c>
      <c r="B1029" s="22" t="s">
        <v>315</v>
      </c>
      <c r="C1029" s="23" t="s">
        <v>1729</v>
      </c>
      <c r="D1029" s="24">
        <v>40625</v>
      </c>
      <c r="E1029" s="25" t="s">
        <v>793</v>
      </c>
      <c r="F1029" s="26">
        <v>1715000573</v>
      </c>
      <c r="G1029" s="27">
        <v>42247</v>
      </c>
      <c r="H1029" s="28" t="s">
        <v>1879</v>
      </c>
      <c r="I1029" s="29" t="s">
        <v>1880</v>
      </c>
      <c r="J1029" s="30" t="s">
        <v>1881</v>
      </c>
      <c r="K1029" s="31">
        <v>2185920</v>
      </c>
    </row>
    <row r="1030" spans="1:11" s="32" customFormat="1" ht="120.75">
      <c r="A1030" s="22" t="s">
        <v>1918</v>
      </c>
      <c r="B1030" s="22" t="s">
        <v>333</v>
      </c>
      <c r="C1030" s="23" t="s">
        <v>1747</v>
      </c>
      <c r="D1030" s="24">
        <v>42208</v>
      </c>
      <c r="E1030" s="25" t="s">
        <v>793</v>
      </c>
      <c r="F1030" s="26">
        <v>1715000574</v>
      </c>
      <c r="G1030" s="27">
        <v>42247</v>
      </c>
      <c r="H1030" s="28" t="s">
        <v>1882</v>
      </c>
      <c r="I1030" s="29" t="s">
        <v>1749</v>
      </c>
      <c r="J1030" s="30" t="s">
        <v>1547</v>
      </c>
      <c r="K1030" s="31">
        <v>1956952</v>
      </c>
    </row>
    <row r="1031" spans="1:11" s="32" customFormat="1" ht="30">
      <c r="A1031" s="22" t="s">
        <v>1918</v>
      </c>
      <c r="B1031" s="22" t="s">
        <v>333</v>
      </c>
      <c r="C1031" s="23" t="s">
        <v>357</v>
      </c>
      <c r="D1031" s="24">
        <v>41656</v>
      </c>
      <c r="E1031" s="25" t="s">
        <v>793</v>
      </c>
      <c r="F1031" s="26">
        <v>1715000575</v>
      </c>
      <c r="G1031" s="27">
        <v>42247</v>
      </c>
      <c r="H1031" s="28" t="s">
        <v>1883</v>
      </c>
      <c r="I1031" s="29" t="s">
        <v>941</v>
      </c>
      <c r="J1031" s="30" t="s">
        <v>360</v>
      </c>
      <c r="K1031" s="31">
        <v>213447</v>
      </c>
    </row>
    <row r="1032" spans="1:11" s="32" customFormat="1" ht="60">
      <c r="A1032" s="22" t="s">
        <v>1918</v>
      </c>
      <c r="B1032" s="22" t="s">
        <v>14</v>
      </c>
      <c r="C1032" s="23" t="s">
        <v>82</v>
      </c>
      <c r="D1032" s="24" t="s">
        <v>82</v>
      </c>
      <c r="E1032" s="25" t="s">
        <v>793</v>
      </c>
      <c r="F1032" s="26">
        <v>1715000573</v>
      </c>
      <c r="G1032" s="27">
        <v>42247</v>
      </c>
      <c r="H1032" s="28" t="s">
        <v>1884</v>
      </c>
      <c r="I1032" s="29" t="s">
        <v>1751</v>
      </c>
      <c r="J1032" s="30" t="s">
        <v>1752</v>
      </c>
      <c r="K1032" s="31">
        <v>192000</v>
      </c>
    </row>
    <row r="1033" spans="1:11" s="32" customFormat="1" ht="60">
      <c r="A1033" s="22" t="s">
        <v>1918</v>
      </c>
      <c r="B1033" s="22" t="s">
        <v>13</v>
      </c>
      <c r="C1033" s="23" t="s">
        <v>387</v>
      </c>
      <c r="D1033" s="24" t="s">
        <v>387</v>
      </c>
      <c r="E1033" s="25" t="s">
        <v>1885</v>
      </c>
      <c r="F1033" s="26" t="s">
        <v>1886</v>
      </c>
      <c r="G1033" s="27">
        <v>42262</v>
      </c>
      <c r="H1033" s="28" t="s">
        <v>1887</v>
      </c>
      <c r="I1033" s="29" t="s">
        <v>1888</v>
      </c>
      <c r="J1033" s="30" t="s">
        <v>1333</v>
      </c>
      <c r="K1033" s="31">
        <v>5035563</v>
      </c>
    </row>
    <row r="1034" spans="1:11" s="32" customFormat="1" ht="60">
      <c r="A1034" s="22" t="s">
        <v>1918</v>
      </c>
      <c r="B1034" s="22" t="s">
        <v>13</v>
      </c>
      <c r="C1034" s="23" t="s">
        <v>387</v>
      </c>
      <c r="D1034" s="24" t="s">
        <v>387</v>
      </c>
      <c r="E1034" s="25" t="s">
        <v>1885</v>
      </c>
      <c r="F1034" s="26" t="s">
        <v>1889</v>
      </c>
      <c r="G1034" s="27">
        <v>42242</v>
      </c>
      <c r="H1034" s="28" t="s">
        <v>1890</v>
      </c>
      <c r="I1034" s="29" t="s">
        <v>1888</v>
      </c>
      <c r="J1034" s="30" t="s">
        <v>1333</v>
      </c>
      <c r="K1034" s="31">
        <v>414722</v>
      </c>
    </row>
    <row r="1035" spans="1:11" s="32" customFormat="1" ht="60">
      <c r="A1035" s="22" t="s">
        <v>1918</v>
      </c>
      <c r="B1035" s="22" t="s">
        <v>13</v>
      </c>
      <c r="C1035" s="23" t="s">
        <v>387</v>
      </c>
      <c r="D1035" s="24" t="s">
        <v>387</v>
      </c>
      <c r="E1035" s="25" t="s">
        <v>1885</v>
      </c>
      <c r="F1035" s="26" t="s">
        <v>1891</v>
      </c>
      <c r="G1035" s="27">
        <v>42250</v>
      </c>
      <c r="H1035" s="28" t="s">
        <v>1892</v>
      </c>
      <c r="I1035" s="29" t="s">
        <v>1893</v>
      </c>
      <c r="J1035" s="30" t="s">
        <v>1447</v>
      </c>
      <c r="K1035" s="31">
        <v>380101</v>
      </c>
    </row>
    <row r="1036" spans="1:11" s="32" customFormat="1" ht="60">
      <c r="A1036" s="22" t="s">
        <v>1918</v>
      </c>
      <c r="B1036" s="22" t="s">
        <v>13</v>
      </c>
      <c r="C1036" s="23" t="s">
        <v>387</v>
      </c>
      <c r="D1036" s="24" t="s">
        <v>387</v>
      </c>
      <c r="E1036" s="25" t="s">
        <v>1894</v>
      </c>
      <c r="F1036" s="26" t="s">
        <v>1895</v>
      </c>
      <c r="G1036" s="27">
        <v>42248</v>
      </c>
      <c r="H1036" s="28" t="s">
        <v>1896</v>
      </c>
      <c r="I1036" s="29" t="s">
        <v>882</v>
      </c>
      <c r="J1036" s="30" t="s">
        <v>144</v>
      </c>
      <c r="K1036" s="31">
        <v>43971</v>
      </c>
    </row>
    <row r="1037" spans="1:11" s="32" customFormat="1" ht="60">
      <c r="A1037" s="22" t="s">
        <v>1918</v>
      </c>
      <c r="B1037" s="22" t="s">
        <v>188</v>
      </c>
      <c r="C1037" s="23" t="s">
        <v>1897</v>
      </c>
      <c r="D1037" s="24">
        <v>42221</v>
      </c>
      <c r="E1037" s="25" t="s">
        <v>625</v>
      </c>
      <c r="F1037" s="26" t="s">
        <v>1898</v>
      </c>
      <c r="G1037" s="27" t="s">
        <v>1898</v>
      </c>
      <c r="H1037" s="28" t="s">
        <v>1899</v>
      </c>
      <c r="I1037" s="29" t="s">
        <v>1900</v>
      </c>
      <c r="J1037" s="30" t="s">
        <v>1901</v>
      </c>
      <c r="K1037" s="31" t="s">
        <v>1919</v>
      </c>
    </row>
    <row r="1038" spans="1:11" s="32" customFormat="1" ht="30">
      <c r="A1038" s="22" t="s">
        <v>1918</v>
      </c>
      <c r="B1038" s="22" t="s">
        <v>333</v>
      </c>
      <c r="C1038" s="23" t="s">
        <v>1902</v>
      </c>
      <c r="D1038" s="24">
        <v>42233</v>
      </c>
      <c r="E1038" s="25" t="s">
        <v>625</v>
      </c>
      <c r="F1038" s="26" t="s">
        <v>1898</v>
      </c>
      <c r="G1038" s="27" t="s">
        <v>1898</v>
      </c>
      <c r="H1038" s="28" t="s">
        <v>1903</v>
      </c>
      <c r="I1038" s="29" t="s">
        <v>1904</v>
      </c>
      <c r="J1038" s="30" t="s">
        <v>1905</v>
      </c>
      <c r="K1038" s="31">
        <v>39950000</v>
      </c>
    </row>
    <row r="1039" spans="1:11" s="32" customFormat="1" ht="30">
      <c r="A1039" s="22" t="s">
        <v>1918</v>
      </c>
      <c r="B1039" s="22" t="s">
        <v>188</v>
      </c>
      <c r="C1039" s="23" t="s">
        <v>1906</v>
      </c>
      <c r="D1039" s="24">
        <v>42236</v>
      </c>
      <c r="E1039" s="25" t="s">
        <v>625</v>
      </c>
      <c r="F1039" s="26" t="s">
        <v>1898</v>
      </c>
      <c r="G1039" s="27" t="s">
        <v>1898</v>
      </c>
      <c r="H1039" s="28" t="s">
        <v>1907</v>
      </c>
      <c r="I1039" s="29" t="s">
        <v>1908</v>
      </c>
      <c r="J1039" s="30" t="s">
        <v>1909</v>
      </c>
      <c r="K1039" s="31">
        <v>1660305</v>
      </c>
    </row>
    <row r="1040" spans="1:11" s="32" customFormat="1" ht="75">
      <c r="A1040" s="22" t="s">
        <v>1918</v>
      </c>
      <c r="B1040" s="22" t="s">
        <v>188</v>
      </c>
      <c r="C1040" s="23" t="s">
        <v>1910</v>
      </c>
      <c r="D1040" s="24">
        <v>42243</v>
      </c>
      <c r="E1040" s="25" t="s">
        <v>625</v>
      </c>
      <c r="F1040" s="26" t="s">
        <v>1898</v>
      </c>
      <c r="G1040" s="27" t="s">
        <v>1898</v>
      </c>
      <c r="H1040" s="28" t="s">
        <v>1911</v>
      </c>
      <c r="I1040" s="29" t="s">
        <v>1912</v>
      </c>
      <c r="J1040" s="30" t="s">
        <v>1913</v>
      </c>
      <c r="K1040" s="31">
        <v>16320000</v>
      </c>
    </row>
    <row r="1041" spans="1:11" s="32" customFormat="1" ht="75">
      <c r="A1041" s="22" t="s">
        <v>1918</v>
      </c>
      <c r="B1041" s="22" t="s">
        <v>188</v>
      </c>
      <c r="C1041" s="23" t="s">
        <v>1914</v>
      </c>
      <c r="D1041" s="24">
        <v>42244</v>
      </c>
      <c r="E1041" s="25" t="s">
        <v>625</v>
      </c>
      <c r="F1041" s="26" t="s">
        <v>1898</v>
      </c>
      <c r="G1041" s="27" t="s">
        <v>1898</v>
      </c>
      <c r="H1041" s="28" t="s">
        <v>1915</v>
      </c>
      <c r="I1041" s="29" t="s">
        <v>1916</v>
      </c>
      <c r="J1041" s="30" t="s">
        <v>1917</v>
      </c>
      <c r="K1041" s="31">
        <v>317135</v>
      </c>
    </row>
    <row r="1042" spans="1:11" s="32" customFormat="1" ht="30">
      <c r="A1042" s="22" t="s">
        <v>1922</v>
      </c>
      <c r="B1042" s="22" t="s">
        <v>14</v>
      </c>
      <c r="C1042" s="23" t="s">
        <v>387</v>
      </c>
      <c r="D1042" s="24" t="s">
        <v>82</v>
      </c>
      <c r="E1042" s="25" t="s">
        <v>83</v>
      </c>
      <c r="F1042" s="26">
        <v>1815000048</v>
      </c>
      <c r="G1042" s="27">
        <v>42226</v>
      </c>
      <c r="H1042" s="28" t="s">
        <v>1923</v>
      </c>
      <c r="I1042" s="29" t="s">
        <v>1924</v>
      </c>
      <c r="J1042" s="30" t="s">
        <v>39</v>
      </c>
      <c r="K1042" s="31">
        <v>790509</v>
      </c>
    </row>
    <row r="1043" spans="1:11" s="32" customFormat="1" ht="30">
      <c r="A1043" s="22" t="s">
        <v>1922</v>
      </c>
      <c r="B1043" s="22" t="s">
        <v>14</v>
      </c>
      <c r="C1043" s="23" t="s">
        <v>387</v>
      </c>
      <c r="D1043" s="24" t="s">
        <v>82</v>
      </c>
      <c r="E1043" s="25" t="s">
        <v>83</v>
      </c>
      <c r="F1043" s="26">
        <v>1815000049</v>
      </c>
      <c r="G1043" s="27">
        <v>42226</v>
      </c>
      <c r="H1043" s="28" t="s">
        <v>1925</v>
      </c>
      <c r="I1043" s="29" t="s">
        <v>1926</v>
      </c>
      <c r="J1043" s="30" t="s">
        <v>1566</v>
      </c>
      <c r="K1043" s="31">
        <v>369019</v>
      </c>
    </row>
    <row r="1044" spans="1:11" s="32" customFormat="1" ht="30">
      <c r="A1044" s="22" t="s">
        <v>1922</v>
      </c>
      <c r="B1044" s="22" t="s">
        <v>14</v>
      </c>
      <c r="C1044" s="23" t="s">
        <v>387</v>
      </c>
      <c r="D1044" s="24" t="s">
        <v>82</v>
      </c>
      <c r="E1044" s="25" t="s">
        <v>83</v>
      </c>
      <c r="F1044" s="26">
        <v>1815000050</v>
      </c>
      <c r="G1044" s="27" t="s">
        <v>1927</v>
      </c>
      <c r="H1044" s="28" t="s">
        <v>1928</v>
      </c>
      <c r="I1044" s="29" t="s">
        <v>1929</v>
      </c>
      <c r="J1044" s="30" t="s">
        <v>1116</v>
      </c>
      <c r="K1044" s="31">
        <v>339210</v>
      </c>
    </row>
    <row r="1045" spans="1:11" s="32" customFormat="1" ht="45">
      <c r="A1045" s="22" t="s">
        <v>1922</v>
      </c>
      <c r="B1045" s="22" t="s">
        <v>14</v>
      </c>
      <c r="C1045" s="23" t="s">
        <v>387</v>
      </c>
      <c r="D1045" s="24" t="s">
        <v>82</v>
      </c>
      <c r="E1045" s="25" t="s">
        <v>793</v>
      </c>
      <c r="F1045" s="26">
        <v>1815000212</v>
      </c>
      <c r="G1045" s="27">
        <v>42226</v>
      </c>
      <c r="H1045" s="28" t="s">
        <v>1967</v>
      </c>
      <c r="I1045" s="29" t="s">
        <v>1930</v>
      </c>
      <c r="J1045" s="30" t="s">
        <v>1931</v>
      </c>
      <c r="K1045" s="31">
        <v>80000</v>
      </c>
    </row>
    <row r="1046" spans="1:11" s="32" customFormat="1" ht="30">
      <c r="A1046" s="22" t="s">
        <v>1922</v>
      </c>
      <c r="B1046" s="22" t="s">
        <v>188</v>
      </c>
      <c r="C1046" s="23" t="s">
        <v>387</v>
      </c>
      <c r="D1046" s="24" t="s">
        <v>82</v>
      </c>
      <c r="E1046" s="25" t="s">
        <v>793</v>
      </c>
      <c r="F1046" s="26">
        <v>1815000215</v>
      </c>
      <c r="G1046" s="27">
        <v>42226</v>
      </c>
      <c r="H1046" s="28" t="s">
        <v>1936</v>
      </c>
      <c r="I1046" s="29" t="s">
        <v>1937</v>
      </c>
      <c r="J1046" s="30" t="s">
        <v>1938</v>
      </c>
      <c r="K1046" s="31">
        <v>100362</v>
      </c>
    </row>
    <row r="1047" spans="1:11" s="32" customFormat="1" ht="30">
      <c r="A1047" s="22" t="s">
        <v>1922</v>
      </c>
      <c r="B1047" s="22" t="s">
        <v>188</v>
      </c>
      <c r="C1047" s="23" t="s">
        <v>387</v>
      </c>
      <c r="D1047" s="24" t="s">
        <v>82</v>
      </c>
      <c r="E1047" s="25" t="s">
        <v>793</v>
      </c>
      <c r="F1047" s="26">
        <v>1815000216</v>
      </c>
      <c r="G1047" s="27">
        <v>42226</v>
      </c>
      <c r="H1047" s="28" t="s">
        <v>1939</v>
      </c>
      <c r="I1047" s="29" t="s">
        <v>1937</v>
      </c>
      <c r="J1047" s="30" t="s">
        <v>1938</v>
      </c>
      <c r="K1047" s="31">
        <v>100362</v>
      </c>
    </row>
    <row r="1048" spans="1:11" s="32" customFormat="1" ht="30">
      <c r="A1048" s="22" t="s">
        <v>1922</v>
      </c>
      <c r="B1048" s="22" t="s">
        <v>17</v>
      </c>
      <c r="C1048" s="23" t="s">
        <v>387</v>
      </c>
      <c r="D1048" s="24" t="s">
        <v>387</v>
      </c>
      <c r="E1048" s="25" t="s">
        <v>793</v>
      </c>
      <c r="F1048" s="26">
        <v>1815000217</v>
      </c>
      <c r="G1048" s="27">
        <v>42226</v>
      </c>
      <c r="H1048" s="28" t="s">
        <v>1954</v>
      </c>
      <c r="I1048" s="29" t="s">
        <v>1934</v>
      </c>
      <c r="J1048" s="30" t="s">
        <v>1935</v>
      </c>
      <c r="K1048" s="31">
        <v>181724</v>
      </c>
    </row>
    <row r="1049" spans="1:11" s="32" customFormat="1" ht="45">
      <c r="A1049" s="22" t="s">
        <v>1922</v>
      </c>
      <c r="B1049" s="22" t="s">
        <v>14</v>
      </c>
      <c r="C1049" s="23" t="s">
        <v>387</v>
      </c>
      <c r="D1049" s="24" t="s">
        <v>387</v>
      </c>
      <c r="E1049" s="25" t="s">
        <v>793</v>
      </c>
      <c r="F1049" s="26">
        <v>1815000218</v>
      </c>
      <c r="G1049" s="27">
        <v>42227</v>
      </c>
      <c r="H1049" s="28" t="s">
        <v>1966</v>
      </c>
      <c r="I1049" s="29" t="s">
        <v>1940</v>
      </c>
      <c r="J1049" s="30" t="s">
        <v>1941</v>
      </c>
      <c r="K1049" s="31">
        <v>88889</v>
      </c>
    </row>
    <row r="1050" spans="1:11" s="32" customFormat="1" ht="30">
      <c r="A1050" s="22" t="s">
        <v>1922</v>
      </c>
      <c r="B1050" s="22" t="s">
        <v>14</v>
      </c>
      <c r="C1050" s="23" t="s">
        <v>387</v>
      </c>
      <c r="D1050" s="24" t="s">
        <v>387</v>
      </c>
      <c r="E1050" s="25" t="s">
        <v>793</v>
      </c>
      <c r="F1050" s="26">
        <v>1815000219</v>
      </c>
      <c r="G1050" s="27">
        <v>42227</v>
      </c>
      <c r="H1050" s="28" t="s">
        <v>1942</v>
      </c>
      <c r="I1050" s="29" t="s">
        <v>1943</v>
      </c>
      <c r="J1050" s="30" t="s">
        <v>1944</v>
      </c>
      <c r="K1050" s="31">
        <v>197998</v>
      </c>
    </row>
    <row r="1051" spans="1:11" s="32" customFormat="1" ht="30">
      <c r="A1051" s="22" t="s">
        <v>1922</v>
      </c>
      <c r="B1051" s="22" t="s">
        <v>17</v>
      </c>
      <c r="C1051" s="23" t="s">
        <v>387</v>
      </c>
      <c r="D1051" s="24" t="s">
        <v>387</v>
      </c>
      <c r="E1051" s="25" t="s">
        <v>793</v>
      </c>
      <c r="F1051" s="26">
        <v>1815000220</v>
      </c>
      <c r="G1051" s="27">
        <v>42227</v>
      </c>
      <c r="H1051" s="28" t="s">
        <v>1945</v>
      </c>
      <c r="I1051" s="29" t="s">
        <v>1934</v>
      </c>
      <c r="J1051" s="30" t="s">
        <v>1935</v>
      </c>
      <c r="K1051" s="31">
        <v>348194</v>
      </c>
    </row>
    <row r="1052" spans="1:11" s="32" customFormat="1" ht="30">
      <c r="A1052" s="22" t="s">
        <v>1922</v>
      </c>
      <c r="B1052" s="22" t="s">
        <v>17</v>
      </c>
      <c r="C1052" s="23" t="s">
        <v>387</v>
      </c>
      <c r="D1052" s="24" t="s">
        <v>387</v>
      </c>
      <c r="E1052" s="25" t="s">
        <v>793</v>
      </c>
      <c r="F1052" s="26">
        <v>1815000223</v>
      </c>
      <c r="G1052" s="27">
        <v>42230</v>
      </c>
      <c r="H1052" s="28" t="s">
        <v>1946</v>
      </c>
      <c r="I1052" s="29" t="s">
        <v>1947</v>
      </c>
      <c r="J1052" s="30" t="s">
        <v>41</v>
      </c>
      <c r="K1052" s="31">
        <v>86400</v>
      </c>
    </row>
    <row r="1053" spans="1:11" s="32" customFormat="1" ht="30">
      <c r="A1053" s="22" t="s">
        <v>1922</v>
      </c>
      <c r="B1053" s="22" t="s">
        <v>17</v>
      </c>
      <c r="C1053" s="23" t="s">
        <v>387</v>
      </c>
      <c r="D1053" s="24" t="s">
        <v>387</v>
      </c>
      <c r="E1053" s="25" t="s">
        <v>793</v>
      </c>
      <c r="F1053" s="26">
        <v>1815000224</v>
      </c>
      <c r="G1053" s="27">
        <v>42230</v>
      </c>
      <c r="H1053" s="28" t="s">
        <v>1955</v>
      </c>
      <c r="I1053" s="29" t="s">
        <v>1934</v>
      </c>
      <c r="J1053" s="30" t="s">
        <v>1935</v>
      </c>
      <c r="K1053" s="31">
        <v>379484</v>
      </c>
    </row>
    <row r="1054" spans="1:11" s="32" customFormat="1" ht="30">
      <c r="A1054" s="22" t="s">
        <v>1922</v>
      </c>
      <c r="B1054" s="22" t="s">
        <v>17</v>
      </c>
      <c r="C1054" s="23" t="s">
        <v>387</v>
      </c>
      <c r="D1054" s="24" t="s">
        <v>387</v>
      </c>
      <c r="E1054" s="25" t="s">
        <v>793</v>
      </c>
      <c r="F1054" s="26">
        <v>1815000225</v>
      </c>
      <c r="G1054" s="27">
        <v>42230</v>
      </c>
      <c r="H1054" s="28" t="s">
        <v>1955</v>
      </c>
      <c r="I1054" s="29" t="s">
        <v>1934</v>
      </c>
      <c r="J1054" s="30" t="s">
        <v>1935</v>
      </c>
      <c r="K1054" s="31">
        <v>399739</v>
      </c>
    </row>
    <row r="1055" spans="1:11" s="32" customFormat="1" ht="30">
      <c r="A1055" s="22" t="s">
        <v>1922</v>
      </c>
      <c r="B1055" s="22" t="s">
        <v>17</v>
      </c>
      <c r="C1055" s="23" t="s">
        <v>387</v>
      </c>
      <c r="D1055" s="24" t="s">
        <v>387</v>
      </c>
      <c r="E1055" s="25" t="s">
        <v>793</v>
      </c>
      <c r="F1055" s="26">
        <v>1815000226</v>
      </c>
      <c r="G1055" s="27">
        <v>42233</v>
      </c>
      <c r="H1055" s="28" t="s">
        <v>1956</v>
      </c>
      <c r="I1055" s="29" t="s">
        <v>1934</v>
      </c>
      <c r="J1055" s="30" t="s">
        <v>1935</v>
      </c>
      <c r="K1055" s="31">
        <v>197649</v>
      </c>
    </row>
    <row r="1056" spans="1:11" s="32" customFormat="1" ht="30">
      <c r="A1056" s="22" t="s">
        <v>1922</v>
      </c>
      <c r="B1056" s="22" t="s">
        <v>17</v>
      </c>
      <c r="C1056" s="23" t="s">
        <v>387</v>
      </c>
      <c r="D1056" s="24" t="s">
        <v>387</v>
      </c>
      <c r="E1056" s="25" t="s">
        <v>793</v>
      </c>
      <c r="F1056" s="26">
        <v>1815000227</v>
      </c>
      <c r="G1056" s="27">
        <v>42233</v>
      </c>
      <c r="H1056" s="28" t="s">
        <v>1948</v>
      </c>
      <c r="I1056" s="29" t="s">
        <v>1934</v>
      </c>
      <c r="J1056" s="30" t="s">
        <v>1935</v>
      </c>
      <c r="K1056" s="31">
        <v>158124</v>
      </c>
    </row>
    <row r="1057" spans="1:11" s="32" customFormat="1" ht="30">
      <c r="A1057" s="22" t="s">
        <v>1922</v>
      </c>
      <c r="B1057" s="22" t="s">
        <v>188</v>
      </c>
      <c r="C1057" s="23" t="s">
        <v>387</v>
      </c>
      <c r="D1057" s="24" t="s">
        <v>82</v>
      </c>
      <c r="E1057" s="25" t="s">
        <v>793</v>
      </c>
      <c r="F1057" s="26">
        <v>1815000228</v>
      </c>
      <c r="G1057" s="27">
        <v>42233</v>
      </c>
      <c r="H1057" s="28" t="s">
        <v>1958</v>
      </c>
      <c r="I1057" s="29" t="s">
        <v>1937</v>
      </c>
      <c r="J1057" s="30" t="s">
        <v>1938</v>
      </c>
      <c r="K1057" s="31">
        <v>25126</v>
      </c>
    </row>
    <row r="1058" spans="1:11" s="32" customFormat="1" ht="30">
      <c r="A1058" s="22" t="s">
        <v>1922</v>
      </c>
      <c r="B1058" s="22" t="s">
        <v>17</v>
      </c>
      <c r="C1058" s="23" t="s">
        <v>387</v>
      </c>
      <c r="D1058" s="24" t="s">
        <v>387</v>
      </c>
      <c r="E1058" s="25" t="s">
        <v>793</v>
      </c>
      <c r="F1058" s="26">
        <v>1815000229</v>
      </c>
      <c r="G1058" s="27">
        <v>42233</v>
      </c>
      <c r="H1058" s="28" t="s">
        <v>1957</v>
      </c>
      <c r="I1058" s="29" t="s">
        <v>1934</v>
      </c>
      <c r="J1058" s="30" t="s">
        <v>1935</v>
      </c>
      <c r="K1058" s="31">
        <v>255309</v>
      </c>
    </row>
    <row r="1059" spans="1:11" s="32" customFormat="1" ht="30">
      <c r="A1059" s="22" t="s">
        <v>1922</v>
      </c>
      <c r="B1059" s="22" t="s">
        <v>14</v>
      </c>
      <c r="C1059" s="23" t="s">
        <v>387</v>
      </c>
      <c r="D1059" s="24" t="s">
        <v>387</v>
      </c>
      <c r="E1059" s="25" t="s">
        <v>793</v>
      </c>
      <c r="F1059" s="26">
        <v>1815000230</v>
      </c>
      <c r="G1059" s="27">
        <v>42233</v>
      </c>
      <c r="H1059" s="28" t="s">
        <v>1964</v>
      </c>
      <c r="I1059" s="29" t="s">
        <v>1949</v>
      </c>
      <c r="J1059" s="30" t="s">
        <v>1950</v>
      </c>
      <c r="K1059" s="31">
        <v>300000</v>
      </c>
    </row>
    <row r="1060" spans="1:11" s="32" customFormat="1" ht="30">
      <c r="A1060" s="22" t="s">
        <v>1922</v>
      </c>
      <c r="B1060" s="22" t="s">
        <v>17</v>
      </c>
      <c r="C1060" s="23" t="s">
        <v>387</v>
      </c>
      <c r="D1060" s="24" t="s">
        <v>387</v>
      </c>
      <c r="E1060" s="25" t="s">
        <v>793</v>
      </c>
      <c r="F1060" s="26">
        <v>1815000232</v>
      </c>
      <c r="G1060" s="27">
        <v>42237</v>
      </c>
      <c r="H1060" s="28" t="s">
        <v>1951</v>
      </c>
      <c r="I1060" s="29" t="s">
        <v>1952</v>
      </c>
      <c r="J1060" s="30" t="s">
        <v>1953</v>
      </c>
      <c r="K1060" s="31">
        <v>358000</v>
      </c>
    </row>
    <row r="1061" spans="1:11" s="32" customFormat="1" ht="30">
      <c r="A1061" s="22" t="s">
        <v>1922</v>
      </c>
      <c r="B1061" s="22" t="s">
        <v>17</v>
      </c>
      <c r="C1061" s="23" t="s">
        <v>387</v>
      </c>
      <c r="D1061" s="24" t="s">
        <v>82</v>
      </c>
      <c r="E1061" s="25" t="s">
        <v>793</v>
      </c>
      <c r="F1061" s="26">
        <v>1815000233</v>
      </c>
      <c r="G1061" s="27">
        <v>42241</v>
      </c>
      <c r="H1061" s="28" t="s">
        <v>1959</v>
      </c>
      <c r="I1061" s="29" t="s">
        <v>1932</v>
      </c>
      <c r="J1061" s="30" t="s">
        <v>1933</v>
      </c>
      <c r="K1061" s="31">
        <v>194492</v>
      </c>
    </row>
    <row r="1062" spans="1:11" s="32" customFormat="1" ht="30">
      <c r="A1062" s="22" t="s">
        <v>1922</v>
      </c>
      <c r="B1062" s="22" t="s">
        <v>17</v>
      </c>
      <c r="C1062" s="23" t="s">
        <v>387</v>
      </c>
      <c r="D1062" s="24" t="s">
        <v>82</v>
      </c>
      <c r="E1062" s="25" t="s">
        <v>793</v>
      </c>
      <c r="F1062" s="26">
        <v>1815000234</v>
      </c>
      <c r="G1062" s="27">
        <v>42241</v>
      </c>
      <c r="H1062" s="28" t="s">
        <v>1959</v>
      </c>
      <c r="I1062" s="29" t="s">
        <v>1934</v>
      </c>
      <c r="J1062" s="30" t="s">
        <v>1935</v>
      </c>
      <c r="K1062" s="31">
        <v>223207</v>
      </c>
    </row>
    <row r="1063" spans="1:11" s="32" customFormat="1" ht="30">
      <c r="A1063" s="22" t="s">
        <v>1922</v>
      </c>
      <c r="B1063" s="22" t="s">
        <v>188</v>
      </c>
      <c r="C1063" s="23" t="s">
        <v>387</v>
      </c>
      <c r="D1063" s="24" t="s">
        <v>82</v>
      </c>
      <c r="E1063" s="25" t="s">
        <v>793</v>
      </c>
      <c r="F1063" s="26">
        <v>1815000235</v>
      </c>
      <c r="G1063" s="27">
        <v>42241</v>
      </c>
      <c r="H1063" s="28" t="s">
        <v>1960</v>
      </c>
      <c r="I1063" s="29" t="s">
        <v>1937</v>
      </c>
      <c r="J1063" s="30" t="s">
        <v>1938</v>
      </c>
      <c r="K1063" s="31">
        <v>151000</v>
      </c>
    </row>
    <row r="1064" spans="1:11" s="32" customFormat="1" ht="30">
      <c r="A1064" s="22" t="s">
        <v>1922</v>
      </c>
      <c r="B1064" s="22" t="s">
        <v>17</v>
      </c>
      <c r="C1064" s="23" t="s">
        <v>387</v>
      </c>
      <c r="D1064" s="24" t="s">
        <v>82</v>
      </c>
      <c r="E1064" s="25" t="s">
        <v>793</v>
      </c>
      <c r="F1064" s="26">
        <v>1815000236</v>
      </c>
      <c r="G1064" s="27">
        <v>42241</v>
      </c>
      <c r="H1064" s="28" t="s">
        <v>1961</v>
      </c>
      <c r="I1064" s="29" t="s">
        <v>1934</v>
      </c>
      <c r="J1064" s="30" t="s">
        <v>1935</v>
      </c>
      <c r="K1064" s="31">
        <v>338544</v>
      </c>
    </row>
    <row r="1065" spans="1:11" s="32" customFormat="1" ht="30">
      <c r="A1065" s="22" t="s">
        <v>1922</v>
      </c>
      <c r="B1065" s="22" t="s">
        <v>188</v>
      </c>
      <c r="C1065" s="23" t="s">
        <v>387</v>
      </c>
      <c r="D1065" s="24" t="s">
        <v>82</v>
      </c>
      <c r="E1065" s="25" t="s">
        <v>793</v>
      </c>
      <c r="F1065" s="26">
        <v>1815000237</v>
      </c>
      <c r="G1065" s="27">
        <v>42241</v>
      </c>
      <c r="H1065" s="28" t="s">
        <v>1962</v>
      </c>
      <c r="I1065" s="29" t="s">
        <v>1937</v>
      </c>
      <c r="J1065" s="30" t="s">
        <v>1938</v>
      </c>
      <c r="K1065" s="31">
        <v>151049</v>
      </c>
    </row>
    <row r="1066" spans="1:11" s="32" customFormat="1" ht="30">
      <c r="A1066" s="22" t="s">
        <v>1922</v>
      </c>
      <c r="B1066" s="22" t="s">
        <v>188</v>
      </c>
      <c r="C1066" s="23" t="s">
        <v>387</v>
      </c>
      <c r="D1066" s="24" t="s">
        <v>82</v>
      </c>
      <c r="E1066" s="25" t="s">
        <v>793</v>
      </c>
      <c r="F1066" s="26">
        <v>1815000238</v>
      </c>
      <c r="G1066" s="27">
        <v>42243</v>
      </c>
      <c r="H1066" s="28" t="s">
        <v>1963</v>
      </c>
      <c r="I1066" s="29" t="s">
        <v>1934</v>
      </c>
      <c r="J1066" s="30" t="s">
        <v>1935</v>
      </c>
      <c r="K1066" s="31">
        <v>315294</v>
      </c>
    </row>
    <row r="1067" spans="1:11" s="32" customFormat="1" ht="30">
      <c r="A1067" s="22" t="s">
        <v>1922</v>
      </c>
      <c r="B1067" s="22" t="s">
        <v>14</v>
      </c>
      <c r="C1067" s="23" t="s">
        <v>387</v>
      </c>
      <c r="D1067" s="24" t="s">
        <v>387</v>
      </c>
      <c r="E1067" s="25" t="s">
        <v>793</v>
      </c>
      <c r="F1067" s="26">
        <v>1815000240</v>
      </c>
      <c r="G1067" s="27">
        <v>42247</v>
      </c>
      <c r="H1067" s="28" t="s">
        <v>1965</v>
      </c>
      <c r="I1067" s="29" t="s">
        <v>1949</v>
      </c>
      <c r="J1067" s="30" t="s">
        <v>1950</v>
      </c>
      <c r="K1067" s="31">
        <v>70000</v>
      </c>
    </row>
    <row r="1068" spans="1:11" s="32" customFormat="1" ht="30">
      <c r="A1068" s="22" t="s">
        <v>2016</v>
      </c>
      <c r="B1068" s="22" t="s">
        <v>13</v>
      </c>
      <c r="C1068" s="23" t="s">
        <v>82</v>
      </c>
      <c r="D1068" s="24" t="s">
        <v>82</v>
      </c>
      <c r="E1068" s="25" t="s">
        <v>132</v>
      </c>
      <c r="F1068" s="26" t="s">
        <v>2017</v>
      </c>
      <c r="G1068" s="27">
        <v>42195</v>
      </c>
      <c r="H1068" s="28" t="s">
        <v>1968</v>
      </c>
      <c r="I1068" s="29" t="s">
        <v>1969</v>
      </c>
      <c r="J1068" s="30" t="s">
        <v>1000</v>
      </c>
      <c r="K1068" s="31">
        <v>265710</v>
      </c>
    </row>
    <row r="1069" spans="1:11" s="32" customFormat="1" ht="30">
      <c r="A1069" s="22" t="s">
        <v>2016</v>
      </c>
      <c r="B1069" s="22" t="s">
        <v>13</v>
      </c>
      <c r="C1069" s="23" t="s">
        <v>82</v>
      </c>
      <c r="D1069" s="24" t="s">
        <v>82</v>
      </c>
      <c r="E1069" s="25" t="s">
        <v>132</v>
      </c>
      <c r="F1069" s="26">
        <v>103141</v>
      </c>
      <c r="G1069" s="27">
        <v>42216</v>
      </c>
      <c r="H1069" s="28" t="s">
        <v>1970</v>
      </c>
      <c r="I1069" s="29" t="s">
        <v>11</v>
      </c>
      <c r="J1069" s="30" t="s">
        <v>12</v>
      </c>
      <c r="K1069" s="31">
        <v>836853</v>
      </c>
    </row>
    <row r="1070" spans="1:11" s="32" customFormat="1" ht="30">
      <c r="A1070" s="22" t="s">
        <v>2016</v>
      </c>
      <c r="B1070" s="22" t="s">
        <v>13</v>
      </c>
      <c r="C1070" s="23" t="s">
        <v>82</v>
      </c>
      <c r="D1070" s="24" t="s">
        <v>82</v>
      </c>
      <c r="E1070" s="25" t="s">
        <v>132</v>
      </c>
      <c r="F1070" s="26">
        <v>99369</v>
      </c>
      <c r="G1070" s="27">
        <v>42216</v>
      </c>
      <c r="H1070" s="28" t="s">
        <v>1971</v>
      </c>
      <c r="I1070" s="29" t="s">
        <v>11</v>
      </c>
      <c r="J1070" s="30" t="s">
        <v>12</v>
      </c>
      <c r="K1070" s="31">
        <v>40060</v>
      </c>
    </row>
    <row r="1071" spans="1:11" s="32" customFormat="1" ht="15">
      <c r="A1071" s="22" t="s">
        <v>2016</v>
      </c>
      <c r="B1071" s="22" t="s">
        <v>13</v>
      </c>
      <c r="C1071" s="23" t="s">
        <v>82</v>
      </c>
      <c r="D1071" s="24" t="s">
        <v>82</v>
      </c>
      <c r="E1071" s="25" t="s">
        <v>132</v>
      </c>
      <c r="F1071" s="26">
        <v>8508302</v>
      </c>
      <c r="G1071" s="27">
        <v>42216</v>
      </c>
      <c r="H1071" s="28" t="s">
        <v>1972</v>
      </c>
      <c r="I1071" s="29" t="s">
        <v>1973</v>
      </c>
      <c r="J1071" s="30" t="s">
        <v>1037</v>
      </c>
      <c r="K1071" s="31">
        <v>82333</v>
      </c>
    </row>
    <row r="1072" spans="1:11" s="32" customFormat="1" ht="30">
      <c r="A1072" s="22" t="s">
        <v>2016</v>
      </c>
      <c r="B1072" s="22" t="s">
        <v>13</v>
      </c>
      <c r="C1072" s="23" t="s">
        <v>82</v>
      </c>
      <c r="D1072" s="24" t="s">
        <v>82</v>
      </c>
      <c r="E1072" s="25" t="s">
        <v>132</v>
      </c>
      <c r="F1072" s="26">
        <v>10619215</v>
      </c>
      <c r="G1072" s="27" t="s">
        <v>1974</v>
      </c>
      <c r="H1072" s="28" t="s">
        <v>1975</v>
      </c>
      <c r="I1072" s="29" t="s">
        <v>1976</v>
      </c>
      <c r="J1072" s="30" t="s">
        <v>1977</v>
      </c>
      <c r="K1072" s="31">
        <v>108666</v>
      </c>
    </row>
    <row r="1073" spans="1:11" s="32" customFormat="1" ht="30">
      <c r="A1073" s="22" t="s">
        <v>2016</v>
      </c>
      <c r="B1073" s="22" t="s">
        <v>14</v>
      </c>
      <c r="C1073" s="23" t="s">
        <v>82</v>
      </c>
      <c r="D1073" s="24" t="s">
        <v>82</v>
      </c>
      <c r="E1073" s="25" t="s">
        <v>793</v>
      </c>
      <c r="F1073" s="26">
        <v>1915000191</v>
      </c>
      <c r="G1073" s="27">
        <v>42219</v>
      </c>
      <c r="H1073" s="28" t="s">
        <v>1978</v>
      </c>
      <c r="I1073" s="29" t="s">
        <v>1979</v>
      </c>
      <c r="J1073" s="30" t="s">
        <v>1980</v>
      </c>
      <c r="K1073" s="31">
        <v>198730</v>
      </c>
    </row>
    <row r="1074" spans="1:11" s="32" customFormat="1" ht="15">
      <c r="A1074" s="22" t="s">
        <v>2016</v>
      </c>
      <c r="B1074" s="22" t="s">
        <v>13</v>
      </c>
      <c r="C1074" s="23" t="s">
        <v>82</v>
      </c>
      <c r="D1074" s="24" t="s">
        <v>82</v>
      </c>
      <c r="E1074" s="25" t="s">
        <v>388</v>
      </c>
      <c r="F1074" s="26">
        <v>334627</v>
      </c>
      <c r="G1074" s="27">
        <v>42220</v>
      </c>
      <c r="H1074" s="28" t="s">
        <v>1981</v>
      </c>
      <c r="I1074" s="29" t="s">
        <v>1982</v>
      </c>
      <c r="J1074" s="30" t="s">
        <v>1983</v>
      </c>
      <c r="K1074" s="31">
        <v>26000</v>
      </c>
    </row>
    <row r="1075" spans="1:11" s="32" customFormat="1" ht="30">
      <c r="A1075" s="22" t="s">
        <v>2016</v>
      </c>
      <c r="B1075" s="22" t="s">
        <v>333</v>
      </c>
      <c r="C1075" s="23" t="s">
        <v>357</v>
      </c>
      <c r="D1075" s="24">
        <v>41656</v>
      </c>
      <c r="E1075" s="25" t="s">
        <v>793</v>
      </c>
      <c r="F1075" s="26">
        <v>1915000192</v>
      </c>
      <c r="G1075" s="27">
        <v>42220</v>
      </c>
      <c r="H1075" s="28" t="s">
        <v>1984</v>
      </c>
      <c r="I1075" s="29" t="s">
        <v>359</v>
      </c>
      <c r="J1075" s="30" t="s">
        <v>360</v>
      </c>
      <c r="K1075" s="31">
        <v>126870</v>
      </c>
    </row>
    <row r="1076" spans="1:11" s="32" customFormat="1" ht="30">
      <c r="A1076" s="22" t="s">
        <v>2016</v>
      </c>
      <c r="B1076" s="22" t="s">
        <v>333</v>
      </c>
      <c r="C1076" s="23" t="s">
        <v>357</v>
      </c>
      <c r="D1076" s="24">
        <v>41656</v>
      </c>
      <c r="E1076" s="25" t="s">
        <v>793</v>
      </c>
      <c r="F1076" s="26">
        <v>1915000193</v>
      </c>
      <c r="G1076" s="27">
        <v>42220</v>
      </c>
      <c r="H1076" s="28" t="s">
        <v>1984</v>
      </c>
      <c r="I1076" s="29" t="s">
        <v>359</v>
      </c>
      <c r="J1076" s="30" t="s">
        <v>360</v>
      </c>
      <c r="K1076" s="31">
        <v>105870</v>
      </c>
    </row>
    <row r="1077" spans="1:11" s="32" customFormat="1" ht="30">
      <c r="A1077" s="22" t="s">
        <v>2016</v>
      </c>
      <c r="B1077" s="22" t="s">
        <v>333</v>
      </c>
      <c r="C1077" s="23" t="s">
        <v>357</v>
      </c>
      <c r="D1077" s="24">
        <v>41656</v>
      </c>
      <c r="E1077" s="25" t="s">
        <v>793</v>
      </c>
      <c r="F1077" s="26">
        <v>1915000194</v>
      </c>
      <c r="G1077" s="27">
        <v>42222</v>
      </c>
      <c r="H1077" s="28" t="s">
        <v>1984</v>
      </c>
      <c r="I1077" s="29" t="s">
        <v>359</v>
      </c>
      <c r="J1077" s="30" t="s">
        <v>360</v>
      </c>
      <c r="K1077" s="31">
        <v>211459</v>
      </c>
    </row>
    <row r="1078" spans="1:11" s="32" customFormat="1" ht="30">
      <c r="A1078" s="22" t="s">
        <v>2016</v>
      </c>
      <c r="B1078" s="22" t="s">
        <v>14</v>
      </c>
      <c r="C1078" s="23" t="s">
        <v>82</v>
      </c>
      <c r="D1078" s="24" t="s">
        <v>82</v>
      </c>
      <c r="E1078" s="25" t="s">
        <v>403</v>
      </c>
      <c r="F1078" s="26">
        <v>1915000048</v>
      </c>
      <c r="G1078" s="27">
        <v>42223</v>
      </c>
      <c r="H1078" s="28" t="s">
        <v>1985</v>
      </c>
      <c r="I1078" s="29" t="s">
        <v>91</v>
      </c>
      <c r="J1078" s="30" t="s">
        <v>92</v>
      </c>
      <c r="K1078" s="31">
        <v>307032</v>
      </c>
    </row>
    <row r="1079" spans="1:11" s="32" customFormat="1" ht="30">
      <c r="A1079" s="22" t="s">
        <v>2016</v>
      </c>
      <c r="B1079" s="22" t="s">
        <v>14</v>
      </c>
      <c r="C1079" s="23" t="s">
        <v>82</v>
      </c>
      <c r="D1079" s="24" t="s">
        <v>82</v>
      </c>
      <c r="E1079" s="25" t="s">
        <v>403</v>
      </c>
      <c r="F1079" s="26">
        <v>1915000049</v>
      </c>
      <c r="G1079" s="27">
        <v>42223</v>
      </c>
      <c r="H1079" s="28" t="s">
        <v>1985</v>
      </c>
      <c r="I1079" s="29" t="s">
        <v>567</v>
      </c>
      <c r="J1079" s="30" t="s">
        <v>568</v>
      </c>
      <c r="K1079" s="31">
        <v>183796</v>
      </c>
    </row>
    <row r="1080" spans="1:11" s="32" customFormat="1" ht="30">
      <c r="A1080" s="22" t="s">
        <v>2016</v>
      </c>
      <c r="B1080" s="22" t="s">
        <v>14</v>
      </c>
      <c r="C1080" s="23" t="s">
        <v>82</v>
      </c>
      <c r="D1080" s="24" t="s">
        <v>82</v>
      </c>
      <c r="E1080" s="25" t="s">
        <v>403</v>
      </c>
      <c r="F1080" s="26">
        <v>1915000050</v>
      </c>
      <c r="G1080" s="27">
        <v>42223</v>
      </c>
      <c r="H1080" s="28" t="s">
        <v>1985</v>
      </c>
      <c r="I1080" s="29" t="s">
        <v>567</v>
      </c>
      <c r="J1080" s="30" t="s">
        <v>568</v>
      </c>
      <c r="K1080" s="31">
        <v>720640</v>
      </c>
    </row>
    <row r="1081" spans="1:11" s="32" customFormat="1" ht="30">
      <c r="A1081" s="22" t="s">
        <v>2016</v>
      </c>
      <c r="B1081" s="22" t="s">
        <v>333</v>
      </c>
      <c r="C1081" s="23" t="s">
        <v>357</v>
      </c>
      <c r="D1081" s="24">
        <v>41656</v>
      </c>
      <c r="E1081" s="25" t="s">
        <v>793</v>
      </c>
      <c r="F1081" s="26">
        <v>1915000196</v>
      </c>
      <c r="G1081" s="27">
        <v>42226</v>
      </c>
      <c r="H1081" s="28" t="s">
        <v>1984</v>
      </c>
      <c r="I1081" s="29" t="s">
        <v>359</v>
      </c>
      <c r="J1081" s="30" t="s">
        <v>360</v>
      </c>
      <c r="K1081" s="31">
        <v>321900</v>
      </c>
    </row>
    <row r="1082" spans="1:11" s="32" customFormat="1" ht="15">
      <c r="A1082" s="22" t="s">
        <v>2016</v>
      </c>
      <c r="B1082" s="22" t="s">
        <v>13</v>
      </c>
      <c r="C1082" s="23" t="s">
        <v>82</v>
      </c>
      <c r="D1082" s="24" t="s">
        <v>82</v>
      </c>
      <c r="E1082" s="25" t="s">
        <v>388</v>
      </c>
      <c r="F1082" s="26">
        <v>346809</v>
      </c>
      <c r="G1082" s="27">
        <v>42227</v>
      </c>
      <c r="H1082" s="28" t="s">
        <v>1986</v>
      </c>
      <c r="I1082" s="29" t="s">
        <v>1982</v>
      </c>
      <c r="J1082" s="30" t="s">
        <v>1983</v>
      </c>
      <c r="K1082" s="31">
        <v>54900</v>
      </c>
    </row>
    <row r="1083" spans="1:11" s="32" customFormat="1" ht="30">
      <c r="A1083" s="22" t="s">
        <v>2016</v>
      </c>
      <c r="B1083" s="22" t="s">
        <v>333</v>
      </c>
      <c r="C1083" s="23" t="s">
        <v>357</v>
      </c>
      <c r="D1083" s="24">
        <v>41656</v>
      </c>
      <c r="E1083" s="25" t="s">
        <v>793</v>
      </c>
      <c r="F1083" s="26">
        <v>1915000197</v>
      </c>
      <c r="G1083" s="27">
        <v>42227</v>
      </c>
      <c r="H1083" s="28" t="s">
        <v>1984</v>
      </c>
      <c r="I1083" s="29" t="s">
        <v>359</v>
      </c>
      <c r="J1083" s="30" t="s">
        <v>360</v>
      </c>
      <c r="K1083" s="31">
        <v>111104</v>
      </c>
    </row>
    <row r="1084" spans="1:11" s="32" customFormat="1" ht="30">
      <c r="A1084" s="22" t="s">
        <v>2016</v>
      </c>
      <c r="B1084" s="22" t="s">
        <v>333</v>
      </c>
      <c r="C1084" s="23" t="s">
        <v>357</v>
      </c>
      <c r="D1084" s="24">
        <v>41656</v>
      </c>
      <c r="E1084" s="25" t="s">
        <v>793</v>
      </c>
      <c r="F1084" s="26">
        <v>1915000198</v>
      </c>
      <c r="G1084" s="27">
        <v>42227</v>
      </c>
      <c r="H1084" s="28" t="s">
        <v>1984</v>
      </c>
      <c r="I1084" s="29" t="s">
        <v>359</v>
      </c>
      <c r="J1084" s="30" t="s">
        <v>360</v>
      </c>
      <c r="K1084" s="31">
        <v>249882</v>
      </c>
    </row>
    <row r="1085" spans="1:11" s="32" customFormat="1" ht="30">
      <c r="A1085" s="22" t="s">
        <v>2016</v>
      </c>
      <c r="B1085" s="22" t="s">
        <v>333</v>
      </c>
      <c r="C1085" s="23" t="s">
        <v>357</v>
      </c>
      <c r="D1085" s="24">
        <v>41656</v>
      </c>
      <c r="E1085" s="25" t="s">
        <v>793</v>
      </c>
      <c r="F1085" s="26">
        <v>1915000199</v>
      </c>
      <c r="G1085" s="27">
        <v>42227</v>
      </c>
      <c r="H1085" s="28" t="s">
        <v>1984</v>
      </c>
      <c r="I1085" s="29" t="s">
        <v>359</v>
      </c>
      <c r="J1085" s="30" t="s">
        <v>360</v>
      </c>
      <c r="K1085" s="31">
        <v>124941</v>
      </c>
    </row>
    <row r="1086" spans="1:11" s="32" customFormat="1" ht="30">
      <c r="A1086" s="22" t="s">
        <v>2016</v>
      </c>
      <c r="B1086" s="22" t="s">
        <v>13</v>
      </c>
      <c r="C1086" s="23" t="s">
        <v>82</v>
      </c>
      <c r="D1086" s="24" t="s">
        <v>82</v>
      </c>
      <c r="E1086" s="25" t="s">
        <v>132</v>
      </c>
      <c r="F1086" s="26">
        <v>3787648</v>
      </c>
      <c r="G1086" s="27">
        <v>42227</v>
      </c>
      <c r="H1086" s="28" t="s">
        <v>1987</v>
      </c>
      <c r="I1086" s="29" t="s">
        <v>1969</v>
      </c>
      <c r="J1086" s="30" t="s">
        <v>1000</v>
      </c>
      <c r="K1086" s="31">
        <v>124511</v>
      </c>
    </row>
    <row r="1087" spans="1:11" s="32" customFormat="1" ht="30">
      <c r="A1087" s="22" t="s">
        <v>2016</v>
      </c>
      <c r="B1087" s="22" t="s">
        <v>333</v>
      </c>
      <c r="C1087" s="23" t="s">
        <v>357</v>
      </c>
      <c r="D1087" s="24">
        <v>41656</v>
      </c>
      <c r="E1087" s="25" t="s">
        <v>793</v>
      </c>
      <c r="F1087" s="26">
        <v>1915000200</v>
      </c>
      <c r="G1087" s="27">
        <v>42228</v>
      </c>
      <c r="H1087" s="28" t="s">
        <v>1984</v>
      </c>
      <c r="I1087" s="29" t="s">
        <v>359</v>
      </c>
      <c r="J1087" s="30" t="s">
        <v>360</v>
      </c>
      <c r="K1087" s="31">
        <v>244568</v>
      </c>
    </row>
    <row r="1088" spans="1:11" s="32" customFormat="1" ht="30">
      <c r="A1088" s="22" t="s">
        <v>2016</v>
      </c>
      <c r="B1088" s="22" t="s">
        <v>13</v>
      </c>
      <c r="C1088" s="23" t="s">
        <v>82</v>
      </c>
      <c r="D1088" s="24" t="s">
        <v>82</v>
      </c>
      <c r="E1088" s="25" t="s">
        <v>132</v>
      </c>
      <c r="F1088" s="26" t="s">
        <v>1988</v>
      </c>
      <c r="G1088" s="27">
        <v>42228</v>
      </c>
      <c r="H1088" s="28" t="s">
        <v>1989</v>
      </c>
      <c r="I1088" s="29" t="s">
        <v>1969</v>
      </c>
      <c r="J1088" s="30" t="s">
        <v>1000</v>
      </c>
      <c r="K1088" s="31">
        <v>719349</v>
      </c>
    </row>
    <row r="1089" spans="1:11" s="32" customFormat="1" ht="30">
      <c r="A1089" s="22" t="s">
        <v>2016</v>
      </c>
      <c r="B1089" s="22" t="s">
        <v>13</v>
      </c>
      <c r="C1089" s="23" t="s">
        <v>82</v>
      </c>
      <c r="D1089" s="24" t="s">
        <v>82</v>
      </c>
      <c r="E1089" s="25" t="s">
        <v>132</v>
      </c>
      <c r="F1089" s="26" t="s">
        <v>1990</v>
      </c>
      <c r="G1089" s="27">
        <v>42228</v>
      </c>
      <c r="H1089" s="28" t="s">
        <v>1991</v>
      </c>
      <c r="I1089" s="29" t="s">
        <v>1969</v>
      </c>
      <c r="J1089" s="30" t="s">
        <v>1000</v>
      </c>
      <c r="K1089" s="31">
        <v>510528</v>
      </c>
    </row>
    <row r="1090" spans="1:11" s="32" customFormat="1" ht="30">
      <c r="A1090" s="22" t="s">
        <v>2016</v>
      </c>
      <c r="B1090" s="22" t="s">
        <v>333</v>
      </c>
      <c r="C1090" s="23" t="s">
        <v>357</v>
      </c>
      <c r="D1090" s="24">
        <v>41656</v>
      </c>
      <c r="E1090" s="25" t="s">
        <v>793</v>
      </c>
      <c r="F1090" s="26">
        <v>1915000201</v>
      </c>
      <c r="G1090" s="27">
        <v>42229</v>
      </c>
      <c r="H1090" s="28" t="s">
        <v>1984</v>
      </c>
      <c r="I1090" s="29" t="s">
        <v>359</v>
      </c>
      <c r="J1090" s="30" t="s">
        <v>360</v>
      </c>
      <c r="K1090" s="31">
        <v>178905</v>
      </c>
    </row>
    <row r="1091" spans="1:11" s="32" customFormat="1" ht="30">
      <c r="A1091" s="22" t="s">
        <v>2016</v>
      </c>
      <c r="B1091" s="22" t="s">
        <v>333</v>
      </c>
      <c r="C1091" s="23" t="s">
        <v>357</v>
      </c>
      <c r="D1091" s="24">
        <v>41656</v>
      </c>
      <c r="E1091" s="25" t="s">
        <v>793</v>
      </c>
      <c r="F1091" s="26">
        <v>1915000202</v>
      </c>
      <c r="G1091" s="27">
        <v>42230</v>
      </c>
      <c r="H1091" s="28" t="s">
        <v>1984</v>
      </c>
      <c r="I1091" s="29" t="s">
        <v>359</v>
      </c>
      <c r="J1091" s="30" t="s">
        <v>360</v>
      </c>
      <c r="K1091" s="31">
        <v>188658</v>
      </c>
    </row>
    <row r="1092" spans="1:11" s="32" customFormat="1" ht="30">
      <c r="A1092" s="22" t="s">
        <v>2016</v>
      </c>
      <c r="B1092" s="22" t="s">
        <v>333</v>
      </c>
      <c r="C1092" s="23" t="s">
        <v>357</v>
      </c>
      <c r="D1092" s="24">
        <v>41656</v>
      </c>
      <c r="E1092" s="25" t="s">
        <v>793</v>
      </c>
      <c r="F1092" s="26">
        <v>1915000204</v>
      </c>
      <c r="G1092" s="27">
        <v>42233</v>
      </c>
      <c r="H1092" s="28" t="s">
        <v>1984</v>
      </c>
      <c r="I1092" s="29" t="s">
        <v>359</v>
      </c>
      <c r="J1092" s="30" t="s">
        <v>360</v>
      </c>
      <c r="K1092" s="31">
        <v>141566</v>
      </c>
    </row>
    <row r="1093" spans="1:11" s="32" customFormat="1" ht="30">
      <c r="A1093" s="22" t="s">
        <v>2016</v>
      </c>
      <c r="B1093" s="22" t="s">
        <v>13</v>
      </c>
      <c r="C1093" s="23" t="s">
        <v>82</v>
      </c>
      <c r="D1093" s="24" t="s">
        <v>82</v>
      </c>
      <c r="E1093" s="25" t="s">
        <v>132</v>
      </c>
      <c r="F1093" s="26">
        <v>3797173</v>
      </c>
      <c r="G1093" s="27">
        <v>42233</v>
      </c>
      <c r="H1093" s="28" t="s">
        <v>1992</v>
      </c>
      <c r="I1093" s="29" t="s">
        <v>1969</v>
      </c>
      <c r="J1093" s="30" t="s">
        <v>1000</v>
      </c>
      <c r="K1093" s="31">
        <v>751667</v>
      </c>
    </row>
    <row r="1094" spans="1:11" s="32" customFormat="1" ht="45">
      <c r="A1094" s="22" t="s">
        <v>2016</v>
      </c>
      <c r="B1094" s="22" t="s">
        <v>14</v>
      </c>
      <c r="C1094" s="23" t="s">
        <v>82</v>
      </c>
      <c r="D1094" s="24" t="s">
        <v>82</v>
      </c>
      <c r="E1094" s="25" t="s">
        <v>793</v>
      </c>
      <c r="F1094" s="26">
        <v>19150000205</v>
      </c>
      <c r="G1094" s="27">
        <v>42234</v>
      </c>
      <c r="H1094" s="28" t="s">
        <v>1993</v>
      </c>
      <c r="I1094" s="29" t="s">
        <v>1994</v>
      </c>
      <c r="J1094" s="30" t="s">
        <v>1995</v>
      </c>
      <c r="K1094" s="31">
        <v>295000</v>
      </c>
    </row>
    <row r="1095" spans="1:11" s="32" customFormat="1" ht="30">
      <c r="A1095" s="22" t="s">
        <v>2016</v>
      </c>
      <c r="B1095" s="22" t="s">
        <v>333</v>
      </c>
      <c r="C1095" s="23" t="s">
        <v>357</v>
      </c>
      <c r="D1095" s="24">
        <v>41656</v>
      </c>
      <c r="E1095" s="25" t="s">
        <v>793</v>
      </c>
      <c r="F1095" s="26">
        <v>1915000206</v>
      </c>
      <c r="G1095" s="27">
        <v>42234</v>
      </c>
      <c r="H1095" s="28" t="s">
        <v>1984</v>
      </c>
      <c r="I1095" s="29" t="s">
        <v>359</v>
      </c>
      <c r="J1095" s="30" t="s">
        <v>360</v>
      </c>
      <c r="K1095" s="31">
        <v>114048</v>
      </c>
    </row>
    <row r="1096" spans="1:11" s="32" customFormat="1" ht="30">
      <c r="A1096" s="22" t="s">
        <v>2016</v>
      </c>
      <c r="B1096" s="22" t="s">
        <v>333</v>
      </c>
      <c r="C1096" s="23" t="s">
        <v>357</v>
      </c>
      <c r="D1096" s="24">
        <v>41656</v>
      </c>
      <c r="E1096" s="25" t="s">
        <v>793</v>
      </c>
      <c r="F1096" s="26">
        <v>1915000207</v>
      </c>
      <c r="G1096" s="27">
        <v>42234</v>
      </c>
      <c r="H1096" s="28" t="s">
        <v>1984</v>
      </c>
      <c r="I1096" s="29" t="s">
        <v>359</v>
      </c>
      <c r="J1096" s="30" t="s">
        <v>360</v>
      </c>
      <c r="K1096" s="31">
        <v>119566</v>
      </c>
    </row>
    <row r="1097" spans="1:11" s="32" customFormat="1" ht="30">
      <c r="A1097" s="22" t="s">
        <v>2016</v>
      </c>
      <c r="B1097" s="22" t="s">
        <v>13</v>
      </c>
      <c r="C1097" s="23" t="s">
        <v>82</v>
      </c>
      <c r="D1097" s="24" t="s">
        <v>82</v>
      </c>
      <c r="E1097" s="25" t="s">
        <v>132</v>
      </c>
      <c r="F1097" s="26">
        <v>38000249</v>
      </c>
      <c r="G1097" s="27">
        <v>42235</v>
      </c>
      <c r="H1097" s="28" t="s">
        <v>1996</v>
      </c>
      <c r="I1097" s="29" t="s">
        <v>1969</v>
      </c>
      <c r="J1097" s="30" t="s">
        <v>1000</v>
      </c>
      <c r="K1097" s="31">
        <v>294382</v>
      </c>
    </row>
    <row r="1098" spans="1:11" s="32" customFormat="1" ht="30">
      <c r="A1098" s="22" t="s">
        <v>2016</v>
      </c>
      <c r="B1098" s="22" t="s">
        <v>271</v>
      </c>
      <c r="C1098" s="23" t="s">
        <v>82</v>
      </c>
      <c r="D1098" s="24" t="s">
        <v>82</v>
      </c>
      <c r="E1098" s="25" t="s">
        <v>793</v>
      </c>
      <c r="F1098" s="26">
        <v>1915000211</v>
      </c>
      <c r="G1098" s="27">
        <v>42236</v>
      </c>
      <c r="H1098" s="28" t="s">
        <v>1997</v>
      </c>
      <c r="I1098" s="29" t="s">
        <v>1998</v>
      </c>
      <c r="J1098" s="30" t="s">
        <v>832</v>
      </c>
      <c r="K1098" s="31">
        <v>90696</v>
      </c>
    </row>
    <row r="1099" spans="1:11" s="32" customFormat="1" ht="30">
      <c r="A1099" s="22" t="s">
        <v>2016</v>
      </c>
      <c r="B1099" s="22" t="s">
        <v>333</v>
      </c>
      <c r="C1099" s="23" t="s">
        <v>357</v>
      </c>
      <c r="D1099" s="24">
        <v>41656</v>
      </c>
      <c r="E1099" s="25" t="s">
        <v>793</v>
      </c>
      <c r="F1099" s="26">
        <v>1915000214</v>
      </c>
      <c r="G1099" s="27">
        <v>42236</v>
      </c>
      <c r="H1099" s="28" t="s">
        <v>1984</v>
      </c>
      <c r="I1099" s="29" t="s">
        <v>359</v>
      </c>
      <c r="J1099" s="30" t="s">
        <v>360</v>
      </c>
      <c r="K1099" s="31">
        <v>118227</v>
      </c>
    </row>
    <row r="1100" spans="1:11" s="32" customFormat="1" ht="30">
      <c r="A1100" s="22" t="s">
        <v>2016</v>
      </c>
      <c r="B1100" s="22" t="s">
        <v>14</v>
      </c>
      <c r="C1100" s="23" t="s">
        <v>82</v>
      </c>
      <c r="D1100" s="24" t="s">
        <v>82</v>
      </c>
      <c r="E1100" s="25" t="s">
        <v>793</v>
      </c>
      <c r="F1100" s="26">
        <v>19150000215</v>
      </c>
      <c r="G1100" s="27">
        <v>42241</v>
      </c>
      <c r="H1100" s="28" t="s">
        <v>1999</v>
      </c>
      <c r="I1100" s="29" t="s">
        <v>2000</v>
      </c>
      <c r="J1100" s="30" t="s">
        <v>2001</v>
      </c>
      <c r="K1100" s="31">
        <v>83300</v>
      </c>
    </row>
    <row r="1101" spans="1:11" s="32" customFormat="1" ht="30">
      <c r="A1101" s="22" t="s">
        <v>2016</v>
      </c>
      <c r="B1101" s="22" t="s">
        <v>14</v>
      </c>
      <c r="C1101" s="23" t="s">
        <v>82</v>
      </c>
      <c r="D1101" s="24" t="s">
        <v>82</v>
      </c>
      <c r="E1101" s="25" t="s">
        <v>793</v>
      </c>
      <c r="F1101" s="26">
        <v>19150000217</v>
      </c>
      <c r="G1101" s="27">
        <v>42241</v>
      </c>
      <c r="H1101" s="28" t="s">
        <v>2002</v>
      </c>
      <c r="I1101" s="29" t="s">
        <v>1994</v>
      </c>
      <c r="J1101" s="30" t="s">
        <v>1995</v>
      </c>
      <c r="K1101" s="31">
        <v>448300</v>
      </c>
    </row>
    <row r="1102" spans="1:11" s="32" customFormat="1" ht="30">
      <c r="A1102" s="22" t="s">
        <v>2016</v>
      </c>
      <c r="B1102" s="22" t="s">
        <v>14</v>
      </c>
      <c r="C1102" s="23" t="s">
        <v>82</v>
      </c>
      <c r="D1102" s="24" t="s">
        <v>82</v>
      </c>
      <c r="E1102" s="25" t="s">
        <v>403</v>
      </c>
      <c r="F1102" s="26">
        <v>1915000051</v>
      </c>
      <c r="G1102" s="27">
        <v>42241</v>
      </c>
      <c r="H1102" s="28" t="s">
        <v>2003</v>
      </c>
      <c r="I1102" s="29" t="s">
        <v>2004</v>
      </c>
      <c r="J1102" s="30" t="s">
        <v>2005</v>
      </c>
      <c r="K1102" s="31">
        <v>21420</v>
      </c>
    </row>
    <row r="1103" spans="1:11" s="32" customFormat="1" ht="30">
      <c r="A1103" s="22" t="s">
        <v>2016</v>
      </c>
      <c r="B1103" s="22" t="s">
        <v>14</v>
      </c>
      <c r="C1103" s="23" t="s">
        <v>82</v>
      </c>
      <c r="D1103" s="24" t="s">
        <v>82</v>
      </c>
      <c r="E1103" s="25" t="s">
        <v>793</v>
      </c>
      <c r="F1103" s="26">
        <v>1915000218</v>
      </c>
      <c r="G1103" s="27">
        <v>42242</v>
      </c>
      <c r="H1103" s="28" t="s">
        <v>2006</v>
      </c>
      <c r="I1103" s="29" t="s">
        <v>2007</v>
      </c>
      <c r="J1103" s="30" t="s">
        <v>2008</v>
      </c>
      <c r="K1103" s="31">
        <v>420000</v>
      </c>
    </row>
    <row r="1104" spans="1:11" s="32" customFormat="1" ht="30">
      <c r="A1104" s="22" t="s">
        <v>2016</v>
      </c>
      <c r="B1104" s="22" t="s">
        <v>333</v>
      </c>
      <c r="C1104" s="23" t="s">
        <v>357</v>
      </c>
      <c r="D1104" s="24">
        <v>41656</v>
      </c>
      <c r="E1104" s="25" t="s">
        <v>793</v>
      </c>
      <c r="F1104" s="26">
        <v>1915000219</v>
      </c>
      <c r="G1104" s="27">
        <v>42242</v>
      </c>
      <c r="H1104" s="28" t="s">
        <v>1984</v>
      </c>
      <c r="I1104" s="29" t="s">
        <v>359</v>
      </c>
      <c r="J1104" s="30" t="s">
        <v>360</v>
      </c>
      <c r="K1104" s="31">
        <v>114298</v>
      </c>
    </row>
    <row r="1105" spans="1:11" s="32" customFormat="1" ht="30">
      <c r="A1105" s="22" t="s">
        <v>2016</v>
      </c>
      <c r="B1105" s="22" t="s">
        <v>333</v>
      </c>
      <c r="C1105" s="23" t="s">
        <v>357</v>
      </c>
      <c r="D1105" s="24">
        <v>41656</v>
      </c>
      <c r="E1105" s="25" t="s">
        <v>793</v>
      </c>
      <c r="F1105" s="26">
        <v>1915000220</v>
      </c>
      <c r="G1105" s="27">
        <v>42242</v>
      </c>
      <c r="H1105" s="28" t="s">
        <v>1984</v>
      </c>
      <c r="I1105" s="29" t="s">
        <v>359</v>
      </c>
      <c r="J1105" s="30" t="s">
        <v>360</v>
      </c>
      <c r="K1105" s="31">
        <v>141798</v>
      </c>
    </row>
    <row r="1106" spans="1:11" s="32" customFormat="1" ht="30">
      <c r="A1106" s="22" t="s">
        <v>2016</v>
      </c>
      <c r="B1106" s="22" t="s">
        <v>14</v>
      </c>
      <c r="C1106" s="23" t="s">
        <v>82</v>
      </c>
      <c r="D1106" s="24" t="s">
        <v>82</v>
      </c>
      <c r="E1106" s="25" t="s">
        <v>793</v>
      </c>
      <c r="F1106" s="26">
        <v>1915000222</v>
      </c>
      <c r="G1106" s="27">
        <v>42242</v>
      </c>
      <c r="H1106" s="28" t="s">
        <v>2009</v>
      </c>
      <c r="I1106" s="29" t="s">
        <v>2010</v>
      </c>
      <c r="J1106" s="30" t="s">
        <v>2011</v>
      </c>
      <c r="K1106" s="31">
        <v>25000</v>
      </c>
    </row>
    <row r="1107" spans="1:11" s="32" customFormat="1" ht="30">
      <c r="A1107" s="22" t="s">
        <v>2016</v>
      </c>
      <c r="B1107" s="22" t="s">
        <v>13</v>
      </c>
      <c r="C1107" s="23" t="s">
        <v>82</v>
      </c>
      <c r="D1107" s="24" t="s">
        <v>82</v>
      </c>
      <c r="E1107" s="25" t="s">
        <v>132</v>
      </c>
      <c r="F1107" s="26">
        <v>3807644</v>
      </c>
      <c r="G1107" s="27">
        <v>42243</v>
      </c>
      <c r="H1107" s="28" t="s">
        <v>2012</v>
      </c>
      <c r="I1107" s="29" t="s">
        <v>1969</v>
      </c>
      <c r="J1107" s="30" t="s">
        <v>1000</v>
      </c>
      <c r="K1107" s="31">
        <v>840440</v>
      </c>
    </row>
    <row r="1108" spans="1:11" s="32" customFormat="1" ht="45">
      <c r="A1108" s="22" t="s">
        <v>2016</v>
      </c>
      <c r="B1108" s="22" t="s">
        <v>14</v>
      </c>
      <c r="C1108" s="23" t="s">
        <v>82</v>
      </c>
      <c r="D1108" s="24" t="s">
        <v>82</v>
      </c>
      <c r="E1108" s="25" t="s">
        <v>793</v>
      </c>
      <c r="F1108" s="26">
        <v>1915000225</v>
      </c>
      <c r="G1108" s="27">
        <v>42247</v>
      </c>
      <c r="H1108" s="28" t="s">
        <v>2013</v>
      </c>
      <c r="I1108" s="29" t="s">
        <v>2014</v>
      </c>
      <c r="J1108" s="30" t="s">
        <v>2015</v>
      </c>
      <c r="K1108" s="31">
        <v>249900</v>
      </c>
    </row>
    <row r="1109" spans="1:11" s="32" customFormat="1" ht="30">
      <c r="A1109" s="22" t="s">
        <v>2016</v>
      </c>
      <c r="B1109" s="22" t="s">
        <v>333</v>
      </c>
      <c r="C1109" s="23" t="s">
        <v>357</v>
      </c>
      <c r="D1109" s="24">
        <v>41656</v>
      </c>
      <c r="E1109" s="25" t="s">
        <v>793</v>
      </c>
      <c r="F1109" s="26">
        <v>1915000226</v>
      </c>
      <c r="G1109" s="27">
        <v>42247</v>
      </c>
      <c r="H1109" s="28" t="s">
        <v>1984</v>
      </c>
      <c r="I1109" s="29" t="s">
        <v>359</v>
      </c>
      <c r="J1109" s="30" t="s">
        <v>360</v>
      </c>
      <c r="K1109" s="31">
        <v>111747</v>
      </c>
    </row>
  </sheetData>
  <autoFilter ref="A4:K1109"/>
  <mergeCells count="1">
    <mergeCell ref="A1:J1"/>
  </mergeCells>
  <phoneticPr fontId="3" type="noConversion"/>
  <dataValidations xWindow="70" yWindow="481" count="37">
    <dataValidation type="list" allowBlank="1" showInputMessage="1" showErrorMessage="1" sqref="B701:B718 B682:B698 B673:B680">
      <formula1>$X$5:$X$9</formula1>
    </dataValidation>
    <dataValidation type="list" allowBlank="1" showInputMessage="1" showErrorMessage="1" sqref="E705:E706 E710:E714 E716">
      <formula1>$HQ$64990:$HQ$64994</formula1>
    </dataValidation>
    <dataValidation type="list" allowBlank="1" showInputMessage="1" showErrorMessage="1" sqref="E715 E673:E698 F675:F677 E717:E718 E707:E709 E701:E704">
      <formula1>$Y$5:$Y$9</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D67 G673:G700 C673:D718 C384:C397 C420:D440 C442:D442 G1068:G1109 C281:D322 D269:D279 C250:D268 C269:C280 C175:C194 D230 C196:C221 D197 C195:D195 C223:C249 D182 C173:D174 C164:C172 C155:C162 C149:C153 C148:D148 C154:D154 C163:D163 C83:D83 C906:C927 D1107 C1078:D1080 C570:C608 D1072 D1098 D1068:D1069 C366:C382 C511:C525 C534:C535 C539 C548 C554 C561 C564:C565 C567:C568"/>
    <dataValidation type="list" allowBlank="1" showInputMessage="1" showErrorMessage="1" sqref="B2 E5:E34 A5:B34">
      <formula1>#REF!</formula1>
    </dataValidation>
    <dataValidation type="list" allowBlank="1" showInputMessage="1" showErrorMessage="1" sqref="B149:B153 B232 B230 B228 B221 B213:B219 B197:B205 B185 B183 B175:B181 B155:B172">
      <formula1>#REF!</formula1>
    </dataValidation>
    <dataValidation type="list" allowBlank="1" showInputMessage="1" showErrorMessage="1" sqref="E280">
      <formula1>$II$65026:$II$65030</formula1>
    </dataValidation>
    <dataValidation type="list" allowBlank="1" showInputMessage="1" showErrorMessage="1" sqref="B280">
      <formula1>$IH$65026:$IH$65034</formula1>
    </dataValidation>
    <dataValidation type="list" allowBlank="1" showInputMessage="1" showErrorMessage="1" sqref="A308:A322">
      <formula1>$IO$64106:$IO$64126</formula1>
    </dataValidation>
    <dataValidation type="list" allowBlank="1" showInputMessage="1" showErrorMessage="1" sqref="A323:A365">
      <formula1>$IO$64430:$IO$64450</formula1>
    </dataValidation>
    <dataValidation type="list" allowBlank="1" showInputMessage="1" showErrorMessage="1" sqref="E308:E309">
      <formula1>$IQ$64106:$IQ$64110</formula1>
    </dataValidation>
    <dataValidation type="list" allowBlank="1" showInputMessage="1" showErrorMessage="1" sqref="E320:E321 E310:E317">
      <formula1>$IQ$64148:$IQ$64152</formula1>
    </dataValidation>
    <dataValidation type="list" allowBlank="1" showInputMessage="1" showErrorMessage="1" sqref="B320:B321 B310:B317">
      <formula1>$IP$64148:$IP$64158</formula1>
    </dataValidation>
    <dataValidation type="list" allowBlank="1" showInputMessage="1" showErrorMessage="1" sqref="B308:B309 B318:B319 B322:B361 B363 B365">
      <formula1>$B$2:$B$6</formula1>
    </dataValidation>
    <dataValidation type="list" allowBlank="1" showInputMessage="1" showErrorMessage="1" sqref="B367 B371:B376 B389:B392 B394">
      <formula1>$IP$54978:$IP$54988</formula1>
    </dataValidation>
    <dataValidation type="list" allowBlank="1" showInputMessage="1" showErrorMessage="1" sqref="A389:A394 A366:A376">
      <formula1>$IO$55022:$IO$55042</formula1>
    </dataValidation>
    <dataValidation type="list" allowBlank="1" showInputMessage="1" showErrorMessage="1" sqref="B366">
      <formula1>$IP$54986:$IP$54996</formula1>
    </dataValidation>
    <dataValidation type="list" allowBlank="1" showInputMessage="1" showErrorMessage="1" sqref="B388 B396">
      <formula1>$IP$54919:$IP$54929</formula1>
    </dataValidation>
    <dataValidation type="list" allowBlank="1" showInputMessage="1" showErrorMessage="1" sqref="A398 A383 A388 A396">
      <formula1>$IO$54955:$IO$54975</formula1>
    </dataValidation>
    <dataValidation type="list" allowBlank="1" showInputMessage="1" showErrorMessage="1" sqref="E399:E419">
      <formula1>$IQ$54976:$IQ$54981</formula1>
    </dataValidation>
    <dataValidation type="list" allowBlank="1" showInputMessage="1" showErrorMessage="1" sqref="A421:A432">
      <formula1>$HK$62973:$HK$65530</formula1>
    </dataValidation>
    <dataValidation type="list" allowBlank="1" showInputMessage="1" showErrorMessage="1" sqref="A433:A438 A440:A442 A420">
      <formula1>$HJ$62974:$HJ$65530</formula1>
    </dataValidation>
    <dataValidation type="list" allowBlank="1" showInputMessage="1" showErrorMessage="1" sqref="A439">
      <formula1>$HJ$63052:$HJ$65530</formula1>
    </dataValidation>
    <dataValidation type="list" allowBlank="1" showInputMessage="1" showErrorMessage="1" sqref="A511:A608">
      <formula1>$IO$65190:$IO$65210</formula1>
    </dataValidation>
    <dataValidation type="list" allowBlank="1" showInputMessage="1" showErrorMessage="1" sqref="B511:B525 B534:B535 B539 B548 B554 B561 B564:B565 B567:B568 B570:B592">
      <formula1>$IP$65190:$IP$65200</formula1>
    </dataValidation>
    <dataValidation type="list" allowBlank="1" showInputMessage="1" showErrorMessage="1" sqref="E511:E608">
      <formula1>$IQ$65190:$IQ$65194</formula1>
    </dataValidation>
    <dataValidation type="list" allowBlank="1" showInputMessage="1" showErrorMessage="1" sqref="B593:B608">
      <formula1>$IP$65190:$IP$65199</formula1>
    </dataValidation>
    <dataValidation type="list" allowBlank="1" showInputMessage="1" showErrorMessage="1" sqref="A673:A718">
      <formula1>$W$5:$W$9</formula1>
    </dataValidation>
    <dataValidation type="list" allowBlank="1" showInputMessage="1" showErrorMessage="1" sqref="B681 B699:B700">
      <formula1>$X$5:$X$6</formula1>
    </dataValidation>
    <dataValidation type="list" allowBlank="1" showInputMessage="1" showErrorMessage="1" sqref="C798:C819">
      <formula1>$P$4:$P$37</formula1>
    </dataValidation>
    <dataValidation type="list" allowBlank="1" showInputMessage="1" showErrorMessage="1" sqref="E798:E819">
      <formula1>$Q$4:$Q$37</formula1>
    </dataValidation>
    <dataValidation type="list" allowBlank="1" showInputMessage="1" showErrorMessage="1" sqref="A757:A819">
      <formula1>#REF!</formula1>
    </dataValidation>
    <dataValidation type="list" allowBlank="1" showInputMessage="1" showErrorMessage="1" sqref="B798:B819">
      <formula1>$O$4:$O$37</formula1>
    </dataValidation>
    <dataValidation showInputMessage="1" showErrorMessage="1" sqref="C757:C788 C790:C797"/>
    <dataValidation type="list" allowBlank="1" showInputMessage="1" showErrorMessage="1" sqref="E906:E942">
      <formula1>$IR$65277:$IR$65282</formula1>
    </dataValidation>
    <dataValidation type="list" allowBlank="1" showInputMessage="1" showErrorMessage="1" sqref="A906:A942">
      <formula1>$IO$65133:$IO$65153</formula1>
    </dataValidation>
    <dataValidation type="list" allowBlank="1" showInputMessage="1" showErrorMessage="1" sqref="B906 B908:B909 B913:B926 B928:B929 B931:B942">
      <formula1>$IQ$65277:$IQ$65289</formula1>
    </dataValidation>
  </dataValidations>
  <pageMargins left="0.75" right="0.75" top="1" bottom="1" header="0" footer="0"/>
  <pageSetup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Ministerio Público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casoto</cp:lastModifiedBy>
  <cp:lastPrinted>2015-08-02T22:26:45Z</cp:lastPrinted>
  <dcterms:created xsi:type="dcterms:W3CDTF">2010-10-12T11:43:50Z</dcterms:created>
  <dcterms:modified xsi:type="dcterms:W3CDTF">2015-10-07T16:10:06Z</dcterms:modified>
</cp:coreProperties>
</file>