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30" yWindow="240" windowWidth="12630" windowHeight="8475"/>
  </bookViews>
  <sheets>
    <sheet name="Abril" sheetId="3" r:id="rId1"/>
  </sheets>
  <definedNames>
    <definedName name="_xlnm._FilterDatabase" localSheetId="0" hidden="1">Abril!$A$5:$K$1081</definedName>
  </definedNames>
  <calcPr calcId="145621"/>
</workbook>
</file>

<file path=xl/calcChain.xml><?xml version="1.0" encoding="utf-8"?>
<calcChain xmlns="http://schemas.openxmlformats.org/spreadsheetml/2006/main">
  <c r="K1081" i="3" l="1"/>
  <c r="K1080" i="3"/>
  <c r="K1079" i="3"/>
  <c r="K654" i="3"/>
  <c r="K645" i="3"/>
  <c r="K642" i="3"/>
  <c r="K640" i="3"/>
  <c r="K633" i="3"/>
  <c r="K632" i="3"/>
  <c r="K400" i="3"/>
  <c r="K399" i="3"/>
  <c r="K398" i="3"/>
  <c r="K395" i="3"/>
  <c r="K168" i="3" l="1"/>
</calcChain>
</file>

<file path=xl/sharedStrings.xml><?xml version="1.0" encoding="utf-8"?>
<sst xmlns="http://schemas.openxmlformats.org/spreadsheetml/2006/main" count="8654" uniqueCount="1946">
  <si>
    <t>Centro Financiero</t>
  </si>
  <si>
    <t>Mecanismo de Compra</t>
  </si>
  <si>
    <t>Tipo y N° de Resolución</t>
  </si>
  <si>
    <t>Fecha de Resolución</t>
  </si>
  <si>
    <t>N° Documento</t>
  </si>
  <si>
    <t>Fecha Documento de Compra</t>
  </si>
  <si>
    <t>Descripción de la Compra</t>
  </si>
  <si>
    <t>Razón Social Proveedor</t>
  </si>
  <si>
    <t>R.U.T. N° Proveedor</t>
  </si>
  <si>
    <t>Monto contratado o a contratar (impuesto incluido) indicar moneda: $, UF, US$ u otro</t>
  </si>
  <si>
    <t>No aplica</t>
  </si>
  <si>
    <t>No Aplica</t>
  </si>
  <si>
    <t>Orden de compra Documento de Compra</t>
  </si>
  <si>
    <t>Boleta</t>
  </si>
  <si>
    <t>AGRICOLA Y SERVICIOS ISLA DE PASCUA LTDA</t>
  </si>
  <si>
    <t>87.634.600-1</t>
  </si>
  <si>
    <t>Factura</t>
  </si>
  <si>
    <t>CHILEXPRESS S.A.</t>
  </si>
  <si>
    <t>96.756.430-3</t>
  </si>
  <si>
    <t>CHILQUINTA ENERGIA S.A.</t>
  </si>
  <si>
    <t>96.813.520-1</t>
  </si>
  <si>
    <t>76.411.321-7</t>
  </si>
  <si>
    <t>EMPRESA DE CORREOS DE CHILE</t>
  </si>
  <si>
    <t>60.503.000-9</t>
  </si>
  <si>
    <t>ESVAL S.A.</t>
  </si>
  <si>
    <t>76.000.739-0</t>
  </si>
  <si>
    <t>Licitación Privada Menor</t>
  </si>
  <si>
    <t>SOC COMERCIAL DISTRIBUCION GLOBAL LTDA</t>
  </si>
  <si>
    <t>PROVEEDORES INTEGRALES PRISA S.A</t>
  </si>
  <si>
    <t>DIMERC S.A.</t>
  </si>
  <si>
    <t>96.556.940-5</t>
  </si>
  <si>
    <t>76.100.732-7</t>
  </si>
  <si>
    <t>96.670.840-9</t>
  </si>
  <si>
    <t>INFORME TRANSPARENCIA MINISTERIO PÚBLICO ABRIL 2019</t>
  </si>
  <si>
    <t>Servicio de electricidad de Fiscalía Regional, periodo desde 15-02-2019 al 18-03-2019 (2.646 kWh) Medidor Nº 10005321</t>
  </si>
  <si>
    <t>Servicio de electricidad de Fiscalía Regional, periodo desde 15-02-2019 al 18-03-2019 (1.713 kWh)Medidor Nº 10005342</t>
  </si>
  <si>
    <t>Servicio de electricidad de Fiscalía Local de Quillota, periodo desde 20-02-2019 al 21-03-2019 (1.127 kWh)Medidor Nº 10024741</t>
  </si>
  <si>
    <t>Servicio de electricidad de Fiscalía Local de Quillota, periodo desde 21-02-2019 al 22-03-2019 (269 kWh) Medidor Nº 1922333</t>
  </si>
  <si>
    <t>Servicio de electricidad de Fiscalía Local de Quilpué, periodo desde 21-12-2018 al 22-03-2019 (714.8 kWh) Medidor Nº 80001424</t>
  </si>
  <si>
    <t>Servicio de electricidad de Fiscalía Local de Villa Alemana, periodo desde 20-02-2019 al 21-03-2019 (235 kWh) Medidor Nº 8713897</t>
  </si>
  <si>
    <t>Servicio de electricidad de Fiscalía Local de Villa Alemana, periodo desde 20-02-2019 al 21-03-2019 (167 kWh) Medidor Nº 8712208</t>
  </si>
  <si>
    <t>Servicio de electricidad de Fiscalía Local de Villa Alemana, periodo desde 20-02-2019 al 21-03-2019 (86 kWh) Medidor Nº 8710852</t>
  </si>
  <si>
    <t>Servicio de electricidad de Fiscalía Local de Villa Alemana, periodo desde 20-02-2019 al 21-03-2019 (432 kWh) Medidor Nº 8711414</t>
  </si>
  <si>
    <t>Servicio de electricidad de Fiscalía Local de Villa Alemana, periodo desde 20-02-2019 al 21-03-2019 (182 kWh) Medidor Nº 8710239</t>
  </si>
  <si>
    <t>Servicio de electricidad de Fiscalía Local de Villa Alemana, periodo desde 20-02-2019 al 21-03-2019 (33 kWh) Medidor Nº 8714147</t>
  </si>
  <si>
    <t>Servicio de electricidad de Fiscalía Local de Villa Alemana, periodo desde 20-02-2019 al 21-03-2019 (508 kWh) Medidor Nº 8713935</t>
  </si>
  <si>
    <t>Servicio de electricidad de Fiscalía Local de Quilpué, periodo desde 25-02-2019 al 26-03-2019 (3.000 kWh) Medidor Nº 10031402</t>
  </si>
  <si>
    <t>Servicio de electricidad de Fiscalía Local de Valparaíso, periodo desde 25-02-2019 al 25-03-2019 (10.320 kWh) Medidor Nº 10030827</t>
  </si>
  <si>
    <t>Servicio de electricidad de Fiscalía Local de San Felipe,Consumo desde el 08-03-2019 al 08-04-2019 (3.480 kWh) Medidor Nº 10034508</t>
  </si>
  <si>
    <t xml:space="preserve">Servicio de electricidad de oficina de atención de Petorca, periodo desde 05-03-2019 al 02-04-2019 (306 kWh) Medidor Nº 8897020 </t>
  </si>
  <si>
    <t>Servicio de electricidad de Fiscalia Local de Viña del Mar, periodo desde 07-03-2019 al 04-04-2019 (13.500 kWh) Medidor Nº 62082251</t>
  </si>
  <si>
    <t>Servicio consumo de correos Fiscalias Locales y Fiscalia Regional de Valparaiso, mes de Marzo 2019</t>
  </si>
  <si>
    <t>Servicio consumo de correspondencia vía chilexpress, mes de Marzo 2019</t>
  </si>
  <si>
    <t>Servicio de electricida de electricidad Fiscalia Local de Isla de Pascua, periodo desde 04-03-2019 al 01-04-2019 (1.205 kWh)</t>
  </si>
  <si>
    <t>Servicio consumo de agua Fiscalia Local de Quintero, periodo desde 22-02-2019 al 25-03-2019 (12m3)</t>
  </si>
  <si>
    <t>Servicio consumo de agua Fiscalia Local de La Ligua, periodo desde 22-02-2019 al 25-03-2019(12m3)</t>
  </si>
  <si>
    <t>Servicio consumo de agua Fiscalia Local de Quillota, periodo desde 22-02-2019 al 25-03-2019 (8m3)</t>
  </si>
  <si>
    <t>Servicio consumo de agua Fiscalia Local de Quillota, periodo desde 22-02-2019 al 25-03-2019 (49m3)</t>
  </si>
  <si>
    <t>Servicio consumo de agua Fiscalia Local de La Calera, periodo desde 25-02-2019 al 26-03-2019 (250m3)</t>
  </si>
  <si>
    <t>Servicio consumo de agua Fiscalia Local de San Felipe, periodo desde 28-02-2019 al 29-03-2019 (58m3)</t>
  </si>
  <si>
    <t>Servicio consumo de agua de Oficina de Atencion de Petorca ,periodo desde 13-03-2019 al 11-04-2019 (6m3)</t>
  </si>
  <si>
    <t>Servicio consumo de agua Fiscalia Local de Villa Alemana, periodo desde 13-03-2019 al 11-04-2019(27m3)</t>
  </si>
  <si>
    <t xml:space="preserve">Servicio consumo de agua Fiscalia Local de San Antonio, periodo desde 13-03-2019 al 11-04-2019(58m3) </t>
  </si>
  <si>
    <t xml:space="preserve">Servicio consumo de agua Fiscalia Local de Valparaíso, periodo desde 13-03-2019 al 11-04-2019(230m3) </t>
  </si>
  <si>
    <t>Servicio consumo de agua Fiscalia Local de Valparaíso, periodo desde 13-03-2019 al 11-04-2019 (30.21 m3)</t>
  </si>
  <si>
    <t>Servicio consumo de agua Fiscalia Local de Valparaíso, periodo desde 13-03-2019 al 11-04-2019 (24.96m3)</t>
  </si>
  <si>
    <t>Servicio consumo de agua Fiscalia Local de Casablanca, periodo desde el 15-03-2019 hasta 15-04-2019(46.80m3)</t>
  </si>
  <si>
    <t>Servicio consumo de agua Fiscalia Local de Los Andes, periodo desde 18-03-2019 hasta el 16-04-2019(105m3)</t>
  </si>
  <si>
    <t xml:space="preserve">Servicio consumo de agua Fiscalia Local de Limache, periodo desde 22-03-2019 al 23-04-2019(14m3) </t>
  </si>
  <si>
    <t>Servicio consumo de agua Fiscalia Local de Viña del Mar, periodo desde 18-03-2019 al 16-04-2019(480m3)</t>
  </si>
  <si>
    <t>Servicio consumo de agua Fiscalia Local de Quilpué, periodo desde 20-03-2019 al 18-04-2019(56m3)</t>
  </si>
  <si>
    <t>HUMBERTO GARETTO E HIJOS LIMITADA</t>
  </si>
  <si>
    <t>81.771.100-6</t>
  </si>
  <si>
    <t>IDENTIDAD VISUAL SPA</t>
  </si>
  <si>
    <t>76.510.964-7</t>
  </si>
  <si>
    <t>EMPRESAS LIPIGAS S.A.</t>
  </si>
  <si>
    <t>96.928.510-K</t>
  </si>
  <si>
    <t>GEORGE PARRA LARCO</t>
  </si>
  <si>
    <t>19.657.220-1</t>
  </si>
  <si>
    <t>ELEC. Y OB. MEN. EN CONSTRUCION FLAYEN L</t>
  </si>
  <si>
    <t>76.233.905-6</t>
  </si>
  <si>
    <t>BERENGUER EVENTOS SPA</t>
  </si>
  <si>
    <t>76.435.445-1</t>
  </si>
  <si>
    <t>JORGE LARACH Y CIA LIMITADA</t>
  </si>
  <si>
    <t>88.460.200-9</t>
  </si>
  <si>
    <t>PATRICIA CORDOVA ARANDA</t>
  </si>
  <si>
    <t>8.973.356-1</t>
  </si>
  <si>
    <t>ENRIQUE MAURICIO ACUNA ELGUETA</t>
  </si>
  <si>
    <t>7.173.439-0</t>
  </si>
  <si>
    <t>SISTEMAS DE CIELOS METALICOS LIMITADA</t>
  </si>
  <si>
    <t>79.649.310-0</t>
  </si>
  <si>
    <t>LUIS ALBERTO MOLINA FRITZ</t>
  </si>
  <si>
    <t>8.261.586-5</t>
  </si>
  <si>
    <t>TESAM CHILE S.A.</t>
  </si>
  <si>
    <t>96.880.440-5</t>
  </si>
  <si>
    <t>LINEA DE AEROSERVICIOS S.A.</t>
  </si>
  <si>
    <t>83.054.200-0</t>
  </si>
  <si>
    <t>Servicio de electricidad de Fiscalia Local de La Ligua, período desde 14-03-2019 al 12-04-2019(1355 kWh) Medidor Nº R3250953</t>
  </si>
  <si>
    <t>Servicio de electricidad de Fiscalía Local de Limache, periodo desde 14-03-2019 al 12-04-2019(1.416 kWh) Medidor Nº 10025262</t>
  </si>
  <si>
    <t>Servicio de electricidad de Fiscalía Local de La Calera, periodo desde 13-03-2019 al 11-04-2019(3660 kWh) Medidor Nº 60310955</t>
  </si>
  <si>
    <t>Servicio de electricidad de Fiscalía Local de Los Andes, periodo 13-03-2019 al 11-04-2019(2603 kWh) Medidor Nº 10029968</t>
  </si>
  <si>
    <t>Servicio de electricidad de Fiscalía Local de Quintero, periodo desde 15-03-2019 al 16-04-2019(796 kWh)Medidor Nº 213548</t>
  </si>
  <si>
    <t>Servicio de electricidad de Fiscalía Local de San Antonio, periodo desde 15-03-2019 al 17-04-2019(3.400 kWh) Medidor Nº 10034345</t>
  </si>
  <si>
    <t>GUARD SERVICE SEGURIDAD S.A.</t>
  </si>
  <si>
    <t>79.960.660-7</t>
  </si>
  <si>
    <t>Servicio de Monitoreo Mensual de Alarmas Fiscalias Locales y Regional de Valparaíso</t>
  </si>
  <si>
    <t>Contratación Directa</t>
  </si>
  <si>
    <t>Provisión e instalación de luminarias en la Fiscalia Regional de Valparaíso</t>
  </si>
  <si>
    <t>Adquisición de materiales de oficina: compra de timbres automáticos para las Fiscalías Locales</t>
  </si>
  <si>
    <t>Contratación de servicio de empaste - Informe SACFI</t>
  </si>
  <si>
    <t>Contratación de servicio de desratizado y desinsectado en la Fiscalía Local de Los Andes</t>
  </si>
  <si>
    <t>Contratación de servicio de reparación de cortinas metálicas en la Fiscalía Local de La Calera</t>
  </si>
  <si>
    <t xml:space="preserve">Compra de insumos para atención de autoridades - Gabinete Fiscal Regional </t>
  </si>
  <si>
    <t>Provisión e instalación de lámina empavonada en la Fiscalía Local de Valparaíso</t>
  </si>
  <si>
    <t>Contratación de servicio de mantención de equipos de aire acondicionado en la Fiscalia Regional de Valparaíso</t>
  </si>
  <si>
    <t>Adquisición de materiales de oficina para la fiscalía Regional y Fiscalías Locales</t>
  </si>
  <si>
    <t xml:space="preserve">Compra de vales de gas licuado para estufas asignadas a las Fiscalías locales </t>
  </si>
  <si>
    <t>Adquisición de materiales de oficina : compra de cajas archivo para la Fiscalía Regional</t>
  </si>
  <si>
    <t>Recarga de minutos satélitales - teléfono satelital asignado a la Fiscal Regional</t>
  </si>
  <si>
    <t>Compra de pasaje aéreo a Isla Juan Fernández - cometido funcionario de Fiscal Adjunto que asiste a audiencias</t>
  </si>
  <si>
    <t>Contratación de servicio de instalación de luminarias led en la Fiscalía Regional de Valparaíso</t>
  </si>
  <si>
    <t>Cambio de parabrisas del vehículo asignado a la Fiscal Regional</t>
  </si>
  <si>
    <t>Contratación de servicio de coctelería para inauguración de edificio de la Fiscalía Local de Quilpué</t>
  </si>
  <si>
    <t>Compra de maletas medianas (7) para traslado de carpetas de causas - Fiscalías Locales</t>
  </si>
  <si>
    <t>Res FN/MP N° 1992</t>
  </si>
  <si>
    <t>Traslado e ingreso al Centro Metropolitano de Vehículos Retirados de Circulación mes de Febrero</t>
  </si>
  <si>
    <t>MOVILIDAD URBANA SPA</t>
  </si>
  <si>
    <t>76414319-1</t>
  </si>
  <si>
    <t>Contratación Directa (Exceptuada del Regl. Compras)</t>
  </si>
  <si>
    <t>Programa de apoyo a la desvinculación</t>
  </si>
  <si>
    <t>CONSULTORA BUSINESS</t>
  </si>
  <si>
    <t>76190699-2</t>
  </si>
  <si>
    <t>Licitación Privada Mayor</t>
  </si>
  <si>
    <t>Res DER 8/2018</t>
  </si>
  <si>
    <t xml:space="preserve">Servicio de Pintura en Oficina Sala de Reuniones Fiscalía Local Peñalolén-Macul </t>
  </si>
  <si>
    <t>LUIS ROBERTO RUBIO QUINTANILLA</t>
  </si>
  <si>
    <t>10265615-6</t>
  </si>
  <si>
    <t>Provisión e instalación  letreros con sistema a techo estacionamiento y modificación de  letreros existentes por recambio en leyendas.</t>
  </si>
  <si>
    <t>FACTORIA GRAFICA LIMITADA</t>
  </si>
  <si>
    <t>76135120-6</t>
  </si>
  <si>
    <t>Res FR 25/2015</t>
  </si>
  <si>
    <t>Transporte de  sillas ergonómicas desde la Fiscalía Nacional a edificio de La Florida</t>
  </si>
  <si>
    <t>SOCIEDAD DE TRANSPORTES EXPRESO SUR LTDA</t>
  </si>
  <si>
    <t>76839250-1</t>
  </si>
  <si>
    <t>Licitación Pública</t>
  </si>
  <si>
    <t>Servicio de traslado de especies para destrucción desde Fiscalía Local de Peñlolén Macul (Américo Vespucio 6800) a KDM Til Til.</t>
  </si>
  <si>
    <t>Reparación de 2 Equipos de Climatización de edificio de Fiscalía Local de Ñuñoa.</t>
  </si>
  <si>
    <t>JORGE ALEJANDRO OSORIO ARROYO SERVICIOS DE CLIMATIZACION E I R L</t>
  </si>
  <si>
    <t>52000848-9</t>
  </si>
  <si>
    <t>Res FR 012/2019</t>
  </si>
  <si>
    <t xml:space="preserve">Provisión e Instalación de motor para portón de acceso vehicular de Edifico de La Florida. </t>
  </si>
  <si>
    <t>SOC. DE ARQ.Y CONST. METALICAS FERROBONE LTDA.</t>
  </si>
  <si>
    <t>76621672-2</t>
  </si>
  <si>
    <t>Servicio de traslado de especies para su destrucción desde Los Militares 5550, Las Condes, a KDM Til Til.</t>
  </si>
  <si>
    <t>NELSON FUENTES GONZALEZ</t>
  </si>
  <si>
    <t>5718987-8</t>
  </si>
  <si>
    <t xml:space="preserve">Servicio de traslado de especies desde Los Militares 5550 Las Condes, a DICREP (Matucana 33, Estación Central). </t>
  </si>
  <si>
    <t>Adquisición de etiquetas para carpetas de causas</t>
  </si>
  <si>
    <t>96670840-9</t>
  </si>
  <si>
    <t>Provisión de Carátulas de causas con logo institucional para Fiscalía de Delitos Flagrantes.</t>
  </si>
  <si>
    <t>IMPRENTA BARAHONA LTDA</t>
  </si>
  <si>
    <t>78511790-5</t>
  </si>
  <si>
    <t>Servicio de destrucción de especies de Fiscalía Local de La Florida en KDM Til Til (Orden de servicio Complementaria)</t>
  </si>
  <si>
    <t>K D M S.A.</t>
  </si>
  <si>
    <t>96754450-7</t>
  </si>
  <si>
    <t>Servicio de interprete español - creole para toma de declaración de victima de causa de Fiscalía de Delitos Flagrantes.</t>
  </si>
  <si>
    <t>JEAN WILFRID DOIRIN</t>
  </si>
  <si>
    <t>22698271-K</t>
  </si>
  <si>
    <t xml:space="preserve">Adquisición de reposición 700 botellones de agua purificada de 20 litros c/u para distribuir entre los tres edificios de la FRMO. </t>
  </si>
  <si>
    <t>MANANTIAL S.A.</t>
  </si>
  <si>
    <t>96711590-8</t>
  </si>
  <si>
    <t>Adquisición de tarjeta de acceso Estacionamiento del Centro de Justicia</t>
  </si>
  <si>
    <t xml:space="preserve"> SOC.CONCESIONARIA C.DE JUSTICIA DE STGO. </t>
  </si>
  <si>
    <t>99557380-6</t>
  </si>
  <si>
    <t xml:space="preserve">Adquisición de una tarjeta para ingresar al Edificio del Centro de Justicia </t>
  </si>
  <si>
    <t xml:space="preserve">Servicio de Certificación de 8 Ascensores </t>
  </si>
  <si>
    <t>VARGAS Y MARTINEZ LIMITADA</t>
  </si>
  <si>
    <t>76268529-9</t>
  </si>
  <si>
    <t xml:space="preserve">Adquisición de cama para victima </t>
  </si>
  <si>
    <t>COMERCIAL FENIX LIMITADA</t>
  </si>
  <si>
    <t>76029126-9</t>
  </si>
  <si>
    <t xml:space="preserve">Adquisición de ropa de cama para victima </t>
  </si>
  <si>
    <t>Servicios de Encargo prestados en el mes de Abril</t>
  </si>
  <si>
    <t>TRANSPORTES NUEVO FLASH S.A.</t>
  </si>
  <si>
    <t>96758180-1</t>
  </si>
  <si>
    <t>Adquisición e instalación de mueble melanina colgante empotrado, para ser instalado en ofcina de Fiscalía Local de Las Condes</t>
  </si>
  <si>
    <t>KARINA INGRID CARVAJAL CARVAJAL</t>
  </si>
  <si>
    <t>14170832-5</t>
  </si>
  <si>
    <t>Compra de 18.000 carpetas de causa institucionales de tipo colgantes para Fiscalía de Delitos Flagrantes.</t>
  </si>
  <si>
    <t>BARRA ZAMBRA IMPRESORES</t>
  </si>
  <si>
    <t>76216845-6</t>
  </si>
  <si>
    <t>Otro</t>
  </si>
  <si>
    <t>Servicio de Correos Fiscalía Regional</t>
  </si>
  <si>
    <t>Servicio de Correos FL Las Condes</t>
  </si>
  <si>
    <t>Servicio de Correos FL Peñalolen Macul</t>
  </si>
  <si>
    <t>Servicio de Correos FL La Florida</t>
  </si>
  <si>
    <t>Servicio de Correos FL Ñuñoa</t>
  </si>
  <si>
    <t>Agua Potable Edificio Vespucio, 7/3/2019 al 5/4/2019</t>
  </si>
  <si>
    <t>AGUAS ANDINA S.A.</t>
  </si>
  <si>
    <t>61.808.000-5</t>
  </si>
  <si>
    <t>Agua Potable Fiscalía Ñuñoa  28/02/19 al 28/03/19</t>
  </si>
  <si>
    <t>ENEL DISTRIBUCION CHILE S.A.</t>
  </si>
  <si>
    <t>96.800.570-7</t>
  </si>
  <si>
    <t>Energía eléctrica FR y FL Las Condes13-03 al 12/04</t>
  </si>
  <si>
    <t>Energía eléctrica Edificio Vespucio del 8-03 al 9/04</t>
  </si>
  <si>
    <t>NO APLICA</t>
  </si>
  <si>
    <t>Flete de Traslado de cajas de Archivo, Fiscalía Regional</t>
  </si>
  <si>
    <t>STORBOX S.A.</t>
  </si>
  <si>
    <t>96.700.620-3</t>
  </si>
  <si>
    <t>Contratación de reparación WC damas segundo piso, Fiscalía Regional</t>
  </si>
  <si>
    <t>BERNARDO LEAL ROZAS</t>
  </si>
  <si>
    <t>7.799.626-5</t>
  </si>
  <si>
    <t>Tarjetas de presentación de Fiscales Adjuntos, F. Locales, Convenio Marco OC N° 696704-43-CM19</t>
  </si>
  <si>
    <t>NANCY JUACIDA ALCAIN</t>
  </si>
  <si>
    <t>7.071.729-8</t>
  </si>
  <si>
    <t>Revisión y Reparación del Sistema de Control de acceso de FL Curicó, Convenio Marco OC N° 696704-45-CM19</t>
  </si>
  <si>
    <t>ADITECNO COMPUTACION</t>
  </si>
  <si>
    <t>76.423.513-4</t>
  </si>
  <si>
    <t>Contratación de la reparación de siete focos de iluminación, F. Regional</t>
  </si>
  <si>
    <t>CONST. CRISTIAN CARR</t>
  </si>
  <si>
    <t>76.373.561-3</t>
  </si>
  <si>
    <t>Contratación de cambio Fluxometro WC público de varones y reparar iluminación en sala de guardias, FL Linares</t>
  </si>
  <si>
    <t>76373561-3</t>
  </si>
  <si>
    <t>Evaluaciones Psicolaborales Administrativos y Auxiliares, FL Linares y Constitución, Convenio Marco OC Nº 696704-46-CM19</t>
  </si>
  <si>
    <t>CARILLANCA Y VALDES</t>
  </si>
  <si>
    <t>76.061.575-7</t>
  </si>
  <si>
    <t>Compra de materiales de Oficina y Aseo, F. Regional, Convenio Marco OC Nº 696704-47-CM19 y 696704-48-CM19</t>
  </si>
  <si>
    <t>PROVEEDORES INTEGRAL</t>
  </si>
  <si>
    <t>Alojamiento de Profesor por Capacitación, Convenio Marco OC Nº 696704-49-CM19</t>
  </si>
  <si>
    <t>ECO HOTEL SPA</t>
  </si>
  <si>
    <t>76.245.869-1</t>
  </si>
  <si>
    <t>Alimentos Coffe Break Capacitación, F. Regional.</t>
  </si>
  <si>
    <t>JAIME ANTONIO TORRES</t>
  </si>
  <si>
    <t>9.645.042-7</t>
  </si>
  <si>
    <t>Evaluaciones Psicolaborales Administrativo, FL Constitución, Convenio Marco OC Nº 696704-50-CM19</t>
  </si>
  <si>
    <t>Renovación de Contrato de Control de Plagas Fiscalía Local de Cauquenes</t>
  </si>
  <si>
    <t>CRISTIAN HENRIQUEZ MELLADO</t>
  </si>
  <si>
    <t>14.056.959-3</t>
  </si>
  <si>
    <t>Renovación de Contrato de Mantención de Jardines Fiscalía Local de San Javier</t>
  </si>
  <si>
    <t>ANDRES ABDON CIFUENTES</t>
  </si>
  <si>
    <t>10.100.861-4</t>
  </si>
  <si>
    <t>35.700 MENSUAL</t>
  </si>
  <si>
    <t>CONSUMO AGUA POTABLE MARZO 2019, F. L. LICANTEN</t>
  </si>
  <si>
    <t>AGUAS NUEVO SUR MAULE</t>
  </si>
  <si>
    <t>96.963.440-6</t>
  </si>
  <si>
    <t>CONSUMO AGUA POTABLE MARZO 2019, F. L. TALCA</t>
  </si>
  <si>
    <t>CONSUMO AGUA POTABLE MARZO 2019, F. L. PARRAL</t>
  </si>
  <si>
    <t>CONSUMO AGUA POTABLE MARZO 2019, F. REGIONAL</t>
  </si>
  <si>
    <t>CONSUMO AGUA POTABLE MARZO 2019, F. L. CAUQUENES</t>
  </si>
  <si>
    <t>CONSUMO AGUA POTABLE MARZO 2019, F. L. SAN JAVIER</t>
  </si>
  <si>
    <t>CONSUMO DE ENERGÍA ELÉCTRICA MARZO 2019, F.L. CAUQUENES</t>
  </si>
  <si>
    <t>CONSUMO DE ENERGÍA ELÉCTRICA MARZO 2019, F. REGIONAL</t>
  </si>
  <si>
    <t>CONSUMO DE ENERGÍA ELÉCTRICA MARZO 2019, F. L. TALCA</t>
  </si>
  <si>
    <t>CONSUMO DE ENERGÍA ELÉCTRICA MARZO 2019, F.L. SAN JAVIER</t>
  </si>
  <si>
    <t>CONSUMO DE ENERGÍA ELÉCTRICA MARZO 2019, F.L. PARRAL</t>
  </si>
  <si>
    <t>Pasaje aéreo Jefe UGI, Jornada de trabajo apoyo nuevo SAF, entre 10-04 al 12-04.</t>
  </si>
  <si>
    <t>LATAM AIRLINES GROUP S.A.</t>
  </si>
  <si>
    <t>89862200-2</t>
  </si>
  <si>
    <t>Pasaje aéreo FAJ G. Guerrero, Curso Formadores Cibercriminalidad entre 08-04 al 11-04.</t>
  </si>
  <si>
    <t>Pasaje aéreo J. Riveros Jornada de Asesores Comunicacionales, entre 24-04 al 28-04.</t>
  </si>
  <si>
    <t>Reparación de lavamanos en FL del Tamarugal.</t>
  </si>
  <si>
    <t>VLADIMIR MOLINA VALDERRAMA</t>
  </si>
  <si>
    <t>7455840-2</t>
  </si>
  <si>
    <t>Pasaje aéreo FR R. Arancibia, Ceremonia Cuenta Publica FN, el 17-04-19.</t>
  </si>
  <si>
    <t>Pasaje aéreo DER D. Fuentes, Ceremonia Cuenta Publica FN, el 17-04.</t>
  </si>
  <si>
    <t>Pasaje aéreo FA O. Sáez, Litigación Oral Avanzado entre 23-04 al 26-04</t>
  </si>
  <si>
    <t>Publicación concurso publico cargo vacante en FL IQ, en La Estrella de Iquique el 14-04-19</t>
  </si>
  <si>
    <t>EMPRESA PERIODISTICA EL NORTE S.A</t>
  </si>
  <si>
    <t>84295700-1</t>
  </si>
  <si>
    <t>Cambio de apertura puertas sala de reuniones FL Iquique.</t>
  </si>
  <si>
    <t>ROSARIO ROCHA BRAVO</t>
  </si>
  <si>
    <t>8413228-4</t>
  </si>
  <si>
    <t>Compra de papel para stock FL Iquique</t>
  </si>
  <si>
    <t>DISTRIBUIDORA NENE LTDA</t>
  </si>
  <si>
    <t>76067436-2</t>
  </si>
  <si>
    <t>HENRRY YAÑEZ HERRERA</t>
  </si>
  <si>
    <t>10877315-4</t>
  </si>
  <si>
    <t>Compra de pasaje aéreos para K. Gomez para pasaporte oficial. 16 de abril/2019</t>
  </si>
  <si>
    <t>SKY AIRLINE S A</t>
  </si>
  <si>
    <t>88417000-1</t>
  </si>
  <si>
    <t>Compra de pasajes aéreos para K. Gomez para pasaporte oficial. 14 de abril/2019.</t>
  </si>
  <si>
    <t>Mejora de iluminación en sala de caracterización para victimas y testigos.</t>
  </si>
  <si>
    <t>BERNARDO DEL CARMEN VARAS ROMERO</t>
  </si>
  <si>
    <t>7097390-1</t>
  </si>
  <si>
    <t>Compra de material de oficina y aseo, para Fiscalía Local de Alto Hospicio.</t>
  </si>
  <si>
    <t>77630820-K</t>
  </si>
  <si>
    <t>Compra de pasajes aéreos para R. Arancibia para ceremonia de presentación de la cuenta publica anual 2018 de la F. de Chile. Desde el 16-04 al 18-04.</t>
  </si>
  <si>
    <t>Compra de materiales para Fiscalía Local de Iquique</t>
  </si>
  <si>
    <t>Limpieza y pintura fachada acceso a recepción de Fiscalía Local de Iquique.</t>
  </si>
  <si>
    <t>Compra de pasajes aéreos p/FR R. Arancibia, por consejo de FRs extraordinario, día 24-04-19.</t>
  </si>
  <si>
    <t>Compra de pasaje aéreo p/Jefe UAF J. Hernandez, Jornada de Infraestructura, entre 13-05 al 14-05, en Santiago.</t>
  </si>
  <si>
    <t>Compra de 3 galvanos para Ceremonia de aniversario de Carabineros, para ser entregados por FR de Tarapaca.</t>
  </si>
  <si>
    <t>VIVIANA ERRINGTON COPAJA</t>
  </si>
  <si>
    <t>9599898-4</t>
  </si>
  <si>
    <t>Compra de pasaje aereo p/DER D. Fuentes, Jornada de Infraestrcutura, entre 13-05 hasta el 14-05, en Santiago.</t>
  </si>
  <si>
    <t>Compra de pasaje aereo E. Quinteros, Jornada de Ingreso y asignacion, entre 15-05 hasta el 16-05, en Santiago.</t>
  </si>
  <si>
    <t>Compra de articulos de seguridad y prteccion para func. de FL AH que desempeñan funciones de bodega y custodia.</t>
  </si>
  <si>
    <t>COM DE ART. DE PROTECCION Y SEG INDUS. M</t>
  </si>
  <si>
    <t>86887200-4</t>
  </si>
  <si>
    <t>Compra de pasaje aereo FAJ V. Aravena, Jornada Especies y dineros entre 07-05 al 08-05, en Santiago.</t>
  </si>
  <si>
    <t>Reemplazo de punto de red y datos, puesto de trabajo P. Guerrero, incluye cableado y modulos nuevos.</t>
  </si>
  <si>
    <t>OMAR VILLALOBOS ARACENA</t>
  </si>
  <si>
    <t>12446867-1</t>
  </si>
  <si>
    <t>Destape lavamanos FR, sellado ducto aire Nataly Muñoz y sellado de techo en FR.</t>
  </si>
  <si>
    <t>IVAN GUILLEN VILLARROEL</t>
  </si>
  <si>
    <t>8051094-2</t>
  </si>
  <si>
    <t>Tasación edificio ubicado en Patricio Lynch, el cual se presentara como proyecto para albergar a la Unidad de Focos y Uravit.</t>
  </si>
  <si>
    <t>EMPRESA DE TASACIONES VICTOR PEZOA REYES</t>
  </si>
  <si>
    <t>76280523-5</t>
  </si>
  <si>
    <t>Reparación equipo de aire acondicionado oficina J. Aguilar, FL Alto Hospicio.</t>
  </si>
  <si>
    <t>REF.AIRE ACOND. Y MECAN AUT. OROZCO LTDA</t>
  </si>
  <si>
    <t>76211274-4</t>
  </si>
  <si>
    <t>Habilitación de bodega en subterráneo de FL Iquique, en lugar construido como estanque de aguas grises. Incluye retiro de escombros e iluminación.</t>
  </si>
  <si>
    <t>Consumo de agua potable Fiscalía Local del Tamarugal arriendo</t>
  </si>
  <si>
    <t>AGUAS DEL ALTIPLANO S.A.</t>
  </si>
  <si>
    <t>99.561.010-8</t>
  </si>
  <si>
    <t>Consumo de agua potable Fiscalía Local de Alto Hospicio</t>
  </si>
  <si>
    <t>Consumo de agua potable Uravit</t>
  </si>
  <si>
    <t>Consumo de agua potable Fiscalía Regional</t>
  </si>
  <si>
    <t>Consumo de electricidad Fiscalía Local de Alto Hospicio</t>
  </si>
  <si>
    <t>ELIQSA</t>
  </si>
  <si>
    <t>96.541.870-9</t>
  </si>
  <si>
    <t>Consumo de electricidad URAVIT</t>
  </si>
  <si>
    <t>Consumo de electricidad Fiscalía Local de Pozo Almonte</t>
  </si>
  <si>
    <t>Consumo de electricidad Fiscalía Local de Pozo Almonte Arriendo</t>
  </si>
  <si>
    <t>Consumo de electricidad Fiscalía Local Iquique</t>
  </si>
  <si>
    <t>Franqueo convenido Fiscalía Regional</t>
  </si>
  <si>
    <t>Servicio Eléctrico Edificio Fiscalía Regional y Local Rancagua consumo mes de MARZO</t>
  </si>
  <si>
    <t>CGE DISTRIBUCIÓN S.A.</t>
  </si>
  <si>
    <t>Servicio Eléctrico Edificio Fiscalía Local de Santra Cruz consumo mes de ABRIL</t>
  </si>
  <si>
    <t>Servicio Eléctrico Edificio Fiscalía Local San Vicente consumo mes de MARZO</t>
  </si>
  <si>
    <t>Servicio Eléctrico Edificio Fiscalía Local San Fernando consumo mes de ABRIL</t>
  </si>
  <si>
    <t>11989045
11989046
11989047
11989048
11989049
11989050
11989051
11989052
11989053</t>
  </si>
  <si>
    <t>Servicio Eléctrico Fiscalía Local Rengo consumo mes de  MARZO</t>
  </si>
  <si>
    <t>Servicio Eléctrico Edificio Fiscalía Local Pichilemu consumo mes de  MARZO</t>
  </si>
  <si>
    <t>Servicio Eléctrico Fiscalía Local Graneros consumo mes de ABRIL</t>
  </si>
  <si>
    <t>Servicio Eléctrico Edificio Oficina Auxiliar de Litueche consumo mes de MARZO</t>
  </si>
  <si>
    <t>Servicio de Agua Potable Fiscalía Regional y Fiscalía Local de Rancagua Consumo mes de MARZO</t>
  </si>
  <si>
    <t>EMPRESA SERVICIOS SANITARIOS ESSBIO S.A</t>
  </si>
  <si>
    <t>76.833.300-9</t>
  </si>
  <si>
    <t>Servicio de Agua Potable Fiscalía Local de Santa Cruz Consumo mes de MARZO</t>
  </si>
  <si>
    <t>Servicio de Agua Potable Fiscalía Local de San Vicente Consumo mes de MARZO</t>
  </si>
  <si>
    <t>Servicio de Agua Potable Fiscalía Local de San Fernando Consumo mes de MARZO</t>
  </si>
  <si>
    <t>Servicio de Agua Potable Fiscalía Local de Rengo Consumo mes de MARZO</t>
  </si>
  <si>
    <t>Servicio de Agua Potable Fiscalía Local de Pichilemu Consumo mes de  FEBRERO</t>
  </si>
  <si>
    <t>Servicio de Agua Potable  Fiscalía Local de Graneros Consumo mes de  FEBRERO</t>
  </si>
  <si>
    <t xml:space="preserve">Adquisición de Dispensador de agua purificada eléctrico frío/caliente de pedestal con compresor. </t>
  </si>
  <si>
    <t>SANZ Y COMPANIA LIMITADA</t>
  </si>
  <si>
    <t>77.223.140-7</t>
  </si>
  <si>
    <t>Servicio de reparación de hidropack edificio Fiscalía Regional</t>
  </si>
  <si>
    <t>SOCIEDAD DE SERVICIOS ELECTEN LIMITADA</t>
  </si>
  <si>
    <t>76.783.045-9</t>
  </si>
  <si>
    <t>Reparación de circuito eléctrico de las cámaras de seguridad de la FL Pichilemu</t>
  </si>
  <si>
    <t>ALEJANDRO ANDRES PINTO GALAZ</t>
  </si>
  <si>
    <t>13.560.758-4</t>
  </si>
  <si>
    <t>Reparación aire acondicionado oficina 25 4to piso UGI</t>
  </si>
  <si>
    <t>Confección de timbres FL San Vicente. Compra realizada a través de convenio marco Chilecompra OC 697057-11-CM19</t>
  </si>
  <si>
    <t>GARETTO LUCERO Y CIA LTDA</t>
  </si>
  <si>
    <t>83.163.900-8</t>
  </si>
  <si>
    <t>06-DER N° 083</t>
  </si>
  <si>
    <t>Servicio de limpieza de la fachada del Edificio de la Fiscalía Regional de la Región del Libertador Bernardo O'Higgins para los meses de Abril y Octubre.</t>
  </si>
  <si>
    <t>EDGARDO BENJAMÍN ESCRICH DÍAZ CONSTRUCCION Y SERVICIOS EIRL</t>
  </si>
  <si>
    <t>76.331.168-6</t>
  </si>
  <si>
    <t>FN N° 1278/2018</t>
  </si>
  <si>
    <t>Servicio de una evaluación psicolaboral para el cargo de Auxiliar Suplente grado XIX de la Fiscalía Local de Rancagua.</t>
  </si>
  <si>
    <t>CONSULTORIA E INVESTIGACION EN RRHH SPA</t>
  </si>
  <si>
    <t>76.580.320-9</t>
  </si>
  <si>
    <t>UF 3</t>
  </si>
  <si>
    <t>Dispensador de agua purificada eléctrico frío/caliente de pedestal con compresor</t>
  </si>
  <si>
    <t>Mantención mampara de acceso principal Fiscalía Regional</t>
  </si>
  <si>
    <t>GRACIELA PENA SILVA E HIJOS LIMITADA</t>
  </si>
  <si>
    <t>76.332.780-9</t>
  </si>
  <si>
    <t>Compra de bolsas resellables transparente</t>
  </si>
  <si>
    <t>CLIPERPLAST S.A.</t>
  </si>
  <si>
    <t>96.697.520-2</t>
  </si>
  <si>
    <t>Compra de presentador inalámbrico. Compra realizada a través de convenio marco Chilecompra OC 697057-12-CM19</t>
  </si>
  <si>
    <t>INGENIERIA Y CONSTRUCCION RICARDO RODRIGUEZ Y CIA LTDA</t>
  </si>
  <si>
    <t>89.912.300-K</t>
  </si>
  <si>
    <t>Compra de pendrives. Compra realizada a través de convenio marco Chilecompra OC 697057-13-CM19</t>
  </si>
  <si>
    <t>96.689.970-0</t>
  </si>
  <si>
    <t>Compra de pendrive 128Gb. Compra realizada a través de convenio marco Chilecompra OC 697057-14-CM19</t>
  </si>
  <si>
    <t>ANDESCO SPA</t>
  </si>
  <si>
    <t>76.423.377-8</t>
  </si>
  <si>
    <t>Compra de CD y DVD. Compra realizada a través de convenio marco Chilecompra OC 697057-15-CM19</t>
  </si>
  <si>
    <t>ECOFFICE COMPUTACION LIMITADA</t>
  </si>
  <si>
    <t>76.293.503-1</t>
  </si>
  <si>
    <t>Compra de mascarillas. Compra realizada a través de convenio marco Chilecompra OC 697057-16-CM19</t>
  </si>
  <si>
    <t>Compra de tintas para tampones. Compra realizada a través de convenio marco Chilecompra OC 697057-18-CM19</t>
  </si>
  <si>
    <t>EMPRESA COMERCIALIZADORA LUIS VALDES LYON SPA</t>
  </si>
  <si>
    <t>76.231.391-K</t>
  </si>
  <si>
    <t>Compra de materiales de oficina. Compra realizada a través de convenio marco Chilecompra OC 697057-19-CM19</t>
  </si>
  <si>
    <t>PROVEEDORES INTEGRALES PRISA S A</t>
  </si>
  <si>
    <t>Compra de materiales de oficina. Compra realizada a través de convenio marco Chilecompra OC 697057-20-CM19</t>
  </si>
  <si>
    <t>DISTRIBUIDORA VERGIO SPA</t>
  </si>
  <si>
    <t>96.972.190-2</t>
  </si>
  <si>
    <t>Compra de materiales de oficina. Compra realizada a través de convenio marco Chilecompra OC 697057-21-CM19</t>
  </si>
  <si>
    <t>Compra de materiales de oficina. Compra realizada a través de convenio marco Chilecompra OC 697057-22-CM19</t>
  </si>
  <si>
    <t>COMERCIAL 3-ARIES LIMITADA</t>
  </si>
  <si>
    <t>76.061.008-9</t>
  </si>
  <si>
    <t>Compra de artículos de aseo. Compra realizada a través de convenio marco Chilecompra OC 697057-23-CM19</t>
  </si>
  <si>
    <t>SURTI VENTAS S.A.</t>
  </si>
  <si>
    <t>76.462.500-5</t>
  </si>
  <si>
    <t>Compra de materiales de oficina. Compra realizada a través de convenio marco Chilecompra OC 697057-24-CM19</t>
  </si>
  <si>
    <t>Compra insumos de aseo. Compra realizada a través de convenio marco Chilecompra OC 697057-25-CM19</t>
  </si>
  <si>
    <t>Compra de desodorante ambiental. Compra realizada a través de convenio marco Chilecompra OC 697057-26-CM19</t>
  </si>
  <si>
    <t>Compra de rollos de papel para tótem SIAU</t>
  </si>
  <si>
    <t>PROYEXION SERVICIOS S A</t>
  </si>
  <si>
    <t>96.928.760-9</t>
  </si>
  <si>
    <t>Despacho de rollos de papel, asociado a OC 6190043</t>
  </si>
  <si>
    <t>Tarjetas de presentación. Compra realizada a través de convenio marco Chilecompra OC 697057-28-CM19</t>
  </si>
  <si>
    <t>PRINTECH SPA</t>
  </si>
  <si>
    <t>76.428.294-9</t>
  </si>
  <si>
    <t>Compra de notas adhesivas. Compra realizada a través de convenio marco Chilecompra OC 697057-27-CM19</t>
  </si>
  <si>
    <t>JUAN AGUSTIN LARRAGUIBEL BORQUEZ</t>
  </si>
  <si>
    <t>7.695.706-1</t>
  </si>
  <si>
    <t>Reparación techumbre sala de reuniones FL Santa Cruz</t>
  </si>
  <si>
    <t>JUAN EDUARDO TORRES VILCHES</t>
  </si>
  <si>
    <t>8.126.950-5</t>
  </si>
  <si>
    <t>UF 6</t>
  </si>
  <si>
    <t>Mantención vehículo Fiscal Regional Honda Accord KFLG62 pauta 70.000km</t>
  </si>
  <si>
    <t>SERVICIOS ADR LIMITADA</t>
  </si>
  <si>
    <t>76.039.218-9</t>
  </si>
  <si>
    <t>Reparación de circuito eléctrico computaciones de la FL Graneros</t>
  </si>
  <si>
    <t>COMPANIA DE PETROLEOS DE CHILE COPEC S A</t>
  </si>
  <si>
    <t>99.520.000-7</t>
  </si>
  <si>
    <t>Compra de film para embalaje. Compra realizada a través de convenio marco Chilecompra OC 697057-19-CM19</t>
  </si>
  <si>
    <t>COMERCIAL MUNOZ Y COMPANIA LIMITADA</t>
  </si>
  <si>
    <t>78.906.980-8</t>
  </si>
  <si>
    <t>Compra de resmas de papel carta y oficio. Compra realizada a través de convenio marco Chilecompra OC 697057-32-CM19</t>
  </si>
  <si>
    <t>DISTRIBUIDORA PAPELES INDUSTRIALES S A</t>
  </si>
  <si>
    <t>93.558.000-5</t>
  </si>
  <si>
    <t>Servicio de Coffe break para "Capacitación Extradición y Cooperación Internacional". Compra realizada a través de convenio marco Chilecompra OC 697057-31-CM19</t>
  </si>
  <si>
    <t>FABIOLA MARLEN CORREA SAAVEDRA</t>
  </si>
  <si>
    <t>15.527.648-7</t>
  </si>
  <si>
    <t>Publicación Diario El Mercurio Licitación Pública Selección de Inmuebles en las ciudades de Graneros, Rengo y Santa Cruz para las Fiscalías Locales de Graneros, Rengo y Santa Cruz respectivamente. Compra realizada a través de convenio marco Chilecompra OC 697057-33-CM19</t>
  </si>
  <si>
    <t>EMPRESA EL MERCURIO S A P</t>
  </si>
  <si>
    <t>90.193.000-7</t>
  </si>
  <si>
    <t>Servicio de una evaluación psicolaboral para el cargo de Abogado Asistente Grado X para la Fiscalía de Alta Complejidad.</t>
  </si>
  <si>
    <t>CONSULTORA BUSINESS PARTNERS SEARCH LIMITADA</t>
  </si>
  <si>
    <t>76.190.699-2</t>
  </si>
  <si>
    <t>UF 4</t>
  </si>
  <si>
    <t>Compra de control remoto para portón acceso Fiscalía Regional.</t>
  </si>
  <si>
    <t>MARLA GEORGETTE FERNANDEZ FLORES</t>
  </si>
  <si>
    <t>10.819.759-5</t>
  </si>
  <si>
    <t>Servicio de dos evaluaciones psicolaborales para el cargo de Auxiliar grado XVIII para la Unidad de Administración, Finanzas y Recursos Humanos.</t>
  </si>
  <si>
    <t>Compra de vales de gas. Compra realizada a través de convenio marco Chilecompra OC 697057-34-CM19</t>
  </si>
  <si>
    <t>ABASTIBLE S.A.</t>
  </si>
  <si>
    <t>91.806.000-6</t>
  </si>
  <si>
    <t>Adquisición de cajas plásticas. Compra realizada a través de convenio marco Chilecompra OC 697057-35-CM19</t>
  </si>
  <si>
    <t>FERRETERIA COMERCIAL L&amp;J LIMITADA</t>
  </si>
  <si>
    <t>76.258.116-7</t>
  </si>
  <si>
    <t>Compra de recargas de agua purificada. Compra realizada a través de convenio marco Chilecompra OC 697057-36-CM19</t>
  </si>
  <si>
    <t>96.711.590-8</t>
  </si>
  <si>
    <t>Servicio de traducción causa RUC 1900342XXX-X en Juzgado de Garantía de San Vicente, para imputado.</t>
  </si>
  <si>
    <t>STANLEY JOSEPH</t>
  </si>
  <si>
    <t>24.195.793-4</t>
  </si>
  <si>
    <t>Servicio de traducción causa RUC 1900207XXX-X en Juzgado de Garantía de San Vicente,  para imputado.</t>
  </si>
  <si>
    <t>Servicio de traducción causa RUC 1801106XXX-X en Juzgado de Garantía de San Vicente, para imputado.</t>
  </si>
  <si>
    <t>Servicio de traducción causa RUC 1800700XXX-X en Juzgado de Garantía de San Vicente, para imputado.</t>
  </si>
  <si>
    <t>Servicio de traducción causa RUC 1800775XXX-X en Juzgado de Garantía de San Vicente, para imputado.</t>
  </si>
  <si>
    <t>Compra de vajilla. Compra realizada a través de convenio marco Chilecompra OC 697057-37-CM19</t>
  </si>
  <si>
    <t>RODRIGO ANDRES ALDAY RODRIGUEZ</t>
  </si>
  <si>
    <t>16.558.483-K</t>
  </si>
  <si>
    <t>Servicio de dos evaluaciones psicolaborales para el cargo de Abogado Asistente de Fiscalía Local de Santa Cruz.</t>
  </si>
  <si>
    <t>UF 8</t>
  </si>
  <si>
    <t>Servicio de Mantención de los equipos de aire acondicionado Split de las Fiscalías de la VI Región.</t>
  </si>
  <si>
    <t>JORGE HERMINIO DROGUETT URTUBIA</t>
  </si>
  <si>
    <t>15.738.655-7</t>
  </si>
  <si>
    <t>Convenio</t>
  </si>
  <si>
    <t>Servicio de Sala Cuna para la hija de la funcionaria de la FL Rancagua, Edilia Fuentes Gómez, desde el mes de abril de 2019 hasta septiembre de 2020.</t>
  </si>
  <si>
    <t>JUANA PATRICIA CASTRO ARIAS</t>
  </si>
  <si>
    <t>8.184.459-3</t>
  </si>
  <si>
    <t>$ 330.000 mensual</t>
  </si>
  <si>
    <t>Orden de Servicio</t>
  </si>
  <si>
    <t>Servicio de atención coffe para funcionarios participantes jornada capacitación CODIS. Licitación Privada Menor.</t>
  </si>
  <si>
    <t>BEATRIZ AGUILERA HAFNER</t>
  </si>
  <si>
    <t>8.604.954-6</t>
  </si>
  <si>
    <t>Provisión e Instalación de pasamano tubular para entrada principal sector estacionamiento Fiscalía Regional. Licitación Privada Menor.</t>
  </si>
  <si>
    <t>PEDRO CAMILO MARTINEZ LOPEZ</t>
  </si>
  <si>
    <t>8.912.972-9</t>
  </si>
  <si>
    <t>Servicio de Reparación y tapizado de sillas de oficinas Fiscalía Coronel. Licitación Privada Menor.</t>
  </si>
  <si>
    <t>JOSE DIEGO MUNOZ DIAZ</t>
  </si>
  <si>
    <t>9.736.509-1</t>
  </si>
  <si>
    <t>Orden de Compra</t>
  </si>
  <si>
    <t>Compra de artículos de oficina 1° semestre Fiscalía Local de Concepción. Orden de Compra Convenio Marco N° 696228-34-CM19.</t>
  </si>
  <si>
    <t>PRISUR S.A.</t>
  </si>
  <si>
    <t>76.041.579-0</t>
  </si>
  <si>
    <t>Compra de cinco pendrive para uso Fiscalía Local de Coronel. Orden de Compra Convenio Marco N° 696228-57-CM19.</t>
  </si>
  <si>
    <t>COMERCIAL DARIO FABBRI LIMITADA</t>
  </si>
  <si>
    <t>76.176.425-K</t>
  </si>
  <si>
    <t>Compra de cuatro corcheteras semi industriales para uso Fiscalía Local de Coronel. Orden de Compra Convenio Marco N° 696228-59-CM19.</t>
  </si>
  <si>
    <t>Servicio de mudanza  de traslado de 343 cajas con documentación desde Fiscalía Local de Concepción a bodegas Los Carros. Orden de Compra Convenio Marco N° 696228-60-CM19.</t>
  </si>
  <si>
    <t>MUDANZAS VERA HERMANOS LIMITADA</t>
  </si>
  <si>
    <t>76.319.820-0</t>
  </si>
  <si>
    <t>Reparación y Mantención de dos equipos de aire acondicionado sala auditórium Fiscalía Regional. Licitación Privada Menor.</t>
  </si>
  <si>
    <t>CLIMATIZACION ATMOSFERA ZERO S.P.A.</t>
  </si>
  <si>
    <t>76.406.777-0</t>
  </si>
  <si>
    <t>Mantención caldera Fiscalía Concepción. Reparación temporizador. Articulo 1°; Letra V.</t>
  </si>
  <si>
    <t>Publicación para proveer cargos de Profesional, Administrativo y Auxiliar, el Domingo 14/04/2019, El Sur de Concepción,Ubicación Generales "DESPACHO A TRAVÉS DE COURBIS"</t>
  </si>
  <si>
    <t>DIARIO EL SUR S.A.</t>
  </si>
  <si>
    <t>76.564.940-4</t>
  </si>
  <si>
    <t>Publicación aviso llamado a concurso para cargos en Fiscalía Regional Región Bio Bio. Orden de Servicio Convenio Marco N° 696228-62-CM19. Diario el Sur , día 21 de abril de 2019.</t>
  </si>
  <si>
    <t>Evaluaciones Psicolaborales postulantes a cargos Ministerio Público Región Bio Bio. Convenio Marco.</t>
  </si>
  <si>
    <t>SOC.MARTA AMESTICA BELMAR Y CIA.LTDA</t>
  </si>
  <si>
    <t>76.662.800-1</t>
  </si>
  <si>
    <t>Evaluaciones Psicolaborales estamento auxiliar Fiscalía Los Ángeles. Convenio Marco : 696228-30-CM19.</t>
  </si>
  <si>
    <t>Evaluación Psicolaboral Abogado Asistente Suplente Fiscalía Local de Concepción. Orden de Servicio Convenio Marco N° 696228-61-CM19.</t>
  </si>
  <si>
    <t>Compra de artículos de oficina correspondiente a 1° semestre. Fiscalía Local de Lebu. Orden de Compra Convenio Marco N° 696228-47-CM19.</t>
  </si>
  <si>
    <t>77.012.870-6</t>
  </si>
  <si>
    <t>Compra de artículos de oficina 1° semestre Fiscalía Local de Coronel. Orden de Compra Convenio Marco N° 696228-45-CM19.</t>
  </si>
  <si>
    <t>Compra de artículos de oficina 1° semestre Fiscalía Local de Los Ángeles. Orden de Compra Convenio Marco N° 696228-38-CM19.</t>
  </si>
  <si>
    <t>Compra de artículos de oficina 1° semestre Fiscalía Local de Concepción. Orden de Compra Convenio Marco N° 696228-35-CM19.</t>
  </si>
  <si>
    <t>Compra de cuatro perforadoras semi industriales para uso Fiscalía Local de Coronel. Orden de Compra Convenio Marco N° 696228-58-CM19.</t>
  </si>
  <si>
    <t>Compra de cajas archivo americana para bodega custodia Fiscalía Concepción. Convenio Marco : 696228-28-CM19.</t>
  </si>
  <si>
    <t>ROLAND VORWERK Y COMPAÑIA LIMITADA</t>
  </si>
  <si>
    <t>78.178.530-K</t>
  </si>
  <si>
    <t>Provisión e Instalación de tres cortinas Roller en Fiscalía Regional. Detalles según presupuesto N° 1050/2019. Licitación Privada Menor.</t>
  </si>
  <si>
    <t>KUHN Y HOCHBERGER LTDA.</t>
  </si>
  <si>
    <t>78.660.870-8</t>
  </si>
  <si>
    <t>Materiales y madera para confección de estanterías FL Concepción más servicio de enchape. OC 8190043 Y OS 8190055</t>
  </si>
  <si>
    <t>MADERAS EL CONQUISTADOR LIMITADA</t>
  </si>
  <si>
    <t>78.662.460-6</t>
  </si>
  <si>
    <t>Compra de artículos de oficina 1° semestre Fiscalía Local de Yumbel. Convenio Marco orden de Compra N° 696228-52-CM18.</t>
  </si>
  <si>
    <t>Compra de artículos de oficina 1° semestre Fiscalía Local de Yumbel. Convenio Marco orden de Compra N° 696228-53-CM18</t>
  </si>
  <si>
    <t>Compra de artículos de oficina 1° semestre Fiscalía Local de Tome. Convenio Marco orden de Compra N° 696228-50-CM18</t>
  </si>
  <si>
    <t>Compra de artículos de oficina correspondiente a 1° semestre. Fiscalía Local de Lebu. Orden de Compra Convenio Marco N° 696228-48-CM19.</t>
  </si>
  <si>
    <t>Compra de artículos de oficina correspondiente a 1° semestre. Fiscalía Local de Lebu. Orden de Compra Convenio Marco N° 696228-49-CM19.</t>
  </si>
  <si>
    <t>Compra de artículos de oficina 1° semestre Fiscalía Local de Coronel. Orden de Compra Convenio Marco N° 696228-43-19.</t>
  </si>
  <si>
    <t>Compra de artículos de oficina 1° semestre Fiscalía Local de Coronel. Orden de Compra Convenio Marco N° 696228-46-CM19.</t>
  </si>
  <si>
    <t>Compra de artículos de oficina 1° semestre Fiscalía Local de Cañete. Orden de Compra Convenio Marco N° 696228-40-CM19.</t>
  </si>
  <si>
    <t>Compra de artículos de oficina 1° semestre Fiscalía Local de Cañete. Orden de Compra Convenio Marco N° 696228-41-CM19.</t>
  </si>
  <si>
    <t>Compra de artículos de oficina 1° semestre Fiscalía Local de Cañete. Orden de Compra Convenio Marco N° 696228-42-CM19.</t>
  </si>
  <si>
    <t>Compra de artículos de oficina 1° semestre Fiscalía Local de Los Ángeles. Orden de Compra Convenio Marco N° 696228-39-19.</t>
  </si>
  <si>
    <t>Compra de artículos de oficina 1° semestre Fiscalía Local de Los Ángeles. Orden de Compra Convenio Marco N° 696228-36-CM19.</t>
  </si>
  <si>
    <t>Compra de artículos de oficina 1° semestre Fiscalía Local de Concepción. Orden de Compra Convenio Marco N° 696228-33-CM19.</t>
  </si>
  <si>
    <t>Compra de artículos de oficina 1° semestre Fiscalía Local de Concepción. Orden de Compra Convenio Marco N° 696228-31-CM19.</t>
  </si>
  <si>
    <t>Compra de artículos de oficina 1° semestre Fiscalía Local de Talcahuano. Orden de Compra Convenio Marco N° 696228-56-CM19.</t>
  </si>
  <si>
    <t>Compra de artículos de oficina 1° semestre Fiscalía Local de Talcahuano. Orden de Compra Convenio Marco N° 696228-55-CM19.</t>
  </si>
  <si>
    <t>Compra de rollos para tótem. Fiscalía Locales. Licitación Privada Menor.</t>
  </si>
  <si>
    <t>PROYEXION SERVICIOS S.A.</t>
  </si>
  <si>
    <t>Compra de artículos de oficina 1° semestre Fiscalía Local de Yumbel. Convenio Marco orden de Compra N° 696228-51-CM18.</t>
  </si>
  <si>
    <t>DISTRIBUIDORA VERGIO S.A.</t>
  </si>
  <si>
    <t>Compra de artículos de oficina 1° semestre Fiscalía Local de Coronel. Orden de Compra Convenio Marco N° 696228-44-19.</t>
  </si>
  <si>
    <t>Compra de artículos de oficina 1° semestre Fiscalía Local de Los Ángeles. Orden de Compra Convenio Marco N° 696228-37-CM19.</t>
  </si>
  <si>
    <t>Compra de artículos de oficina 1° semestre Fiscalía Local de Concepción. Orden de Compra Convenio Marco N° 696228-32-CM19.</t>
  </si>
  <si>
    <t>Compra  de Gas  Granel Normal para calefacción Fiscalía Local de Cañete</t>
  </si>
  <si>
    <t>683858-683860</t>
  </si>
  <si>
    <t>Servicio envíos de Franqueos normales y certificados  mes de  Marzo Fiscalía Regional y Fiscalías Locales Región del Biobío.</t>
  </si>
  <si>
    <t>687685-687692</t>
  </si>
  <si>
    <t>Servicio de Courier y Valija mes de Marzo Fiscalías Locales y Fiscalía Regional.</t>
  </si>
  <si>
    <t>Servicio correo y courier  chilexpress para Fiscalía Regional y Fiscalía Local de Concepción mes de Marzo</t>
  </si>
  <si>
    <t>219145675,219760569,11970535,11972497,11881342,11968841,11957786</t>
  </si>
  <si>
    <t>Servicio de consumo de energía mes de  Febrero/marzo  Fiscalías Locales y Oficinas Atención Ministerio Público - Región del Biobío.</t>
  </si>
  <si>
    <t>36074542,14035226,4038195,36130983,4040589,36204844,36206173,4047996,36302575</t>
  </si>
  <si>
    <t>Servicio de consumo energía  mes de  Febrero/marzo  Fiscalías Locales y Oficinas Atención Ministerio Público - Región del Biobío.</t>
  </si>
  <si>
    <t>EMPRESA ELECTRICA DE LA FRONTERA S.A.</t>
  </si>
  <si>
    <t>76.073.164-1</t>
  </si>
  <si>
    <t>45973942,45990915,46010665,45158821,46086595,46086655,1681974,1682556,1685448,76833300,46124649,46383547,46383689,46492082,46526299,1701105,46124650</t>
  </si>
  <si>
    <t>Servicio de consumo agua mes de Febrero/marzo Fiscalías Locales y Oficinas Atención Ministerio Público -Región del Biobío.</t>
  </si>
  <si>
    <t>ESSBIO S.A.</t>
  </si>
  <si>
    <t>Suministro de Gas para FL Concepción. 243m3s. Serv. 107038028510</t>
  </si>
  <si>
    <t>GAS SUR</t>
  </si>
  <si>
    <t>96.853.490-4</t>
  </si>
  <si>
    <t>Res.FR.N° 205</t>
  </si>
  <si>
    <t>Contrato</t>
  </si>
  <si>
    <t>Renovación de contrato de arriendo bodega para Fiscalias Locales Region Bio-Bio. A contar del 01 de Mayo 2019 hasta el 30 de abril de 2020.</t>
  </si>
  <si>
    <t>MEGACENTRO CHILE S.P.A.</t>
  </si>
  <si>
    <t>76.178.665-2</t>
  </si>
  <si>
    <t>32,03 UF Mensual</t>
  </si>
  <si>
    <t>Gasto en Electricidad, consumo del 23/03/2019 al 23/04/2019 de Fiscalía Regional.-</t>
  </si>
  <si>
    <t>Gasto en Electricidad, consumo del 23/03/2019 al 23/04/2019 de Fiscalía Local de La Serena.-</t>
  </si>
  <si>
    <t>Gasto en Telefonía Fija de Fiscalía Regional, consumo mes de Marzo 2019.</t>
  </si>
  <si>
    <t>TELEFÓNICA CHILE S.A.</t>
  </si>
  <si>
    <t>90.635.000-9</t>
  </si>
  <si>
    <t>Gasto en Telefonía Fija de Fiscalía Coquimbo, consumo mes de Marzo 2019.</t>
  </si>
  <si>
    <t>Gasto en Telefonía Fija de Fiscalía Ovalle, consumo mes de Marzo 2019.</t>
  </si>
  <si>
    <t>Gasto en Telefonía Fija de Fiscalía Andacollo, consumo mes de Marzo 2019.</t>
  </si>
  <si>
    <t>Gasto en Telefonía Fija de FL de Vicuña, consumo mes de Marzo 2019.</t>
  </si>
  <si>
    <t>Gasto en Telefonía Fija de Fiscalía Illapel, consumo mes de Marzo 2019.</t>
  </si>
  <si>
    <t>Gasto en Telefonía Fija de Fiscalía Los Vilos, consumo mes de Marzo 2019.</t>
  </si>
  <si>
    <t>Gasto en Telefonía Fija de Fiscalía Combarbalá, consumo mes de Marzo 2019.</t>
  </si>
  <si>
    <t>Gasto en Agua Potable, consumo del 22/02/2019 al 25/03/2019 de FL Coquimbo.</t>
  </si>
  <si>
    <t>AGUAS DEL VALLE S.A.</t>
  </si>
  <si>
    <t>99.541.380-9</t>
  </si>
  <si>
    <t>Gasto en Agua Potable, consumo del 22/02/2019 al 25/03/2019 de FL Andacollo.</t>
  </si>
  <si>
    <t>91.143.000-2</t>
  </si>
  <si>
    <t>Gasto en Electricidad, consumo del 27/02/2019 al 27/03/2019 de Fiscalía Local de Los Vilos.</t>
  </si>
  <si>
    <t>Gasto en Electricidad, consumo del 01/03/2019 al 29/03/2019 de Fiscalía Local de Vicuña.</t>
  </si>
  <si>
    <t>Gasto en Electricidad, consumo del 02/03/2019 al 01/04/2019 de Fiscalía Local de Illapel.</t>
  </si>
  <si>
    <t>Gasto en Agua Potable, consumo del 25/02/2019 al 26/03/2019 de FL Vicuña.</t>
  </si>
  <si>
    <t>Gasto en Agua Potable, consumo del 26/02/2019 al 27/03/2019 de Oficina SACFI.-</t>
  </si>
  <si>
    <t>Gasto en Agua Potable, consumo del 26/02/2019 al 27/03/2019 de FL La Serena y  Fiscalía Regional.</t>
  </si>
  <si>
    <t>Gasto en Electricidad, consumo del 05/03/2019 al 02/04/2019 de Fiscalía Local de Andacollo.-</t>
  </si>
  <si>
    <t>Gasto en Electricidad, consumo del 05/03/2019 al 02/04/2019 de Fiscalía Local Combarbalá.</t>
  </si>
  <si>
    <t>Gasto en Agua Potable, consumo del 27/02/2019 al 28/03/2019 de FL Ovalle.-</t>
  </si>
  <si>
    <t>Gasto en Agua Potable, consumo del 05/03/2019 al 03/04/2019 de Fiscalía Illapel.</t>
  </si>
  <si>
    <t>Gasto en Agua Potable, consumo del 08/03/2019 al 05/04/2019 de Fiscalía Local de Combarbalá.</t>
  </si>
  <si>
    <t>Gasto en Agua Potable, consumo del 12/03/2019 al 10/04/2019 de FL de Los Vilos.-</t>
  </si>
  <si>
    <t>Gasto en Electricidad, consumo del 28/02/2019 al 28/03/2019 de Fiscalía Local de Coquimbo.-</t>
  </si>
  <si>
    <t>Reparación, reparación de palmetas dañadas e instalación de nuevas palmetas vinílicas piso 2, Fiscalía Local de Coquimbo.-</t>
  </si>
  <si>
    <t>JAVIER ROJAS LEYTON</t>
  </si>
  <si>
    <t>6.959.294-5</t>
  </si>
  <si>
    <t>17-FN Nº 557</t>
  </si>
  <si>
    <t>Reparación en quinto piso del Edificio de la Fiscalía Local de Coquimbo.</t>
  </si>
  <si>
    <t>SOC. DE ASESORIA, ING. PROY.</t>
  </si>
  <si>
    <t>77.379.280-1</t>
  </si>
  <si>
    <t>17-FN Nº 556</t>
  </si>
  <si>
    <t>Mantención de Sistema Hidropack de agua potable del Edificio de la Fiscalía Local de Coquimbo.</t>
  </si>
  <si>
    <t>HUGO MIRANDA GARRIDO</t>
  </si>
  <si>
    <t>7.502.370-7</t>
  </si>
  <si>
    <t>Compra de Pasajes para Fiscal SACFI, quien es destinado a la Fiscalía Regional de la Araucanía.-</t>
  </si>
  <si>
    <t>89.862.200-2</t>
  </si>
  <si>
    <t>Compra de Pasajes para Profesional Uravit, quien asiste a Reunión de diseño del curso de Atención a Victimas y Testigos.-</t>
  </si>
  <si>
    <t>Compra de Pasajes para Fiscal de La Serena, quien asiste a Reunión de diseño del curso de Atención a Victimas y Testigos.-</t>
  </si>
  <si>
    <t>Insumos para Coffe Break, atención de Autoridades, Fiscalía Regional.-</t>
  </si>
  <si>
    <t>Reparación y Cambio de batería a Sistema de Alarma de Incendio.</t>
  </si>
  <si>
    <t>ASISTEL LIMITADA</t>
  </si>
  <si>
    <t>76.071.269-8</t>
  </si>
  <si>
    <t>Compra de Pasajes para Director Ejecutivo Regional, quien asiste a Cuenta Pública del Fiscal Nacional.-</t>
  </si>
  <si>
    <t>Compra de Pasajes para Fiscal Jefe de Coquimbo, quien asiste a  Cuenta Pública del Fiscal Nacional.-</t>
  </si>
  <si>
    <t xml:space="preserve">Compra de Artículos de Oficina para stock de las Fiscalías de la IV Región.- </t>
  </si>
  <si>
    <t>Compra de Artículos de Oficina para stock de las Fiscalías de la IV Región.-</t>
  </si>
  <si>
    <t>PROVEEDORES INTEGRALES PRISA S.A.</t>
  </si>
  <si>
    <t>Mantención de Grupo Electrógeno, Fiscalía Local de Ovalle.</t>
  </si>
  <si>
    <t>INSTALACIONES ELECTRICAS INSELEC LIMITADA</t>
  </si>
  <si>
    <t>76.060.777-0</t>
  </si>
  <si>
    <t>Cambio de Sensor de Humo Sistema de Alarma, Fiscalía Local de Los Vilos.</t>
  </si>
  <si>
    <t>Mantención Cámaras de Alcantarillado, Fiscalía Local de Vicuña.</t>
  </si>
  <si>
    <t>JOSE MIGUEL CARVAJAL CARVAJAL</t>
  </si>
  <si>
    <t>6.820.652-9</t>
  </si>
  <si>
    <t>Compra de Vales de Gas de 15 Kilos, para la Fiscalía Local de Los Vilos y Andacollo.-</t>
  </si>
  <si>
    <t>Compra de Pasajes para Ayudante de Fiscal de Combarbalá, quien asiste a Capacitación sobre Litigación Oral Inicial.-</t>
  </si>
  <si>
    <t>04-DER Nº 257</t>
  </si>
  <si>
    <t>Obras Exteriores para las Oficinas de SACFI.</t>
  </si>
  <si>
    <t>Compra de Pasajes para Técnico Custodio de La Serena, quien asiste a Jornada de Proceso de Especies y Dinero.-</t>
  </si>
  <si>
    <t>Compra de Pasajes para Administrador de Vicuña, quien asiste a Jornada de Proceso de Especies y Dinero.-</t>
  </si>
  <si>
    <t>Compra de Pasajes para Ayudante de Fiscal de Ovalle, quien asiste a Jornada de Proceso de Especies y Dinero.-</t>
  </si>
  <si>
    <t>Visita Técnica para Mantención de Alarma - Fiscalía Local de Vicuña.</t>
  </si>
  <si>
    <t>VIGIL LIMITADA</t>
  </si>
  <si>
    <t>78.188.340-9</t>
  </si>
  <si>
    <t>Visita Técnica para Mantención de Alarma - Fiscalía Local de Andacollo</t>
  </si>
  <si>
    <t>Visita Técnica para Mantención de Alarma - Fiscalía Local de Illapel</t>
  </si>
  <si>
    <t>04-FR Nº 252</t>
  </si>
  <si>
    <t>Detección de Fuga oculta de agua potable Edificio Fiscalía Local de Vicuña.</t>
  </si>
  <si>
    <t>AS INGENIERIA LIMITADA</t>
  </si>
  <si>
    <t>76.147.311-5</t>
  </si>
  <si>
    <t>Compra de Pasajes para Técnico de La Serena, quien debe realizar vaciado telefónico en UDLECO.-</t>
  </si>
  <si>
    <t>Evaluaciones Psicolaborales para cargos de Auxiliar La Serena, Administrativo Coquimbo, Administrativo La Serena.-</t>
  </si>
  <si>
    <t>ETHOS CONSULTORA LIMITADA</t>
  </si>
  <si>
    <t>76.592.117-1</t>
  </si>
  <si>
    <t>Compra de Pasajes para Fiscal Jefe de Vicuña, quien asiste a Jornada Modelo de Ingreso y Asignación de Causas.</t>
  </si>
  <si>
    <t>Publicación de Aviso llamado a Concurso Público para el cargo de Auxiliar para la Fiscalía Local de Coquimbo.-</t>
  </si>
  <si>
    <t>ANTONIO PUGA Y COMPAÑÍA LIMITADA</t>
  </si>
  <si>
    <t>80.764.900-0</t>
  </si>
  <si>
    <t>Cambio de Pasaje para Técnico de La Serena, quien debe realizar vaciado telefónico en UDLECO.-</t>
  </si>
  <si>
    <t>Compra de Pasajes para Administrador de Combarbalá, quien debe asistir a Primer Curso de Seguridad de la Información.-</t>
  </si>
  <si>
    <t>Modifica Pasaje para Asesor Comunicacional de la Fiscalía Regional, por cambio de fecha de Jornada Asesores Comunicacionales.-</t>
  </si>
  <si>
    <t>17-FN Nº 603</t>
  </si>
  <si>
    <t>Mantenimiento Preventivo del Grupo Electrógeno de la Fiscalía Regional y Local de La Serena.-</t>
  </si>
  <si>
    <t>FINNING CHILE S.A.</t>
  </si>
  <si>
    <t>91.489.000-4</t>
  </si>
  <si>
    <t>Galvano base de Raulí  para Aniversario Institucional de Carabineros.</t>
  </si>
  <si>
    <t>PUBLIFOTO LIMITADA</t>
  </si>
  <si>
    <t>76.179.804-9</t>
  </si>
  <si>
    <t>Compra de Pasajes para Director Ejecutivo Regional, quien asiste a Jornada de Infraestructura.-</t>
  </si>
  <si>
    <t>Compra de Pasajes para Profesional SACFI, quien asiste a Capacitación sobre Comercio Ilegal y Finanzas.-</t>
  </si>
  <si>
    <t>04-DER Nº 688</t>
  </si>
  <si>
    <t>Mantención y Reparación correctiva según contrato, Equipo de Aire Acondicionado cuarto piso, Fiscalía Local de Coquimbo.-</t>
  </si>
  <si>
    <t>TOMAS CERDA YAÑEZ CONSTRUCCIONES  E.I.R.L</t>
  </si>
  <si>
    <t>76.143.387-3</t>
  </si>
  <si>
    <t>Adquisición de carro multiuso para fiscalía local de Angol.</t>
  </si>
  <si>
    <t>Waldo Ivan Santibáñez Vizcaya.</t>
  </si>
  <si>
    <t>13.663.524-7</t>
  </si>
  <si>
    <t>Reparación portón de acceso a la fiscalía local de Collipulli.</t>
  </si>
  <si>
    <t>Sistemas de Seguridad Spa.</t>
  </si>
  <si>
    <t>76.412.123-6</t>
  </si>
  <si>
    <t>FR N°277</t>
  </si>
  <si>
    <t>Adquisición de bandejas porta teclados para estaciones de trabajo.</t>
  </si>
  <si>
    <t>Ergotec Muebles S.A.</t>
  </si>
  <si>
    <t>99.546.270-2</t>
  </si>
  <si>
    <t>Adquisición de materiales de oficina para fiscalías de la región.</t>
  </si>
  <si>
    <t>Comercializadora de Plásticos MarÍa Riquelme E.I.R.L.</t>
  </si>
  <si>
    <t>76.211.968-4</t>
  </si>
  <si>
    <t>Adquisición de pendones para uso institucional.</t>
  </si>
  <si>
    <t>Creativeline Spa.</t>
  </si>
  <si>
    <t>77.941.560-0</t>
  </si>
  <si>
    <t>Laura Robinson Bravo.</t>
  </si>
  <si>
    <t>9.281.109-3</t>
  </si>
  <si>
    <t>Adquisición de tarjetas de presentación para funcionarios de la región.</t>
  </si>
  <si>
    <t>Identidad Visual Spa.</t>
  </si>
  <si>
    <t>Provisión e instalación de láminas de seguridad.</t>
  </si>
  <si>
    <t>Eduardo Javier Pastene Lagos.</t>
  </si>
  <si>
    <t>8.159.283-7</t>
  </si>
  <si>
    <t>Magaly Del Carmen Rojas Cortés.</t>
  </si>
  <si>
    <t>13.964.232-5</t>
  </si>
  <si>
    <t>Adquisición de materiales de aseo para fiscalías de la región.</t>
  </si>
  <si>
    <t>Comercial Red Office Sur Ltda.</t>
  </si>
  <si>
    <t>77.806.000-0</t>
  </si>
  <si>
    <t>FR N°263</t>
  </si>
  <si>
    <t>Reposición de cubierta para el edificio de la fiscalía local de Lautaro.</t>
  </si>
  <si>
    <t>José Espinoza Manríquez Contratista en Construcción E.I.R.L.</t>
  </si>
  <si>
    <t>76.423.528-2</t>
  </si>
  <si>
    <t>Pasajes aéreos para fiscal en comisión de servicio, trayecto Temuco-Stgo.-Temuco.</t>
  </si>
  <si>
    <t>Latam Airlines Group S.A.</t>
  </si>
  <si>
    <t>Pasajes aéreos para funcionario en comisión de servicio, trayecto Temuco-Stgo.-Temuco.</t>
  </si>
  <si>
    <t>Pasajes aéreos para funcionaria en comisión de servicio, trayecto Temuco-Stgo.-Temuco.</t>
  </si>
  <si>
    <t>FR N°296</t>
  </si>
  <si>
    <t>Servicio de coffe break para asistentes a taller de la fiscalía local de Angol.</t>
  </si>
  <si>
    <t>Vilma Cecilia Echaiz Echaiz.</t>
  </si>
  <si>
    <t>8.897.532-4</t>
  </si>
  <si>
    <t>Reparación del portón de acceso a la Fiscalía Regional.</t>
  </si>
  <si>
    <t>Gustavo Fernández Huichapan.</t>
  </si>
  <si>
    <t>12.191.877-3</t>
  </si>
  <si>
    <t>Reparaciones eléctricas en la fiscalía local de Temuco.</t>
  </si>
  <si>
    <t>Edgar Daniel Sanzana Contreras.</t>
  </si>
  <si>
    <t>15.657.790-1</t>
  </si>
  <si>
    <t>Reparaciones de puertas de la Fiscalía Regional.</t>
  </si>
  <si>
    <t>Carlos Segundo Urrutia Alvarado.</t>
  </si>
  <si>
    <t>11420635-0</t>
  </si>
  <si>
    <t>FR N°295</t>
  </si>
  <si>
    <t>Servicio de relatoría en talleres de capacitación de autocuidado.</t>
  </si>
  <si>
    <t>Carmen Gloria Fritz Guiñez.</t>
  </si>
  <si>
    <t>7.885.298-4</t>
  </si>
  <si>
    <t>Adquisición de controles remoto para portón de acceso vehicular de la Fiscalía Regional.</t>
  </si>
  <si>
    <t>Compañía de Telecomunicaciones Belltel Ltda.</t>
  </si>
  <si>
    <t>77.803.150-7</t>
  </si>
  <si>
    <t>Adquisición de materiales de oficina para la Fiscalía Regional.</t>
  </si>
  <si>
    <t>Humberto Garetto e Hijos Ltda.</t>
  </si>
  <si>
    <t>Reparaciones al sistema de alarma de la fiscalía local de Traiguén.</t>
  </si>
  <si>
    <t>Cps &amp; First Security S.A.</t>
  </si>
  <si>
    <t>99.528.470-7</t>
  </si>
  <si>
    <t>Adquisición de carpetas de causas para las fiscalías locales de la región.</t>
  </si>
  <si>
    <t>Adquisición de cajas de archivo para las fiscalías de la región.</t>
  </si>
  <si>
    <t>Prisur S.A.</t>
  </si>
  <si>
    <t>Reparaciones en techumbre de la fiscalía local de Villarrica.</t>
  </si>
  <si>
    <t>Héctor Mauricio Vásquez Pérez.</t>
  </si>
  <si>
    <t>10.506.905-7</t>
  </si>
  <si>
    <t>Adquisición de materiales para jornadas de capacitación.</t>
  </si>
  <si>
    <t xml:space="preserve">Adquisición de galvano para reconocimiento </t>
  </si>
  <si>
    <t>Trofeos Osorio Ltda.</t>
  </si>
  <si>
    <t>76.577.575-2</t>
  </si>
  <si>
    <t>Reparación de mobiliario de la fiscalía local de Temuco.</t>
  </si>
  <si>
    <t>Muebles San Luis Spa.</t>
  </si>
  <si>
    <t>76.732.548-7</t>
  </si>
  <si>
    <t>Computación Integral S.A.</t>
  </si>
  <si>
    <t>Reparaciones eléctricas en fiscalía local de Villarrica.</t>
  </si>
  <si>
    <t>Reparaciones en fiscalía local de Traiguén.</t>
  </si>
  <si>
    <t>José Llanquinao Huenchunao.</t>
  </si>
  <si>
    <t>6.905.088-3</t>
  </si>
  <si>
    <t>Servicio de cofee break para asistentes a actividad desarrollada por la Unidad de Recursos Humanos.</t>
  </si>
  <si>
    <t>Gastroservice Spa.</t>
  </si>
  <si>
    <t>76.565.896-9</t>
  </si>
  <si>
    <t>Reparación portón de acceso vehícular de la Fiscalía Regional.</t>
  </si>
  <si>
    <t>Servicio mudanza desde la ciudad de La Serena a la ciudad de Temuco.</t>
  </si>
  <si>
    <t>Alfonso Guillermo Acevedo Cardenas.</t>
  </si>
  <si>
    <t>5.772.629-6</t>
  </si>
  <si>
    <t>Pasajes aéreos para fiscal, trayecto La Serena-Temuco.</t>
  </si>
  <si>
    <t>Sociedad de Turismo e Inversiones Inmobiliarias Ltda.</t>
  </si>
  <si>
    <t>76.204.527-3</t>
  </si>
  <si>
    <t>Reparaciones en techumbre de la fiscalía local de Loncoche.</t>
  </si>
  <si>
    <t>11.420.635-0</t>
  </si>
  <si>
    <t>FR N°259</t>
  </si>
  <si>
    <t>Provisión e instalación de brazo para portón de acceso vehícular de la Fiscalía Regional.</t>
  </si>
  <si>
    <t>Sistemas De Seguridad Spa.</t>
  </si>
  <si>
    <t>FN/MP N°604</t>
  </si>
  <si>
    <t>Renovación por seis meses del contrato de arriendo de camionetas para la Fiscalía Regional y Fiscalías Locales de la región.</t>
  </si>
  <si>
    <t>Compañía de Leasing Tattersall S.A.</t>
  </si>
  <si>
    <t>96.565.580-8</t>
  </si>
  <si>
    <t>$7.887.630 (mensual)</t>
  </si>
  <si>
    <t>Consumo agua potable fiscalías de la región, mes de marzo 2019.</t>
  </si>
  <si>
    <t>Aguas Araucanía S.A.</t>
  </si>
  <si>
    <t>76.215.637-7</t>
  </si>
  <si>
    <t>Servicio de franqueo convenido para la fiscalía local de Temuco, mes de  marzo 2019.</t>
  </si>
  <si>
    <t>Empresa de Correos de Chile.</t>
  </si>
  <si>
    <t>Servicio de franqueo convenido para la fiscalía local de Villarrica, mes de enero 2019.</t>
  </si>
  <si>
    <t>Servicio de franqueo convenido para las fiscalías de la región, mes de marzo 2019.</t>
  </si>
  <si>
    <t>Servicio de courier para las fiscalías de la región, mes de marzo 2019.</t>
  </si>
  <si>
    <t>Servicio telefónico líneas correspondientes a las fiscalías de la región, mes de marzo 2019.</t>
  </si>
  <si>
    <t>Telefónica Chile S.A.</t>
  </si>
  <si>
    <t>Consumo energía eléctrica fiscalía local de Villarrica, periodo 01/03/2019 al 29/03/2019.</t>
  </si>
  <si>
    <t>Compañía General de Electricidad S.A.</t>
  </si>
  <si>
    <t>Consumo energía eléctrica fiscalía local de Pitrufquén, periodo 02/03/2019 al 01/04/2019.</t>
  </si>
  <si>
    <t>Consumo energía eléctrica fiscalía local de Temuco y fiscalía regional, periodo 28/02/2019 al 28/03/2019.</t>
  </si>
  <si>
    <t>Consumo energía eléctrica fiscalía local de Angol, periodo 01/03/2019 al 01/04/2019.</t>
  </si>
  <si>
    <t>Empresa Eléctrica de la Frontera S.A.</t>
  </si>
  <si>
    <t>Consumo energía eléctrica fiscalía local de Lautaro, periodo 01/03/2019 al 01/04/2019.</t>
  </si>
  <si>
    <t>Consumo energía eléctrica fiscalía local de Collipulli, periodo  04/03/2019 al 02/04/2019.</t>
  </si>
  <si>
    <t>Consumo energía eléctrica (terreno) fiscalía local de Carahue, periodo 25/02/2019 al 24/03/2019.</t>
  </si>
  <si>
    <t>Consumo energía eléctrica oficina de atención Purén, periodo 08/03/2019 al 08/04/2019.</t>
  </si>
  <si>
    <t>Consumo energía eléctrica fiscalía local de Curacautín, periodo  06/03/2019 al 04/04/2019.</t>
  </si>
  <si>
    <t>Consumo energía eléctrica fiscalía local de Nueva Imperial, periodo 06/03/2019 al 04/04/2019.</t>
  </si>
  <si>
    <t>Consumo de gas a granel para calefacción de la fiscalía local de Villarrica.</t>
  </si>
  <si>
    <t>Empresas Lipigas S.A.</t>
  </si>
  <si>
    <t>Consumo energía eléctrica fiscalía local de Traiguén, periodo 14/03/2019 al 12/04/2019.</t>
  </si>
  <si>
    <t>Consumo energía eléctrica fiscalía local de Victoria, periodo 18/03/2019 al 16/04/2019.</t>
  </si>
  <si>
    <t>Consumo energía eléctrica fiscalía local de Loncoche, periodo 19/03/2019 al 17/04/2019.</t>
  </si>
  <si>
    <t>Sociedad Austral de Electricidad S.A.</t>
  </si>
  <si>
    <t>76.073.162-5</t>
  </si>
  <si>
    <t>Servicio de franqueo convenido para la fiscalía local de Lautaro, mes de  marzo 2019.</t>
  </si>
  <si>
    <t>Consumo energía eléctrica fiscalía local de Carahue, periodo 21/03/2019 al 22/04/2019.</t>
  </si>
  <si>
    <t>Consumo energía eléctrica (terreno) fiscalía local de Carahue, periodo 25/03/2019 al 24/04/2019.</t>
  </si>
  <si>
    <t>Matrícula y mensualidades sala cuna  hija funcionaria FL Coyhaique, marzo a octubre 2019, monto máximo total $ 1.860.000.-</t>
  </si>
  <si>
    <t>Claudia Hannelore Soto Hoffmann</t>
  </si>
  <si>
    <t>8.396.870-2</t>
  </si>
  <si>
    <t>Por consumo agua potable  y alcantarillado Fiscalía Local  Cisnes, período 22/02/2019 al 25/03/2019.</t>
  </si>
  <si>
    <t>Aguas Patagonia de Aysén S.A.</t>
  </si>
  <si>
    <t>99.501.280-4</t>
  </si>
  <si>
    <t>Pasaje aéreo Santiago - Balmaceda para Sr. Fiscal Regional de Aysén. O/C N° 697209-48-CM19 de fecha 30/03/2019.</t>
  </si>
  <si>
    <t>Pasajes aéreos Balmaceda -Temuco para Fiscal Adjunto FL Coyhaique y Abogado Asesor FR Aysén. Diligencias causa en Temuco.</t>
  </si>
  <si>
    <t>Pasajes aéreos para Fiscal Adjunto FL Coyhaique y Abogado Asesor FR Aysén. Diligencias causa en Temuco.</t>
  </si>
  <si>
    <t>Diseño campaña intranet Indicadores de Gestion y diseño base diploma jornada de derecho</t>
  </si>
  <si>
    <t>Nelson Antonio Reyes Reyes</t>
  </si>
  <si>
    <t>16.880.102-5</t>
  </si>
  <si>
    <t>Diseño campaña intranet Consejo Enfermedades Respiratorias</t>
  </si>
  <si>
    <t>Por consumo agua potable  y alcantarillado Fiscalía Local  Aysén, período 22/02/2019 al 26/03/2019.</t>
  </si>
  <si>
    <t>Loreto Janette Angulo Torrez</t>
  </si>
  <si>
    <t>15.274.234-7</t>
  </si>
  <si>
    <t>Servicio de alimentación para autoridades invitadas a cena oficial XIII Jornadas Patagónicas de Derecho Penal. O/C Nº 697209-49-CM19 del 01/04/2019.</t>
  </si>
  <si>
    <t>Comercial Pura Patagonia Ltda.</t>
  </si>
  <si>
    <t>76.347.028-8</t>
  </si>
  <si>
    <t>Servicio de almuerzos para profesores y autoridades participantes en XIII Jornadas Patagónicas de Derecho Penal. O/C Nº 697209-50-CM19 del 01/04/2019.</t>
  </si>
  <si>
    <t>Mauricio Enrique Mondiglio Robles</t>
  </si>
  <si>
    <t>12.283.324-0</t>
  </si>
  <si>
    <t>Evaluaciones psicolaborales cargo secretaria Fiscalía Regional de Aysén</t>
  </si>
  <si>
    <t>Sheila Lissette Constanzo Gutiérrez</t>
  </si>
  <si>
    <t>15.880.931-1</t>
  </si>
  <si>
    <t>Diferencia por servicio de traducción chino-español para toma declaración testigo, causa RUC  Fiscalía Local de Aysén.</t>
  </si>
  <si>
    <t>Red Apis Soc. Trasncripcion Ltda.</t>
  </si>
  <si>
    <t>76.274.236-5</t>
  </si>
  <si>
    <t>Por consumo agua potable  y alcantarillado Fiscalía Local  Chile Chico, período 23/02/2019 al 26/03/2019.</t>
  </si>
  <si>
    <t>Por consumo agua potable  (cargo fijo) Fiscalía Local  Chile Chico, período 23/02/2019 al 26/03/2019.</t>
  </si>
  <si>
    <t>Consumo energía eléctrica Fiscalía Regional y Fiscalía Local de Coyhaique, período 01/03/2019 al 01/04/2019.</t>
  </si>
  <si>
    <t>Empresa Eléctrica de Aysén S.A.</t>
  </si>
  <si>
    <t>88.272.600-2</t>
  </si>
  <si>
    <t>Por consumo agua potable  y alcantarillado Fiscalía Local  Cochrane, período 25/02/2019 al 27/03/2019.</t>
  </si>
  <si>
    <t>Pasajes aéreos para Sr. Director Ejecutivo Regional Fiscalía Regional de Aysén. Asistencia a Cuenta Pública FN en Santiago. O/C Nº 697209-53-CM19 DEL 05/04/2019 Mercado Público.</t>
  </si>
  <si>
    <t>Pasajes aéreos Balmaceda - Temuco (ida y vuelta) para Abogado Asesor Fiscalía Regional de Aysén. Diligencias causa en Temuco.</t>
  </si>
  <si>
    <t>Instalación letrero y confección cerco madera estacionamiento, Fiscalía Regional de Aysén</t>
  </si>
  <si>
    <t>Víctor Claudio Opitz Vargas</t>
  </si>
  <si>
    <t>11.910.740-7</t>
  </si>
  <si>
    <t>Pintura y marcaciones estacionamiento patio y confección letrero, Fiscalía Regional de Aysén.</t>
  </si>
  <si>
    <t>Reparación e instalaciones bisagras puerta principal acceso Fiscalía Regional de Aysén</t>
  </si>
  <si>
    <t>Reparación pestillos ventanas, cerraduras e instalación focos halógenos, Fiscalía Regional de Aysén</t>
  </si>
  <si>
    <t>Pasajes aéreos para Fiscal Regional de Aysén (S). Participación en Cuenta Pública Fiscal Nacional en Santiago. O/C N° 697209-54-CM19 del 05/04/2019 Mercado Público.</t>
  </si>
  <si>
    <t>Pasajes aéreos para Abogado Asesor Fiscalía Regional de Aysén. Diligencias causa en Temuco. O/C N° 697209-55-CM19 del 06/04/2019 Mercado Público.</t>
  </si>
  <si>
    <t>Pasajes aéreos para Abogado Asesor Fiscalía Regional de Aysén. Análisis de buenas prácticas Macro Zona Norte.- Tráfico de Drogas y otros, en Arica. O/C N° 697209-56-CM19 del 10/04/2019 Mercado Público.</t>
  </si>
  <si>
    <t>SKY Airlines S. A.</t>
  </si>
  <si>
    <t>88.417.000-1</t>
  </si>
  <si>
    <t>Calzado para auxiliar Fiscalía Local de Cochrane.</t>
  </si>
  <si>
    <t>Carlos Asi e Hijos Ltda.</t>
  </si>
  <si>
    <t>84.674.100-3</t>
  </si>
  <si>
    <t>Calzado para auxiliares Fiscalía Regional de Aysén y Fiscalía Local de Chile Chico.( tres funcionarios)</t>
  </si>
  <si>
    <t>Forus S.A.</t>
  </si>
  <si>
    <t>86.963.200-7</t>
  </si>
  <si>
    <t>Pasajes aéreos a Santiago para Asesor Comunicacional Fiscalía Regional de Aysén. Jornada Asesores Comunicacionales. O/C N° 697209-57-CM19 del 11/04/2019 Mercado Público.</t>
  </si>
  <si>
    <t>Pasajes aéreos a Santiago para Abogado Asistente Fiscalía Local de Cisnes. Curso de Litigación Oral presencial. O/C N° 697209-58-CM19 del 12/04/2019 Mercado Público.</t>
  </si>
  <si>
    <t xml:space="preserve">Por consumo agua potable Fiscalía Regional Aysén y Fiscalía Local Coyhaique, período 13/03/2019 al 12/04/2019. </t>
  </si>
  <si>
    <t>Pasaje aéreo Temuco - Balmaceda para Fiscal Adjunto Fiscalía Local de Coyhaique. Diligencias causa en Temuco.</t>
  </si>
  <si>
    <t>Mantención de calderas Fiscalía Regional y Fiscalías Locales de la Región de Aysén.</t>
  </si>
  <si>
    <t>Héctor Joel Oakley Bañares</t>
  </si>
  <si>
    <t>10.198.101-0</t>
  </si>
  <si>
    <t>Pasajes aéreos Santiago - Balmaceda (ida y vuelta) para profesor relator simposio "El Futuro de la Investigación Criminal, en Coyhaique. (se dio en parte de pago pasaje Cod. reserva: SORGTB, comprado para Sr. Fiscal Regional (S) Dn. Néstor Gómez, para asistir a Cuenta Pública FN, cometido suspendido).</t>
  </si>
  <si>
    <t>Pasajes aéreos a Santiago para Fiscal Adjunto Fiscalía Local de Cochrane. Asistencia a Jornada Fiscales Jefes y Administradores en contexto del Modelo de Ingreso y Asignación de Causas. O/C Nº 697209-61-CM19 del 15/04/2019 Mercado Público.</t>
  </si>
  <si>
    <t>Pasajes aéreos a Santiago para Administradora Fiscalías Locales de Chile Chico/Cochrane. Asistencia a Jornada Fiscales Jefes y Administradores en contexto del Modelo de Ingreso y Asignación de Causas. O/C Nº 697209-62-CM19 del 15/04/2019 Mercado Público.</t>
  </si>
  <si>
    <t>Pasajes aéreo Balmaceda - Santiago para Fiscal Adjunto Fiscalía Local de Coyhaique. Diligencias causa de Temuco. O/C Nº 697209-59-CM19 del 15/04/2019 Mercado Público.</t>
  </si>
  <si>
    <t>Pasajes aéreo Santiago - Temuco para Fiscal Adjunto Fiscalía Local de Coyhaique. Diligencias causa en Temuco. O/C Nº 697209-60-CM19 del 15/04/2019 Mercado Público.</t>
  </si>
  <si>
    <t>Pasajes aéreo Balmaceda - Santiago - Temuco para Fiscal Adjunto Fiscalía Local de Coyhaique. Diligencias causa en Temuco. O/C Nº 697209-63-CM19 del 16/04/2019 Mercado Público.</t>
  </si>
  <si>
    <t>Pasajes aéreo Balmaceda - Santiago para Administrativo Custodio Fiscalía Local de Coyhaique. Jornada de Especies y Dinero. O/C Nº 697209-64-CM19 del 16/04/2019 Mercado Público.</t>
  </si>
  <si>
    <t>Por consumo electricidad  Fiscalía Local de Aysén, período 19/03/2019 al 15/04/2019</t>
  </si>
  <si>
    <t>Diseño campaña intranet tiempo libre</t>
  </si>
  <si>
    <t>Jefe UGI FR Aysén, Pasajes aéreos Balmaceda - Santiago (ida y vuelta). Jornada Especies y Dinero, Jornada Unidad Infraestructura y actividades área informática. O/C Nº 697209-65-CM19 del 18/04/2019 Mercado Público.</t>
  </si>
  <si>
    <t>Fiscal Regional de Aysén. Pasajes Balmaceda - Temuco, diligencias causa en Temuco.</t>
  </si>
  <si>
    <t>Fiscal Regional de Aysén. Pasaje aéreo Concepción - Santiago, Diligencias causa en Temuco. O/C N° 697209-66-CM19 del 18/04/2019 Mercado Público.</t>
  </si>
  <si>
    <t>Fiscal Regional de Aysén. Pasaje aéreo Balmaceda - Santiago. Reunión extraordinaria Consejo de Fiscales Regionales. O/C Nº 697209-67-CM19 del 19/04/2019 Mercado Público.</t>
  </si>
  <si>
    <t>Fiscal Regional de Aysén. Pasaje aéreo Santiago - Temuco. Diligencias causa Temuco. O/C Nº 697209-68-CM19 del 19/04/2019 Mercado Público.</t>
  </si>
  <si>
    <t>Calzado de varón para auxiliar Fiscalía Local de Coyhaique.</t>
  </si>
  <si>
    <t>Comercial Casa Alicia S.A.</t>
  </si>
  <si>
    <t>96.732.380-2</t>
  </si>
  <si>
    <t>Servicio de digitalización carpetas para Fiscalía Local de Coyhaique.</t>
  </si>
  <si>
    <t>Angélica Isabel Antrillao Poblete</t>
  </si>
  <si>
    <t>18.470.511-7</t>
  </si>
  <si>
    <t>Servicio de mantención generadores eléctricos de Fiscalía Regional y Fiscalías Locales de la Región de Aysén.</t>
  </si>
  <si>
    <t>Juan Carlos Ríos Carvajal</t>
  </si>
  <si>
    <t>7.075.210-7</t>
  </si>
  <si>
    <t>Cambio de fecha pasajes Balmaceda - Santiago (ida y vuelta) para Asesor Comunicacional Fiscalía Regional de Aysén, por reagendamiento Jornada de Asesores Comunicacionales.</t>
  </si>
  <si>
    <t>Pasaje aéreo Sr. Fiscal Adjunto Jefe Fiscalía Local de Coyhaique, jornadas de Especies y Dinero, en Santiago. O/C N° 697209-70-CM19 del 22/04/2019 Mercado Público.</t>
  </si>
  <si>
    <t>Pasaje aéreo Sr. Fiscal Adjunto Jefe Fiscalía Local de Coyhaique,jornadas de Especies y Dinero, en Santiago. O/C N° 697209-71-CM19 del 22/04/2019 Mercado Público.</t>
  </si>
  <si>
    <t>Pasaje aéreo Sr. Fiscal Adjunto Jefe Fiscalía Local de Coyhaique,  jornadas de Especies y Dinero, en Santiago. O/C N° 697209-72-CM19 del 22/04/2019 Mercado Público.</t>
  </si>
  <si>
    <t>Traslado vehículo y pasajes barcaza para Director Ejecutivo Regional, Jefe de Adm., Finanzas y RR.HH. y funcionario, Fiscalía Regional de Aysén, concurrencia a FL Chile Chico.</t>
  </si>
  <si>
    <t>Soc. Marítima y Comercial SOMARCO Ltda.</t>
  </si>
  <si>
    <t>80.925.100-4</t>
  </si>
  <si>
    <t>Habilitación caja de conexión mesa reuniones Fiscalía Regional de Aysén.</t>
  </si>
  <si>
    <t>Constructora J.R.A. Ltda.</t>
  </si>
  <si>
    <t>76.612.578-6</t>
  </si>
  <si>
    <t>Pasaje aéreos a Temuco para Técnico Unidad de Gestión e Informática Fiscalía Regional de Aysén. Apoyo administrativo causa Temuco.</t>
  </si>
  <si>
    <t>Diferencia por cambio de fecha pasaje profesor relator Simposio "El Futuro de la Investigación Criminal", Fiscalía Regional de Aysén.</t>
  </si>
  <si>
    <t>Asistencia a juicio oral en causa</t>
  </si>
  <si>
    <t>Galvano para Carabineros con motivo de su aniversario institucional. O/C N° 697209-74-CM19 del 26/04/2019 Mercado Público.</t>
  </si>
  <si>
    <t>Marco Antonio Ossa Carrasco</t>
  </si>
  <si>
    <t>15.968.917-4</t>
  </si>
  <si>
    <t>Pasajes aéreos Balmaceda - Temuco (ida y vuelta) para Abogado Asesor Unidad Asesoría Jurídica Fiscalía Regional de Aysén. Diligencias causa Temuco.</t>
  </si>
  <si>
    <t>Pasaje aéreo Santiago - Balmaceda para Sr. Fiscal Regional de Aysén. Diligencias causa  en Temuco. O/C Nº 697209-75-CM19 del 29/04/2019 Mercado Público.</t>
  </si>
  <si>
    <t>Pasaje aéreo Balmaceda - Santiago (ida y vuelta) para Administrativo Operativo de Causas Fiscalía Local de Aysén. Curso Seguridad de la Información. O/C Nº 697209-76-CM19 del 29/04/2019 Mercado Público.</t>
  </si>
  <si>
    <t>Pasajes aéreos Balmaceda - Santiago (ida y vuelta) para Director Ejecutivo Regional Fiscalía Regional de Aysén. Jornada Infraestructura. O/C Nº 697209-77-CM19 del 29/04/2019 Mercado Público.</t>
  </si>
  <si>
    <t>Pasajes aéreos Temuco - Santiago (ida y vuelta) para Fiscal Adjunto Fiscalía Local de Temuco. Diligencias causa de Temuco. O/C Nº 697209-78-CM19 del 30/04/2019 Mercado Público.</t>
  </si>
  <si>
    <t>Pasaje aéreo Temuco - Santiago Abogado Asistente. Diligencias causa de Temuco. O/C Nº 697209-79-CM19 del 30/04/2019 Mercado Público.</t>
  </si>
  <si>
    <t>Pasajes aéreos Balmaceda - Puerto Montt (ida y vuelta) para Sr. Fiscal Regional de Aysén. Diligencias causa  en Temuco. O/C Nº 697209-80-CM19 del 30/04/2019 Mercado Público.</t>
  </si>
  <si>
    <t>Pasaje aéreo Balmaceda - Temuco para Sr. Fiscal Regional de Aysén. Diligencias causa Temuco.</t>
  </si>
  <si>
    <t>Arriendo de vehiculo Sr. Fiscal Regional de Aysén.  Diligencias causa Temuco.</t>
  </si>
  <si>
    <t>Autorentas del Pacifico S.P.A.</t>
  </si>
  <si>
    <t>83.547.100-4</t>
  </si>
  <si>
    <t>DER N° 06/2019</t>
  </si>
  <si>
    <t>Servicio de relatoría para realizar Talleres de Competencias para un Liderazgo de alto desempeño, para Fiscalía Regional de Aysén.</t>
  </si>
  <si>
    <t>Zambrano Hathaway y Cía. Ltda.</t>
  </si>
  <si>
    <t>76.311.615-8</t>
  </si>
  <si>
    <t>Consumo energía eléctrica  Fiscalía Local de Cochrane, período 27/02/2019 al 26/04/2019.</t>
  </si>
  <si>
    <t>Consumo energía eléctrica  Fiscalía Local de Cisnes, período 27/02/2019 al 26/04/2019.</t>
  </si>
  <si>
    <t>Franqueo convenido,  consumo mes de abril 2019</t>
  </si>
  <si>
    <t>Empresa de Correos de Chile S.A.</t>
  </si>
  <si>
    <t>F R. Magallanes</t>
  </si>
  <si>
    <t>Materiales de oficina para URAVIT</t>
  </si>
  <si>
    <t>Com.Redoffice Magallanes Ltda.</t>
  </si>
  <si>
    <t>78.307.990-9</t>
  </si>
  <si>
    <t>Materiales de oficina para fiscalía regional</t>
  </si>
  <si>
    <t>Materiales de aseo para URAVIT</t>
  </si>
  <si>
    <t>Corcoran y Cía.Ltda.</t>
  </si>
  <si>
    <t>86.527.400-9</t>
  </si>
  <si>
    <t>Pasaje Pta.Arenas/Porvenir día 02/04/19 por comisión de servicio</t>
  </si>
  <si>
    <t>Transbordadora Austral Broom S.A.</t>
  </si>
  <si>
    <t>82.074.900-6</t>
  </si>
  <si>
    <t>Pasaje Porvenir /Pta.Arenas día 05/04/19 por comisión de servicio</t>
  </si>
  <si>
    <t>Pasaje Pta.Arenas/Santiago  día 11/04/19 por comisión de servicio</t>
  </si>
  <si>
    <t>Pasaje Pta.Arenas/Porvenir/Pta.Arenas día 29/04/19 por comisión de servcio</t>
  </si>
  <si>
    <t>Aerovías DAP S.A.</t>
  </si>
  <si>
    <t>89.428.000-k</t>
  </si>
  <si>
    <t xml:space="preserve">Pasaje Santiago/Pta.Arenas/Santiago  días 22 y 26/04/19 </t>
  </si>
  <si>
    <t>Provisión y cambio bomba calefacción F.L.Pta.Arenas</t>
  </si>
  <si>
    <t>Fredy Pena Ruíz</t>
  </si>
  <si>
    <t>8.989.160-4</t>
  </si>
  <si>
    <t>Pasaje Santiago/Pta.Arenas   día 17/04/19 por comisión de servicio</t>
  </si>
  <si>
    <t>Pasaje Pta.Arenas/Santiago/Pta.Arenas   días 16 y 17/04/19 por comisión de servicio</t>
  </si>
  <si>
    <t>Publicación aviso concurso público día 07/04/19 cargo técnico causas F.L.Pta.Arenas</t>
  </si>
  <si>
    <t>Inversiones Patagonica  S.A.</t>
  </si>
  <si>
    <t>76.000.759-5</t>
  </si>
  <si>
    <t>Empresa de Publicaciones La Prensa Austral Ltda.</t>
  </si>
  <si>
    <t>85.732.200-2</t>
  </si>
  <si>
    <t>Pasaje Pta.Arenas/Santiago 24/04/19 y pasaje Santiago/Pta.Arenas día 27/04/19 por comisión de servicio(02 funcionarios)</t>
  </si>
  <si>
    <t>Pasaje Pta.Arenas/Santiago día 15/04/19 por comisión de servicio</t>
  </si>
  <si>
    <t>Sky Airlines S.A.</t>
  </si>
  <si>
    <t xml:space="preserve">Pasaje Pta.Arenas/Santiago día 22/04/19 por comisión de servicio </t>
  </si>
  <si>
    <t>Pasaje Santiago/Pta.Arenas 28/04/19,pasaje Santiago/Pta.Arenas 12/05/19 y pasaje Pta.Arenas/Santiago/Pta.Arenas 03 y 09/05/19 por comisiones de servicio(03 funcionarios)</t>
  </si>
  <si>
    <t>Pasaje Pta.Arenas/Santiago día 05/05/19 y pasaje Pta.Arenas/Balmaceda día 13/04/19</t>
  </si>
  <si>
    <t>Pasaje Pta.Arenas/Santiago/Pta.Arenas   días 06 al 09/05/19 por comisión de servicio</t>
  </si>
  <si>
    <t>Pasaje Pta.Arenas/Santiago/Pta.Arenas días 05 al 09/05/19 por comisión de servicio</t>
  </si>
  <si>
    <t>Pasaje Pta.Arenas/Porvenir día 16/04/19 por comisión de servicio</t>
  </si>
  <si>
    <t>Pasaje Pta.Arenas/Pto.Williams/Pta.Arenas día 31/05 al 01/06/19 por comisión de servicio</t>
  </si>
  <si>
    <t>Reparación ventilación y sello cámara baño subterraneo fiscalía regional</t>
  </si>
  <si>
    <t>Fredy Jone Pena Ruíz</t>
  </si>
  <si>
    <t>Desarme ,armado y traslado  muebles por cambio oficina,reemplazo vidrio y sellado piso baño subterraneo fiscalía regional</t>
  </si>
  <si>
    <t>Freddy Omar Galindo Toledo</t>
  </si>
  <si>
    <t>9.531.760-k</t>
  </si>
  <si>
    <t>Reparación , desconexión 9 artefactos en corte y reaprete de fijaciones en tablero eléctrico,desintalación de focos en altura y reinstalación focos nuevos y prueba de funcionamiento.</t>
  </si>
  <si>
    <t>Construcciones Alex Guarda Medina EIRL</t>
  </si>
  <si>
    <t>76.963.686-2</t>
  </si>
  <si>
    <t>Suscripción anual para fiscalía regional y fiscalías locales</t>
  </si>
  <si>
    <t>Reparación calefacción F.L.Pta.Arenas(Probar circuitos,desconectar circuito dañado,purgar radiadores y poner caldera en marcha)</t>
  </si>
  <si>
    <t>Lavado manteles para F.L.Pta.Arenas</t>
  </si>
  <si>
    <t>Juana Cabero Huinao</t>
  </si>
  <si>
    <t>9.874.389-8</t>
  </si>
  <si>
    <t>Pasaje Porvenir /Pta.Arenas día 24/04/19 por comisión de servicio</t>
  </si>
  <si>
    <t>Pasaje Pta.Arenas/Porvenir día 26/04/19 por comisión de servicio</t>
  </si>
  <si>
    <t>Pasaje Porvenir/Pta.Arenas/Porvenir días 02 y 03/05/19 por comisión de servcio</t>
  </si>
  <si>
    <t>Pasaje Pta.Arenas/Santiago/Pta.Arenas días 23 y 24/04/19 por comisión de servicio</t>
  </si>
  <si>
    <t>Pasaje Pta.Arenas/Santiago día 22/04/19 por comisión de servicio</t>
  </si>
  <si>
    <t>Pasaje Pta.Arenas/Santiago/Pta.Arenas días 10 al 15/05/19 y 14 al 17/05/19 por comisión de servicio (02 funcionarios)</t>
  </si>
  <si>
    <t>Pasaje Pta.Arenas/Pto.Natales/Pta.Arenas día 29/04/19 por comisión de servicio</t>
  </si>
  <si>
    <t>Buses Fernandez Ltda.</t>
  </si>
  <si>
    <t>77.492.710-7</t>
  </si>
  <si>
    <t>Cambio pasaje Pta.Arenas/Santiago día 26/04/19 y pasaje Pta.Arenas/Santiago/Pta.Arenas días 08 al 11/05/19  por comisión de servicio</t>
  </si>
  <si>
    <t>Pasaje Pta.Arenas/Santiago  día 29/04/19 comisión de servicio</t>
  </si>
  <si>
    <t>Pasaje Pta.Arenas/Santiago/Pta.Arenas días 12 al 16/05/19 por comisión de servicio</t>
  </si>
  <si>
    <t>Pasaje Pta.Arenas/Santiago/Pta.Arenas días 10 al 14/05/19 por comisión de servicio</t>
  </si>
  <si>
    <t>Pasaje Santiago/Pta.Arenas día 09/05/19 por comisión de servicio</t>
  </si>
  <si>
    <t>Consumo electricidad Fiscalía Local Puerto Natales  desde el 08/03/19 al 04/04/19</t>
  </si>
  <si>
    <t>Edelmag S.A.</t>
  </si>
  <si>
    <t>88.221.200-9</t>
  </si>
  <si>
    <t>Servicio franqueo convenido Fiscalía Local Pta.Arenas marzo 2019</t>
  </si>
  <si>
    <t>Empresa de Correos de Chile</t>
  </si>
  <si>
    <t>Servicio franqueo convenido Fiscalía Regional y  Fiscalías Locales marzo 2019</t>
  </si>
  <si>
    <t>Consumo agua potable  Fiscalía Regional desde el    06/03/19 al 05/04/19</t>
  </si>
  <si>
    <t>Aguas Magallanes S.A.</t>
  </si>
  <si>
    <t>76.215.628-8</t>
  </si>
  <si>
    <t>Consumo agua potable  Fiscalía Local Pta.Arenas   desde el   11/03/19 al 10/04/19</t>
  </si>
  <si>
    <t>76.215.628-9</t>
  </si>
  <si>
    <t>Consumo agua potable  Fiscalía Local Pto.Natales   desde el   18/03/19 al 16/04/19</t>
  </si>
  <si>
    <t>Consumo agua potable  Fiscalía Local Porvenir desde el  06/03/19 al 05/04/19</t>
  </si>
  <si>
    <t>Consumo gas  Fiscalía Regional  desde el  22/03/19 al 22/04/19</t>
  </si>
  <si>
    <t>Gasco S.A.</t>
  </si>
  <si>
    <t>90.310.000-1</t>
  </si>
  <si>
    <t>Consumo gas  Fiscalía Local Pta.Arenas   desde el 07/03/19 al 05/04/19</t>
  </si>
  <si>
    <t>Consumo gas Fiscalía Local Pto.Natales  desde el 06/03/19 al 04/04/19</t>
  </si>
  <si>
    <t>Consumo gas Fiscalía Local Porvenir  desde el 07/03/19 al 04/04/19</t>
  </si>
  <si>
    <t>697036-46-CM19</t>
  </si>
  <si>
    <t>JOSE ANTONIO SANCHEZ WILLIAMSON</t>
  </si>
  <si>
    <t>7.580.385-0</t>
  </si>
  <si>
    <t>697036-47-CM19</t>
  </si>
  <si>
    <t>Pasaje aéreo para Director Ejecutivo a la ciudad de Santiago a fin de cumplir cometido funcionario</t>
  </si>
  <si>
    <t>LATAM AIRLINES GROUP S.A</t>
  </si>
  <si>
    <t>697036-48-CM19</t>
  </si>
  <si>
    <t>Aviso Licitación Pública Servicio de Aseo para Fiscalía Regional y Fiscalías Locales de la Región.</t>
  </si>
  <si>
    <t>EMPRESA PERIODISTICA EL NORTE S.A.</t>
  </si>
  <si>
    <t>84.295.700-1</t>
  </si>
  <si>
    <t>697036-49-CM19</t>
  </si>
  <si>
    <t>Pasaje para Asesor comunicacional a la ciudad de Santiago a fin de cumplir cometido funcionario</t>
  </si>
  <si>
    <t>697036-50-CM19</t>
  </si>
  <si>
    <t>Pasaje para Fiscal de Fiscalía Local Antofagasta a la ciudad de Santiago a fin de cumplir cometido funcionario.</t>
  </si>
  <si>
    <t>697036-51-CM19</t>
  </si>
  <si>
    <t>Pasaje para Fiscal Regional a la ciudad de  Santiago a fin de cumplir cometido funcionario.</t>
  </si>
  <si>
    <t>697036-52-CM19</t>
  </si>
  <si>
    <t>Pasaje aéreo para psicóloga de la Unidad de Víctimas y Testigos a la ciudad de Santiago a fin de cumplir cometido funcionario.</t>
  </si>
  <si>
    <t>697036-53-CM19</t>
  </si>
  <si>
    <t>Compra materiales de oficina para Fiscalía Local de Tocopilla.</t>
  </si>
  <si>
    <t>697036-54-CM19</t>
  </si>
  <si>
    <t>697036-55-CM19</t>
  </si>
  <si>
    <t>Compra bolsas de almacenaje para Fiscalía Local de Tocopilla.</t>
  </si>
  <si>
    <t>6970396-56-CM19</t>
  </si>
  <si>
    <t>Compra materiales de oficina para Fiscalía Local de Taltal.</t>
  </si>
  <si>
    <t>697036-57-CM19</t>
  </si>
  <si>
    <t>Compra materiales de oficina para Fiscalía Local de Mejillones.</t>
  </si>
  <si>
    <t>697036-58-CM19</t>
  </si>
  <si>
    <t>Compra de materiales de oficina para Fiscalía Local de Antofagasta.</t>
  </si>
  <si>
    <t>697036-59-CM19</t>
  </si>
  <si>
    <t>697036-61-CM19</t>
  </si>
  <si>
    <t>Compra de materiales de oficina para Fiscalía Local de Calama.</t>
  </si>
  <si>
    <t>697036-62-CM19</t>
  </si>
  <si>
    <t>697036-64-CM19</t>
  </si>
  <si>
    <t>Compra materiales de oficina para Unidad SACFI.</t>
  </si>
  <si>
    <t>697036-65-CM19</t>
  </si>
  <si>
    <t>697036-66-CM19</t>
  </si>
  <si>
    <t>Compra materiales de oficina para Fiscalía Local Calama.</t>
  </si>
  <si>
    <t>697036-67-CM19</t>
  </si>
  <si>
    <t>Pasaje aéreo para Abogado Asistente de la Fiscalía Local de Antofagata a la ciudad de Santiago a fin de cumplir cometido funcionario.</t>
  </si>
  <si>
    <t>697036-68-CM19</t>
  </si>
  <si>
    <t xml:space="preserve">Pasaje aéreo para Profesional de la Fiscalía Regional a la ciudad de Santiago a fin de cumplir cometido funcionario. </t>
  </si>
  <si>
    <t>697036-70-CM19</t>
  </si>
  <si>
    <t>SKY AIRLINE S. A.</t>
  </si>
  <si>
    <t>697036-72-CM19</t>
  </si>
  <si>
    <t>Publicación aviso concurso público cargo "Técnico Operativo de Causas para Fiscalía Local de  Antofagasta".</t>
  </si>
  <si>
    <t>697036-73-CM19</t>
  </si>
  <si>
    <t>Pasaje aéreo para Administradora de la Fiscalía Local de Taltal a la ciudad de Santiago a fin de cumplir cometido funcionario.</t>
  </si>
  <si>
    <t>697036-74-CM19</t>
  </si>
  <si>
    <t>Pasaje aéreo para Jefa Asesoría Jurídica a la ciudad de Santiago a fin de cumplir cometido funcionario.</t>
  </si>
  <si>
    <t>697036-75-CM19</t>
  </si>
  <si>
    <t>Pasaje aéreo para Administrativo de la Fiscalía Local de Antofagasta a la ciudad de Santiago a fin de cumplir cometido funcionario.</t>
  </si>
  <si>
    <t>Reparación de cajonera móvil secretaría UAF.</t>
  </si>
  <si>
    <t>MUEBLES GERARDA JARA RODRIGUEZ EIRL</t>
  </si>
  <si>
    <t>76.906.027-8</t>
  </si>
  <si>
    <t>Retiro e instalación de nuevo vidrio quebrado de oficinas y comedor en Fiscalía Local Antofagasta.</t>
  </si>
  <si>
    <t>OBRAS CIVILES DISEÑO EXTRUCTURALES ELECT.</t>
  </si>
  <si>
    <t>76.006.537-4</t>
  </si>
  <si>
    <t>Servicio de traslado de cajas de seguridad desde Fiscalía Local de Mejillones a Fiscalía Local de Tocopilla y desde Fiscalía Local de Tocopilla a Fiscalía Local de Antofagasta.</t>
  </si>
  <si>
    <t>ALFREDO LOPEZ OYARZO CONSTRUCCIONES E.I.R.L.</t>
  </si>
  <si>
    <t>76.154.941-3</t>
  </si>
  <si>
    <t>Provisión e impresión de tarjetas de identificación en PVC para Fiscales y Funcionarios.</t>
  </si>
  <si>
    <t>SERVICIOS GRAFICOS LIMITADA</t>
  </si>
  <si>
    <t>79.573.300-0</t>
  </si>
  <si>
    <t>Reparación de llave lavaplatos Fiscalía Regional y cambio equipo alumbrado Unidad de Gestión e Informática.</t>
  </si>
  <si>
    <t>Reemisión de pasaje por cambio de fecha para Fiscal Regional en comision de servicios en Santiago.</t>
  </si>
  <si>
    <t>Remisión de pasaje aéreo por cambio de funcionario en comisión de servicio a la ciudad de Santiago.</t>
  </si>
  <si>
    <t>Pasaje aéreo para Fiscal Regional a Santiago a fin de cumplir cometido funcionario en la Región de O'Higgins.</t>
  </si>
  <si>
    <t>Reemisión por cambio de pasaje aéreo para Fiscal Regional a la ciudad de Santiago.</t>
  </si>
  <si>
    <t>Pasaje aéreo para  Técnico de la Fiscalía Local de Antofagasta y Jefe Unidad de Gestión a la ciudad de Santiago a fin de cumplir cometido funcionario.</t>
  </si>
  <si>
    <t>Reemisión por cambio de pasaje para Fiscal Regional a la ciudad de  Santiago a fin de cumplir cometido funcionario.</t>
  </si>
  <si>
    <t>Servicio de traslado de funcionarios en comisión de servicio dentro de la Región de Antofagasta.</t>
  </si>
  <si>
    <t>EMPRESA DE TRANSPORTES RURALES SPA</t>
  </si>
  <si>
    <t>80314700-0</t>
  </si>
  <si>
    <t>Servicios Básicos</t>
  </si>
  <si>
    <t>Consumo de Electricidad periodo Marzo-Abril 2019 - Fiscalía Regional.</t>
  </si>
  <si>
    <t>Consumo de Electricidad periodo Marzo-Abril 2019 - Fiscalía Local Antofagasta.</t>
  </si>
  <si>
    <t>Consumo de Electricidad periodo Marzo-Abril 2019 - Fiscalía Local de Calama.</t>
  </si>
  <si>
    <t>Consumo de Electricidad periodo Marzo-Abril 2019 - Unidad SACFI.</t>
  </si>
  <si>
    <t>Consumo agua potable periodo Abril 2019 - Fiscalía Regional.</t>
  </si>
  <si>
    <t>AGUAS DE ANTOFAGASTA S.A.</t>
  </si>
  <si>
    <t>76.418.976-0</t>
  </si>
  <si>
    <t>Consumo agua potable periodo Marzo-Abril 2019 - Fiscalía Local de Tocopilla.</t>
  </si>
  <si>
    <t>Consumo agua potable periodo Marzo-Abril 2019 - Fiscalía Local de Calama.</t>
  </si>
  <si>
    <t>Consumo agua potable periodo Marzo-Abril 2019 - Fiscalía Local  Taltal.</t>
  </si>
  <si>
    <t>Consumo agua potable periodo Marzo-Abril 2019 - Unidad SACFI.</t>
  </si>
  <si>
    <t>Adquisición de (8.000) Etiquetas RFID para UCEAD</t>
  </si>
  <si>
    <t>DEMARKA S.A.</t>
  </si>
  <si>
    <t>86.132.100-2</t>
  </si>
  <si>
    <t>Adquisición de Timbre para Directora Ejecutiva Regional</t>
  </si>
  <si>
    <t>TODO TIMBRE LIMITADA</t>
  </si>
  <si>
    <t>78.951.600-6</t>
  </si>
  <si>
    <t>ASIA REPS SPA.</t>
  </si>
  <si>
    <t>77.600.970-9</t>
  </si>
  <si>
    <t>22.698.271-K</t>
  </si>
  <si>
    <t>Contratación de Programa de Apoyo a la Desvinculación</t>
  </si>
  <si>
    <t>Servicio de Flete por Destrucción de Activos Fijos</t>
  </si>
  <si>
    <t>NIBALDO REINOSO VARGAS</t>
  </si>
  <si>
    <t>7.936.078-3</t>
  </si>
  <si>
    <t>Reparación del Sistema de Climatización de la FL de Chacabuco</t>
  </si>
  <si>
    <t>CLIMAFRIO LIMITADA</t>
  </si>
  <si>
    <t>77.773.290-0</t>
  </si>
  <si>
    <t>Servicio de Flete por Destrucción de Especies con Camión Pequeño</t>
  </si>
  <si>
    <t>TRANSPORTES MIGUEL CÓRDOVA CERDA E.I.R.L.</t>
  </si>
  <si>
    <t>76.460.791-0</t>
  </si>
  <si>
    <t>Servicio de Interpretación Chino-Español para Causa RUC 180123985-2</t>
  </si>
  <si>
    <t>LUIS RUBIO QUINTANILLA</t>
  </si>
  <si>
    <t>10.265.615-6</t>
  </si>
  <si>
    <t>Servicio de (50) Coffee Break para Jornada de Presentación de Sistema de Registro de Imputados</t>
  </si>
  <si>
    <t>VIVIAN DE LA FUENTE ALACID</t>
  </si>
  <si>
    <t>13.104.370-8</t>
  </si>
  <si>
    <t>Aviso Concurso Público Domingo 07/04/2019</t>
  </si>
  <si>
    <t>EMPRESA EL MERCURIO S.A.P.</t>
  </si>
  <si>
    <t>Servicio de Recepción de Residuos en Relleno Sanitario</t>
  </si>
  <si>
    <t>K.D.M.S.A.</t>
  </si>
  <si>
    <t>96.754.450-7</t>
  </si>
  <si>
    <t>Adquisición de Timbre para Fiscalía Alta Complejidad</t>
  </si>
  <si>
    <t>Adquisición de (4) Sacacorchetes para Uso Pesado para FL CJS</t>
  </si>
  <si>
    <t>Trabajos Menores en edificio de la FL de Chacabuco.</t>
  </si>
  <si>
    <t>Adquisición de Materiales de Oficina y Aseo mes de Abril</t>
  </si>
  <si>
    <t>SANDRA TELLO LÓPEZ</t>
  </si>
  <si>
    <t>8.966.563-9</t>
  </si>
  <si>
    <t>Adquisición de Materiales de Oficina Mes de Abril</t>
  </si>
  <si>
    <t>ELISABETH CORTEZ MUÑOZ</t>
  </si>
  <si>
    <t>15.457.235-K</t>
  </si>
  <si>
    <t>Adquisición de Pizarra de Vidrio para Fiscal Jefe Francisco Jacir</t>
  </si>
  <si>
    <t>COMERCIAL OFFICHILE S.P.A.</t>
  </si>
  <si>
    <t>76.019.175-2</t>
  </si>
  <si>
    <t>Adquisición de Perforador Industrial para FL CJS</t>
  </si>
  <si>
    <t>Adquisición de (2) Maletas para SACFI</t>
  </si>
  <si>
    <t>SAMSONITE CHILE S.A.</t>
  </si>
  <si>
    <t>76.811.980-5</t>
  </si>
  <si>
    <t>Servicio de Mantención y/o Recarga de Extintores del CJS y la FL de Chacabuco</t>
  </si>
  <si>
    <t>SISTEMA CONTRA INCENDIO ANTIFLAMA LIMITADA</t>
  </si>
  <si>
    <t>76.007.860-3</t>
  </si>
  <si>
    <t>Aviso Concurso Público Domingo 14/04/2019</t>
  </si>
  <si>
    <t>Servicio de Destrucción de Especies</t>
  </si>
  <si>
    <t xml:space="preserve">SOCIEDAD DE INVERSIONES COMERCIAL Y SERVICIOS RODMIK LIMITADA </t>
  </si>
  <si>
    <t>76.428.063-6</t>
  </si>
  <si>
    <t>Mantenciones Preventivas para (7) Scanners Kodak</t>
  </si>
  <si>
    <t>BLUE PEAKS S.P.A.</t>
  </si>
  <si>
    <t>52.002.100-0</t>
  </si>
  <si>
    <t>Servicio de Interpretación en Lengua de Señas para Causa RUC 1900048190-7</t>
  </si>
  <si>
    <t>JUANITA GONZÁLEZ VERGARA</t>
  </si>
  <si>
    <t>9.617.206-0</t>
  </si>
  <si>
    <t>Adquisición de Materiales para Unidad de Atención de Usuarios</t>
  </si>
  <si>
    <t>Aviso Concurso Público Domingo 21/04/2019</t>
  </si>
  <si>
    <t>Provisión e Instalación de Aire Acondicionado</t>
  </si>
  <si>
    <t>CALVO INGENIERIA S.A.</t>
  </si>
  <si>
    <t>85.956.200-0</t>
  </si>
  <si>
    <t>Servicio de Impresión y Mecanizado (20.963) de Cartas de Archivos Provisionales</t>
  </si>
  <si>
    <t>SERVICIOS DE INGENIERÍA Y TECNOLOGÍA LIMITADA</t>
  </si>
  <si>
    <t>77.991.140-3</t>
  </si>
  <si>
    <t>Arriendo de Paneles Divisorios por dos meses</t>
  </si>
  <si>
    <t>SCHNEIDER MORALES Y COMPAÑIA LIMITADA</t>
  </si>
  <si>
    <t>79.751.700-3</t>
  </si>
  <si>
    <t>Servicio de (30) Coffee Break para Jornada del Programa de Capacitación</t>
  </si>
  <si>
    <t>Adquisición de (500) Bolsas Ziploc para Unidad de Custodia de Especies</t>
  </si>
  <si>
    <t>Adquisición de (150) Bolsas Ziploc para Unidad de Custodia de Especies</t>
  </si>
  <si>
    <t>Adquisición de (3) Timbres para Fiscalía Local de Chacabuco</t>
  </si>
  <si>
    <t>Adquisición de (3) Pizarras de Corcho para Fiscalía Local de Chacabuco</t>
  </si>
  <si>
    <t>COMERCIALIZADORA ROMULO LIMITADA</t>
  </si>
  <si>
    <t>76.185.139-K</t>
  </si>
  <si>
    <t>Provisión e Instalación de Paneles Led en Bodegas de Custodia</t>
  </si>
  <si>
    <t>COMERCIAL H&amp;H LIMITADA</t>
  </si>
  <si>
    <t>76.219.192-K</t>
  </si>
  <si>
    <t>Aviso Concurso Público Domingo 28/04/2019</t>
  </si>
  <si>
    <t>Adquisición de (22) Timbres Automáticos para Atención de Usuarios</t>
  </si>
  <si>
    <t>Adquisición de (2) Timbres Fechadores para Atención de Usuarios</t>
  </si>
  <si>
    <t>Suscripción Anual a Diario El Mercurio para Fiscalía Regional</t>
  </si>
  <si>
    <t>Servicio de (408) Masajes en Silla del Programa de Calidad de Vida 2019</t>
  </si>
  <si>
    <t>SANDRA MORALES CARRASCO</t>
  </si>
  <si>
    <t>11.901.378-K</t>
  </si>
  <si>
    <t>Adquisiciones de (40) botellones de agua para CJS, Chacabuco y Unidad de Corte</t>
  </si>
  <si>
    <t>Adquisición de (15) Calzado Formal para Auxiliares FR y Funcionarios de At. de Usuarios</t>
  </si>
  <si>
    <t>COMERCIAL MILÁN LIMITADA</t>
  </si>
  <si>
    <t>83.160.600-2</t>
  </si>
  <si>
    <t>Renovación de arriendo de bodegas por seis meses</t>
  </si>
  <si>
    <t>BODEGAS SAN FRANCISCO LIMITADA</t>
  </si>
  <si>
    <t>76.098.820-0</t>
  </si>
  <si>
    <t>Servicio de electricidad CJS - del 11/03/2019 al 10/04/2019</t>
  </si>
  <si>
    <t>ENEL DISTRIBUCIÓN CHILE S.A.</t>
  </si>
  <si>
    <t>Servicio de electricidad FL Colina - del 28/03/2019 al 29/04/2019</t>
  </si>
  <si>
    <t>EMPRESA ELECTRICA DE COLINA LTDA.</t>
  </si>
  <si>
    <t>96.783.910-8</t>
  </si>
  <si>
    <t>Servicio de agua potable FL Colina Periodo 13/03/2018 al 12/04/2018</t>
  </si>
  <si>
    <t>SEMBCORP AGUAS CHACABUCO S.A.</t>
  </si>
  <si>
    <t>86.915.400-8</t>
  </si>
  <si>
    <t>Provisión servicio consumo de electricidad correspondiente al mes de Abril, Diego de Almagro.</t>
  </si>
  <si>
    <t>Provisión servicio de consumo de electricidad correspondiente al mes de Abril, Caldera.</t>
  </si>
  <si>
    <t>Provisión servicio de consumo de electricidad correspondiente al mes de Abril, Chañaral.</t>
  </si>
  <si>
    <t>Provisión de Compromisos de Consumo de Electricidad para la Fiscalía Local de Freirina periodo del 12/03/19 al 10/04/19. Consumo 607 Kwh</t>
  </si>
  <si>
    <t>Servicio de Consumo de Electricidad para la Fiscalía Local de Copiapó con fecha 28/03/2019 correspondiente al numero de cliente 9395841.</t>
  </si>
  <si>
    <t>Servicio de Consumo de Electricidad para la Fiscalía Regional de Atacama con fecha 28/03/2019 correspondiente al numero de cliente 9397315.</t>
  </si>
  <si>
    <t>Servicio de Consumo de Electricidad para la Fiscalía Regional de Atacama con fecha 28/03/2019 correspondiente al numero de cliente 939731</t>
  </si>
  <si>
    <t>Provisión de Agua Potable correspondiente a la Fiscalía Local de Copiapó del mes de Abril 2019</t>
  </si>
  <si>
    <t>AGUAS CHAÑAR S.A.</t>
  </si>
  <si>
    <t>76.850.128-9</t>
  </si>
  <si>
    <t>Provisión de Agua Potable correspondiente a la Fiscalía Regional de Atacama del mes de Abril 2019.</t>
  </si>
  <si>
    <t>Provisión de Agua Potable correspondiente a la Fiscalía Local de Caldera, correspondiente al Mes de Abril de 2019.</t>
  </si>
  <si>
    <t>Provisión de Agua Potable correspondiente a la Fiscalía Local de Vallenar del mes de Abril 2019.</t>
  </si>
  <si>
    <t>Provisión de Agua Potable correspondiente a la Fiscalía Regional y Fiscalías Locales Abril a Diciembre 2019</t>
  </si>
  <si>
    <t>Provisión de Agua Potable correspondiente a la Fiscalía Local de Freirina del mes de Abril 2019.</t>
  </si>
  <si>
    <t>Provisión de Presupuesto para compromisos mes de Abril del año 2019 , servicios de valija comercial y franqueo convenido para FR y Fiscalías Locales de Atacama.</t>
  </si>
  <si>
    <t>Pago de Contribución Fiscalía Regional de Atacama.</t>
  </si>
  <si>
    <t xml:space="preserve">TESORERIA GENERAL DE LA REPUBLICA </t>
  </si>
  <si>
    <t>60.805.000-0</t>
  </si>
  <si>
    <t>Pasaje aéreo, Asesor Comunicacional , participación en "Jornada Anual de Asesores Comunicacionales" a realizarse los días 25 y 26 de abril en la sala de Consejo de la Fiscalía Nacional.</t>
  </si>
  <si>
    <t>Servicio de evaluación psicolaboral para postulante a cargo de Administrativo Suplente (art.70) para la Fiscalía Local de Copiapó. Se opta por proveedor por presentar mejor oferta económica que propuesta de Mercado Publico.</t>
  </si>
  <si>
    <t>ALTAMIRA CONSULTORES LTDA.</t>
  </si>
  <si>
    <t>76.554.260-K</t>
  </si>
  <si>
    <t>Pasaje aéreo, Fiscal Regional de Atacama, participación en Cuenta Publica del Fiscal Nacional a realizada el día 17 de Abril en la Fiscalía Nacional, además participaci[on en reunión de Comisión de Reforma en la F. de las Condes.</t>
  </si>
  <si>
    <t>Pasaje aéreo, Director Ejecutivo Regional, participación en Cuenta Publica del Fiscal Nacional el día 17 de abril en la Fiscalía Nacional.</t>
  </si>
  <si>
    <t>Pasajes aéreos, Profesional SACFI - Fiscal SACFI, participación en Taller Robo de Conductores a realizado en el centro de entrenamiento de CHILQUINTA el día 12 de Abril.</t>
  </si>
  <si>
    <t>Pasaje aéreo, Fiscal Adjunto F. L. de Copiap[o, participación en "Curso de Litigación Oral Avanzada" entre los días 23 y 26 de Abril en la ciudad de Santiago.</t>
  </si>
  <si>
    <t>Pasaje aéreo, Director Ejecutivo Regional, participación en implementación de sistema informático de gestión de causas en la Fiscalía Local de Valdivia.</t>
  </si>
  <si>
    <t>Pasaje aéreo, Director Ejecutivo Regional, participación en implementación de sistema informático de gestión de causas en la Fiscalía Local de Valdivia. Se opta por proveedor por ser adjudicatario de la L. Pública Contratación de los Serv. de Administración de Viajes Institucionales Res. FN/MP N°78, 12 de enero 2017.</t>
  </si>
  <si>
    <t>Publicación llamado a concurso para proveer el cargo de Auxiliar Grado XVIII para la Fiscalía Local de Copiapó.</t>
  </si>
  <si>
    <t>Pasajes aéreos, Fiscal Jefe F.L. de Caldera - Custodio F. L. de Copiapó, por participación en Jornada de Especies y Dinero, los días 7 y 8 de mayo, los días 13 y 14 participación de Fiscal Jefe F.L. de Caldera, en Jornada de Fiscales Adjuntos Jefes y Administradores (UE397)</t>
  </si>
  <si>
    <t>Pasaje aéreo, Asesor Comunicacional, cambio de itinerario de vuelo por modificación de fecha de realización de Jornada Anual de Asesores de Comunicaciones los días 9 y 10 de mayo en Stgo.</t>
  </si>
  <si>
    <t>Pasaje aéreo, Fiscal Jefe F.L. de Copiapó, participación en calidad de relator en cursos de capacitación dictados por la Fiscalía Nacional, desde el día 6 de mayo.</t>
  </si>
  <si>
    <t>Pasajes aéreos, Fiscal Jefe F.L. de Vallenar - Fiscal Jefe F.L. de Diego de Almagro, participación en Jornada de Fiscales Jefes y Administradores, los días 13 y 14 de mayo en Stgo.</t>
  </si>
  <si>
    <t>Pasaje aéreo, Administradora F.L. de Vallenar. participación en "Curso de Seguridad de la Información " a realizarse el día 15 de mayo en Stgo.</t>
  </si>
  <si>
    <t>Pasaje aéreo, Diego Soto, participación en "Curso Litigación Oral Inicial" entre los días 7 al 10 de Mayo en Stgo (UE395)</t>
  </si>
  <si>
    <t>Pasaje aéreo, Director Ejecutivo Regional, participación en "Jornada de Trabajo de la Unidad de Infraestructura de la Fiscalía Nacional" los días 13 y 14 de Mayo en Santiago.</t>
  </si>
  <si>
    <t>Materiales de aseo para la Fiscalía Regional y Fiscalías Locales de la Región de Atacama para los meses de Abril - Mayo y Junio 2019.</t>
  </si>
  <si>
    <t>Insumos de papelería de aseo para la Fiscalía Regional y Fiscalías Locales de la Región de Atacama.</t>
  </si>
  <si>
    <t>DISTRIBUIDORA MANZAN</t>
  </si>
  <si>
    <t>96.908.760-K</t>
  </si>
  <si>
    <t>Insumos para atención de visitas protocolares y reuniones del Sr. Fiscal Regional.</t>
  </si>
  <si>
    <t>CENCOSUD RETAIL S.A.</t>
  </si>
  <si>
    <t>81.201.000-K</t>
  </si>
  <si>
    <t>Artículos de escritorio y papelería.</t>
  </si>
  <si>
    <t>Artículos de escritorio y papelería</t>
  </si>
  <si>
    <t>MAGENS S.A.</t>
  </si>
  <si>
    <t>76.271.597-K</t>
  </si>
  <si>
    <t>03-DER N° 8</t>
  </si>
  <si>
    <t>Adjudica Licitación Privada Mayor Servicio de Traslado de Fiscales, Funcionarios y usuarios Víctimas y Testigos de la Fiscalía Regional de Atacama.</t>
  </si>
  <si>
    <t>WASHINGTON PEÑA ROJAS</t>
  </si>
  <si>
    <t>9.573.167-8</t>
  </si>
  <si>
    <t>Construcción de bicicletero metálico FL Chillán</t>
  </si>
  <si>
    <t>HECTOR MARIO FERNANDEZ ASCENCIO</t>
  </si>
  <si>
    <t>10.850.009-3</t>
  </si>
  <si>
    <t>Relatoría y consultoría para Gestión del Cambio FR Ñuble, desde el 07 de mayo al 12 de junio.</t>
  </si>
  <si>
    <t>FUNDACION CHILE</t>
  </si>
  <si>
    <t>70.300.000-2</t>
  </si>
  <si>
    <t>Timbres automáticos Subrogante DER, Jefe Asesor y Subrogante, UGI, Fiscal Regional Subrogante y Recepción Of. Partes con Fecha</t>
  </si>
  <si>
    <t>CABRERA Y JOBIN PUBLICIDAD LIMITADA</t>
  </si>
  <si>
    <t>76.188.557-k</t>
  </si>
  <si>
    <t>Llamado Concurso Público Ministerio Publico Región de Ñuble Abogado Asistente de Fiscal San Carlos, tamaño MD 3x2 Generales, publicación 14-04-2019, "Despacho a Través de Courbis"</t>
  </si>
  <si>
    <t>Habilitación de Oficinas Fl Chillán</t>
  </si>
  <si>
    <t>YLP CONSTRUCCIONES SPA</t>
  </si>
  <si>
    <t>76.704.923-4</t>
  </si>
  <si>
    <t>Reparación de equipo Split muro, cambio de capacitor suministro y cambio de equipo Split muro 12.000 BTU, ecológico marca Midea</t>
  </si>
  <si>
    <t>CLIMATIZACIÓN OSCAR JORQUERA L. EIRL</t>
  </si>
  <si>
    <t>76.946.869-2</t>
  </si>
  <si>
    <t>Cables y accesorios informáticos para UGI, SACFI y FR Ñuble</t>
  </si>
  <si>
    <t>ADVANTAGE COMPUTACION LTDA</t>
  </si>
  <si>
    <t>77.879.090-4</t>
  </si>
  <si>
    <t>Pasajes aéreos mes de marzo FR Ñuble</t>
  </si>
  <si>
    <t>TURISMO ESQUERRE LTDA</t>
  </si>
  <si>
    <t>83.277.100-7</t>
  </si>
  <si>
    <t>Pasajes aéreos Concepción - Santiago 23-04-2019 Fiscal Regional Nayalet Mansilla</t>
  </si>
  <si>
    <t>Pasaje aéreo Fabián Álvarez Salazar Concepción - Santiago ida y regreso</t>
  </si>
  <si>
    <t>Pasaje Aéreo Tamara Cuello Capacitación Concepción - Santiago Ida y Regreso 14 y 16 de mayo 2019</t>
  </si>
  <si>
    <t>Pasaje aéreos Álvaro Hermosilla Concepción Santiago ida y regreso 05 y 06 de mayo</t>
  </si>
  <si>
    <t>Pasaje aéreos Nayalet Mansilla Concepción Santiago regreso 06 de mayo</t>
  </si>
  <si>
    <t>Pasaje aéreos Álvaro Hermosilla Concepción Balmaceda ida y regreso 22 y 25 de mayo</t>
  </si>
  <si>
    <t>Pasaje aéreos Lorena Sandaña Concepción Santiago ida y regreso 13 y 14 de mayo</t>
  </si>
  <si>
    <t>Pasaje aéreos Cesar Castillo Concepción Santiago ida y regreso 13 y 14 de mayo</t>
  </si>
  <si>
    <t>Adquisición de insumos coffe para atención de autoridades FR</t>
  </si>
  <si>
    <t>AGROINDUSTRIA ITATA LTDA</t>
  </si>
  <si>
    <t>88.490.400-5</t>
  </si>
  <si>
    <t>Llamado Concurso Público Ministerio Publico Región de Ñuble Abogado Asistente de Fiscal San Carlos, tamaño MD 8x3 Generales, publicación 14-04-2019, "Despacho a Través de Courbis"</t>
  </si>
  <si>
    <t>EMPRESA PERIODISTICA LA DISCUSION S.A.</t>
  </si>
  <si>
    <t>96.546.100-0</t>
  </si>
  <si>
    <t>Cinta para impresora Brother TZs951 FR Ñuble</t>
  </si>
  <si>
    <t>Pago servicio Aguas Manantial, FL Chillán.</t>
  </si>
  <si>
    <t>Adquisición de 1000 cheques correspondiente a la cuenta bancaria N° 52109000728.-</t>
  </si>
  <si>
    <t>BANCO DEL ESTADO DE CHILE</t>
  </si>
  <si>
    <t>97.030.000-7</t>
  </si>
  <si>
    <t>FN/MP 705</t>
  </si>
  <si>
    <t>Autoriza renovación por un año el contrato con la empresa de Servicios Himce Ltda. Prestación de servicios de aseo y mantención de jardínes para la Fiscalía Regional y Locales de Ñuble. Rige a contar del 01 de diciembre 2019</t>
  </si>
  <si>
    <t>EMPRESA DE SERVICIOS HIMCE LTDA.</t>
  </si>
  <si>
    <t>78.137.180-7</t>
  </si>
  <si>
    <t>Consumo de electricidad, Fiscalía Local San Carlos</t>
  </si>
  <si>
    <t>46004480-46004481-46004482-46004483-46004484-46004485-46004486-46004487-46004488-46004489-46004490-46004491-46004492-46004493-46004494-46004495-46004496-46004497-46004498-46004499-46004517-46004519</t>
  </si>
  <si>
    <t>Consumo de Agua potable, Fiscalía Regional</t>
  </si>
  <si>
    <t>Consumo de Agua potable, Fiscalía Local de Chillán</t>
  </si>
  <si>
    <t>Consumo de Agua potable, Fiscalía Local de San Carlos</t>
  </si>
  <si>
    <t>46168554-46168575</t>
  </si>
  <si>
    <t>Consumo de Agua potable, Fiscalía Local de Yungay</t>
  </si>
  <si>
    <t>220001706-220001705</t>
  </si>
  <si>
    <t>Consumo de electricidad, Oficina de Atención Coelemu</t>
  </si>
  <si>
    <t>219847562-219847563-219847564-219857238-219940761-219940762-219940763-219940764-219940765-219940766-219940767-219940768-219940769-219940770-219940771-219940772-219940773-219940774-219940775-219940776-219940777-219940778-219940779</t>
  </si>
  <si>
    <t>Consumo de electricidad, Fiscalía Regional Ñuble</t>
  </si>
  <si>
    <t>Consumo de electricidad, Fiscalía Local de Yungay, Cliente 104200041240</t>
  </si>
  <si>
    <t>Consumo de electricidad, Fiscalía Local de Yungay, Cliente 104200041238</t>
  </si>
  <si>
    <t>Consumo de Agua potable, Fiscalía Local de Bulnes</t>
  </si>
  <si>
    <t>Consumo de Agua potable, Fiscalía Local de Quirihue</t>
  </si>
  <si>
    <t>Consumo de Agua potable, Fiscalía Local de Coelemu</t>
  </si>
  <si>
    <t>Consumo de electricidad, Fiscalía Local de Chillán</t>
  </si>
  <si>
    <t>Consumo de electricidad, Fiscalía Local de Bulnes, Cliente 400000076416</t>
  </si>
  <si>
    <t>Consumo de electricidad, Fiscalía Local de Quirihue</t>
  </si>
  <si>
    <t>Se adquirió a través de CM Venta, Arriendo y Suministros de Impresoras, Toner HP, para las impresora HP LáserJet 1020, de la Fiscalía Local de Arica, solicitado según correo electrónico de fecha 24/04/2019 por el Jefe Unidad Gestión e Informática don Fabián Alexis Córdova Valdés y autorizado por correo electrónico de fecha 24/04/2019 por la Jefa de Administración, Finanzas y Recursos Humanos doña Jessica Alejandra Moraga Contreras.</t>
  </si>
  <si>
    <t>COMERCIAL WORLDTEC</t>
  </si>
  <si>
    <t>77880470-0</t>
  </si>
  <si>
    <t>Se adquirió pasaje aéreo nacional en la línea aérea Latam Airlines Group S.A. para el Director Ejecutivo Regional don Richard Antonio Toledo Hidalgo, quien participara en la actividad denominada: Jornada de trabajo del curso “Atención Integral a Víctimas y Testigos”, actividad a realizarse en las dependencias de la Fiscalía Nacional los días jueves 25 de abril de 2019 y viernes 26 de abril de 2019, de 09:00 a 18:00 horas y de 09:00 a 17:00 horas.</t>
  </si>
  <si>
    <t>Se adquirió pasaje aéreo nacional en la línea aérea Sky Airline S.A. para la Fiscal regional doña Javiera Andrea López Ossandon, quien asistirá a la actividad denominada: Ceremonia Cuenta Pública Anual 2018 de la Fiscalía de Chile, a desarrollarse el día miércoles 17 de abril de 2019, a las 11:30 horas en la plaza central del edifico institucional ubicado en catedral # 1437, Santiago.</t>
  </si>
  <si>
    <t>Se adquirió pasaje aéreo nacional en la línea aérea Latam Airlines Group S.A. para el Profesional de Recursos Humano don Paul Andrew Planck Muñoz, quien asistirá a la actividad denominada: Mesa de Contenidos en materia de Acoso, a realizarse en la Fiscalía Nacional ubicada en catedral # 1437, Santiago, los días lunes 22 de abril de 2019 y martes 04 de junio de 2019, de 08:30 a 18:00 horas.</t>
  </si>
  <si>
    <t>Se adquirió a través de CM Pasajes Aéreos Nacionales e Internacionales, pasaje aéreo nacional para el Administrador de la Fiscalía Local de Arica don Ricardo Andrés Gajardo Espinosa, quien asistirá a la actividad denominada: “Jornada Fiscales Jefes y Administradores, en el contexto del Modelo de Ingreso y Asignación de Causas”, a realizarse los días miércoles 15 de mayo de 2019 y jueves 16 de mayo de 2019, en la Sala 1, piso 7, de la Fiscalía Nacional.</t>
  </si>
  <si>
    <t>Se adquirió a través de CM Pasajes Aéreos Nacionales e Internacionales, pasaje aéreo nacional para la Fiscal Adjunto Jefe de la Fiscalía Local de Arica doña Erika del Carmen Romero Velásquez, quien asistirá a la actividad denominada: “Jornada Fiscales Jefes y Administradores, en el contexto del Modelo de Ingreso y Asignación de Causas”, a realizarse los días miércoles 15 de mayo de 2019 y jueves 16 de mayo de 2019, en la Sala 1, piso 7, de la Fiscalía Nacional.</t>
  </si>
  <si>
    <t>LATAM AIRLINES GROUP</t>
  </si>
  <si>
    <t>Se adquirió a través de CM Pasajes Aéreos Nacionales e Internacionales, pasaje aéreo nacional para el Técnico Operativo Custodio don Pablo Mauricio Morales Fuentes, quien asistirá a la actividad denominada: Jornada de validación de Especies y dinero, a realizarse los días martes 07 de mayo de 2019 y miércoles 08 de mayo de 2019, en la ciudad de Santiago.</t>
  </si>
  <si>
    <t>Se adquirió a través de CM Pasajes Aéreos Nacionales e Internacionales, pasaje aéreo nacional para la Fiscal Adjunto Jefe de la Fiscalía Local de Arica doña Erika del Carmen Romero Velásquez, quien asistirá a la actividad denominada: Jornada de validación de Especies y dinero, a realizarse los días martes 07 de mayo de 2019 y miércoles 08 de mayo de 2019, en la ciudad de Santiago.</t>
  </si>
  <si>
    <t>Se adquirió a través de CM Pasajes Aéreos Nacionales e Internacionales, pasaje aéreo nacional para la Fiscal regional doña Javiera Andrea López Ossandon, quien asistirá a la actividad denominada: 4ª Sesión Extraordinaria de Consejo General del Ministerio Publico, a realizarse el día martes 23 de abril de 2019, a las 15:00 horas en la Sala de Consejo de la Fiscalía Nacional, ubicada en catedral # 1437, Santiago.</t>
  </si>
  <si>
    <t>Cambio de pasaje aéreo nacional código de reserva CSEOLR adquirido a la línea aérea Latam Airlines Group S.A. para el Asesor de Comunicaciones don Renato Francisco Del Real Lazo.</t>
  </si>
  <si>
    <t>Se adquirió a través de CM Pasajes Aéreos Nacionales e Internacionales, pasaje aéreo nacional para la Jefa de Administración, Finanzas y Recursos Humanos doña Jessica Alejandra Moraga Contreras, quien asistirá a la actividad denominada: “Jornada de Inducción UAF”, que se realizara en la ciudad de Santiago los días jueves 16 de mayo de 2019 y viernes 17 de mayo de 2019.</t>
  </si>
  <si>
    <t>Se adquirieron a través del CM Servicios de Alojamiento, Servicio de Arriendo de Espacios e Implementos de Conferencia y Servicios, 40 coffee break en establecimiento - saludable valor por persona, para la correcta implementación de la actividad denominada: Jornada de capacitación para Fiscales Adjuntos, a realizarse en Unidad de Atención a Víctimas y Testigos, ubicada en calle General Manuel Baquedano # 731, Piso 4, servicio autorizado con fecha 29-04-2019 por el DER suplente.</t>
  </si>
  <si>
    <t>PATRICIA ISABEL BUGUEÑO ALVARADO</t>
  </si>
  <si>
    <t>12211250-0</t>
  </si>
  <si>
    <t>Servicio de TV por cable para FR Arica</t>
  </si>
  <si>
    <t>DIRECTV CHILE TELEVISION LTDA</t>
  </si>
  <si>
    <t>87161100-9</t>
  </si>
  <si>
    <t>Servicio de Electricidad FL Putre</t>
  </si>
  <si>
    <t>COOP. DE AB. DE EN. ELEC. SOCOROMA LTDA</t>
  </si>
  <si>
    <t>74379600-4</t>
  </si>
  <si>
    <t>Servicio de Electricidad FR Arica y FL Arica</t>
  </si>
  <si>
    <t>F.R. Metrop. Sur</t>
  </si>
  <si>
    <t>Traslado de mobiliario (&lt; 2 utm)</t>
  </si>
  <si>
    <t>SERGIO PAREDES FUENTES E.I.R.L.</t>
  </si>
  <si>
    <t>76913606-1</t>
  </si>
  <si>
    <t>Reparaciones varias, tickets 595, 798, 817, 818 (&lt;10 utm)</t>
  </si>
  <si>
    <t>Reparaciones Eléctricas Ticket 780 y 762 (&lt; 10 utm)</t>
  </si>
  <si>
    <t>Reparación de Aire Acondicionado Ticket 808 (&lt; 10 utm)</t>
  </si>
  <si>
    <t>IVONNE NATALY CAROCA</t>
  </si>
  <si>
    <t>15995164-2</t>
  </si>
  <si>
    <t>Reparaciones de iluminación y brazos hidráulicos Tickets 813 y 961 (&lt; 10 utm)</t>
  </si>
  <si>
    <t>ALDO M. OSORIO A. CONSTRUCTORA</t>
  </si>
  <si>
    <t>76591014-5</t>
  </si>
  <si>
    <t>Reparación de portón ticket 944 (&lt; 10 utm)</t>
  </si>
  <si>
    <t>Reparación de circuito AAC y CCTV tickets 922 y 1072 (&lt; 10utm)</t>
  </si>
  <si>
    <t>Cuatro servicios de reparaciones varias para FL Robos con Fuerza. (&lt;10UTM)</t>
  </si>
  <si>
    <t>Reparación Gasfitería Ticket 790 (&lt; 10utm)</t>
  </si>
  <si>
    <t xml:space="preserve">HUMBERTO LEONARDO PALAVECINO GAMBOA </t>
  </si>
  <si>
    <t>8862438-6</t>
  </si>
  <si>
    <t>Reparación Gasfitería Ticket 1026, presupuesto 92 (&lt; 10utm)</t>
  </si>
  <si>
    <t>Reparación Gasfitería Ticket 1042, Presupuesto 93 (&lt; 10utm)</t>
  </si>
  <si>
    <t>Reparación Gasfitería Ticket 959, presupuesto N° 90 (&lt; 10utm)</t>
  </si>
  <si>
    <t>Reparación Gasfitería Ticket 977, presupuesto N° 91 (&lt; 10utm)</t>
  </si>
  <si>
    <t>Reparación Gasfitería Ticket 801, 822, presupuesto N° 81 (&lt; 10utm)</t>
  </si>
  <si>
    <t>Reparación Gasfitería Ticket 862, presupuesto N° 85 (&lt; 10utm)</t>
  </si>
  <si>
    <t>Reparación Gasfitería Ticket 918, presupuesto N° 86 (&lt; 10utm)</t>
  </si>
  <si>
    <t>Reparaciones cerrajería y eléctricas en Unidad de Flagrancias (&lt; 10 utm)</t>
  </si>
  <si>
    <t>Reparación de Puerta de Aluminio y Cambio, Fabricación e Instalación de Ventana (&lt; 10 utm)</t>
  </si>
  <si>
    <t>Servicio de Reparación de Luminarias y Palmetas de Cielo Americano (&lt;10utm)</t>
  </si>
  <si>
    <t>Reparaciones Tickets 1025, 1034, 1052, 1056, 1028 (&lt; 10utm)</t>
  </si>
  <si>
    <t>Reparación de Cielo Americano, sector informática por inundación (&lt; 10 utm)</t>
  </si>
  <si>
    <t xml:space="preserve">CONSTRUCTORA VICTOR ULLOA JARA EIRL </t>
  </si>
  <si>
    <t>76610411-8</t>
  </si>
  <si>
    <t>AMOS DERILUS</t>
  </si>
  <si>
    <t>26061399-5</t>
  </si>
  <si>
    <t>Compra de uniformes para Unidades de Custodia de Especies y Atención de Público de San Miguel y Puente Alto, incluye poleras c/logo MP para todos los gestores que atienden público. Chilecompra 696212-28-CM19.</t>
  </si>
  <si>
    <t>76510964-7</t>
  </si>
  <si>
    <t>Llamado a concurso público El Mercurio 31-03-2019</t>
  </si>
  <si>
    <t>90193000-7</t>
  </si>
  <si>
    <t>Aviso Licitación Pública Mantenimiento de Equipos de Aire Acondicionado (CM)</t>
  </si>
  <si>
    <t>Aviso Licitación Pública Mejoramiento de Oficinas en Puente Alto (CM)</t>
  </si>
  <si>
    <t>Renovación de suscripción anual a diario impreso El Mercurio, para uso de Fiscal Regional Metropolitano Sur. Chilecompra 696212-30-CM19.</t>
  </si>
  <si>
    <t>Provisión e instalación de piso vinílico (diferencia en TCMC) (CM)</t>
  </si>
  <si>
    <t>MALMO S.A.</t>
  </si>
  <si>
    <t>76195558-6</t>
  </si>
  <si>
    <t>Compra de portacredencial y lanyard con diseño institucional, dos cientos de tarjetas de presentación (nuevos FR y DER), y dusted adicionales a OC 696212-17-CM19. Chilecompra 696212-32/33-CM19.</t>
  </si>
  <si>
    <t>Servicio de electricista para separación de un circuito en dos, para equipos de Aire Acondicionado de recepción y subterráneo de Gran Avenida. Reemplaza a OS 15190073 de fecha 12/02/2019, debido a que el proveedor seleccionado en primera instancia no se presentó a realizar el trabajo. (LicPriMen)</t>
  </si>
  <si>
    <t>Suministro e instalación de 3 nuevos puntos de red, 2 enchufes eléctricos, y traslado de 1 punto de red, todo en FL Robos con Fuerza. Reemplaza OS 15190118 de fecha 29/03/2019 (LicPriMen)</t>
  </si>
  <si>
    <t>Servicio de Redistribución de Aire Acondicionado (LicPriMen)</t>
  </si>
  <si>
    <t>Provisión e Instalación de tablero eléctrico y circuitos para aire acondicionado- (LicPriMen)</t>
  </si>
  <si>
    <t>LIMPIEZA Y REPARACIÓN DE TECHUMBRES EN EDIFICIOS DE GRAN AVENIDA 3814, PIRÁMIDE 1076, IRARRÁZAVAL (LicPriMen)</t>
  </si>
  <si>
    <t>Servicio de "Apoyo para Desvinculación Asistida" para Mauricio Vargas Ferrada. (LicPriMen)</t>
  </si>
  <si>
    <t>CONSULTORA BUSINESS PARTNERS SEARCH LTDA</t>
  </si>
  <si>
    <t>Servicio de traslado de especies para destrucción, solicitado por Unidad de Custodia de San Miguel. (LicPriMen)</t>
  </si>
  <si>
    <t xml:space="preserve">PATRICIO RENAN GALAZ CORREA EIRL </t>
  </si>
  <si>
    <t>76350764-5</t>
  </si>
  <si>
    <t>Servicio de desmontaje y montaje de torres de red y electricidad en pisos 4 y 5 de Gran Avenida. (LicPriMen)</t>
  </si>
  <si>
    <t xml:space="preserve">LUIS PATRICIO ORELLANA VELASQUEZ </t>
  </si>
  <si>
    <t>10339134-2</t>
  </si>
  <si>
    <t>FNMP N° 1278/2018</t>
  </si>
  <si>
    <t>Servicio de evaluación psicolaboral para estamento TECNICO*1, para Técnico Gestión Suplente en calidad de urgente. (LicPub)</t>
  </si>
  <si>
    <t>Agua Gran Avenida 3814 - Mes de Abril</t>
  </si>
  <si>
    <t>Agua Pirámide - Mes de Abril</t>
  </si>
  <si>
    <t>Agua Puente Alto - Mes de Abril</t>
  </si>
  <si>
    <t>Agua Gran Avenida 3840 (Piso 7) - Mes de Abril</t>
  </si>
  <si>
    <t>Agua Gran Avenida 3840 (Piso 9) - Mes de Abril</t>
  </si>
  <si>
    <t>Electricidad Gran Avenida 3840 (Piso 9) - Mes de Abril</t>
  </si>
  <si>
    <t>Electricidad Pirámide - Mes de Abril</t>
  </si>
  <si>
    <t>Electricidad Gran Avenida 3814 - Mes de Abril</t>
  </si>
  <si>
    <t>Despacho porta cpu (OM 2506)</t>
  </si>
  <si>
    <t>MIKRA SPA</t>
  </si>
  <si>
    <t>76823620-8</t>
  </si>
  <si>
    <t>CONTRATACIÓN DE SERVICIO CONFORME A LA LETRA V DEL ART.1° REGLAMENTO DE COMPRA DE BIENES Y CONTRATACIÓN DE SERVICICOS DEL M.P.</t>
  </si>
  <si>
    <t>IMPORTACION Y DISTRIBUCIÓN EUGENIO PINTO SANTUBER EIRL</t>
  </si>
  <si>
    <t>76032617-8</t>
  </si>
  <si>
    <t>COMPRA DE AGUA PURIFICADA PARA FL. DE TALAGANTE. SOLICITA ADMINISTRADOR DE FISCALÍA.</t>
  </si>
  <si>
    <t>Servicio transporte para destrucción carpetas Fl San Bdo a SOREPA. LPMenor 2 cotizaciones (OM 2513)</t>
  </si>
  <si>
    <t>DÍAZ SAPIAÍN TRASPORTES DE CARGA LTDA.</t>
  </si>
  <si>
    <t>76169474-K</t>
  </si>
  <si>
    <t>Serv. botellones 20 lts. para Bandera 50 unid. Contrato vigente manantial (OM 2517)</t>
  </si>
  <si>
    <t>Serv. botellones 20 lts FROCC. 30 unid. Contrato vigente manantial (OM 2511)</t>
  </si>
  <si>
    <t>Serv. botellones 20 lts Fl Melipilla 29 unid. contrato vigente manantial (OM 2518)</t>
  </si>
  <si>
    <t>SERVICIOS  PROFESIONALES DE LENGUAJE CARMEN JIRON EIRL</t>
  </si>
  <si>
    <t>52000745-8</t>
  </si>
  <si>
    <t>Carga minutos teléfono satelital FR ISAT PhonePRO N°870776405152 250 min por 180 días a contar del 08/05/2019. compra exceptuada reglamento.</t>
  </si>
  <si>
    <t>96880440-5</t>
  </si>
  <si>
    <t>Serv. botellones 20 lts FL San Bdo 53 unid. contrato vigente manantial</t>
  </si>
  <si>
    <t>Curso "Herramientas para una acreditación exitosa" nueva modalidad conv marco. OC 697058-37-CM19 para Francesca Cárcamo UAF.</t>
  </si>
  <si>
    <t>SERVICIOS PROFESIONALES DE CAPACITACIÓN LTDA.</t>
  </si>
  <si>
    <t>77237960-9</t>
  </si>
  <si>
    <t>BERTHONY AIMONT</t>
  </si>
  <si>
    <t>23449982-3</t>
  </si>
  <si>
    <t>Renovación el mercurio legal uso FR pago anual desde 12-05-19 a 11-05-20. contratación exceptuada reglamento</t>
  </si>
  <si>
    <t>EMPRESA EL MERCURIO</t>
  </si>
  <si>
    <t>COMPRA DE AGUA PURIFICADA PARA EL EDIFICIO MIRAFLORES FRM OCCIDENTE.</t>
  </si>
  <si>
    <t>Adquisición e instalación de pulsadores de emergencia para reemplazo de pulsadores rotos en FL Talagante, contratación conforme al Art 1 letra V del Título I del Reg. de compras de bienes y contratación de servicios del MP</t>
  </si>
  <si>
    <t>INGESMART S.A.</t>
  </si>
  <si>
    <t>96858370-0</t>
  </si>
  <si>
    <t>Programa apoyo desvinculación asistida FRM OCC. RRHH LPmenor</t>
  </si>
  <si>
    <t>EVALUACIONES &amp; DESARROLLO ORGANIZACIONAL LTDA.</t>
  </si>
  <si>
    <t>76588490-K</t>
  </si>
  <si>
    <t>Reparación urgente letra v reglamento de compras. urinarios baños hombres</t>
  </si>
  <si>
    <t>24 GRADOS SPA</t>
  </si>
  <si>
    <t>76819176-K</t>
  </si>
  <si>
    <t>Reparación urgente letra v reglamento. cambio tubería urinarios baño hombres.</t>
  </si>
  <si>
    <t>COMPRA DE AGUA PURIFICADA PARA EDIFICIO BANDERA. SOLICITA ADMINIDSTRADOR DE FISCALÍA.</t>
  </si>
  <si>
    <t>COMPRA DE AGUA PARA LA FL. DE TALAGANTE. SOLICITA ADMINISTRADOR.</t>
  </si>
  <si>
    <t>Grúa para servicio de traslado de vehículo del FR por baja a Dicrep, contratación conforme a Art. 22 del Titulo IV del Regl. de compras de bienes y contratación de servicios.</t>
  </si>
  <si>
    <t>Visita Técnica de Emergencia, cambio focos iluminación sector Uravit. Servicio contratado urgente con cargo a la excepción de letra V título I de reglamento de compras.</t>
  </si>
  <si>
    <t>LIMSERVICE SPA</t>
  </si>
  <si>
    <t>76863427-0</t>
  </si>
  <si>
    <t>Servicio destrucción especies desde aduanas, solicitado por Fl Pudahuel</t>
  </si>
  <si>
    <t>Serv traslado especies para destrucción desde aduanas (aeropuerto) a vertedero Til til. LPmenor por cotizacion</t>
  </si>
  <si>
    <t>ROBERTO BENITEZ DE LA BARRERA</t>
  </si>
  <si>
    <t>15182118-9</t>
  </si>
  <si>
    <t>Compra pasajes Santiago/ Bucaramanga/ Santiago Fiscal Gabriela Cruces y Profesional Uravit Daniela Carvajal desde el 28-04-2019 al 05-05-2019</t>
  </si>
  <si>
    <t>SONY SANON</t>
  </si>
  <si>
    <t>23496353-8</t>
  </si>
  <si>
    <t>Servicio correspondiente a Edificio Bandera N° 655</t>
  </si>
  <si>
    <t>Servicio correspondiente FL Melipilla</t>
  </si>
  <si>
    <t>Servicio correspondiente FL San Bernardo</t>
  </si>
  <si>
    <t>Servicio correspondiente FL Talagante</t>
  </si>
  <si>
    <t>Servicio correspondiente Edificio Bandera N° 655</t>
  </si>
  <si>
    <t>96800570-7</t>
  </si>
  <si>
    <t>Servicio correspondiente Edificio Miraflores Of. 1201</t>
  </si>
  <si>
    <t>Servicio correspondiente Edificio Miraflores Of. 1202</t>
  </si>
  <si>
    <t>Servicio correspondiente Edificio Miraflores Of. 804</t>
  </si>
  <si>
    <t>Servicio correspondiente FL Curacaví</t>
  </si>
  <si>
    <t>FR(4)133/2019</t>
  </si>
  <si>
    <t xml:space="preserve">Mantención preventiva de los Sistema de Climatización de la FRMOCC y sus  Fiscalías Locales, contratación  por 2 años </t>
  </si>
  <si>
    <t>SISTEMAS DE ENERGIA S.A.</t>
  </si>
  <si>
    <t>99588050-4</t>
  </si>
  <si>
    <t>no aplica</t>
  </si>
  <si>
    <t>Sociiedad de servicios Suraustral Ltda.</t>
  </si>
  <si>
    <t>76.087.985-1</t>
  </si>
  <si>
    <t>Tarjetas de presentación y timbres automático</t>
  </si>
  <si>
    <t>Imprenta América Ltda.</t>
  </si>
  <si>
    <t>87.726.400-9</t>
  </si>
  <si>
    <t>20 cintas para impresora Brother</t>
  </si>
  <si>
    <t>Comercializadora Tecnoworld Chile Ltda.</t>
  </si>
  <si>
    <t>76.120.861-6</t>
  </si>
  <si>
    <t>Sociedad de Servicios Suraustral Ltda.</t>
  </si>
  <si>
    <t>Pasaje aéreo P.Montt-Santiago-P.Montt del 22-04 al 24-04-19</t>
  </si>
  <si>
    <t>Cía.De Leasing Tattersall S.A.</t>
  </si>
  <si>
    <t>Servicio coffe break Taller Yo Sigo Adelante</t>
  </si>
  <si>
    <t>Fernando Oyarzún Jay</t>
  </si>
  <si>
    <t>13.593.630-8</t>
  </si>
  <si>
    <t>Pasaje aéreo P.Montt-Balmaceda-P.Montt del 15-04 al 16-04-19</t>
  </si>
  <si>
    <t>Pasaje aéreo Santiago-Osorno 17-04-19</t>
  </si>
  <si>
    <t>Pasaje marítimo Hornopirén-Caleta Gonzalo 09-04-19</t>
  </si>
  <si>
    <t>Soc.Marítima y comercial Somarco Ltda.</t>
  </si>
  <si>
    <t>Pasaje aéreo P.Montt-Santiago-P.Montt del 15-04 al 17-04-19</t>
  </si>
  <si>
    <t>Publicación concurso público 07-04-19 en los diarios Austral de Osorno, El Llanquihue de P.Montt y La Estrella de Chiloé. Cargo Abogado Asistente Osorno</t>
  </si>
  <si>
    <t>Sociedad Periodística Araucanía S.A.</t>
  </si>
  <si>
    <t>87.778.800-8</t>
  </si>
  <si>
    <t>Pasaje aéreo P.Montt-Santiago-P.Montt del 16-04 al 17-04-19</t>
  </si>
  <si>
    <t>Pasaje aéreo Santiago-P.Montt-Santiago del 07-05 al 09-05-19</t>
  </si>
  <si>
    <t>2 evaluación psicolaboral cargo Adm. P.Montt</t>
  </si>
  <si>
    <t>Consultoría e Investigación en RRHH SPA</t>
  </si>
  <si>
    <t>Pago de multa cambio horario pasaje</t>
  </si>
  <si>
    <t>Instalación eléctrica caseta de guardia F.Regional</t>
  </si>
  <si>
    <t>Soc.Servicios Generales Bastidas Ltda.</t>
  </si>
  <si>
    <t>76.049.426-7</t>
  </si>
  <si>
    <t>Recarga de teléfono satelital</t>
  </si>
  <si>
    <t>Tesam Chile S.A.</t>
  </si>
  <si>
    <t>Revisión portón eléctrico FL Calbuco</t>
  </si>
  <si>
    <t>Sociedad Comercial Cahuel Ltda.</t>
  </si>
  <si>
    <t>76.293.095-1</t>
  </si>
  <si>
    <t>10-FR N°56</t>
  </si>
  <si>
    <t>Instalación de puntos de red en TOP Osorno</t>
  </si>
  <si>
    <t>Informática Sergio Montecinos E.I.R.L.</t>
  </si>
  <si>
    <t>76.670.621-5</t>
  </si>
  <si>
    <t>Pasaje aéreo P.Montt-Santiago-P.Montt del 14-04 al 17-04-19</t>
  </si>
  <si>
    <t>Pasaje aéreo P.Montt-Santiago 22-04-19</t>
  </si>
  <si>
    <t>Pasaje aéreo P.Montt-Santiago-P.Montt del 14-04 al 15-04-19</t>
  </si>
  <si>
    <t>Instalación 3 focos led con sensor de movimiento, ajuste puerta trasera y rep.fuga de agua FL R.Negro</t>
  </si>
  <si>
    <t>Oscar Hernandez Mansilla</t>
  </si>
  <si>
    <t>6.907.099-5</t>
  </si>
  <si>
    <t>Pasaje aéreo Osorno-Santiago-Osorno del 22-04 al 04-05-19</t>
  </si>
  <si>
    <t>Publicación concurso público 21-04-19 en los diarios Austral de Osorno, El Llanquihue de P.Montt y La Estrella de Chiloé. Cargo Adm(s), Auxiliar P.Montt.</t>
  </si>
  <si>
    <t>Reemplazo soporte 2 datas TOP P.Montt</t>
  </si>
  <si>
    <t>Impresión regalos corporativos</t>
  </si>
  <si>
    <t>3 Evaluación psicolaboral cargo Administrativo FL P.Varas</t>
  </si>
  <si>
    <t>Reparación estufa FL R.Negro</t>
  </si>
  <si>
    <t>Comercial la Regla y Pérez Ltda.</t>
  </si>
  <si>
    <t>77.862.430-3</t>
  </si>
  <si>
    <t>Pasaje aéreo P.Montt-Santiago-P.Montt del 22-04 al 23-04-19</t>
  </si>
  <si>
    <t>Pasaje aéreo P.Montt-Santiago-Castro del 06-05 al 11-05-19</t>
  </si>
  <si>
    <t>Pasaje aéreo P.Montt-Santiago-P.Montt del 06-05 al 08-05-19</t>
  </si>
  <si>
    <t>Pasaje aéreo Osorno-Santiago-Osorno del 06-05 al 09-05-19</t>
  </si>
  <si>
    <t>Pago de multa cambio de fecha pasaje aéreo</t>
  </si>
  <si>
    <t>Pasaje aéreo P.Montt-Santiago-P.Montt del 14-05 al 16-05-19</t>
  </si>
  <si>
    <t>Pasaje aéreo Osorno-Santiago-Osorno del 14-05 al 16-05-19</t>
  </si>
  <si>
    <t>Pasaje aéreo P.Montt-Santiago-P.Montt del 12-05 al 15-05-19</t>
  </si>
  <si>
    <t>Pasaje aéreo P.Montt-Santiago-P.Montt del 05-05 al 08-05-19</t>
  </si>
  <si>
    <t>Reparación mobiliario FL P.Varas</t>
  </si>
  <si>
    <t>Comercial El Alamo Ltda.</t>
  </si>
  <si>
    <t>77.566.140-2</t>
  </si>
  <si>
    <t>Servicio de coffe break 08 y 09 de mayo Jornada Delitos Sexuales</t>
  </si>
  <si>
    <t>Alma González Saez</t>
  </si>
  <si>
    <t>11.141.422-K</t>
  </si>
  <si>
    <t>Publicación aviso concurso público 28-04-19 en los diarios El Sur de Concepción, Austral de Temuco, Austral de Valdivia, Austral de Osorno, El Llanquihue de P.Montt y La Estrella de Chiloé. Cargo Administrador P.Varas</t>
  </si>
  <si>
    <t>17-FN/MP N°606</t>
  </si>
  <si>
    <t>Servicio de mantención equipos generadores de electricidad F.Regional, FL P.Montt, FL P.Varas y FL Calbuco</t>
  </si>
  <si>
    <t>Distribuidora Perkins Chilena S.A.C.</t>
  </si>
  <si>
    <t>93.641.000-6</t>
  </si>
  <si>
    <t>17-FN/MP N°605</t>
  </si>
  <si>
    <t>Servicio de mantención equipos generadores FL Osorno y FL Ancud</t>
  </si>
  <si>
    <t>Lureye Generación S.A.</t>
  </si>
  <si>
    <t>93.141.000-8</t>
  </si>
  <si>
    <t>Pasaje aéreo P.Montt-Santiago-P.Montt del 10-05 al 14-05-19</t>
  </si>
  <si>
    <t>Pasaje aéreo P.Montt-Santiago-P.Montt del 07-05 al 10-05-19</t>
  </si>
  <si>
    <t>Publicación concurso público 28-04-19. Cargo Administrador P.Varas</t>
  </si>
  <si>
    <t>Empresa El Mercurio S.A.P.</t>
  </si>
  <si>
    <t>Pasaje aéreo Osorno-Santiago 03-05-19</t>
  </si>
  <si>
    <t>Cambio de monitores de cámara de seguridad FL Osorno</t>
  </si>
  <si>
    <t>10-DER N°05</t>
  </si>
  <si>
    <t>Servicio de mantención de caldera, aire acondicionado, extractores de aire y unidad manejadora F.Regional, FL P.Montt y Osorno</t>
  </si>
  <si>
    <t>Nicolás Jerez Obreque</t>
  </si>
  <si>
    <t>6.987.424-k</t>
  </si>
  <si>
    <t>17-FN/MP N°448</t>
  </si>
  <si>
    <t>Servicio de aseo y mantención de jardines F.Regional y Fiscalias Locales a contar del 01-04-19 por 24 meses</t>
  </si>
  <si>
    <t>Sociedad de Inversiones Tres Vientos SPA</t>
  </si>
  <si>
    <t>76.080.580-7</t>
  </si>
  <si>
    <t>Fumiservi Sur Ltda.</t>
  </si>
  <si>
    <t>77.997.300-K</t>
  </si>
  <si>
    <t>Emp.Chistian Saldivia Dist.de Productos de Limpieza EIRL</t>
  </si>
  <si>
    <t>52.000.299-5</t>
  </si>
  <si>
    <t>Consumo de electricidad FL Castro</t>
  </si>
  <si>
    <t>Consumo de electricidad FL Futaleufú</t>
  </si>
  <si>
    <t>Edelaysén S.A.</t>
  </si>
  <si>
    <t>Consumo de electricidad FL Hualaihué</t>
  </si>
  <si>
    <t>Consumo de electricidad F.Regional</t>
  </si>
  <si>
    <t>Consumo electricidad FL Chaitén</t>
  </si>
  <si>
    <t>Consumo de electricidad FL Quellón</t>
  </si>
  <si>
    <t>Consumo de electricidad FL P.Varas</t>
  </si>
  <si>
    <t>Consumo de electricidad FL Calbuco</t>
  </si>
  <si>
    <t>Consumo de electricidad FL R.Negro</t>
  </si>
  <si>
    <t>Consumo de electricidad FL Quinchao</t>
  </si>
  <si>
    <t>Consumo de electricidad FL Ancud</t>
  </si>
  <si>
    <t>Consumo de electricidad FL Osorno</t>
  </si>
  <si>
    <t>Consumo de electricidad FL Maullin</t>
  </si>
  <si>
    <t>Consumo de electricidad FL P.Montt</t>
  </si>
  <si>
    <t>Consumo de electricidad FL Los Muermos</t>
  </si>
  <si>
    <t>Consumo de agua FL Castro</t>
  </si>
  <si>
    <t>Empresa de Servicios Sanitarios de Los Lagos S.A.</t>
  </si>
  <si>
    <t>96.579.800-5</t>
  </si>
  <si>
    <t>Consumo de agua FL Osorno</t>
  </si>
  <si>
    <t>Consumo de agua FL Ancud</t>
  </si>
  <si>
    <t>Consumo de agua FL Futaleufú</t>
  </si>
  <si>
    <t>Consumo de agua FL Maullín</t>
  </si>
  <si>
    <t>Consumo de agua FL Quellón</t>
  </si>
  <si>
    <t>Consumo de agua FL P.Montt</t>
  </si>
  <si>
    <t>Consumo de agua FL P.Varas</t>
  </si>
  <si>
    <t>Consumo de agua FL Chaitén</t>
  </si>
  <si>
    <t>Consumo de agua F.Regional</t>
  </si>
  <si>
    <t>Consumo de agua FL Los Muermos</t>
  </si>
  <si>
    <t>Consumo de agua FL Calbuco</t>
  </si>
  <si>
    <t>Consumo de agua FL Hualaihué</t>
  </si>
  <si>
    <t>Comité Agua Potable Rural Río Negro</t>
  </si>
  <si>
    <t>71.385.700-0</t>
  </si>
  <si>
    <t>Consumo de agua FL R.Negro</t>
  </si>
  <si>
    <t>Consumo de gas FL P.Varas</t>
  </si>
  <si>
    <t>Consumo de gas FL R.Negro</t>
  </si>
  <si>
    <t>Consumo de gas FL Los Muermos</t>
  </si>
  <si>
    <t>Consumo de gas FL Castro</t>
  </si>
  <si>
    <t>Consumo de gas FL Quellón</t>
  </si>
  <si>
    <t>Consumo de gas FL Quinchao</t>
  </si>
  <si>
    <t>SOCIEDAD AUSTRAL DE ELECTRICIDAD</t>
  </si>
  <si>
    <t>19-FR Nº 19</t>
  </si>
  <si>
    <t>Contratacion directa de apoyo tecnico de arquitectura para revision de inmuebles en la comuna de Panguipulli.</t>
  </si>
  <si>
    <t>DOMINGO EDUARDO ABDALA ABARZUA</t>
  </si>
  <si>
    <t>8.677.161-6</t>
  </si>
  <si>
    <t>Servicio de trabajo de pintura en muros en la Fiscalia Local de San José de La Mariquina.</t>
  </si>
  <si>
    <t>LOS VOLCANES SPA</t>
  </si>
  <si>
    <t>76.542.347-3</t>
  </si>
  <si>
    <t>Servicio de mantención y limpieza de estanque de combustible (diesel) de la Fiscalia Local de Valdivia y Regional.</t>
  </si>
  <si>
    <t>WASHINGTON ENRIQUE CARRASCO VILLANUEVA</t>
  </si>
  <si>
    <t>3.859.726-4</t>
  </si>
  <si>
    <t>2222144,2235325,109198</t>
  </si>
  <si>
    <t>Servicio de consumo de agua de la Fiscalía Local de Valdivia, Regional y Uravit</t>
  </si>
  <si>
    <t>AGUAS DECIMAS</t>
  </si>
  <si>
    <t>96.703.230-1</t>
  </si>
  <si>
    <t>Adquisicion  de  pasaje aéreo vía agencia por comisión de servicio de funcionario XIV Región.</t>
  </si>
  <si>
    <t>Servicio de publicación de concurso publico para cargo de auxiliar de la Fiscalia Local de Rio Bueno</t>
  </si>
  <si>
    <t>SOCIEDAD PERIODISTICA ARAUCANIA S.A.</t>
  </si>
  <si>
    <t>39947046,5703365,5703366</t>
  </si>
  <si>
    <t>Consumo de electricidad de la Fiscalia Local de Rio Bueno y San Jose</t>
  </si>
  <si>
    <t>Adquisición de insumos varios para la Fiscalia Regional de los Rios</t>
  </si>
  <si>
    <t>DISREVAL LTDA.</t>
  </si>
  <si>
    <t>79.542.000-2</t>
  </si>
  <si>
    <t>Adquisicion de insumos de alimentos para atencion de autoridades en la Fiscalia Regional de los Rios</t>
  </si>
  <si>
    <t xml:space="preserve">EDUARDO ANTONIO SALDIAS ANDAHUR </t>
  </si>
  <si>
    <t>10.850.047-6</t>
  </si>
  <si>
    <t>Servicio de recarga de extintores para la Fiscalia Regional de los Rios</t>
  </si>
  <si>
    <t>RAUL GUERRERO ALBARRAN</t>
  </si>
  <si>
    <t>6.638.667-8</t>
  </si>
  <si>
    <t xml:space="preserve">Servicio de consumo de gas de la Fiscalia Local de la Union </t>
  </si>
  <si>
    <t>Adquisición de timbres y fascimil para la Fiscalia Local de Valdivia</t>
  </si>
  <si>
    <t>SOCIEDAD MUÑOZ Y OSSES LTDA,</t>
  </si>
  <si>
    <t>76.061.175-1</t>
  </si>
  <si>
    <t>TURISMO COCHA S.A.</t>
  </si>
  <si>
    <t>81.821.100-7</t>
  </si>
  <si>
    <t>Adquisición de varios timbres para la Fiscalia Local de Panguipulli</t>
  </si>
  <si>
    <t>Servicio de declaraciones de emisiones de fuentes fijas y declaración jurada anual en la Fiscalia Local de Rio Bueno y Valdivia</t>
  </si>
  <si>
    <t>AYSA SPA</t>
  </si>
  <si>
    <t>76.590.732-2</t>
  </si>
  <si>
    <t>Adquisión de materiales varios para la oficina de la Fiscalia Regional de los Rios</t>
  </si>
  <si>
    <t>DIMER S.A.</t>
  </si>
  <si>
    <t xml:space="preserve">Contratación de 200 Coffee Break para actividad de "Capacitación a Policías", a realizarse el día 4 de abril en jornada AM, en dependencias del Ministerio Público. </t>
  </si>
  <si>
    <t>Julia Arévalo Ibáñez</t>
  </si>
  <si>
    <t>13.147.865-8</t>
  </si>
  <si>
    <t>FN/MP N° 545</t>
  </si>
  <si>
    <t xml:space="preserve">Video institucional con imágenes de Fiscalías, funcionarios y fiscales de todo el país para ser presentado en la próxima Cuenta Pública del Fiscal Nacional. </t>
  </si>
  <si>
    <t>Cisne Negro Comunicaciones SPA</t>
  </si>
  <si>
    <t>76.201.828-4</t>
  </si>
  <si>
    <t>Arriendo de 50 sillas del tipo hotel para actividad de Presentación de Política Internacional del Ministerio Público, a realizarse el día 03 de abril en el Edificio Institucional de la Fiscalía Nacional.</t>
  </si>
  <si>
    <t>Asesoría y Proyectos de Eventos Ltda.</t>
  </si>
  <si>
    <t>76.648.140-K</t>
  </si>
  <si>
    <t>N/A</t>
  </si>
  <si>
    <t>Contratación de 80 horas hábiles de Jefe de Proyecto Experto; 200 horas hábiles Desarrollador PHP Senior.  Acuerdo Complementario Sistema de recepción Facturas Electrónicas.</t>
  </si>
  <si>
    <t>Ingeniería Ticmega SPA</t>
  </si>
  <si>
    <t>76.516.342-0</t>
  </si>
  <si>
    <t>Arriendo de 25 sillas del tipo hotel para actividad de Presentación de Política Internacional del Ministerio Público, a realizarse el día 03 de abril en el Edificio Institucional de la Fiscalía Nacional.</t>
  </si>
  <si>
    <t>Beca de estudio para "Magister en Coaching Organizacional". Sra. Lorena Pilar Herrera Gonzalez, Rut: 11.764.315-8, fecha de inicio 21/05/2019, fecha de termino 21/12/2020.</t>
  </si>
  <si>
    <t>Universidad de Artes Ciencias y Comunicacion Uniacc</t>
  </si>
  <si>
    <t>71.602.500-4</t>
  </si>
  <si>
    <t>Pasaje aéreo internacional para Sra. Ymay Ortiz Pulgar, Santiago/Ginebra-Suiza/Santiago, 06 al 11 de abril de 2019. Participar en Conformar la delegación del Estado para el Primer Examen de Chile ante el Comité contra Desaparición Forzada (CED) de Naciones Unidas 9-10 abril 2019.</t>
  </si>
  <si>
    <t>Adquisición de 5 Quicios Hid FEV con herrajes superiores e inferiores, para mantención de puertas del Edificio Institucional.</t>
  </si>
  <si>
    <t>Comercial Italinnea Ltda.</t>
  </si>
  <si>
    <t>84.505.500-9</t>
  </si>
  <si>
    <t>Adquisición de 70 metros cuadrados de gigantografía panaflex impreso a 4/0 colores con terminación (2 unidades). Dos fondos de escenarios, uno para Capacitación para Policías y otro para actividades varias.</t>
  </si>
  <si>
    <t>Creativeline SPA</t>
  </si>
  <si>
    <t>Adquisición 20 equipos terminales biométricos ZK Iclock 660. Dispositivos para el Sistema de Asistencia del MP.</t>
  </si>
  <si>
    <t>Comercial Paulo Barraza E.I.R.L</t>
  </si>
  <si>
    <t>76.432.029-8</t>
  </si>
  <si>
    <t>Contratación de 18 cenas alternativa N° 2, incluye propina. Cena de Camaradería que se realizará el jueves 11 de abril en el marco de la III Reunión Grupo de Cooperación Penal Internacional AIAMP encabezada por el Señor Fiscal Nacional, Jorge Abbott.</t>
  </si>
  <si>
    <t>Restaurant El Mesón Nerudiano Limitada</t>
  </si>
  <si>
    <t>78.856.570-4</t>
  </si>
  <si>
    <t>Arriendo de automóvil tipo sedan por 03 días, desde el lunes 08 al jueves 11 de abril 2018.  Programa de Auditoría 2019.</t>
  </si>
  <si>
    <t>Contratación de 30 servicio de Coffee Break adicional, Aternativa N°1, para seminario "Perspectiva de Género en la Justicia: ¿Hemos avanzado?", que se realizará el 04 de abril próximo, entre las 15.30 y 18.00 horas, en el auditorio institucional.  La actividad contará con la participación de la consultora experta en derechos humanos y género de Eurosocial, además de las más altas autoridades representantes del Poder Judicial y Ejecutivo.</t>
  </si>
  <si>
    <t>Contratación de 207 horas hábiles Tester de Aplicaciones experto; 130 horas hábiles Jefe de proyecto experto; 220 horas hábiles DBA Oracle experto; 1100 horas hábiles Desarrollador Java experto. Servicios de mantención al Sistema SIMAC.</t>
  </si>
  <si>
    <t>GRC Services IT Research &amp; Development SPA</t>
  </si>
  <si>
    <t>76.424.586-5</t>
  </si>
  <si>
    <t>Contratación de 75 servicios de Coffee Break alternativa N°1 AM y PM. Con motivo de la III Reunión Grupo de Cooperación Penal Internacional AIAMP, a realizarse entre el 10 al 12 de abril en la Sala de Consejo de la Fiscalía Nacional.</t>
  </si>
  <si>
    <t>Convenio Marco (ChileCompra)</t>
  </si>
  <si>
    <t>Adquisición 02 bandera chilena, en tela Oxford 210 estrella en aplicación de bordado, triple refuerzo argollas cromadas, medida: 2.70x4.00 mts; 02 Bandera institucional, en tela Oxford 210 logo en aplicación de bordado por ambos lados, argollas cromadas, refuerzo en las puntas, triple costura, medida: 2.70x4.00 mts.</t>
  </si>
  <si>
    <t>Francisco Antonio Trujillo Bernal</t>
  </si>
  <si>
    <t>9.094.029-5</t>
  </si>
  <si>
    <t>Adquisición de 24 cloro gel Igeniz aroma eucaliptus 900 ml; 60 esponjas para loza Virutex Spunita; 24 limpiador multiuso Cif crema 750 grs.</t>
  </si>
  <si>
    <t>Dimerc S.A.</t>
  </si>
  <si>
    <t>Adquisición de 40 toalla de papel Elite Jumbo 1 hoja blanca 300 metros (20 paquetes de 2 unidades); 360 toalla de papel Elite interfoliada extra ancha doble hoja (20 cajas de 18 unidades).</t>
  </si>
  <si>
    <t>Proveedores Integrales Prisa S.A.</t>
  </si>
  <si>
    <t>Adquisición de 120 rollos de papel higiénico Elite Jumbo 250 metros doble hoja extra blanco (20 paquetes de 6 rollos)</t>
  </si>
  <si>
    <t>Comercial Red Office Limitada</t>
  </si>
  <si>
    <t>Adquisición de 100 unidades de almacenamiento externo Sony DVD+R; 100 unidades de almacenamiento externo Sony CD-R grabable.</t>
  </si>
  <si>
    <t>Roland Vorwerk y Compañía Limitada</t>
  </si>
  <si>
    <t>Adquisición de 200 resmas de papel multipropósito Xerox carta 75 gr. Albura 90-95%; 288 pilas alcalinas Duracell AA (144 pack de 2 unidades)</t>
  </si>
  <si>
    <t>Adquisición de 96 pilas alcalinas Duracell AAA (148 pack de 2 unidades)</t>
  </si>
  <si>
    <t>FN/MP N° 555</t>
  </si>
  <si>
    <t xml:space="preserve">Suministro  e Instalación de 2 válvulas de retención, para sistema de impulsión en cámara de agua sentina; Lavado y sanitizado de 2 estanques de acumulación de agua potable; Lavado y extracción de solidos en cámara de aguas servidas, con apoyo de camión. Servicios Complementarios a la Mantención del Sistema de Elevación e Impulsión de agua potable, sentinas y aguas servidas (Bombas Hidráulicas) que operan en el Edificio Institucional de la Fiscalía Nacional. </t>
  </si>
  <si>
    <t>Equipos y Servicios Integrales a la Construccion Limitada (ESINCO)</t>
  </si>
  <si>
    <t>76.004.979-4</t>
  </si>
  <si>
    <t>Pasaje aéreo nacional para Sr. Esteban Loncopan Galaz, Santiago/Iquique/Santiago, 24 al 26 de abril de 2019. Revisión cobertura requerimiento del sistema (Nuevo SAF).</t>
  </si>
  <si>
    <t>Pasaje aéreo nacional para Sr. Alex Retamales González, Santiago/Temuco/Santiago, 24 al 26 de abril de 2019. Revisión cobertura requerimiento del sistema (Nuevo SAF).</t>
  </si>
  <si>
    <t>Adquisición de 3 cartuchos de tinta HP 664 Ink - Multicolor; 3 cartuchos de tinta HP 664 Ink - Negro.</t>
  </si>
  <si>
    <t>Ingeniería y Construcción Ricardo Rodríguez y Cía.</t>
  </si>
  <si>
    <t>Pasaje aéreo nacional para Sra. Lorena Rebolledo Latorre, Santiago/Arica/Santiago, 22 al 24 de abril de 2019. Reunión meta N° 4: "Definición de criterios para la toma de decisiones para el modelo Administración y Tramitación de causas".</t>
  </si>
  <si>
    <t>Pasaje aéreo nacional para Sr. Luis Toledo Ríos, Santiago/Arica/Santiago, 22 al 24 de abril de 2019. Reunión meta N° 4: "Definición de criterios para la toma de decisiones para el modelo Administración y Tramitación de causas".</t>
  </si>
  <si>
    <t>Pasaje aéreo nacional para Sr. Carlos Martínez Jara, Santiago/Temuco/Santiago, 24 al 26 de abril de 2019. Revisión cobertura requerimiento del sistema (Nuevo SAF).</t>
  </si>
  <si>
    <t>Pasaje aéreo nacional para Sr. Cristian Farfán Menares, Santiago/Iquique/Santiago, 24 al 26 de abril de 2019. Revisión cobertura requerimiento del sistema (Nuevo SAF).</t>
  </si>
  <si>
    <t>Beca de estudio para "Magister en Derecho Penal modalidad Profesional". Sr. Javier Alejandro Gutiérrez Figueroa, Rut: 14.061.969-8, fecha de inicio 05/04/2019, fecha de termino 31/12/2020.</t>
  </si>
  <si>
    <t>Servicios de alojamiento 44 habitaciones single; 31 cenas en el establecimiento y 52 almuerzos menú en el establecimiento. Servicios de estadía y alimentación con motivo de reuniones de coordinación de la Asociación Iberoamericana de Ministerios Públicos a realizarse en Santiago de Chile entre el 10 y 12 de abril.</t>
  </si>
  <si>
    <t>Gran Palace Servicios Hoteleros Ltda.</t>
  </si>
  <si>
    <t>76.090.634-4</t>
  </si>
  <si>
    <t>Contratación de 120 Coffee Break AM y PM, con motivo de "Jornada Anual de Asesores Comunicacionales", que se realizará los próximos días 25 y 26 de abril en la Sala de Consejo de la Fiscalía Nacional, ubicado en calle Catedral N° 1437, Santiago.</t>
  </si>
  <si>
    <t>Servicios Letelier Hermanos Ltda.</t>
  </si>
  <si>
    <t>76.464.903-6</t>
  </si>
  <si>
    <t>Contratación de 3 Servicios Complementarios para productos de Hardware - Instalación de equipamiento. Habilitación de equipos en Salas de Entrevista Videograbada de la VII Región Curicó, Talca y Linares.</t>
  </si>
  <si>
    <t>Soporte Online Comercial Limitada</t>
  </si>
  <si>
    <t>76.377.569-0</t>
  </si>
  <si>
    <t>Contratación de 38 horas hábiles Jefe de proyecto experto; 440 horas hábiles Analista funcional experto. Consultoría y Soporte Plataforma Filenet.</t>
  </si>
  <si>
    <t>Comercial Synet Technologies Limitada</t>
  </si>
  <si>
    <t>76.423.763-3</t>
  </si>
  <si>
    <t>Adquisición de 10 Base Laptop Kensington Easy Riser Cooling unidad.
Insumos Comité Paritario.</t>
  </si>
  <si>
    <t>Adquisición de 36 Apoya muñecas Kensington duogel azul unidad.
Insumos Comité Paritario.</t>
  </si>
  <si>
    <t xml:space="preserve">Cintegral Sistemas S.A. </t>
  </si>
  <si>
    <t>96.712.310-2</t>
  </si>
  <si>
    <t>Adquisición de 14 Atril Digitador Ergonomics SN-1500 unidad. Insumos Comité Paritario.</t>
  </si>
  <si>
    <t>Importadora Exportadora y Comercializadora Digitador Productos Ergono</t>
  </si>
  <si>
    <t>76.522.100-5</t>
  </si>
  <si>
    <t>Adquisición de 2 impresoras multifunción Epson L4150 Ecotank. Impresoras para la Fiscalía Regional de BioBío.</t>
  </si>
  <si>
    <t>Reparación de termo de agua caliente para duchas marca Albin Trotter, de 600 litros, ubicado en piso 7 del Edificio Institucional de la Fiscalía Nacional.</t>
  </si>
  <si>
    <t>Juan José Armijo Riveros</t>
  </si>
  <si>
    <t>10.119.272-5</t>
  </si>
  <si>
    <t>Servicios por traducción al idioma Ingles, hechos del Requerimiento Internacional, Ref. 11005-8 causa RUC N° 1800837845-9.</t>
  </si>
  <si>
    <t>Katherine Kauffman</t>
  </si>
  <si>
    <t>10.095.204-1</t>
  </si>
  <si>
    <t>Servicios por traducción al idioma Ingles, hechos del Requerimiento Internacional, Ref. 11546-9 causa RUC N° 1900233933-K.</t>
  </si>
  <si>
    <t>Pasaje aéreo nacional para Sr. Henry Angulo Yevenes, Santiago/Calama/Santiago, 13 al 15 de mayo de 2019. Instalación del equipamiento técnico para las Salas de Entrevista Investigativa Videograbada de la Fiscalía Local de Calama.</t>
  </si>
  <si>
    <t>FN/MP N° 590</t>
  </si>
  <si>
    <t>Servicio de homologación de formato de los cursos de e-learning: i) Difusión de Seguridad de la Información, ii) Gestión de Recursos Físicos y Financieros, iii) Inducción en Derechos Humanos, iv) Nuevo Sistema de Gestión del Desempeño y v) Entrevista Investigativa Videograbada, correspondientes al Programa de Formación del año 2019.</t>
  </si>
  <si>
    <t>Tecnologías del Conocimiento Capacitación S.A.</t>
  </si>
  <si>
    <t>76.928.970-4</t>
  </si>
  <si>
    <t>Suministro e instalación de pilar de acero inoxidable, en piso 1 del Edificio Institucional de la Fiscalía Nacional. Para evitar el transito de personal por el costado del torniquete de acceso de visitas al Edificio Institucional.</t>
  </si>
  <si>
    <t>Claudia del Pilar Sagredo Vallejos (Selecit)</t>
  </si>
  <si>
    <t>9.707.622-7</t>
  </si>
  <si>
    <t>FN/MP N° 643</t>
  </si>
  <si>
    <t>Servicio de mantención de 7 termos de agua caliente para duchas, instalados en el Edificio Institucional de la Fiscalía Nacional.</t>
  </si>
  <si>
    <t>Arriendo de 350 sillas  acolchadas tapiz azul tipo hotel para actividad de Presentación de Cuenta Pública del Ministerio Público, a realizarse el día 17 de abril en el Edificio Institucional de la Fiscalía Nacional.</t>
  </si>
  <si>
    <t>Adquisición de 1 placa de galvano metalex color plata. Placa años de servicio para término de período del Sr. Fiscal Regional que será entregado por el Sr. Fiscal Nacional el 17 de abril.</t>
  </si>
  <si>
    <t>CTM Group SPA</t>
  </si>
  <si>
    <t>76.409.739-4</t>
  </si>
  <si>
    <t xml:space="preserve">Contratación de 270 horas hábiles jefe de proyecto-Senior; 1074 horas hábiles desarrollador-java Senior. Acuerdo Complementario Servicios de Mantención Correctivo y Evolutivo de SW que funcionan en JAVA. </t>
  </si>
  <si>
    <t>Tecnova Soluciones Informaticas SPA</t>
  </si>
  <si>
    <t>77.430.680-3</t>
  </si>
  <si>
    <t>FN/MP N° 654</t>
  </si>
  <si>
    <t>Contratación de 400 cocktail especial. Presentación de la Cuenta Pública del Ministerio Público, a realizarse el miércoles 17 de abril en el Edificio Institucional de la Fiscalía Nacional.</t>
  </si>
  <si>
    <t>Cheffco S.A.</t>
  </si>
  <si>
    <t>96.652.280-1</t>
  </si>
  <si>
    <t>Arriendo de 275 metros cuadrados de carpa de tela color blanco con pilares revestidos blancos. Para presentación de Cuenta Pública del Ministerio Público, a realizarse el 17 de abril en el Edificio Institucional de la Fiscalía Nacional.</t>
  </si>
  <si>
    <t>Carpas y Eventos Joelo Limitada</t>
  </si>
  <si>
    <t>76.129.726-0</t>
  </si>
  <si>
    <t>FN/MP N° 2171</t>
  </si>
  <si>
    <t>Adquisición de 01 texto "La Prescripción Penal". Tercera edición actualizada. Tomo 1. Autor Gonzalo Yuseff Sotomayor. Tercera edición 2019.-</t>
  </si>
  <si>
    <t>Editorial Jurídica de Chile</t>
  </si>
  <si>
    <t>82.273.200-3</t>
  </si>
  <si>
    <t>Adquisición de 01 texto "Productos defectuosos y Derecho Penal". Autor Lautaro Contreras. 20% de descuento.</t>
  </si>
  <si>
    <t>Febond SPA</t>
  </si>
  <si>
    <t>79.349.397-0</t>
  </si>
  <si>
    <t>Adquisición de 01 texto "Corrupción y otros delitos en la Administración Publica". Tomo 1, abril de 2019. Autor Cristian Ramírez Tagle. 20% de descuento incluido en valor.</t>
  </si>
  <si>
    <t>Editorial el Jurista Ltda.</t>
  </si>
  <si>
    <t>76.841.000-3</t>
  </si>
  <si>
    <t>Adquisición de 04 textos "Fundamentos Normativos de la Intervención delectiva y Responsabilidad Penal del Abogado en los Delitos de Organización". Tomo 1. Autor Luis Tisnado Solís. Editorial Hammurabi, mayo 2018; "Recurso de la nulidad penal y control racional de la prueba". Autora Marcela Paz Araya Novoa. Editorial Librotecnia. Marzo 2018; "Delito de Financiamiento del Terrorismo". Primera edición, diciembre 2018. autor Edison Carrasco Jiménez; "La Convención Americana de Derecho Humano". Autora Cecilia Medina Quiroga. Primera edición, abril de 2018.</t>
  </si>
  <si>
    <t>Carlos Ramos Diaz</t>
  </si>
  <si>
    <t>8.812.480-4</t>
  </si>
  <si>
    <t>Adquisición de 02 textos "Antología Iberoamericana de Propiedad Intelectual". Autor Jaime Alberto Diaz Limón. Editorial Tirant Lo Blanch 2019; "VI Congreso Internacional sobre Prevención y Represión del Blanqueo de Dinero (Homenaje y Congreso). Autor Miguel Abel Souto.</t>
  </si>
  <si>
    <t>Buscalibre S.A.</t>
  </si>
  <si>
    <t>76.023.713-2</t>
  </si>
  <si>
    <t>Adquisición de 01 texto "El Delito de Apropiación Indebida". Tomo 1, año 2018. Varios autores.</t>
  </si>
  <si>
    <t>Michel Herrera CEA</t>
  </si>
  <si>
    <t>14.460.475-K</t>
  </si>
  <si>
    <t>Pasaje aéreo nacional para Sra. Francesca Fazzi Gomez, Santiago/Copiapó/Santiago, 30 de abril de 2019. Visita de Obra Fiscalía Local de Copiapó.</t>
  </si>
  <si>
    <t xml:space="preserve">Adquisición de 05 textos "Casos destacados. Derecho Penal, parte especial" Autora Tatiana Vargas Pinto; "Derecho y cambio social. Estudios críticos en homenaje a Eduardo Novoa Monreal" Editores Kai Ambos y José Luis Guszmán Dalbora; "Delitos contra la Indemnidad sexual. Autor Jaime Winter Etcheberry; "Delito de Lavado de activos y deberes positivos. Autor Pablo Tomás Albertz Arévalo; "Delitos económicos de Estafa y otras Defraudaciones" Autora Laura. </t>
  </si>
  <si>
    <t>Der Ediciones Limitada</t>
  </si>
  <si>
    <t>76.690.949-3</t>
  </si>
  <si>
    <t>Pasaje aéreo nacional para Sr. Gabriel Araya Ibáñez, Santiago/Valdivia/Santiago, 06 al 10 de mayo de 2019. Programa de auditoría 2019.</t>
  </si>
  <si>
    <t>Pasaje aéreo nacional para Sr. Pablo Andrade Zúñiga, Santiago/Valdivia/Santiago, 06 al 10 de mayo de 2019. Programa de auditoría 2019.</t>
  </si>
  <si>
    <t>Pasaje aéreo nacional para Sr. Francisco Céspedes Narvaez, Santiago/Valdivia/Santiago, 06 al 10 de mayo de 2019. Programa de auditoría 2019.</t>
  </si>
  <si>
    <t>Beca de estudio para "Diplomado en Actualización de Derecho Penal y Procesal". Sr. Richard Antonio Toledo Hidalgo, 10-05-19 al 05-10-19.</t>
  </si>
  <si>
    <t>Universidad Alberto Hurtado</t>
  </si>
  <si>
    <t>73.923.400-K</t>
  </si>
  <si>
    <t>Beca de estudio para "Diplomado en Actualización de Derecho Penal y Procesal". Sr. Jorge Orlando Videla Herrera, 10-05-19 al 05-10-19.</t>
  </si>
  <si>
    <t>Beca de estudio para "Diplomado en Actualización de Derecho Penal y Procesal". Sra. Silvana Lorena Sierra Castillo, 10-05-19 al 05-10-19.</t>
  </si>
  <si>
    <t>Contratación de 144 coffee break AM alternativa N° 3; 108 coffee break alternativa N° 5. Curso Litigación Oral Avanzada a realizarse del 23 al 26 de abril de 2019 en el Edificio Institucional de la Fiscalía Nacional.</t>
  </si>
  <si>
    <t>FN/MP N° 663</t>
  </si>
  <si>
    <t>Contratación de Producción y transmisión vía streaming. Cuenta Pública a realizarse el 17 de abril en la explanada del Edificio Institucional de la Fiscalía Nacional.</t>
  </si>
  <si>
    <t>Pasaje aéreo internacional para Sra. Alicia Le Roy Barría, Santiago/Montevideo - Uruguay/Santiago, 05 al 10 de mayo de 2019. Participar en I Encuentro Grupo de Trabajo Principios Eticos.</t>
  </si>
  <si>
    <t>Adquisición de 36 Mouse Pad Kensington Duogel azul unidad; 15 Mouse Microsoft Wireless Mobile unidad.
Insumos Comité Paritario.</t>
  </si>
  <si>
    <t>FN/MP N° 597</t>
  </si>
  <si>
    <t xml:space="preserve">Servicios de Consultoría, asesorías de temas de liderazgo y retroalimentación. Dirigido a todos los Evaluados del Sistema de Gestión del Desempeño del Ministerio Publico. </t>
  </si>
  <si>
    <t>Zambrano Hathaway y CIA Ltda.</t>
  </si>
  <si>
    <t>Pasaje aéreo internacional para Sr. Felipe Herrera Collao, Santiago/Salta-Oran-Argentina/Santiago, 22 al 24 de abril de 2019. Participar en Mesa de Trabajo sobre Cooperación en Zonas de Frontera Argentina-Bolivia-Paraguay-Chile.</t>
  </si>
  <si>
    <t>Pasaje aéreo nacional para Sra. Claudia Ortega Forner, Santiago/Temuco/Santiago, 22 al 24 de abril de 2019. Apoyo Investigación caso Huracán.</t>
  </si>
  <si>
    <t>Servicio de reparación y mantención de 4 estufas patio Heater de propiedad de la Fiscalía Nacional.</t>
  </si>
  <si>
    <t>Víctor Peña Araos</t>
  </si>
  <si>
    <t>13.299.161-8</t>
  </si>
  <si>
    <t>Pasaje aéreo internacional para Sr. Luis Alejandro Azócar Zabicueta, Santiago/Salta - Orán - Argentina/Santiago, 21 al 24 de abril de 2019. Participar en Mesa de Trabajo sobre Cooperación en Zonas de Frontera Argentina - Bolivia - Paraguay - Chile.</t>
  </si>
  <si>
    <t>Adquisición de 2 licencias Jaws Profesional. Software para uso de personas no videntes.</t>
  </si>
  <si>
    <t>Helpnet Ingeniería y Servicios de Recursos Humanos</t>
  </si>
  <si>
    <t>77.781.980-1</t>
  </si>
  <si>
    <t>FN/MP N° 554</t>
  </si>
  <si>
    <t>Servicio de lavado de estacionamientos subterráneos del edificio institucional, de acuerdo a cláusula 4.2 del contrato de prestación de servicios de aseo.</t>
  </si>
  <si>
    <t>Mas Aseo S.A.</t>
  </si>
  <si>
    <t>76.320.590-8</t>
  </si>
  <si>
    <t>Regulariza Obligación por adquisición de sillones para Salas de Entevistas Videograbadas</t>
  </si>
  <si>
    <t>Leonel Alberto Velasquez Sandoval</t>
  </si>
  <si>
    <t>11.268.222-8</t>
  </si>
  <si>
    <t>Publicar aviso licitación pública “Definición de documentación e inventario para gestión de activos de información del Ministerio Público”. Fecha de publicación: domingo 21 de abril de 2019, mod 4x2 col, ubicación generales, diario El Mercurio.</t>
  </si>
  <si>
    <t xml:space="preserve">Empresa El Mercurio
 S A P </t>
  </si>
  <si>
    <t>Contratación del servicio de diagramación, impresión y encuadernación de la Revista Jurídica del Ministerio Público N° 74. Aumento de 14 páginas, tiraje de 650 ejemplares. Complemento Orden de compra N°5148-82-CM19</t>
  </si>
  <si>
    <t>AQUA PRINT IMPRESORES S.A.</t>
  </si>
  <si>
    <t>77.261.620-1</t>
  </si>
  <si>
    <t>Pasaje aéreo nacional para Sr. Luis Toledo Ríos, Santiago/Arica/Santiago, 22 al 24 de julio de 2019. Reunión meta N°4: "Definición de criterios para la toma de decisiones para el modelo Administración y Tramitación de causas". Cambio.</t>
  </si>
  <si>
    <t xml:space="preserve">Contratación de 140 coffee break AM; 105 coffee break PM. Curso Litigación Oral Inicial a realizarse del 07 al 10 de mayo de 2019 en el Edificio Institucional de la Fiscalía Nacional. </t>
  </si>
  <si>
    <t>Inversiones Atlántida</t>
  </si>
  <si>
    <t>76.481.284-0</t>
  </si>
  <si>
    <t>Contratación de 52 coffee break AM y PM. Curso Seguridad de la Información a realizarse el 15 de mayo de 2019 en el Edificio Institucional de la Fiscalía Nacional.</t>
  </si>
  <si>
    <t>Pasaje aéreo internacional para Sra. María Gabriela González Cofré, Santiago/Estrasburgo - Francia/Santiago, 25 al 30 de mayo de 2019. Participar en Reunión de Puntos de Contacto de Convenios de Asistencia Europeos de Cooperación (PC-OC).</t>
  </si>
  <si>
    <t>Pasaje aéreo nacional para Sra. Lorena Rebolledo Latorre, Santiago/Arica/Santiago, 28 al 30 de abril de 2019. Reunión Meta N° 4; "Definición de criterios para la toma de decisiones para el modelo Administración y Tramitación de causas". Cambio.</t>
  </si>
  <si>
    <t>Pasaje aéreo nacional para Sr. Luis Toledo Ríos, Santiago/Arica/Santiago, 28 al 30 de abril de 2019. Reunión Meta N° 4; "Definición de criterios para la toma de decisiones para el modelo Administración y Tramitación de causas". Cambio.</t>
  </si>
  <si>
    <t>Pasaje aéreo nacional para Sra. Claudia Ortega Forner, Santiago/Temuco/Santiago, 23 al 24 de abril de 2019. Apoyo Investigación caso Huracán. Cambio.</t>
  </si>
  <si>
    <t>Servicio de reubicación de cámara de seguridad en el piso 1 del Edificio Institucional. Se requiere reubicación de cámara de seguridad por pérdida de visión producto de la remodelación del mesón de informaciones y recepción del piso 1 del Edificio Institucional.</t>
  </si>
  <si>
    <t>Manejo de planificación de proyectos en la gestión administrativa. Participantes: Daniel Soto Betancourt. Fecha:24 de abril al 31 de julio de 2019, los días Lunes y Miércoles de 18:30 a 21:30 Hrs.</t>
  </si>
  <si>
    <t>Pontificia Universidad Católica de Chile</t>
  </si>
  <si>
    <t>81.698.900-0</t>
  </si>
  <si>
    <t>Curso Introducción a las compras publicas. Participantes: Javier Vergara Fernández y Victor Guenel. Fecha: 22 de mayo de 2019, de 09:00 a 18:00 Hrs.</t>
  </si>
  <si>
    <t>Servicios Profesionales de Capacitacion Ltda. (Serprof)</t>
  </si>
  <si>
    <t>77.237.960-9</t>
  </si>
  <si>
    <t xml:space="preserve">Servicio de inspección y certificación de 4 ascensores y 1 montacargas ubicados en el Edificio Institucional de la Fiscalía Nacional. </t>
  </si>
  <si>
    <t>Vargas y Martínez Limitada (Movivert)</t>
  </si>
  <si>
    <t>76.268.529-9</t>
  </si>
  <si>
    <t>FN/MP N° 662</t>
  </si>
  <si>
    <t>Renovación mantención y soporte de: 20 Licencias Oracle Web Tier 12c - NUP perpetual (Infraestructura SOA); 7 Licencias Oracle Service Bus 12c  - Processor Perpetual (Infraestructura SOA); 3 Licencias Oracle Database Enterprise Edition - Processor Perpetual (Infraestructura SOA); 20  Licencias Oracle WebLogic Server 12c Enterprise Edition - NUP Perpetual (Infraestructura SOA); 25 Licencias Oracle Service Bus 12c - NUP Perpetual - Processor Perpetual (Infraestructura SOA). Renovación a partir del 20/05/2019.</t>
  </si>
  <si>
    <t>Sistemas Oracle de Chile S.A</t>
  </si>
  <si>
    <t>96.557.720-3</t>
  </si>
  <si>
    <t>Renovación Mantención y Soporte de: 3 Licencias Oracle Tuxedo - Processor Perpetual (Sistema SAF); 3 Licencias Oracle Tuxedo Jolt - Processor Perpetual (Sistema SAF); 9 Licencias Oracle Diagnostics Pack - Processor Perpetual (Sistema SAF); 9 Licencias Oracle Active Data Guard - Processor Perpetual (Sistema SAF); 9 Licencias Oracle Tuning Pack - Processor Perpetual (Sistema SAF); 9 Licencias Oracle Database Enterprise Edition - Processor Perpetual (Sistema SAF). Renovación a partir del 13/05/2019.</t>
  </si>
  <si>
    <t>Renovación mantención y soporte del hardware de 2 Servidores Oracle Sparc T5-2 (Servidores de Base de Datos SAF). Renovación a partir del 30/05/2019.</t>
  </si>
  <si>
    <t>Pasaje aéreo nacional para Sra. Ivonne Sepúlveda Sánchez, Santiago/La Serena/Santiago, 08 de mayo de 2019. Visitar la FL de Coquimbo para conocer los procesos de ingreso y asignación de preclasificador.</t>
  </si>
  <si>
    <t>Pasaje aéreo nacional para Sra. María Angélica San Martín Ponce, Santiago/Concepción/Santiago, 08 de mayo de 2019. Visitar la FL de Concepción para conocer los procesos de ingreso y asignación de preclasificador.</t>
  </si>
  <si>
    <t>Renovación mantención y soporte de: 1 Licencia Oracle Database Enterprise Edition - Processor Perpetual (Sistema SAF); 5 Licencias Oracle Active Data Guard - Processor Perpetual (Sistema SAF). Renovación a partir del 22/05/2019.</t>
  </si>
  <si>
    <t>Renovación mantención y soporte de: 25 Licencias Oracle Database Enterprise Edition - NUP Perpetual (Infraestructura SOA); 3 Licencias Oracle Web Tier 12c - Processor Perpetual (Infraestructura SOA); 11 Licencias Oracle WebLogic Server 12c Enterprise Edition - Processor Perpetual (Infraestructura SOA). Renovación a partir del 20/05/2019.</t>
  </si>
  <si>
    <t>FN/MP N° 661</t>
  </si>
  <si>
    <t>Producción de un video tutorial del uso del equipamiento de las Salas de Entrevista Videograbadas.</t>
  </si>
  <si>
    <t>Samara Asesorías e Inversiones Limitada</t>
  </si>
  <si>
    <t>76.295.660-8</t>
  </si>
  <si>
    <t>Contratación de 1 Servicio Complementario para productos de Hardware - Instalación de equipamiento. Habilitación de equipos en Salas de Entrevista Videograbada Fiscalía Local de Calama.</t>
  </si>
  <si>
    <t>Servicio de atención de urgencia, revisión y reparación de falla a tierra en loop de incendios en pisos 1,2 y 3 del Edificio Institucional de la Fiscalía Nacional. Reparación requerida con motivo de rotura de matriz de agua registrada en el piso 3 del edificio.</t>
  </si>
  <si>
    <t>Tyco Services S.A.</t>
  </si>
  <si>
    <t>83.157.200-0</t>
  </si>
  <si>
    <t>Publicar aviso de llamado al 1° concurso público 2019 para Fiscales Adjuntos de Valparaíso, del Biobío, de Los Lagos y FRM Centro Norte.</t>
  </si>
  <si>
    <t>Copesa S.A.
(La Tercera)</t>
  </si>
  <si>
    <t>76.170.725-6</t>
  </si>
  <si>
    <t>El Mercurio de Valparaíso SAP</t>
  </si>
  <si>
    <t>96.705.640-5</t>
  </si>
  <si>
    <t>Diario El Sur S.A.
(El Sur de Concepción)</t>
  </si>
  <si>
    <t>Soc. Períodistica Araucanía S.A 
(El Llanquihue de Puerto Montt)</t>
  </si>
  <si>
    <t>Servicios de traducción al idioma Español documentación que venia en idioma Latín Causa RUC Ref. 10262-8, correspondiente a la Fiscalía Regional Sur.</t>
  </si>
  <si>
    <t>Isabela de Toledo Franca Pupo Nogueira Asesoría en Comunicaciones e Idiomas Speech E.I.R.L</t>
  </si>
  <si>
    <t>76.056.497-4</t>
  </si>
  <si>
    <t>Servicios de traducción al idioma Español documentación que venia en idioma Italiano Causa RUC Ref. 10262-8, correspondiente a la Fiscalía Regional Sur.</t>
  </si>
  <si>
    <t>FN/MP N°670</t>
  </si>
  <si>
    <t>Adquisición de 100 Auriculares marca Genius modelo HS-04S.</t>
  </si>
  <si>
    <t>Red-Apis Sociedad de Transcripcion al Servicio de la Educacion Limitada</t>
  </si>
  <si>
    <t>Publicar aviso licitación pública “Contratación de horas para análisis, desarrollo, mantención evolutiva y correctiva de sistemas informáticos”. Fecha de publicación: domingo 28 de abril de 2019, mod 4x2 col, ubicación generales, diario El Mercurio.</t>
  </si>
  <si>
    <t>Reparación de observaciones detectadas a partir de la mantención preventiva del sistema de detección y extinción de incendios del Edificio Institucional de la Fiscalía Nacional.</t>
  </si>
  <si>
    <t>17190113       17190292</t>
  </si>
  <si>
    <t>Adquisición de 2 discos duros HDD PC Western digital WD60PURZ 6 TB. Discos duros para CCTV de FR Valparaíso y FL Viña del Mar.</t>
  </si>
  <si>
    <t>Sociedad Comercial Softmusic SPA</t>
  </si>
  <si>
    <t>76.399.125-3</t>
  </si>
  <si>
    <t>Servicio de arriendo, montaje y desmontaje de andamios. Contratación requerida para efectuar mantención a equipos de climatización ubicados en la biblioteca de la Fiscalía Nacional.</t>
  </si>
  <si>
    <t>Comercial Marca Limitada</t>
  </si>
  <si>
    <t>76.638.544-3</t>
  </si>
  <si>
    <t>Pasaje aéreo internacional para Sr. Jorge Abbott Charme, Santiago/Buenos Aires - Argentina/Santiago, 23 al 25 de mayo de 2019. Participar en reunión especializada de la REMPM.</t>
  </si>
  <si>
    <t>Pasaje aéreo internacional para Sr. Antonio Segovia Arancibia, Santiago/Buenos Aires - Argentina/Santiago, 22 al 25 de mayo de 2019. Participar en reunión especializada de la REMPM.</t>
  </si>
  <si>
    <t>Publicación aviso de llamado al 1° Concurso Público 2019 para Fiscales Adjuntos de Valparaíso, del Biobío, de Los Lagos y FRM Centro Norte.</t>
  </si>
  <si>
    <t>Subsecretaria del Interior
(Diario Oficial)</t>
  </si>
  <si>
    <t>60.501.000-8</t>
  </si>
  <si>
    <t>Gasto en electricidad para la Fiscalía Nacional, correspondiente a las dependencias de Catedral 1437,  Santiago, para el período comprendido entre el 22 de Marzo al 24 de Abril de 2019.</t>
  </si>
  <si>
    <t>Enel</t>
  </si>
  <si>
    <t>20599363-99344-99345-99346-99347-99348-99349-99350-99351-99352-99360-99361 y 209422140</t>
  </si>
  <si>
    <t>Gasto en electricidad para la Fiscalía Nacional, correspondiente a las dependencias Agustinas 1.070, Piso 5, Santiago, para el período comprendido entre el 04 de Marzo al 03 de Abril de 2019.</t>
  </si>
  <si>
    <t>Gasto en electricidad para la Fiscalía Nacional, correspondiente a las dependencias de Amunategui 232. Piso 4, Sanriago, para el periodo entre el 20 de Marzo al 22 de Abril de 2019</t>
  </si>
  <si>
    <t>Servicios de telefonía móvil para el Ministerio Público, por un plazo de 36 meses</t>
  </si>
  <si>
    <t>ENTEL PCS TELECOMUNICACIONES S.A.</t>
  </si>
  <si>
    <t>96.806.980-2</t>
  </si>
  <si>
    <t>FN/MP N°560</t>
  </si>
  <si>
    <t>Servicios de mantención del Sistema de Apoyo a los Nuevos Procesos (SANP), por un plazo estimado de 5 meses</t>
  </si>
  <si>
    <t>PRAGMA INFORMÁTICA S.A.</t>
  </si>
  <si>
    <t>77.063.770-8</t>
  </si>
  <si>
    <t>FN/MP N°625</t>
  </si>
  <si>
    <t>Servicio de habilitación de una posición de Call Center sin agente, por el plazo máximo de dos (2) meses</t>
  </si>
  <si>
    <t>MARKETING RELACIONAL UPCOM LTDA.</t>
  </si>
  <si>
    <t>76.019.459-K</t>
  </si>
  <si>
    <t>FN/MP N°660</t>
  </si>
  <si>
    <t>Fiscalía Nacional</t>
  </si>
  <si>
    <t>F.R. Valparaiso</t>
  </si>
  <si>
    <t>F.R. Metrop. Oriente</t>
  </si>
  <si>
    <t>F.R. Maule</t>
  </si>
  <si>
    <t>F.R. Tarapacá</t>
  </si>
  <si>
    <t>F.R. O´Higgins</t>
  </si>
  <si>
    <t>F.R. Biobio</t>
  </si>
  <si>
    <t>F.R. Coquimbo</t>
  </si>
  <si>
    <t>F.R. Araucanía</t>
  </si>
  <si>
    <t>F.R. Aysén</t>
  </si>
  <si>
    <t>F.R. Magallanes</t>
  </si>
  <si>
    <t>F.R. Antofagasta</t>
  </si>
  <si>
    <t>F.R. Metrop. Centro Norte</t>
  </si>
  <si>
    <t>F.R. Atacama</t>
  </si>
  <si>
    <t>F.R. Ñuble</t>
  </si>
  <si>
    <t>F.R. Arica y Parinacota</t>
  </si>
  <si>
    <t>F.R. Metrop. Occidente</t>
  </si>
  <si>
    <t>F.R. Los Lagos</t>
  </si>
  <si>
    <t>F.R. Los Rios</t>
  </si>
  <si>
    <t>Licitación Privada</t>
  </si>
  <si>
    <t>Compra de Cajas de Archivo y flete traslado Urbano, Fiscalía Regional y Locales</t>
  </si>
  <si>
    <t>FN/MP N°1923</t>
  </si>
  <si>
    <t>FN/MP N°60</t>
  </si>
  <si>
    <t>Habilitación de oficinas para la Fiscalía Local de Chillán de la Región de Ñuble</t>
  </si>
  <si>
    <t>Res. DER N°4</t>
  </si>
  <si>
    <t>COMERCIAL RED OFFICE NORTE LTDA.</t>
  </si>
  <si>
    <t>Se adquirió pasaje aéreo nacional en la línea aérea Latam Airlines Group S.A. para la víctima para Juicio Oral don Jaime Alejandro Medina Ruiz, Rut 07.056.287-1, causa Ruc XXXXXX</t>
  </si>
  <si>
    <t>Traslado aeropuerto-hotel-aeropuerto para Pericias Psicológicas, por informes RUCs 1800811XXX-6, 1801051XXX-7 y 1900079XXX-2.</t>
  </si>
  <si>
    <t>Compra de 14 fundas autoadhesivas, para instalar placas en puertas de oficinas</t>
  </si>
  <si>
    <t>Compra de 35.000 carpetas para causas</t>
  </si>
  <si>
    <t>Servicio de Interpretación Chino-Español para Causa RUC 1701155xxx-3</t>
  </si>
  <si>
    <t>Servicio de Interpretación Creole-Español para Causa RUC 1900341xxx-1</t>
  </si>
  <si>
    <t>Servicio de Interpretación Creole-Español para Causa RUC 1900341xxx-8</t>
  </si>
  <si>
    <t>Servicio de Interpretación Creole-Español para Causa RUC 1900341xxx-3</t>
  </si>
  <si>
    <t>Servicio de Interpretación Creole-Español para Causa RUC 1900341xxx-0</t>
  </si>
  <si>
    <t>Servicio de Interpretación Creole-Español para Causas RUC 1900370xxx-2 y 1900370xxx-6</t>
  </si>
  <si>
    <t>Servicio de Interpretación Chino-Español para Causa RUC 1800778xxx-9</t>
  </si>
  <si>
    <t>Servicio interpretación español/haitiano criollo para IMPUTADO RUC 190034xxx. (Art 1)</t>
  </si>
  <si>
    <t>Servicio interpretación español/haitiano criollo para IMPUTADO RUC 1900342xxx-4. (Art 1)</t>
  </si>
  <si>
    <t>Compra de pasajes aéreos para Fiscal Víctor Núñez para audiencia en causa RUC 1700300xxx-7. (Contrato)</t>
  </si>
  <si>
    <t>Servicio de  interprete RUC 1900218xxx-1 FL Maipu, imputado  Haitiano.</t>
  </si>
  <si>
    <t>Servicio de interprete español-creole 9°JGS RUC 1900205xxx-1 FL Maipu</t>
  </si>
  <si>
    <t>Servicio de  interprete creole-español RUC 1900379xxx-9 FL San Bdo.</t>
  </si>
  <si>
    <t>Servicio de  interprete J.G. de Melipilla idioma creole-español reformalización RUC 1800654xxx-4</t>
  </si>
  <si>
    <t>Servicio interprete ruc 1900100xxx-2 imp Haitiano idioma español-creole FL Melipilla.</t>
  </si>
  <si>
    <t>Servicio interprete control de detención urgente 2 causas imp A.D. RUC 1900451xxx-6 e imp A.H. RUC 1900451xxx-k del 29-04</t>
  </si>
  <si>
    <t>Servicio interprete RUC 1800610xxx-7 fl san bdo imputado Haitiano</t>
  </si>
  <si>
    <t>Servicio de cafetería para capacitación,  participantes de reunión de Directivos y Administradores de Fiscalías Locales.</t>
  </si>
  <si>
    <t>Recarga Tarjeta de combustible 95 y PD para vehículos Fiscalías VI Región. Compra realizada a través de convenio marco Chilecompra OC 697057-30-CM19</t>
  </si>
  <si>
    <t>Impresión de papelería institucional</t>
  </si>
  <si>
    <t>Permiso camioneta arrendada viaje por Argentina</t>
  </si>
  <si>
    <t>Adquisición de artículos para atención de autoridades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</si>
</sst>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 #,##0.00_-;\-&quot;$&quot;\ * #,##0.00_-;_-&quot;$&quot;\ * &quot;-&quot;??_-;_-@_-"/>
    <numFmt numFmtId="43" formatCode="_-* #,##0.00_-;\-* #,##0.00_-;_-* &quot;-&quot;??_-;_-@_-"/>
    <numFmt numFmtId="164" formatCode="dd/mm/yy;@"/>
    <numFmt numFmtId="165" formatCode="dd\-mm\-yy;@"/>
    <numFmt numFmtId="166" formatCode="_-* #,##0_-;\-* #,##0_-;_-* &quot;-&quot;??_-;_-@_-"/>
    <numFmt numFmtId="167" formatCode="[$$-340A]\ #,##0"/>
    <numFmt numFmtId="168" formatCode="&quot;$&quot;\ #,##0"/>
    <numFmt numFmtId="169" formatCode="_ [$$-340A]* #,##0.00_ ;_ [$$-340A]* \-#,##0.00_ ;_ [$$-340A]* &quot;-&quot;??_ ;_ @_ "/>
    <numFmt numFmtId="170" formatCode="_-* #,##0.00\ &quot;€&quot;_-;\-* #,##0.00\ &quot;€&quot;_-;_-* &quot;-&quot;??\ &quot;€&quot;_-;_-@_-"/>
    <numFmt numFmtId="171" formatCode="_-[$$-340A]\ * #,##0_-;\-[$$-340A]\ * #,##0_-;_-[$$-340A]\ * &quot;-&quot;_-;_-@_-"/>
    <numFmt numFmtId="172" formatCode="d\-mmm"/>
  </numFmts>
  <fonts count="43" x14ac:knownFonts="1">
    <font>
      <sz val="10"/>
      <name val="Arial"/>
    </font>
    <font>
      <sz val="11"/>
      <color theme="1"/>
      <name val="Calibri"/>
      <family val="2"/>
      <scheme val="minor"/>
    </font>
    <font>
      <sz val="11"/>
      <color theme="1"/>
      <name val="Calibri"/>
      <family val="2"/>
      <scheme val="minor"/>
    </font>
    <font>
      <sz val="8"/>
      <name val="Arial"/>
      <family val="2"/>
    </font>
    <font>
      <sz val="10"/>
      <name val="Trebuchet MS"/>
      <family val="2"/>
    </font>
    <font>
      <sz val="10"/>
      <name val="Arial"/>
      <family val="2"/>
    </font>
    <font>
      <sz val="12"/>
      <color theme="1"/>
      <name val="Arial"/>
      <family val="2"/>
    </font>
    <font>
      <sz val="12"/>
      <color theme="0"/>
      <name val="Arial"/>
      <family val="2"/>
    </font>
    <font>
      <sz val="12"/>
      <color rgb="FF006100"/>
      <name val="Arial"/>
      <family val="2"/>
    </font>
    <font>
      <b/>
      <sz val="12"/>
      <color rgb="FFFA7D00"/>
      <name val="Arial"/>
      <family val="2"/>
    </font>
    <font>
      <b/>
      <sz val="12"/>
      <color theme="0"/>
      <name val="Arial"/>
      <family val="2"/>
    </font>
    <font>
      <sz val="12"/>
      <color rgb="FFFA7D00"/>
      <name val="Arial"/>
      <family val="2"/>
    </font>
    <font>
      <b/>
      <sz val="11"/>
      <color theme="3"/>
      <name val="Arial"/>
      <family val="2"/>
    </font>
    <font>
      <sz val="12"/>
      <color rgb="FF3F3F76"/>
      <name val="Arial"/>
      <family val="2"/>
    </font>
    <font>
      <sz val="12"/>
      <color rgb="FF9C0006"/>
      <name val="Arial"/>
      <family val="2"/>
    </font>
    <font>
      <sz val="12"/>
      <color rgb="FF9C6500"/>
      <name val="Arial"/>
      <family val="2"/>
    </font>
    <font>
      <sz val="11"/>
      <color theme="1"/>
      <name val="Calibri"/>
      <family val="2"/>
      <scheme val="minor"/>
    </font>
    <font>
      <b/>
      <sz val="12"/>
      <color rgb="FF3F3F3F"/>
      <name val="Arial"/>
      <family val="2"/>
    </font>
    <font>
      <sz val="12"/>
      <color rgb="FFFF0000"/>
      <name val="Arial"/>
      <family val="2"/>
    </font>
    <font>
      <i/>
      <sz val="12"/>
      <color rgb="FF7F7F7F"/>
      <name val="Arial"/>
      <family val="2"/>
    </font>
    <font>
      <b/>
      <sz val="18"/>
      <color theme="3"/>
      <name val="Cambria"/>
      <family val="2"/>
      <scheme val="major"/>
    </font>
    <font>
      <b/>
      <sz val="15"/>
      <color theme="3"/>
      <name val="Arial"/>
      <family val="2"/>
    </font>
    <font>
      <b/>
      <sz val="13"/>
      <color theme="3"/>
      <name val="Arial"/>
      <family val="2"/>
    </font>
    <font>
      <b/>
      <sz val="12"/>
      <color theme="1"/>
      <name val="Arial"/>
      <family val="2"/>
    </font>
    <font>
      <b/>
      <sz val="10"/>
      <name val="Trebuchet MS"/>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Trebuchet MS"/>
      <family val="2"/>
    </font>
    <font>
      <sz val="10"/>
      <color rgb="FF000000"/>
      <name val="Trebuchet MS"/>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indexed="9"/>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47">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8" fillId="20" borderId="0" applyNumberFormat="0" applyBorder="0" applyAlignment="0" applyProtection="0"/>
    <xf numFmtId="0" fontId="9" fillId="21" borderId="2" applyNumberFormat="0" applyAlignment="0" applyProtection="0"/>
    <xf numFmtId="0" fontId="10" fillId="22" borderId="3" applyNumberFormat="0" applyAlignment="0" applyProtection="0"/>
    <xf numFmtId="0" fontId="11" fillId="0" borderId="4" applyNumberFormat="0" applyFill="0" applyAlignment="0" applyProtection="0"/>
    <xf numFmtId="0" fontId="12" fillId="0" borderId="0" applyNumberFormat="0" applyFill="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13" fillId="29" borderId="2" applyNumberFormat="0" applyAlignment="0" applyProtection="0"/>
    <xf numFmtId="0" fontId="14" fillId="30" borderId="0" applyNumberFormat="0" applyBorder="0" applyAlignment="0" applyProtection="0"/>
    <xf numFmtId="43" fontId="5" fillId="0" borderId="0" applyFont="0" applyFill="0" applyBorder="0" applyAlignment="0" applyProtection="0"/>
    <xf numFmtId="0" fontId="15" fillId="31" borderId="0" applyNumberFormat="0" applyBorder="0" applyAlignment="0" applyProtection="0"/>
    <xf numFmtId="0" fontId="16" fillId="0" borderId="0"/>
    <xf numFmtId="0" fontId="6" fillId="0" borderId="0"/>
    <xf numFmtId="0" fontId="6" fillId="32" borderId="5" applyNumberFormat="0" applyFont="0" applyAlignment="0" applyProtection="0"/>
    <xf numFmtId="0" fontId="17" fillId="21" borderId="6"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7" applyNumberFormat="0" applyFill="0" applyAlignment="0" applyProtection="0"/>
    <xf numFmtId="0" fontId="22" fillId="0" borderId="8" applyNumberFormat="0" applyFill="0" applyAlignment="0" applyProtection="0"/>
    <xf numFmtId="0" fontId="12" fillId="0" borderId="9" applyNumberFormat="0" applyFill="0" applyAlignment="0" applyProtection="0"/>
    <xf numFmtId="0" fontId="23" fillId="0" borderId="10" applyNumberFormat="0" applyFill="0" applyAlignment="0" applyProtection="0"/>
    <xf numFmtId="0" fontId="2" fillId="0" borderId="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20" borderId="0" applyNumberFormat="0" applyBorder="0" applyAlignment="0" applyProtection="0"/>
    <xf numFmtId="0" fontId="29" fillId="30" borderId="0" applyNumberFormat="0" applyBorder="0" applyAlignment="0" applyProtection="0"/>
    <xf numFmtId="0" fontId="30" fillId="31" borderId="0" applyNumberFormat="0" applyBorder="0" applyAlignment="0" applyProtection="0"/>
    <xf numFmtId="0" fontId="31" fillId="29" borderId="2" applyNumberFormat="0" applyAlignment="0" applyProtection="0"/>
    <xf numFmtId="0" fontId="32" fillId="21" borderId="6" applyNumberFormat="0" applyAlignment="0" applyProtection="0"/>
    <xf numFmtId="0" fontId="33" fillId="21" borderId="2" applyNumberFormat="0" applyAlignment="0" applyProtection="0"/>
    <xf numFmtId="0" fontId="34" fillId="0" borderId="4" applyNumberFormat="0" applyFill="0" applyAlignment="0" applyProtection="0"/>
    <xf numFmtId="0" fontId="35" fillId="22" borderId="3" applyNumberFormat="0" applyAlignment="0" applyProtection="0"/>
    <xf numFmtId="0" fontId="36" fillId="0" borderId="0" applyNumberFormat="0" applyFill="0" applyBorder="0" applyAlignment="0" applyProtection="0"/>
    <xf numFmtId="0" fontId="2" fillId="32" borderId="5" applyNumberFormat="0" applyFont="0" applyAlignment="0" applyProtection="0"/>
    <xf numFmtId="0" fontId="37" fillId="0" borderId="0" applyNumberFormat="0" applyFill="0" applyBorder="0" applyAlignment="0" applyProtection="0"/>
    <xf numFmtId="0" fontId="38" fillId="0" borderId="10" applyNumberFormat="0" applyFill="0" applyAlignment="0" applyProtection="0"/>
    <xf numFmtId="0" fontId="39" fillId="23" borderId="0" applyNumberFormat="0" applyBorder="0" applyAlignment="0" applyProtection="0"/>
    <xf numFmtId="0" fontId="2" fillId="2" borderId="0" applyNumberFormat="0" applyBorder="0" applyAlignment="0" applyProtection="0"/>
    <xf numFmtId="0" fontId="2" fillId="8" borderId="0" applyNumberFormat="0" applyBorder="0" applyAlignment="0" applyProtection="0"/>
    <xf numFmtId="0" fontId="39" fillId="14" borderId="0" applyNumberFormat="0" applyBorder="0" applyAlignment="0" applyProtection="0"/>
    <xf numFmtId="0" fontId="39" fillId="24"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39" fillId="15" borderId="0" applyNumberFormat="0" applyBorder="0" applyAlignment="0" applyProtection="0"/>
    <xf numFmtId="0" fontId="39" fillId="25"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39" fillId="16" borderId="0" applyNumberFormat="0" applyBorder="0" applyAlignment="0" applyProtection="0"/>
    <xf numFmtId="0" fontId="39" fillId="26"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39" fillId="17" borderId="0" applyNumberFormat="0" applyBorder="0" applyAlignment="0" applyProtection="0"/>
    <xf numFmtId="0" fontId="39" fillId="27"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39" fillId="18" borderId="0" applyNumberFormat="0" applyBorder="0" applyAlignment="0" applyProtection="0"/>
    <xf numFmtId="0" fontId="39" fillId="28"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39" fillId="19" borderId="0" applyNumberFormat="0" applyBorder="0" applyAlignment="0" applyProtection="0"/>
    <xf numFmtId="0" fontId="1" fillId="0" borderId="0"/>
    <xf numFmtId="0" fontId="5"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8" fillId="20" borderId="0" applyNumberFormat="0" applyBorder="0" applyAlignment="0" applyProtection="0"/>
    <xf numFmtId="0" fontId="9" fillId="21" borderId="2" applyNumberFormat="0" applyAlignment="0" applyProtection="0"/>
    <xf numFmtId="0" fontId="10" fillId="22" borderId="3" applyNumberFormat="0" applyAlignment="0" applyProtection="0"/>
    <xf numFmtId="0" fontId="11" fillId="0" borderId="4" applyNumberFormat="0" applyFill="0" applyAlignment="0" applyProtection="0"/>
    <xf numFmtId="0" fontId="12" fillId="0" borderId="0" applyNumberFormat="0" applyFill="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13" fillId="29" borderId="2" applyNumberFormat="0" applyAlignment="0" applyProtection="0"/>
    <xf numFmtId="0" fontId="14" fillId="30" borderId="0" applyNumberFormat="0" applyBorder="0" applyAlignment="0" applyProtection="0"/>
    <xf numFmtId="43" fontId="5" fillId="0" borderId="0" applyFont="0" applyFill="0" applyBorder="0" applyAlignment="0" applyProtection="0"/>
    <xf numFmtId="0" fontId="15" fillId="31" borderId="0" applyNumberFormat="0" applyBorder="0" applyAlignment="0" applyProtection="0"/>
    <xf numFmtId="0" fontId="1" fillId="0" borderId="0"/>
    <xf numFmtId="0" fontId="17" fillId="21" borderId="6"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1" fillId="0" borderId="7" applyNumberFormat="0" applyFill="0" applyAlignment="0" applyProtection="0"/>
    <xf numFmtId="0" fontId="22" fillId="0" borderId="8" applyNumberFormat="0" applyFill="0" applyAlignment="0" applyProtection="0"/>
    <xf numFmtId="0" fontId="12" fillId="0" borderId="9" applyNumberFormat="0" applyFill="0" applyAlignment="0" applyProtection="0"/>
    <xf numFmtId="0" fontId="23" fillId="0" borderId="10" applyNumberFormat="0" applyFill="0" applyAlignment="0" applyProtection="0"/>
    <xf numFmtId="44" fontId="5" fillId="0" borderId="0" applyFont="0" applyFill="0" applyBorder="0" applyAlignment="0" applyProtection="0"/>
    <xf numFmtId="0" fontId="1" fillId="0" borderId="0"/>
    <xf numFmtId="0" fontId="1" fillId="32" borderId="5"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44" fontId="40" fillId="0" borderId="0" applyFont="0" applyFill="0" applyBorder="0" applyAlignment="0" applyProtection="0"/>
    <xf numFmtId="0" fontId="5" fillId="0" borderId="0"/>
    <xf numFmtId="170" fontId="5" fillId="0" borderId="0" applyFont="0" applyFill="0" applyBorder="0" applyAlignment="0" applyProtection="0"/>
  </cellStyleXfs>
  <cellXfs count="186">
    <xf numFmtId="0" fontId="0" fillId="0" borderId="0" xfId="0"/>
    <xf numFmtId="0" fontId="4" fillId="0" borderId="0" xfId="0" applyFont="1" applyFill="1" applyBorder="1" applyAlignment="1">
      <alignment horizontal="center"/>
    </xf>
    <xf numFmtId="0" fontId="4" fillId="0" borderId="0" xfId="0" applyFont="1" applyFill="1" applyBorder="1" applyAlignment="1">
      <alignment horizontal="left"/>
    </xf>
    <xf numFmtId="0" fontId="4" fillId="0" borderId="0" xfId="0" applyFont="1" applyFill="1" applyBorder="1"/>
    <xf numFmtId="0" fontId="4" fillId="0" borderId="0" xfId="0" applyFont="1" applyFill="1" applyBorder="1" applyAlignment="1">
      <alignment horizontal="center" vertical="center"/>
    </xf>
    <xf numFmtId="2" fontId="4" fillId="0" borderId="0" xfId="0" applyNumberFormat="1"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166" fontId="4" fillId="0" borderId="0" xfId="32" applyNumberFormat="1" applyFont="1" applyFill="1" applyBorder="1" applyAlignment="1">
      <alignment vertical="center"/>
    </xf>
    <xf numFmtId="0" fontId="24" fillId="0" borderId="0" xfId="0" applyFont="1" applyFill="1" applyBorder="1" applyAlignment="1">
      <alignment horizontal="center"/>
    </xf>
    <xf numFmtId="0" fontId="24" fillId="0" borderId="0" xfId="0" applyFont="1" applyFill="1" applyBorder="1" applyAlignment="1">
      <alignment horizontal="left"/>
    </xf>
    <xf numFmtId="0" fontId="24" fillId="0" borderId="0" xfId="0" applyFont="1" applyFill="1" applyBorder="1" applyAlignment="1">
      <alignment horizontal="center" vertical="center"/>
    </xf>
    <xf numFmtId="2" fontId="24" fillId="0" borderId="0"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164" fontId="4" fillId="0" borderId="0" xfId="0" applyNumberFormat="1" applyFont="1" applyFill="1" applyBorder="1" applyAlignment="1">
      <alignment horizontal="center" vertical="center"/>
    </xf>
    <xf numFmtId="0" fontId="4" fillId="0" borderId="0" xfId="0" applyFont="1" applyFill="1" applyBorder="1" applyAlignment="1">
      <alignment horizontal="right"/>
    </xf>
    <xf numFmtId="0" fontId="24" fillId="0" borderId="1" xfId="0" applyFont="1" applyFill="1" applyBorder="1" applyAlignment="1">
      <alignment horizontal="center" vertical="top" wrapText="1"/>
    </xf>
    <xf numFmtId="165" fontId="24" fillId="0" borderId="1" xfId="0" applyNumberFormat="1" applyFont="1" applyFill="1" applyBorder="1" applyAlignment="1">
      <alignment horizontal="center" vertical="top" wrapText="1"/>
    </xf>
    <xf numFmtId="164" fontId="24" fillId="0" borderId="1" xfId="0" applyNumberFormat="1" applyFont="1" applyFill="1" applyBorder="1" applyAlignment="1">
      <alignment horizontal="center" vertical="top" wrapText="1"/>
    </xf>
    <xf numFmtId="2" fontId="24" fillId="0" borderId="1" xfId="0" applyNumberFormat="1" applyFont="1" applyFill="1" applyBorder="1" applyAlignment="1">
      <alignment horizontal="center" vertical="top" wrapText="1"/>
    </xf>
    <xf numFmtId="0" fontId="24" fillId="0" borderId="1" xfId="0" applyFont="1" applyFill="1" applyBorder="1" applyAlignment="1">
      <alignment horizontal="right" vertical="top" wrapText="1"/>
    </xf>
    <xf numFmtId="166" fontId="24" fillId="0" borderId="1" xfId="32"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wrapText="1"/>
    </xf>
    <xf numFmtId="14" fontId="4" fillId="0" borderId="1" xfId="0" applyNumberFormat="1"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center"/>
    </xf>
    <xf numFmtId="14" fontId="4" fillId="0" borderId="1" xfId="0" applyNumberFormat="1" applyFont="1" applyFill="1" applyBorder="1" applyAlignment="1">
      <alignment horizontal="center"/>
    </xf>
    <xf numFmtId="165" fontId="4" fillId="0" borderId="1" xfId="0" applyNumberFormat="1" applyFont="1" applyFill="1" applyBorder="1" applyAlignment="1">
      <alignment horizontal="center"/>
    </xf>
    <xf numFmtId="0" fontId="4" fillId="0" borderId="1" xfId="0" applyFont="1" applyFill="1" applyBorder="1" applyAlignment="1">
      <alignment horizontal="left"/>
    </xf>
    <xf numFmtId="2" fontId="4" fillId="0" borderId="1" xfId="0" applyNumberFormat="1" applyFont="1" applyFill="1" applyBorder="1" applyAlignment="1">
      <alignment horizontal="left"/>
    </xf>
    <xf numFmtId="1" fontId="4" fillId="0" borderId="1" xfId="86" applyNumberFormat="1" applyFont="1" applyFill="1" applyBorder="1" applyAlignment="1">
      <alignment horizontal="center"/>
    </xf>
    <xf numFmtId="1" fontId="4" fillId="0" borderId="1" xfId="121" applyNumberFormat="1" applyFont="1" applyFill="1" applyBorder="1" applyAlignment="1">
      <alignment horizontal="center"/>
    </xf>
    <xf numFmtId="0" fontId="4" fillId="0" borderId="1" xfId="0" applyFont="1" applyFill="1" applyBorder="1"/>
    <xf numFmtId="14" fontId="4" fillId="0" borderId="1" xfId="0" applyNumberFormat="1" applyFont="1" applyFill="1" applyBorder="1" applyAlignment="1">
      <alignment horizontal="center" vertical="center"/>
    </xf>
    <xf numFmtId="0" fontId="4" fillId="0" borderId="1" xfId="0" applyFont="1" applyFill="1" applyBorder="1" applyAlignment="1">
      <alignment horizontal="right"/>
    </xf>
    <xf numFmtId="0" fontId="4" fillId="0" borderId="1" xfId="0" applyFont="1" applyFill="1" applyBorder="1" applyAlignment="1">
      <alignment vertical="top" wrapText="1"/>
    </xf>
    <xf numFmtId="0" fontId="4" fillId="0" borderId="1" xfId="0" applyFont="1" applyFill="1" applyBorder="1" applyAlignment="1" applyProtection="1">
      <alignment vertical="top" wrapText="1"/>
      <protection locked="0"/>
    </xf>
    <xf numFmtId="14" fontId="4" fillId="0" borderId="1" xfId="0" applyNumberFormat="1" applyFont="1" applyFill="1" applyBorder="1" applyAlignment="1" applyProtection="1">
      <alignment horizontal="center" vertical="top" wrapText="1"/>
      <protection locked="0"/>
    </xf>
    <xf numFmtId="0" fontId="4" fillId="0" borderId="1" xfId="0" applyFont="1" applyFill="1" applyBorder="1" applyAlignment="1" applyProtection="1">
      <alignment horizontal="center" vertical="top" wrapText="1"/>
      <protection locked="0"/>
    </xf>
    <xf numFmtId="164" fontId="4" fillId="0" borderId="1" xfId="0" applyNumberFormat="1" applyFont="1" applyFill="1" applyBorder="1" applyAlignment="1" applyProtection="1">
      <alignment horizontal="center" vertical="top" wrapText="1"/>
      <protection locked="0"/>
    </xf>
    <xf numFmtId="0" fontId="4" fillId="0" borderId="1" xfId="0" applyFont="1" applyFill="1" applyBorder="1" applyAlignment="1" applyProtection="1">
      <alignment horizontal="justify" vertical="top" wrapText="1"/>
      <protection locked="0"/>
    </xf>
    <xf numFmtId="169" fontId="4" fillId="0" borderId="1" xfId="32" applyNumberFormat="1" applyFont="1" applyFill="1" applyBorder="1" applyAlignment="1" applyProtection="1">
      <alignment horizontal="right" vertical="top" wrapText="1"/>
      <protection locked="0"/>
    </xf>
    <xf numFmtId="0" fontId="4" fillId="0" borderId="1" xfId="0" applyFont="1" applyFill="1" applyBorder="1" applyAlignment="1" applyProtection="1">
      <alignment horizontal="right" vertical="top" wrapText="1"/>
      <protection locked="0"/>
    </xf>
    <xf numFmtId="0" fontId="41" fillId="0" borderId="1" xfId="0" applyFont="1" applyFill="1" applyBorder="1" applyAlignment="1"/>
    <xf numFmtId="14" fontId="41" fillId="0" borderId="1" xfId="0" applyNumberFormat="1" applyFont="1" applyFill="1" applyBorder="1" applyAlignment="1"/>
    <xf numFmtId="0" fontId="4" fillId="0" borderId="1" xfId="0" applyFont="1" applyFill="1" applyBorder="1" applyAlignment="1">
      <alignment horizontal="left" vertical="top" wrapText="1"/>
    </xf>
    <xf numFmtId="0" fontId="4" fillId="0" borderId="1" xfId="0" applyFont="1" applyFill="1" applyBorder="1" applyAlignment="1">
      <alignment horizontal="right" vertical="top" wrapText="1"/>
    </xf>
    <xf numFmtId="0" fontId="4" fillId="0" borderId="1" xfId="0" applyFont="1" applyFill="1" applyBorder="1" applyAlignment="1" applyProtection="1">
      <alignment horizontal="left" vertical="top" wrapText="1"/>
      <protection locked="0"/>
    </xf>
    <xf numFmtId="14" fontId="4" fillId="0" borderId="1" xfId="0" applyNumberFormat="1" applyFont="1" applyFill="1" applyBorder="1" applyAlignment="1" applyProtection="1">
      <alignment horizontal="left" vertical="top" wrapText="1"/>
      <protection locked="0"/>
    </xf>
    <xf numFmtId="0" fontId="41" fillId="0" borderId="1" xfId="0" applyFont="1" applyFill="1" applyBorder="1" applyAlignment="1">
      <alignment vertical="center" wrapText="1"/>
    </xf>
    <xf numFmtId="14" fontId="41" fillId="0" borderId="1" xfId="0" applyNumberFormat="1" applyFont="1" applyFill="1" applyBorder="1" applyAlignment="1">
      <alignment vertical="center" wrapText="1"/>
    </xf>
    <xf numFmtId="0" fontId="41" fillId="0" borderId="1" xfId="0" applyFont="1" applyFill="1" applyBorder="1" applyAlignment="1">
      <alignment horizontal="right" vertical="center" wrapText="1"/>
    </xf>
    <xf numFmtId="0" fontId="4" fillId="0" borderId="1" xfId="0" applyFont="1" applyFill="1" applyBorder="1" applyAlignment="1">
      <alignment horizontal="left" vertical="center" wrapText="1"/>
    </xf>
    <xf numFmtId="0" fontId="41" fillId="0" borderId="1" xfId="0" applyFont="1" applyFill="1" applyBorder="1" applyAlignment="1">
      <alignment wrapText="1"/>
    </xf>
    <xf numFmtId="0" fontId="41" fillId="0" borderId="1" xfId="0" applyFont="1" applyFill="1" applyBorder="1" applyAlignment="1">
      <alignment horizontal="right" wrapText="1"/>
    </xf>
    <xf numFmtId="0" fontId="41" fillId="0" borderId="1" xfId="0" applyFont="1" applyFill="1" applyBorder="1" applyAlignment="1">
      <alignment horizontal="right"/>
    </xf>
    <xf numFmtId="0" fontId="4" fillId="0" borderId="1" xfId="0" applyFont="1" applyFill="1" applyBorder="1" applyAlignment="1">
      <alignment horizontal="justify" vertical="justify" wrapText="1"/>
    </xf>
    <xf numFmtId="14" fontId="41" fillId="0" borderId="1" xfId="0" applyNumberFormat="1" applyFont="1" applyFill="1" applyBorder="1" applyAlignment="1">
      <alignment wrapText="1"/>
    </xf>
    <xf numFmtId="0" fontId="4" fillId="0" borderId="1" xfId="0" applyFont="1" applyFill="1" applyBorder="1" applyAlignment="1">
      <alignment vertical="center" wrapText="1"/>
    </xf>
    <xf numFmtId="0" fontId="4" fillId="0" borderId="1" xfId="0" applyFont="1" applyFill="1" applyBorder="1" applyAlignment="1">
      <alignment horizontal="right" vertical="center" wrapText="1"/>
    </xf>
    <xf numFmtId="0" fontId="41" fillId="0" borderId="1" xfId="0" applyFont="1" applyFill="1" applyBorder="1" applyAlignment="1">
      <alignment vertical="center"/>
    </xf>
    <xf numFmtId="0" fontId="4" fillId="0" borderId="1" xfId="0" applyFont="1" applyFill="1" applyBorder="1" applyAlignment="1">
      <alignment horizontal="justify" vertical="center" wrapText="1"/>
    </xf>
    <xf numFmtId="0" fontId="4" fillId="0" borderId="1" xfId="0" applyFont="1" applyFill="1" applyBorder="1" applyAlignment="1" applyProtection="1">
      <alignment horizontal="center" vertical="center" wrapText="1"/>
      <protection locked="0"/>
    </xf>
    <xf numFmtId="1"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left" vertical="center" wrapText="1"/>
      <protection locked="0"/>
    </xf>
    <xf numFmtId="1" fontId="4" fillId="0" borderId="1" xfId="0" applyNumberFormat="1" applyFont="1" applyFill="1" applyBorder="1" applyAlignment="1" applyProtection="1">
      <alignment horizontal="center" vertical="center" wrapText="1"/>
      <protection locked="0"/>
    </xf>
    <xf numFmtId="14"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right" vertical="center" wrapText="1"/>
      <protection locked="0"/>
    </xf>
    <xf numFmtId="0" fontId="41" fillId="0" borderId="1" xfId="0" applyFont="1" applyFill="1" applyBorder="1" applyAlignment="1" applyProtection="1">
      <alignment horizontal="center" vertical="center" wrapText="1"/>
      <protection locked="0"/>
    </xf>
    <xf numFmtId="14" fontId="41" fillId="0" borderId="1" xfId="0" applyNumberFormat="1" applyFont="1" applyFill="1" applyBorder="1" applyAlignment="1" applyProtection="1">
      <alignment horizontal="center" vertical="center" wrapText="1"/>
      <protection locked="0"/>
    </xf>
    <xf numFmtId="1" fontId="41" fillId="0" borderId="1" xfId="0" applyNumberFormat="1" applyFont="1" applyFill="1" applyBorder="1" applyAlignment="1" applyProtection="1">
      <alignment horizontal="center" vertical="center" wrapText="1"/>
      <protection locked="0"/>
    </xf>
    <xf numFmtId="164" fontId="41" fillId="0" borderId="1" xfId="0" applyNumberFormat="1" applyFont="1" applyFill="1" applyBorder="1" applyAlignment="1" applyProtection="1">
      <alignment horizontal="center" vertical="center" wrapText="1"/>
      <protection locked="0"/>
    </xf>
    <xf numFmtId="0" fontId="41" fillId="0" borderId="1" xfId="0" applyFont="1" applyFill="1" applyBorder="1" applyAlignment="1" applyProtection="1">
      <alignment horizontal="left" vertical="center" wrapText="1"/>
      <protection locked="0"/>
    </xf>
    <xf numFmtId="171" fontId="41" fillId="0" borderId="1" xfId="0" applyNumberFormat="1" applyFont="1" applyFill="1" applyBorder="1" applyAlignment="1" applyProtection="1">
      <alignment horizontal="center" vertical="center" wrapText="1"/>
      <protection locked="0"/>
    </xf>
    <xf numFmtId="0" fontId="41" fillId="0" borderId="1" xfId="0" applyNumberFormat="1" applyFont="1" applyFill="1" applyBorder="1" applyAlignment="1" applyProtection="1">
      <alignment horizontal="center" vertical="center" wrapText="1"/>
      <protection locked="0"/>
    </xf>
    <xf numFmtId="11" fontId="41" fillId="0" borderId="1" xfId="0" applyNumberFormat="1" applyFont="1" applyFill="1" applyBorder="1" applyAlignment="1" applyProtection="1">
      <alignment horizontal="justify" vertical="center" wrapText="1"/>
      <protection locked="0"/>
    </xf>
    <xf numFmtId="164" fontId="4" fillId="0" borderId="1" xfId="0" applyNumberFormat="1" applyFont="1" applyFill="1" applyBorder="1" applyAlignment="1" applyProtection="1">
      <alignment horizontal="center" vertical="center" wrapText="1"/>
      <protection locked="0"/>
    </xf>
    <xf numFmtId="11" fontId="4" fillId="0" borderId="1" xfId="0" applyNumberFormat="1" applyFont="1" applyFill="1" applyBorder="1" applyAlignment="1" applyProtection="1">
      <alignment horizontal="justify" vertical="center" wrapText="1"/>
      <protection locked="0"/>
    </xf>
    <xf numFmtId="0" fontId="4" fillId="0" borderId="1" xfId="146" applyNumberFormat="1" applyFont="1" applyFill="1" applyBorder="1" applyAlignment="1" applyProtection="1">
      <alignment horizontal="center" vertical="center" wrapText="1"/>
      <protection locked="0"/>
    </xf>
    <xf numFmtId="164" fontId="4" fillId="0" borderId="1" xfId="145" applyNumberFormat="1" applyFont="1" applyFill="1" applyBorder="1" applyAlignment="1" applyProtection="1">
      <alignment horizontal="center" vertical="center" wrapText="1"/>
      <protection locked="0"/>
    </xf>
    <xf numFmtId="11" fontId="4" fillId="0" borderId="1" xfId="0" applyNumberFormat="1" applyFont="1" applyBorder="1" applyAlignment="1" applyProtection="1">
      <alignment horizontal="justify" vertical="center" wrapText="1"/>
      <protection locked="0"/>
    </xf>
    <xf numFmtId="0" fontId="4" fillId="0" borderId="1" xfId="0" applyNumberFormat="1" applyFont="1" applyFill="1" applyBorder="1" applyAlignment="1" applyProtection="1">
      <alignment horizontal="center" vertical="center" wrapText="1"/>
      <protection locked="0"/>
    </xf>
    <xf numFmtId="171" fontId="4" fillId="0" borderId="1" xfId="0" applyNumberFormat="1" applyFont="1" applyFill="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wrapText="1"/>
      <protection locked="0"/>
    </xf>
    <xf numFmtId="0" fontId="41" fillId="0" borderId="1" xfId="144" applyNumberFormat="1" applyFont="1" applyFill="1" applyBorder="1" applyAlignment="1" applyProtection="1">
      <alignment horizontal="center" vertical="center" wrapText="1"/>
      <protection locked="0"/>
    </xf>
    <xf numFmtId="11" fontId="41" fillId="0" borderId="1" xfId="45" applyNumberFormat="1" applyFont="1" applyFill="1" applyBorder="1" applyAlignment="1" applyProtection="1">
      <alignment horizontal="justify" vertical="center" wrapText="1"/>
      <protection locked="0"/>
    </xf>
    <xf numFmtId="0" fontId="41" fillId="0" borderId="1" xfId="121" applyFont="1" applyFill="1" applyBorder="1" applyAlignment="1">
      <alignment horizontal="justify" vertical="center" wrapText="1" shrinkToFit="1"/>
    </xf>
    <xf numFmtId="0" fontId="41" fillId="0" borderId="1" xfId="121" applyFont="1" applyFill="1" applyBorder="1" applyAlignment="1">
      <alignment horizontal="center" vertical="center"/>
    </xf>
    <xf numFmtId="0" fontId="4" fillId="0" borderId="1" xfId="144" applyNumberFormat="1" applyFont="1" applyFill="1" applyBorder="1" applyAlignment="1" applyProtection="1">
      <alignment horizontal="center" vertical="center" wrapText="1"/>
      <protection locked="0"/>
    </xf>
    <xf numFmtId="0" fontId="41" fillId="0" borderId="1" xfId="0" applyFont="1" applyFill="1" applyBorder="1" applyAlignment="1" applyProtection="1">
      <alignment horizontal="justify" vertical="center" wrapText="1"/>
      <protection locked="0"/>
    </xf>
    <xf numFmtId="0" fontId="4" fillId="0" borderId="1" xfId="0" applyFont="1" applyBorder="1" applyAlignment="1" applyProtection="1">
      <alignment horizontal="center" vertical="center" wrapText="1"/>
      <protection locked="0"/>
    </xf>
    <xf numFmtId="0" fontId="4" fillId="33" borderId="1" xfId="0" applyFont="1" applyFill="1" applyBorder="1" applyAlignment="1">
      <alignment horizontal="justify" vertical="top" wrapText="1"/>
    </xf>
    <xf numFmtId="14" fontId="4" fillId="33" borderId="1" xfId="0" applyNumberFormat="1" applyFont="1" applyFill="1" applyBorder="1" applyAlignment="1">
      <alignment horizontal="justify" vertical="top" wrapText="1"/>
    </xf>
    <xf numFmtId="168" fontId="4" fillId="33" borderId="1" xfId="0" applyNumberFormat="1" applyFont="1" applyFill="1" applyBorder="1" applyAlignment="1">
      <alignment horizontal="right" vertical="top" wrapText="1"/>
    </xf>
    <xf numFmtId="1" fontId="4" fillId="33" borderId="1" xfId="0" applyNumberFormat="1" applyFont="1" applyFill="1" applyBorder="1" applyAlignment="1">
      <alignment horizontal="left" vertical="top" wrapText="1"/>
    </xf>
    <xf numFmtId="0" fontId="4" fillId="0" borderId="1" xfId="0" applyFont="1" applyFill="1" applyBorder="1" applyAlignment="1">
      <alignment horizontal="center" vertical="center" wrapText="1"/>
    </xf>
    <xf numFmtId="167" fontId="4" fillId="0" borderId="1" xfId="0" applyNumberFormat="1" applyFont="1" applyFill="1" applyBorder="1" applyAlignment="1">
      <alignment horizontal="left" vertical="center" wrapText="1"/>
    </xf>
    <xf numFmtId="0" fontId="4" fillId="0" borderId="1" xfId="0" applyFont="1" applyFill="1" applyBorder="1" applyAlignment="1">
      <alignment horizontal="right" vertical="center"/>
    </xf>
    <xf numFmtId="0" fontId="42" fillId="0" borderId="1" xfId="0" applyFont="1" applyFill="1" applyBorder="1" applyAlignment="1">
      <alignment horizontal="right" wrapText="1"/>
    </xf>
    <xf numFmtId="14" fontId="42" fillId="0" borderId="1" xfId="0" applyNumberFormat="1" applyFont="1" applyFill="1" applyBorder="1" applyAlignment="1">
      <alignment horizontal="right" wrapText="1"/>
    </xf>
    <xf numFmtId="0" fontId="42" fillId="0" borderId="1" xfId="0" applyFont="1" applyFill="1" applyBorder="1" applyAlignment="1">
      <alignment wrapText="1"/>
    </xf>
    <xf numFmtId="14" fontId="42" fillId="0" borderId="1" xfId="0" applyNumberFormat="1" applyFont="1" applyFill="1" applyBorder="1" applyAlignment="1">
      <alignment wrapText="1"/>
    </xf>
    <xf numFmtId="0" fontId="41" fillId="0" borderId="1" xfId="0" applyFont="1" applyFill="1" applyBorder="1" applyAlignment="1">
      <alignment horizontal="center" wrapText="1"/>
    </xf>
    <xf numFmtId="0" fontId="4" fillId="0" borderId="1" xfId="50" applyFont="1" applyFill="1" applyBorder="1" applyAlignment="1">
      <alignment horizontal="center" vertical="top" wrapText="1"/>
    </xf>
    <xf numFmtId="0" fontId="4" fillId="0" borderId="1" xfId="50" applyFont="1" applyFill="1" applyBorder="1" applyAlignment="1">
      <alignment horizontal="justify" vertical="top" wrapText="1"/>
    </xf>
    <xf numFmtId="0" fontId="4" fillId="0" borderId="1" xfId="0" applyFont="1" applyFill="1" applyBorder="1" applyAlignment="1">
      <alignment horizontal="left" vertical="center"/>
    </xf>
    <xf numFmtId="0" fontId="4" fillId="0" borderId="1" xfId="0" applyFont="1" applyFill="1" applyBorder="1" applyAlignment="1" applyProtection="1">
      <alignment horizontal="left" vertical="center"/>
      <protection locked="0"/>
    </xf>
    <xf numFmtId="0" fontId="41" fillId="0" borderId="1" xfId="0" applyFont="1" applyFill="1" applyBorder="1" applyAlignment="1">
      <alignment horizontal="left"/>
    </xf>
    <xf numFmtId="14" fontId="41" fillId="0" borderId="1" xfId="0" applyNumberFormat="1" applyFont="1" applyFill="1" applyBorder="1" applyAlignment="1">
      <alignment horizontal="center"/>
    </xf>
    <xf numFmtId="0" fontId="41" fillId="0" borderId="1" xfId="0" applyNumberFormat="1" applyFont="1" applyFill="1" applyBorder="1" applyAlignment="1">
      <alignment horizontal="left" vertical="center"/>
    </xf>
    <xf numFmtId="0" fontId="4" fillId="0" borderId="1" xfId="0" applyFont="1" applyFill="1" applyBorder="1" applyAlignment="1">
      <alignment vertical="center"/>
    </xf>
    <xf numFmtId="0" fontId="41" fillId="0" borderId="1" xfId="0" applyFont="1" applyFill="1" applyBorder="1" applyAlignment="1">
      <alignment horizontal="left" vertical="center"/>
    </xf>
    <xf numFmtId="49" fontId="41" fillId="0" borderId="1" xfId="0" applyNumberFormat="1" applyFont="1" applyFill="1" applyBorder="1" applyAlignment="1">
      <alignment horizontal="left" vertical="center"/>
    </xf>
    <xf numFmtId="0" fontId="41" fillId="0" borderId="1" xfId="0" applyFont="1" applyFill="1" applyBorder="1" applyAlignment="1">
      <alignment horizontal="left" vertical="center" wrapText="1"/>
    </xf>
    <xf numFmtId="1" fontId="41" fillId="0" borderId="1" xfId="0" applyNumberFormat="1" applyFont="1" applyFill="1" applyBorder="1" applyAlignment="1">
      <alignment horizontal="left" vertical="center"/>
    </xf>
    <xf numFmtId="0" fontId="42" fillId="0" borderId="1" xfId="0" applyFont="1" applyFill="1" applyBorder="1" applyAlignment="1">
      <alignment vertical="center"/>
    </xf>
    <xf numFmtId="164"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2" fontId="4" fillId="0" borderId="1" xfId="0" applyNumberFormat="1" applyFont="1" applyFill="1" applyBorder="1" applyAlignment="1">
      <alignment vertical="center" wrapText="1"/>
    </xf>
    <xf numFmtId="2" fontId="41" fillId="0" borderId="1" xfId="0" applyNumberFormat="1" applyFont="1" applyFill="1" applyBorder="1" applyAlignment="1">
      <alignment horizontal="center" vertical="center" wrapText="1"/>
    </xf>
    <xf numFmtId="14" fontId="41"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left" vertical="center" wrapText="1"/>
    </xf>
    <xf numFmtId="0" fontId="4" fillId="0" borderId="1" xfId="32" applyNumberFormat="1" applyFont="1" applyFill="1" applyBorder="1" applyAlignment="1">
      <alignment horizontal="center" vertical="center"/>
    </xf>
    <xf numFmtId="0" fontId="4" fillId="0" borderId="1" xfId="87" applyFont="1" applyFill="1" applyBorder="1" applyAlignment="1">
      <alignment horizontal="center"/>
    </xf>
    <xf numFmtId="165" fontId="4" fillId="0" borderId="1" xfId="87" applyNumberFormat="1" applyFont="1" applyFill="1" applyBorder="1" applyAlignment="1">
      <alignment horizontal="center"/>
    </xf>
    <xf numFmtId="0" fontId="4" fillId="0" borderId="1" xfId="87" applyFont="1" applyFill="1" applyBorder="1" applyAlignment="1">
      <alignment horizontal="justify"/>
    </xf>
    <xf numFmtId="0" fontId="4" fillId="0" borderId="1" xfId="87" applyFont="1" applyFill="1" applyBorder="1" applyAlignment="1">
      <alignment horizontal="right"/>
    </xf>
    <xf numFmtId="3" fontId="4" fillId="0" borderId="1" xfId="87" applyNumberFormat="1" applyFont="1" applyFill="1" applyBorder="1" applyAlignment="1">
      <alignment horizontal="right"/>
    </xf>
    <xf numFmtId="0" fontId="4" fillId="0" borderId="1" xfId="87" applyFont="1" applyFill="1" applyBorder="1" applyAlignment="1">
      <alignment horizontal="left"/>
    </xf>
    <xf numFmtId="14" fontId="4" fillId="0" borderId="1" xfId="34" applyNumberFormat="1" applyFont="1" applyFill="1" applyBorder="1" applyAlignment="1">
      <alignment horizontal="center" vertical="center"/>
    </xf>
    <xf numFmtId="0" fontId="4" fillId="0" borderId="1" xfId="34" applyFont="1" applyFill="1" applyBorder="1" applyAlignment="1">
      <alignment vertical="center"/>
    </xf>
    <xf numFmtId="14" fontId="4" fillId="0" borderId="1" xfId="34" applyNumberFormat="1" applyFont="1" applyFill="1" applyBorder="1" applyAlignment="1">
      <alignment horizontal="center"/>
    </xf>
    <xf numFmtId="168" fontId="41" fillId="0" borderId="1" xfId="0" applyNumberFormat="1" applyFont="1" applyFill="1" applyBorder="1" applyAlignment="1">
      <alignment wrapText="1"/>
    </xf>
    <xf numFmtId="0" fontId="4" fillId="0" borderId="1" xfId="0" applyFont="1" applyFill="1" applyBorder="1" applyAlignment="1">
      <alignment horizontal="justify"/>
    </xf>
    <xf numFmtId="0" fontId="41" fillId="0" borderId="1" xfId="121" applyFont="1" applyFill="1" applyBorder="1" applyAlignment="1" applyProtection="1">
      <alignment horizontal="center" vertical="center" wrapText="1"/>
      <protection locked="0"/>
    </xf>
    <xf numFmtId="14" fontId="41" fillId="0" borderId="1" xfId="121" applyNumberFormat="1" applyFont="1" applyFill="1" applyBorder="1" applyAlignment="1" applyProtection="1">
      <alignment horizontal="center" vertical="center" wrapText="1"/>
      <protection locked="0"/>
    </xf>
    <xf numFmtId="0" fontId="41" fillId="0" borderId="1" xfId="0" applyFont="1" applyFill="1" applyBorder="1" applyAlignment="1">
      <alignment horizontal="justify" vertical="center" wrapText="1"/>
    </xf>
    <xf numFmtId="0" fontId="41" fillId="0" borderId="1" xfId="0" applyFont="1" applyFill="1" applyBorder="1" applyAlignment="1" applyProtection="1">
      <alignment horizontal="right" vertical="center" wrapText="1"/>
      <protection locked="0"/>
    </xf>
    <xf numFmtId="0" fontId="4" fillId="0" borderId="1" xfId="121" applyFont="1" applyFill="1" applyBorder="1" applyAlignment="1" applyProtection="1">
      <alignment horizontal="center" vertical="center" wrapText="1"/>
      <protection locked="0"/>
    </xf>
    <xf numFmtId="0" fontId="41" fillId="0" borderId="1" xfId="121" applyFont="1" applyFill="1" applyBorder="1" applyAlignment="1">
      <alignment horizontal="left" vertical="center" wrapText="1"/>
    </xf>
    <xf numFmtId="14" fontId="41" fillId="0" borderId="1" xfId="0" applyNumberFormat="1" applyFont="1" applyFill="1" applyBorder="1" applyAlignment="1">
      <alignment horizontal="center" vertical="center"/>
    </xf>
    <xf numFmtId="3" fontId="4" fillId="0" borderId="1" xfId="0" applyNumberFormat="1" applyFont="1" applyFill="1" applyBorder="1" applyAlignment="1">
      <alignment horizontal="right"/>
    </xf>
    <xf numFmtId="0" fontId="4" fillId="0" borderId="1" xfId="0" applyNumberFormat="1" applyFont="1" applyFill="1" applyBorder="1" applyAlignment="1" applyProtection="1">
      <alignment horizontal="center" vertical="top" wrapText="1"/>
      <protection locked="0"/>
    </xf>
    <xf numFmtId="0" fontId="41" fillId="0" borderId="1" xfId="0" applyFont="1" applyFill="1" applyBorder="1" applyAlignment="1">
      <alignment horizontal="justify" vertical="top" wrapText="1"/>
    </xf>
    <xf numFmtId="0" fontId="4" fillId="0" borderId="1" xfId="0" applyFont="1" applyFill="1" applyBorder="1" applyAlignment="1">
      <alignment horizontal="center" vertical="top" wrapText="1"/>
    </xf>
    <xf numFmtId="0" fontId="4" fillId="0" borderId="1" xfId="145" applyFont="1" applyFill="1" applyBorder="1" applyAlignment="1" applyProtection="1">
      <alignment horizontal="left" vertical="center" wrapText="1"/>
      <protection locked="0"/>
    </xf>
    <xf numFmtId="0" fontId="4" fillId="0" borderId="1" xfId="0" applyFont="1" applyFill="1" applyBorder="1" applyAlignment="1">
      <alignment horizontal="left" wrapText="1"/>
    </xf>
    <xf numFmtId="0" fontId="42" fillId="0" borderId="1" xfId="0" applyFont="1" applyFill="1" applyBorder="1" applyAlignment="1">
      <alignment horizontal="left" wrapText="1"/>
    </xf>
    <xf numFmtId="0" fontId="41" fillId="0" borderId="1" xfId="0" applyFont="1" applyFill="1" applyBorder="1" applyAlignment="1">
      <alignment horizontal="left" wrapText="1"/>
    </xf>
    <xf numFmtId="0" fontId="4" fillId="0" borderId="1" xfId="50" applyFont="1" applyFill="1" applyBorder="1" applyAlignment="1">
      <alignment horizontal="left" vertical="top" wrapText="1"/>
    </xf>
    <xf numFmtId="16" fontId="41" fillId="0" borderId="1" xfId="0" applyNumberFormat="1" applyFont="1" applyFill="1" applyBorder="1" applyAlignment="1" applyProtection="1">
      <alignment horizontal="left" vertical="center" wrapText="1"/>
      <protection locked="0"/>
    </xf>
    <xf numFmtId="0" fontId="4" fillId="33" borderId="1" xfId="0" applyFont="1" applyFill="1" applyBorder="1" applyAlignment="1">
      <alignment horizontal="left" vertical="top" wrapText="1"/>
    </xf>
    <xf numFmtId="0" fontId="4" fillId="0" borderId="1" xfId="50" applyFont="1" applyFill="1" applyBorder="1" applyAlignment="1">
      <alignment horizontal="left" vertical="center" wrapText="1"/>
    </xf>
    <xf numFmtId="0" fontId="4" fillId="0" borderId="1" xfId="87" applyFont="1" applyFill="1" applyBorder="1" applyAlignment="1">
      <alignment horizontal="left" vertical="center"/>
    </xf>
    <xf numFmtId="168" fontId="4" fillId="0" borderId="1" xfId="144" applyNumberFormat="1" applyFont="1" applyFill="1" applyBorder="1" applyAlignment="1">
      <alignment wrapText="1"/>
    </xf>
    <xf numFmtId="168" fontId="4" fillId="0" borderId="1" xfId="0" applyNumberFormat="1" applyFont="1" applyFill="1" applyBorder="1" applyAlignment="1">
      <alignment vertical="center"/>
    </xf>
    <xf numFmtId="168" fontId="42" fillId="0" borderId="1" xfId="0" applyNumberFormat="1" applyFont="1" applyFill="1" applyBorder="1" applyAlignment="1">
      <alignment wrapText="1"/>
    </xf>
    <xf numFmtId="168" fontId="41" fillId="0" borderId="1" xfId="0" applyNumberFormat="1" applyFont="1" applyFill="1" applyBorder="1" applyAlignment="1"/>
    <xf numFmtId="2" fontId="41" fillId="0" borderId="1" xfId="0" applyNumberFormat="1" applyFont="1" applyFill="1" applyBorder="1" applyAlignment="1">
      <alignment horizontal="left" vertical="center" wrapText="1"/>
    </xf>
    <xf numFmtId="0" fontId="41" fillId="0" borderId="1" xfId="87" applyFont="1" applyFill="1" applyBorder="1" applyAlignment="1">
      <alignment horizontal="left"/>
    </xf>
    <xf numFmtId="172" fontId="41" fillId="0" borderId="1" xfId="144" applyNumberFormat="1" applyFont="1" applyFill="1" applyBorder="1" applyAlignment="1" applyProtection="1">
      <alignment horizontal="left" vertical="center" wrapText="1"/>
      <protection locked="0"/>
    </xf>
    <xf numFmtId="172" fontId="4" fillId="0" borderId="1" xfId="144" applyNumberFormat="1" applyFont="1" applyFill="1" applyBorder="1" applyAlignment="1" applyProtection="1">
      <alignment horizontal="left" vertical="center" wrapText="1"/>
      <protection locked="0"/>
    </xf>
    <xf numFmtId="168" fontId="41" fillId="0" borderId="1" xfId="0" applyNumberFormat="1" applyFont="1" applyFill="1" applyBorder="1" applyAlignment="1">
      <alignment vertical="center" wrapText="1"/>
    </xf>
    <xf numFmtId="168" fontId="4" fillId="0" borderId="1" xfId="0" applyNumberFormat="1" applyFont="1" applyFill="1" applyBorder="1" applyAlignment="1">
      <alignment vertical="center" wrapText="1"/>
    </xf>
    <xf numFmtId="168" fontId="4" fillId="0" borderId="1" xfId="0" applyNumberFormat="1" applyFont="1" applyFill="1" applyBorder="1" applyAlignment="1">
      <alignment wrapText="1"/>
    </xf>
    <xf numFmtId="168" fontId="4" fillId="0" borderId="1" xfId="144" applyNumberFormat="1" applyFont="1" applyFill="1" applyBorder="1" applyAlignment="1"/>
    <xf numFmtId="168" fontId="4" fillId="0" borderId="1" xfId="50" applyNumberFormat="1" applyFont="1" applyFill="1" applyBorder="1" applyAlignment="1">
      <alignment vertical="top" wrapText="1"/>
    </xf>
    <xf numFmtId="168" fontId="24" fillId="0" borderId="1" xfId="0" applyNumberFormat="1" applyFont="1" applyFill="1" applyBorder="1" applyAlignment="1">
      <alignment vertical="center" wrapText="1"/>
    </xf>
    <xf numFmtId="168" fontId="4" fillId="0" borderId="1" xfId="144" applyNumberFormat="1" applyFont="1" applyFill="1" applyBorder="1" applyAlignment="1" applyProtection="1">
      <alignment vertical="top" wrapText="1"/>
      <protection locked="0"/>
    </xf>
    <xf numFmtId="168" fontId="4" fillId="0" borderId="1" xfId="144" applyNumberFormat="1" applyFont="1" applyFill="1" applyBorder="1" applyAlignment="1" applyProtection="1">
      <alignment vertical="center" wrapText="1"/>
      <protection locked="0"/>
    </xf>
    <xf numFmtId="168" fontId="4" fillId="0" borderId="1" xfId="129" applyNumberFormat="1" applyFont="1" applyFill="1" applyBorder="1" applyAlignment="1" applyProtection="1">
      <alignment vertical="center" wrapText="1"/>
      <protection locked="0"/>
    </xf>
    <xf numFmtId="168" fontId="4" fillId="0" borderId="1" xfId="32" applyNumberFormat="1" applyFont="1" applyFill="1" applyBorder="1" applyAlignment="1">
      <alignment vertical="center" wrapText="1"/>
    </xf>
    <xf numFmtId="168" fontId="4" fillId="0" borderId="1" xfId="87" applyNumberFormat="1" applyFont="1" applyFill="1" applyBorder="1" applyAlignment="1"/>
    <xf numFmtId="168" fontId="4" fillId="0" borderId="1" xfId="0" applyNumberFormat="1" applyFont="1" applyFill="1" applyBorder="1" applyAlignment="1"/>
    <xf numFmtId="168" fontId="41" fillId="0" borderId="1" xfId="144" applyNumberFormat="1" applyFont="1" applyFill="1" applyBorder="1" applyAlignment="1" applyProtection="1">
      <alignment vertical="center" wrapText="1"/>
      <protection locked="0"/>
    </xf>
    <xf numFmtId="168" fontId="41" fillId="0" borderId="1" xfId="0" applyNumberFormat="1" applyFont="1" applyFill="1" applyBorder="1" applyAlignment="1" applyProtection="1">
      <alignment vertical="center" wrapText="1"/>
      <protection locked="0"/>
    </xf>
    <xf numFmtId="168" fontId="4" fillId="0" borderId="1" xfId="0" applyNumberFormat="1" applyFont="1" applyFill="1" applyBorder="1" applyAlignment="1" applyProtection="1">
      <alignment vertical="center" wrapText="1"/>
      <protection locked="0"/>
    </xf>
    <xf numFmtId="168" fontId="41" fillId="0" borderId="1" xfId="45" applyNumberFormat="1" applyFont="1" applyFill="1" applyBorder="1" applyAlignment="1" applyProtection="1">
      <alignment vertical="center" wrapText="1"/>
      <protection locked="0"/>
    </xf>
    <xf numFmtId="168" fontId="4" fillId="33" borderId="1" xfId="0" applyNumberFormat="1" applyFont="1" applyFill="1" applyBorder="1" applyAlignment="1">
      <alignment vertical="top" wrapText="1"/>
    </xf>
    <xf numFmtId="0" fontId="4" fillId="34" borderId="1" xfId="0" applyFont="1" applyFill="1" applyBorder="1"/>
    <xf numFmtId="0" fontId="41" fillId="34" borderId="1" xfId="0" applyFont="1" applyFill="1" applyBorder="1" applyAlignment="1">
      <alignment wrapText="1"/>
    </xf>
    <xf numFmtId="0" fontId="24" fillId="0" borderId="0" xfId="0" applyFont="1" applyFill="1" applyBorder="1" applyAlignment="1">
      <alignment horizontal="center"/>
    </xf>
  </cellXfs>
  <cellStyles count="147">
    <cellStyle name="20% - Énfasis1" xfId="1" builtinId="30" customBuiltin="1"/>
    <cellStyle name="20% - Énfasis1 2" xfId="63"/>
    <cellStyle name="20% - Énfasis1 2 2" xfId="132"/>
    <cellStyle name="20% - Énfasis1 3" xfId="88"/>
    <cellStyle name="20% - Énfasis2" xfId="2" builtinId="34" customBuiltin="1"/>
    <cellStyle name="20% - Énfasis2 2" xfId="67"/>
    <cellStyle name="20% - Énfasis2 2 2" xfId="134"/>
    <cellStyle name="20% - Énfasis2 3" xfId="89"/>
    <cellStyle name="20% - Énfasis3" xfId="3" builtinId="38" customBuiltin="1"/>
    <cellStyle name="20% - Énfasis3 2" xfId="71"/>
    <cellStyle name="20% - Énfasis3 2 2" xfId="136"/>
    <cellStyle name="20% - Énfasis3 3" xfId="90"/>
    <cellStyle name="20% - Énfasis4" xfId="4" builtinId="42" customBuiltin="1"/>
    <cellStyle name="20% - Énfasis4 2" xfId="75"/>
    <cellStyle name="20% - Énfasis4 2 2" xfId="138"/>
    <cellStyle name="20% - Énfasis4 3" xfId="91"/>
    <cellStyle name="20% - Énfasis5" xfId="5" builtinId="46" customBuiltin="1"/>
    <cellStyle name="20% - Énfasis5 2" xfId="79"/>
    <cellStyle name="20% - Énfasis5 2 2" xfId="140"/>
    <cellStyle name="20% - Énfasis5 3" xfId="92"/>
    <cellStyle name="20% - Énfasis6" xfId="6" builtinId="50" customBuiltin="1"/>
    <cellStyle name="20% - Énfasis6 2" xfId="83"/>
    <cellStyle name="20% - Énfasis6 2 2" xfId="142"/>
    <cellStyle name="20% - Énfasis6 3" xfId="93"/>
    <cellStyle name="40% - Énfasis1" xfId="7" builtinId="31" customBuiltin="1"/>
    <cellStyle name="40% - Énfasis1 2" xfId="64"/>
    <cellStyle name="40% - Énfasis1 2 2" xfId="133"/>
    <cellStyle name="40% - Énfasis1 3" xfId="94"/>
    <cellStyle name="40% - Énfasis2" xfId="8" builtinId="35" customBuiltin="1"/>
    <cellStyle name="40% - Énfasis2 2" xfId="68"/>
    <cellStyle name="40% - Énfasis2 2 2" xfId="135"/>
    <cellStyle name="40% - Énfasis2 3" xfId="95"/>
    <cellStyle name="40% - Énfasis3" xfId="9" builtinId="39" customBuiltin="1"/>
    <cellStyle name="40% - Énfasis3 2" xfId="72"/>
    <cellStyle name="40% - Énfasis3 2 2" xfId="137"/>
    <cellStyle name="40% - Énfasis3 3" xfId="96"/>
    <cellStyle name="40% - Énfasis4" xfId="10" builtinId="43" customBuiltin="1"/>
    <cellStyle name="40% - Énfasis4 2" xfId="76"/>
    <cellStyle name="40% - Énfasis4 2 2" xfId="139"/>
    <cellStyle name="40% - Énfasis4 3" xfId="97"/>
    <cellStyle name="40% - Énfasis5" xfId="11" builtinId="47" customBuiltin="1"/>
    <cellStyle name="40% - Énfasis5 2" xfId="80"/>
    <cellStyle name="40% - Énfasis5 2 2" xfId="141"/>
    <cellStyle name="40% - Énfasis5 3" xfId="98"/>
    <cellStyle name="40% - Énfasis6" xfId="12" builtinId="51" customBuiltin="1"/>
    <cellStyle name="40% - Énfasis6 2" xfId="84"/>
    <cellStyle name="40% - Énfasis6 2 2" xfId="143"/>
    <cellStyle name="40% - Énfasis6 3" xfId="99"/>
    <cellStyle name="60% - Énfasis1" xfId="13" builtinId="32" customBuiltin="1"/>
    <cellStyle name="60% - Énfasis1 2" xfId="65"/>
    <cellStyle name="60% - Énfasis1 3" xfId="100"/>
    <cellStyle name="60% - Énfasis2" xfId="14" builtinId="36" customBuiltin="1"/>
    <cellStyle name="60% - Énfasis2 2" xfId="69"/>
    <cellStyle name="60% - Énfasis2 3" xfId="101"/>
    <cellStyle name="60% - Énfasis3" xfId="15" builtinId="40" customBuiltin="1"/>
    <cellStyle name="60% - Énfasis3 2" xfId="73"/>
    <cellStyle name="60% - Énfasis3 3" xfId="102"/>
    <cellStyle name="60% - Énfasis4" xfId="16" builtinId="44" customBuiltin="1"/>
    <cellStyle name="60% - Énfasis4 2" xfId="77"/>
    <cellStyle name="60% - Énfasis4 3" xfId="103"/>
    <cellStyle name="60% - Énfasis5" xfId="17" builtinId="48" customBuiltin="1"/>
    <cellStyle name="60% - Énfasis5 2" xfId="81"/>
    <cellStyle name="60% - Énfasis5 3" xfId="104"/>
    <cellStyle name="60% - Énfasis6" xfId="18" builtinId="52" customBuiltin="1"/>
    <cellStyle name="60% - Énfasis6 2" xfId="85"/>
    <cellStyle name="60% - Énfasis6 3" xfId="105"/>
    <cellStyle name="Buena" xfId="19" builtinId="26" customBuiltin="1"/>
    <cellStyle name="Buena 2" xfId="50"/>
    <cellStyle name="Buena 3" xfId="106"/>
    <cellStyle name="Cálculo" xfId="20" builtinId="22" customBuiltin="1"/>
    <cellStyle name="Cálculo 2" xfId="55"/>
    <cellStyle name="Cálculo 3" xfId="107"/>
    <cellStyle name="Celda de comprobación" xfId="21" builtinId="23" customBuiltin="1"/>
    <cellStyle name="Celda de comprobación 2" xfId="57"/>
    <cellStyle name="Celda de comprobación 3" xfId="108"/>
    <cellStyle name="Celda vinculada" xfId="22" builtinId="24" customBuiltin="1"/>
    <cellStyle name="Celda vinculada 2" xfId="56"/>
    <cellStyle name="Celda vinculada 3" xfId="109"/>
    <cellStyle name="Encabezado 4" xfId="23" builtinId="19" customBuiltin="1"/>
    <cellStyle name="Encabezado 4 2" xfId="49"/>
    <cellStyle name="Encabezado 4 3" xfId="110"/>
    <cellStyle name="Énfasis1" xfId="24" builtinId="29" customBuiltin="1"/>
    <cellStyle name="Énfasis1 2" xfId="62"/>
    <cellStyle name="Énfasis1 3" xfId="111"/>
    <cellStyle name="Énfasis2" xfId="25" builtinId="33" customBuiltin="1"/>
    <cellStyle name="Énfasis2 2" xfId="66"/>
    <cellStyle name="Énfasis2 3" xfId="112"/>
    <cellStyle name="Énfasis3" xfId="26" builtinId="37" customBuiltin="1"/>
    <cellStyle name="Énfasis3 2" xfId="70"/>
    <cellStyle name="Énfasis3 3" xfId="113"/>
    <cellStyle name="Énfasis4" xfId="27" builtinId="41" customBuiltin="1"/>
    <cellStyle name="Énfasis4 2" xfId="74"/>
    <cellStyle name="Énfasis4 3" xfId="114"/>
    <cellStyle name="Énfasis5" xfId="28" builtinId="45" customBuiltin="1"/>
    <cellStyle name="Énfasis5 2" xfId="78"/>
    <cellStyle name="Énfasis5 3" xfId="115"/>
    <cellStyle name="Énfasis6" xfId="29" builtinId="49" customBuiltin="1"/>
    <cellStyle name="Énfasis6 2" xfId="82"/>
    <cellStyle name="Énfasis6 3" xfId="116"/>
    <cellStyle name="Entrada" xfId="30" builtinId="20" customBuiltin="1"/>
    <cellStyle name="Entrada 2" xfId="53"/>
    <cellStyle name="Entrada 3" xfId="117"/>
    <cellStyle name="Incorrecto" xfId="31" builtinId="27" customBuiltin="1"/>
    <cellStyle name="Incorrecto 2" xfId="51"/>
    <cellStyle name="Incorrecto 3" xfId="118"/>
    <cellStyle name="Millares" xfId="32" builtinId="3"/>
    <cellStyle name="Millares 2" xfId="119"/>
    <cellStyle name="Moneda" xfId="144" builtinId="4"/>
    <cellStyle name="Moneda 2" xfId="129"/>
    <cellStyle name="Moneda 23 2" xfId="146"/>
    <cellStyle name="Neutral" xfId="33" builtinId="28" customBuiltin="1"/>
    <cellStyle name="Neutral 2" xfId="52"/>
    <cellStyle name="Neutral 3" xfId="120"/>
    <cellStyle name="Normal" xfId="0" builtinId="0"/>
    <cellStyle name="Normal 2" xfId="34"/>
    <cellStyle name="Normal 2 2" xfId="121"/>
    <cellStyle name="Normal 3" xfId="35"/>
    <cellStyle name="Normal 4" xfId="45"/>
    <cellStyle name="Normal 4 2" xfId="130"/>
    <cellStyle name="Normal 5" xfId="87"/>
    <cellStyle name="Normal 6" xfId="86"/>
    <cellStyle name="Normal 8 2" xfId="145"/>
    <cellStyle name="Notas 2" xfId="36"/>
    <cellStyle name="Notas 3" xfId="59"/>
    <cellStyle name="Notas 3 2" xfId="131"/>
    <cellStyle name="Salida" xfId="37" builtinId="21" customBuiltin="1"/>
    <cellStyle name="Salida 2" xfId="54"/>
    <cellStyle name="Salida 3" xfId="122"/>
    <cellStyle name="Texto de advertencia" xfId="38" builtinId="11" customBuiltin="1"/>
    <cellStyle name="Texto de advertencia 2" xfId="58"/>
    <cellStyle name="Texto de advertencia 3" xfId="123"/>
    <cellStyle name="Texto explicativo" xfId="39" builtinId="53" customBuiltin="1"/>
    <cellStyle name="Texto explicativo 2" xfId="60"/>
    <cellStyle name="Texto explicativo 3" xfId="124"/>
    <cellStyle name="Título" xfId="40" builtinId="15" customBuiltin="1"/>
    <cellStyle name="Título 1" xfId="41" builtinId="16" customBuiltin="1"/>
    <cellStyle name="Título 1 2" xfId="46"/>
    <cellStyle name="Título 1 3" xfId="125"/>
    <cellStyle name="Título 2" xfId="42" builtinId="17" customBuiltin="1"/>
    <cellStyle name="Título 2 2" xfId="47"/>
    <cellStyle name="Título 2 3" xfId="126"/>
    <cellStyle name="Título 3" xfId="43" builtinId="18" customBuiltin="1"/>
    <cellStyle name="Título 3 2" xfId="48"/>
    <cellStyle name="Título 3 3" xfId="127"/>
    <cellStyle name="Total" xfId="44" builtinId="25" customBuiltin="1"/>
    <cellStyle name="Total 2" xfId="61"/>
    <cellStyle name="Total 3" xfId="1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81"/>
  <sheetViews>
    <sheetView tabSelected="1" topLeftCell="A1067" zoomScale="89" zoomScaleNormal="89" workbookViewId="0">
      <selection activeCell="H1084" sqref="H1084"/>
    </sheetView>
  </sheetViews>
  <sheetFormatPr baseColWidth="10" defaultColWidth="11.42578125" defaultRowHeight="15" x14ac:dyDescent="0.3"/>
  <cols>
    <col min="1" max="1" width="17.85546875" style="1" customWidth="1"/>
    <col min="2" max="2" width="27.5703125" style="3" customWidth="1"/>
    <col min="3" max="3" width="20.28515625" style="3" bestFit="1" customWidth="1"/>
    <col min="4" max="4" width="20" style="1" bestFit="1" customWidth="1"/>
    <col min="5" max="5" width="23.5703125" style="1" customWidth="1"/>
    <col min="6" max="6" width="17.85546875" style="1" customWidth="1"/>
    <col min="7" max="7" width="18.85546875" style="4" customWidth="1"/>
    <col min="8" max="8" width="65.28515625" style="3" customWidth="1"/>
    <col min="9" max="9" width="33.7109375" style="1" customWidth="1"/>
    <col min="10" max="10" width="12.85546875" style="15" bestFit="1" customWidth="1"/>
    <col min="11" max="11" width="15.7109375" style="3" customWidth="1"/>
    <col min="12" max="16384" width="11.42578125" style="3"/>
  </cols>
  <sheetData>
    <row r="1" spans="1:11" x14ac:dyDescent="0.3">
      <c r="B1" s="2"/>
      <c r="F1" s="4"/>
      <c r="H1" s="5"/>
      <c r="I1" s="6"/>
      <c r="J1" s="7"/>
      <c r="K1" s="8"/>
    </row>
    <row r="2" spans="1:11" x14ac:dyDescent="0.3">
      <c r="A2" s="185" t="s">
        <v>33</v>
      </c>
      <c r="B2" s="185"/>
      <c r="C2" s="185"/>
      <c r="D2" s="185"/>
      <c r="E2" s="185"/>
      <c r="F2" s="185"/>
      <c r="G2" s="185"/>
      <c r="H2" s="185"/>
      <c r="I2" s="185"/>
      <c r="J2" s="185"/>
      <c r="K2" s="8"/>
    </row>
    <row r="3" spans="1:11" x14ac:dyDescent="0.3">
      <c r="A3" s="9"/>
      <c r="B3" s="10"/>
      <c r="C3" s="9"/>
      <c r="D3" s="9"/>
      <c r="E3" s="9"/>
      <c r="F3" s="11"/>
      <c r="G3" s="11"/>
      <c r="H3" s="12"/>
      <c r="I3" s="13"/>
      <c r="J3" s="7"/>
      <c r="K3" s="8"/>
    </row>
    <row r="4" spans="1:11" x14ac:dyDescent="0.3">
      <c r="B4" s="2"/>
      <c r="F4" s="4"/>
      <c r="G4" s="14"/>
      <c r="H4" s="5"/>
      <c r="I4" s="6"/>
      <c r="J4" s="7"/>
      <c r="K4" s="8"/>
    </row>
    <row r="5" spans="1:11" ht="42" customHeight="1" x14ac:dyDescent="0.3">
      <c r="A5" s="16" t="s">
        <v>0</v>
      </c>
      <c r="B5" s="16" t="s">
        <v>1</v>
      </c>
      <c r="C5" s="16" t="s">
        <v>2</v>
      </c>
      <c r="D5" s="17" t="s">
        <v>3</v>
      </c>
      <c r="E5" s="16" t="s">
        <v>12</v>
      </c>
      <c r="F5" s="16" t="s">
        <v>4</v>
      </c>
      <c r="G5" s="18" t="s">
        <v>5</v>
      </c>
      <c r="H5" s="19" t="s">
        <v>6</v>
      </c>
      <c r="I5" s="16" t="s">
        <v>7</v>
      </c>
      <c r="J5" s="20" t="s">
        <v>8</v>
      </c>
      <c r="K5" s="21" t="s">
        <v>9</v>
      </c>
    </row>
    <row r="6" spans="1:11" s="1" customFormat="1" ht="105" x14ac:dyDescent="0.3">
      <c r="A6" s="107" t="s">
        <v>1909</v>
      </c>
      <c r="B6" s="149" t="s">
        <v>1674</v>
      </c>
      <c r="C6" s="97" t="s">
        <v>11</v>
      </c>
      <c r="D6" s="97" t="s">
        <v>11</v>
      </c>
      <c r="E6" s="54" t="s">
        <v>483</v>
      </c>
      <c r="F6" s="54">
        <v>18190011</v>
      </c>
      <c r="G6" s="58">
        <v>43579</v>
      </c>
      <c r="H6" s="54" t="s">
        <v>1306</v>
      </c>
      <c r="I6" s="152" t="s">
        <v>1307</v>
      </c>
      <c r="J6" s="54" t="s">
        <v>1308</v>
      </c>
      <c r="K6" s="136">
        <v>546072</v>
      </c>
    </row>
    <row r="7" spans="1:11" s="1" customFormat="1" ht="105" x14ac:dyDescent="0.3">
      <c r="A7" s="107" t="s">
        <v>1909</v>
      </c>
      <c r="B7" s="149" t="s">
        <v>1674</v>
      </c>
      <c r="C7" s="97" t="s">
        <v>11</v>
      </c>
      <c r="D7" s="97" t="s">
        <v>11</v>
      </c>
      <c r="E7" s="97" t="s">
        <v>473</v>
      </c>
      <c r="F7" s="54">
        <v>18190056</v>
      </c>
      <c r="G7" s="58">
        <v>43556</v>
      </c>
      <c r="H7" s="54" t="s">
        <v>1309</v>
      </c>
      <c r="I7" s="152" t="s">
        <v>1007</v>
      </c>
      <c r="J7" s="54" t="s">
        <v>257</v>
      </c>
      <c r="K7" s="136">
        <v>200334</v>
      </c>
    </row>
    <row r="8" spans="1:11" s="1" customFormat="1" ht="90" x14ac:dyDescent="0.3">
      <c r="A8" s="107" t="s">
        <v>1909</v>
      </c>
      <c r="B8" s="149" t="s">
        <v>1674</v>
      </c>
      <c r="C8" s="97" t="s">
        <v>11</v>
      </c>
      <c r="D8" s="97" t="s">
        <v>11</v>
      </c>
      <c r="E8" s="97" t="s">
        <v>473</v>
      </c>
      <c r="F8" s="54">
        <v>18190058</v>
      </c>
      <c r="G8" s="58">
        <v>43559</v>
      </c>
      <c r="H8" s="54" t="s">
        <v>1310</v>
      </c>
      <c r="I8" s="152" t="s">
        <v>278</v>
      </c>
      <c r="J8" s="54" t="s">
        <v>279</v>
      </c>
      <c r="K8" s="136">
        <v>181228</v>
      </c>
    </row>
    <row r="9" spans="1:11" s="1" customFormat="1" ht="90" x14ac:dyDescent="0.3">
      <c r="A9" s="107" t="s">
        <v>1909</v>
      </c>
      <c r="B9" s="149" t="s">
        <v>1674</v>
      </c>
      <c r="C9" s="97" t="s">
        <v>11</v>
      </c>
      <c r="D9" s="97" t="s">
        <v>11</v>
      </c>
      <c r="E9" s="97" t="s">
        <v>473</v>
      </c>
      <c r="F9" s="54">
        <v>18190059</v>
      </c>
      <c r="G9" s="58">
        <v>43560</v>
      </c>
      <c r="H9" s="54" t="s">
        <v>1311</v>
      </c>
      <c r="I9" s="152" t="s">
        <v>1007</v>
      </c>
      <c r="J9" s="54" t="s">
        <v>257</v>
      </c>
      <c r="K9" s="136">
        <v>311844</v>
      </c>
    </row>
    <row r="10" spans="1:11" s="1" customFormat="1" ht="45" x14ac:dyDescent="0.3">
      <c r="A10" s="107" t="s">
        <v>1909</v>
      </c>
      <c r="B10" s="149" t="s">
        <v>1674</v>
      </c>
      <c r="C10" s="97" t="s">
        <v>11</v>
      </c>
      <c r="D10" s="97" t="s">
        <v>11</v>
      </c>
      <c r="E10" s="97" t="s">
        <v>473</v>
      </c>
      <c r="F10" s="54">
        <v>18190060</v>
      </c>
      <c r="G10" s="58">
        <v>43560</v>
      </c>
      <c r="H10" s="54" t="s">
        <v>1920</v>
      </c>
      <c r="I10" s="152" t="s">
        <v>1007</v>
      </c>
      <c r="J10" s="54" t="s">
        <v>257</v>
      </c>
      <c r="K10" s="136">
        <v>171524</v>
      </c>
    </row>
    <row r="11" spans="1:11" s="1" customFormat="1" ht="105" x14ac:dyDescent="0.3">
      <c r="A11" s="107" t="s">
        <v>1909</v>
      </c>
      <c r="B11" s="149" t="s">
        <v>1674</v>
      </c>
      <c r="C11" s="97" t="s">
        <v>11</v>
      </c>
      <c r="D11" s="97" t="s">
        <v>11</v>
      </c>
      <c r="E11" s="97" t="s">
        <v>473</v>
      </c>
      <c r="F11" s="54">
        <v>18190064</v>
      </c>
      <c r="G11" s="58">
        <v>43573</v>
      </c>
      <c r="H11" s="54" t="s">
        <v>1312</v>
      </c>
      <c r="I11" s="152" t="s">
        <v>1007</v>
      </c>
      <c r="J11" s="54" t="s">
        <v>257</v>
      </c>
      <c r="K11" s="136">
        <v>124598</v>
      </c>
    </row>
    <row r="12" spans="1:11" s="1" customFormat="1" ht="105" x14ac:dyDescent="0.3">
      <c r="A12" s="107" t="s">
        <v>1909</v>
      </c>
      <c r="B12" s="149" t="s">
        <v>1674</v>
      </c>
      <c r="C12" s="97" t="s">
        <v>11</v>
      </c>
      <c r="D12" s="97" t="s">
        <v>11</v>
      </c>
      <c r="E12" s="97" t="s">
        <v>473</v>
      </c>
      <c r="F12" s="54">
        <v>18190065</v>
      </c>
      <c r="G12" s="58">
        <v>43573</v>
      </c>
      <c r="H12" s="54" t="s">
        <v>1313</v>
      </c>
      <c r="I12" s="152" t="s">
        <v>1314</v>
      </c>
      <c r="J12" s="54" t="s">
        <v>257</v>
      </c>
      <c r="K12" s="136">
        <v>137498</v>
      </c>
    </row>
    <row r="13" spans="1:11" s="1" customFormat="1" ht="90" x14ac:dyDescent="0.3">
      <c r="A13" s="107" t="s">
        <v>1909</v>
      </c>
      <c r="B13" s="149" t="s">
        <v>1674</v>
      </c>
      <c r="C13" s="97" t="s">
        <v>11</v>
      </c>
      <c r="D13" s="97" t="s">
        <v>11</v>
      </c>
      <c r="E13" s="97" t="s">
        <v>473</v>
      </c>
      <c r="F13" s="54">
        <v>18190010</v>
      </c>
      <c r="G13" s="58">
        <v>43573</v>
      </c>
      <c r="H13" s="54" t="s">
        <v>1315</v>
      </c>
      <c r="I13" s="152" t="s">
        <v>278</v>
      </c>
      <c r="J13" s="54" t="s">
        <v>279</v>
      </c>
      <c r="K13" s="136">
        <v>141028</v>
      </c>
    </row>
    <row r="14" spans="1:11" ht="90" x14ac:dyDescent="0.3">
      <c r="A14" s="107" t="s">
        <v>1909</v>
      </c>
      <c r="B14" s="149" t="s">
        <v>1674</v>
      </c>
      <c r="C14" s="97" t="s">
        <v>11</v>
      </c>
      <c r="D14" s="97" t="s">
        <v>11</v>
      </c>
      <c r="E14" s="97" t="s">
        <v>473</v>
      </c>
      <c r="F14" s="54">
        <v>18190069</v>
      </c>
      <c r="G14" s="58">
        <v>43573</v>
      </c>
      <c r="H14" s="54" t="s">
        <v>1316</v>
      </c>
      <c r="I14" s="152" t="s">
        <v>1314</v>
      </c>
      <c r="J14" s="54" t="s">
        <v>257</v>
      </c>
      <c r="K14" s="136">
        <v>138358</v>
      </c>
    </row>
    <row r="15" spans="1:11" ht="90" x14ac:dyDescent="0.3">
      <c r="A15" s="107" t="s">
        <v>1909</v>
      </c>
      <c r="B15" s="149" t="s">
        <v>1674</v>
      </c>
      <c r="C15" s="97" t="s">
        <v>11</v>
      </c>
      <c r="D15" s="97" t="s">
        <v>11</v>
      </c>
      <c r="E15" s="97" t="s">
        <v>473</v>
      </c>
      <c r="F15" s="54">
        <v>18190070</v>
      </c>
      <c r="G15" s="58">
        <v>43577</v>
      </c>
      <c r="H15" s="54" t="s">
        <v>1317</v>
      </c>
      <c r="I15" s="152" t="s">
        <v>278</v>
      </c>
      <c r="J15" s="54" t="s">
        <v>279</v>
      </c>
      <c r="K15" s="136">
        <v>194409</v>
      </c>
    </row>
    <row r="16" spans="1:11" ht="90" x14ac:dyDescent="0.3">
      <c r="A16" s="107" t="s">
        <v>1909</v>
      </c>
      <c r="B16" s="149" t="s">
        <v>1674</v>
      </c>
      <c r="C16" s="97" t="s">
        <v>11</v>
      </c>
      <c r="D16" s="97" t="s">
        <v>11</v>
      </c>
      <c r="E16" s="97" t="s">
        <v>473</v>
      </c>
      <c r="F16" s="54">
        <v>18190071</v>
      </c>
      <c r="G16" s="58">
        <v>43577</v>
      </c>
      <c r="H16" s="54" t="s">
        <v>1317</v>
      </c>
      <c r="I16" s="152" t="s">
        <v>1007</v>
      </c>
      <c r="J16" s="54" t="s">
        <v>257</v>
      </c>
      <c r="K16" s="136">
        <v>161429</v>
      </c>
    </row>
    <row r="17" spans="1:11" ht="45" x14ac:dyDescent="0.3">
      <c r="A17" s="107" t="s">
        <v>1909</v>
      </c>
      <c r="B17" s="149" t="s">
        <v>1674</v>
      </c>
      <c r="C17" s="97" t="s">
        <v>11</v>
      </c>
      <c r="D17" s="97" t="s">
        <v>11</v>
      </c>
      <c r="E17" s="97" t="s">
        <v>473</v>
      </c>
      <c r="F17" s="54">
        <v>18190073</v>
      </c>
      <c r="G17" s="58">
        <v>43578</v>
      </c>
      <c r="H17" s="54" t="s">
        <v>1318</v>
      </c>
      <c r="I17" s="152" t="s">
        <v>1007</v>
      </c>
      <c r="J17" s="54" t="s">
        <v>257</v>
      </c>
      <c r="K17" s="136">
        <v>4000</v>
      </c>
    </row>
    <row r="18" spans="1:11" ht="90" x14ac:dyDescent="0.3">
      <c r="A18" s="107" t="s">
        <v>1909</v>
      </c>
      <c r="B18" s="149" t="s">
        <v>1674</v>
      </c>
      <c r="C18" s="97" t="s">
        <v>11</v>
      </c>
      <c r="D18" s="97" t="s">
        <v>11</v>
      </c>
      <c r="E18" s="97" t="s">
        <v>473</v>
      </c>
      <c r="F18" s="54">
        <v>18190077</v>
      </c>
      <c r="G18" s="58">
        <v>43581</v>
      </c>
      <c r="H18" s="54" t="s">
        <v>1319</v>
      </c>
      <c r="I18" s="152" t="s">
        <v>1007</v>
      </c>
      <c r="J18" s="54" t="s">
        <v>257</v>
      </c>
      <c r="K18" s="136">
        <v>146958</v>
      </c>
    </row>
    <row r="19" spans="1:11" ht="105" x14ac:dyDescent="0.3">
      <c r="A19" s="107" t="s">
        <v>1909</v>
      </c>
      <c r="B19" s="149" t="s">
        <v>1674</v>
      </c>
      <c r="C19" s="97" t="s">
        <v>11</v>
      </c>
      <c r="D19" s="97" t="s">
        <v>11</v>
      </c>
      <c r="E19" s="97" t="s">
        <v>473</v>
      </c>
      <c r="F19" s="54">
        <v>18190079</v>
      </c>
      <c r="G19" s="58">
        <v>43585</v>
      </c>
      <c r="H19" s="54" t="s">
        <v>1320</v>
      </c>
      <c r="I19" s="152" t="s">
        <v>1321</v>
      </c>
      <c r="J19" s="54" t="s">
        <v>1322</v>
      </c>
      <c r="K19" s="136">
        <v>138545</v>
      </c>
    </row>
    <row r="20" spans="1:11" ht="45" x14ac:dyDescent="0.3">
      <c r="A20" s="107" t="s">
        <v>1909</v>
      </c>
      <c r="B20" s="53" t="s">
        <v>128</v>
      </c>
      <c r="C20" s="26" t="s">
        <v>11</v>
      </c>
      <c r="D20" s="26" t="s">
        <v>11</v>
      </c>
      <c r="E20" s="54" t="s">
        <v>191</v>
      </c>
      <c r="F20" s="28" t="s">
        <v>205</v>
      </c>
      <c r="G20" s="58">
        <v>43585</v>
      </c>
      <c r="H20" s="137" t="s">
        <v>1323</v>
      </c>
      <c r="I20" s="152" t="s">
        <v>1324</v>
      </c>
      <c r="J20" s="55" t="s">
        <v>1325</v>
      </c>
      <c r="K20" s="177">
        <v>22990</v>
      </c>
    </row>
    <row r="21" spans="1:11" ht="30" x14ac:dyDescent="0.3">
      <c r="A21" s="107" t="s">
        <v>1909</v>
      </c>
      <c r="B21" s="107" t="s">
        <v>1076</v>
      </c>
      <c r="C21" s="97" t="s">
        <v>11</v>
      </c>
      <c r="D21" s="97" t="s">
        <v>11</v>
      </c>
      <c r="E21" s="54" t="s">
        <v>191</v>
      </c>
      <c r="F21" s="28" t="s">
        <v>205</v>
      </c>
      <c r="G21" s="58">
        <v>43585</v>
      </c>
      <c r="H21" s="137" t="s">
        <v>1326</v>
      </c>
      <c r="I21" s="152" t="s">
        <v>1327</v>
      </c>
      <c r="J21" s="55" t="s">
        <v>1328</v>
      </c>
      <c r="K21" s="177">
        <v>28350</v>
      </c>
    </row>
    <row r="22" spans="1:11" ht="30" x14ac:dyDescent="0.3">
      <c r="A22" s="107" t="s">
        <v>1909</v>
      </c>
      <c r="B22" s="107" t="s">
        <v>1076</v>
      </c>
      <c r="C22" s="97" t="s">
        <v>11</v>
      </c>
      <c r="D22" s="97" t="s">
        <v>11</v>
      </c>
      <c r="E22" s="54" t="s">
        <v>191</v>
      </c>
      <c r="F22" s="28" t="s">
        <v>205</v>
      </c>
      <c r="G22" s="58">
        <v>43585</v>
      </c>
      <c r="H22" s="137" t="s">
        <v>1329</v>
      </c>
      <c r="I22" s="48" t="s">
        <v>780</v>
      </c>
      <c r="J22" s="43" t="s">
        <v>21</v>
      </c>
      <c r="K22" s="177">
        <v>1462400</v>
      </c>
    </row>
    <row r="23" spans="1:11" ht="30" x14ac:dyDescent="0.3">
      <c r="A23" s="107" t="s">
        <v>1898</v>
      </c>
      <c r="B23" s="149" t="s">
        <v>1674</v>
      </c>
      <c r="C23" s="97" t="s">
        <v>11</v>
      </c>
      <c r="D23" s="97" t="s">
        <v>11</v>
      </c>
      <c r="E23" s="97" t="s">
        <v>473</v>
      </c>
      <c r="F23" s="54">
        <v>1190056</v>
      </c>
      <c r="G23" s="58">
        <v>43557</v>
      </c>
      <c r="H23" s="54" t="s">
        <v>255</v>
      </c>
      <c r="I23" s="152" t="s">
        <v>256</v>
      </c>
      <c r="J23" s="104" t="s">
        <v>257</v>
      </c>
      <c r="K23" s="136">
        <v>70504</v>
      </c>
    </row>
    <row r="24" spans="1:11" ht="30" x14ac:dyDescent="0.3">
      <c r="A24" s="107" t="s">
        <v>1898</v>
      </c>
      <c r="B24" s="149" t="s">
        <v>1674</v>
      </c>
      <c r="C24" s="97" t="s">
        <v>11</v>
      </c>
      <c r="D24" s="97" t="s">
        <v>11</v>
      </c>
      <c r="E24" s="97" t="s">
        <v>473</v>
      </c>
      <c r="F24" s="54">
        <v>1190057</v>
      </c>
      <c r="G24" s="58">
        <v>43557</v>
      </c>
      <c r="H24" s="54" t="s">
        <v>258</v>
      </c>
      <c r="I24" s="152" t="s">
        <v>256</v>
      </c>
      <c r="J24" s="104" t="s">
        <v>257</v>
      </c>
      <c r="K24" s="136">
        <v>106584</v>
      </c>
    </row>
    <row r="25" spans="1:11" ht="30" x14ac:dyDescent="0.3">
      <c r="A25" s="107" t="s">
        <v>1898</v>
      </c>
      <c r="B25" s="149" t="s">
        <v>1674</v>
      </c>
      <c r="C25" s="97" t="s">
        <v>11</v>
      </c>
      <c r="D25" s="97" t="s">
        <v>11</v>
      </c>
      <c r="E25" s="97" t="s">
        <v>473</v>
      </c>
      <c r="F25" s="54">
        <v>1190058</v>
      </c>
      <c r="G25" s="58">
        <v>43557</v>
      </c>
      <c r="H25" s="54" t="s">
        <v>259</v>
      </c>
      <c r="I25" s="152" t="s">
        <v>256</v>
      </c>
      <c r="J25" s="104" t="s">
        <v>257</v>
      </c>
      <c r="K25" s="136">
        <v>55446</v>
      </c>
    </row>
    <row r="26" spans="1:11" x14ac:dyDescent="0.3">
      <c r="A26" s="107" t="s">
        <v>1898</v>
      </c>
      <c r="B26" s="115" t="s">
        <v>26</v>
      </c>
      <c r="C26" s="97" t="s">
        <v>11</v>
      </c>
      <c r="D26" s="97" t="s">
        <v>11</v>
      </c>
      <c r="E26" s="97" t="s">
        <v>473</v>
      </c>
      <c r="F26" s="54">
        <v>1190059</v>
      </c>
      <c r="G26" s="58">
        <v>43557</v>
      </c>
      <c r="H26" s="54" t="s">
        <v>260</v>
      </c>
      <c r="I26" s="152" t="s">
        <v>261</v>
      </c>
      <c r="J26" s="104" t="s">
        <v>262</v>
      </c>
      <c r="K26" s="136">
        <v>287980</v>
      </c>
    </row>
    <row r="27" spans="1:11" x14ac:dyDescent="0.3">
      <c r="A27" s="107" t="s">
        <v>1898</v>
      </c>
      <c r="B27" s="149" t="s">
        <v>1674</v>
      </c>
      <c r="C27" s="97" t="s">
        <v>11</v>
      </c>
      <c r="D27" s="97" t="s">
        <v>11</v>
      </c>
      <c r="E27" s="97" t="s">
        <v>473</v>
      </c>
      <c r="F27" s="54">
        <v>1190060</v>
      </c>
      <c r="G27" s="58">
        <v>43559</v>
      </c>
      <c r="H27" s="54" t="s">
        <v>263</v>
      </c>
      <c r="I27" s="152" t="s">
        <v>256</v>
      </c>
      <c r="J27" s="104" t="s">
        <v>257</v>
      </c>
      <c r="K27" s="136">
        <v>103446</v>
      </c>
    </row>
    <row r="28" spans="1:11" x14ac:dyDescent="0.3">
      <c r="A28" s="107" t="s">
        <v>1898</v>
      </c>
      <c r="B28" s="149" t="s">
        <v>1674</v>
      </c>
      <c r="C28" s="97" t="s">
        <v>11</v>
      </c>
      <c r="D28" s="97" t="s">
        <v>11</v>
      </c>
      <c r="E28" s="97" t="s">
        <v>473</v>
      </c>
      <c r="F28" s="54">
        <v>1190061</v>
      </c>
      <c r="G28" s="58">
        <v>43559</v>
      </c>
      <c r="H28" s="54" t="s">
        <v>264</v>
      </c>
      <c r="I28" s="152" t="s">
        <v>256</v>
      </c>
      <c r="J28" s="104" t="s">
        <v>257</v>
      </c>
      <c r="K28" s="136">
        <v>130542</v>
      </c>
    </row>
    <row r="29" spans="1:11" x14ac:dyDescent="0.3">
      <c r="A29" s="107" t="s">
        <v>1898</v>
      </c>
      <c r="B29" s="149" t="s">
        <v>1674</v>
      </c>
      <c r="C29" s="97" t="s">
        <v>11</v>
      </c>
      <c r="D29" s="97" t="s">
        <v>11</v>
      </c>
      <c r="E29" s="97" t="s">
        <v>473</v>
      </c>
      <c r="F29" s="54">
        <v>1190062</v>
      </c>
      <c r="G29" s="58">
        <v>43564</v>
      </c>
      <c r="H29" s="54" t="s">
        <v>265</v>
      </c>
      <c r="I29" s="152" t="s">
        <v>256</v>
      </c>
      <c r="J29" s="104" t="s">
        <v>257</v>
      </c>
      <c r="K29" s="136">
        <v>213794</v>
      </c>
    </row>
    <row r="30" spans="1:11" ht="30" x14ac:dyDescent="0.3">
      <c r="A30" s="107" t="s">
        <v>1898</v>
      </c>
      <c r="B30" s="149" t="s">
        <v>1674</v>
      </c>
      <c r="C30" s="97" t="s">
        <v>11</v>
      </c>
      <c r="D30" s="97" t="s">
        <v>11</v>
      </c>
      <c r="E30" s="97" t="s">
        <v>473</v>
      </c>
      <c r="F30" s="54">
        <v>1190063</v>
      </c>
      <c r="G30" s="58">
        <v>43565</v>
      </c>
      <c r="H30" s="54" t="s">
        <v>266</v>
      </c>
      <c r="I30" s="152" t="s">
        <v>267</v>
      </c>
      <c r="J30" s="104" t="s">
        <v>268</v>
      </c>
      <c r="K30" s="136">
        <v>343232</v>
      </c>
    </row>
    <row r="31" spans="1:11" x14ac:dyDescent="0.3">
      <c r="A31" s="107" t="s">
        <v>1898</v>
      </c>
      <c r="B31" s="115" t="s">
        <v>26</v>
      </c>
      <c r="C31" s="97" t="s">
        <v>11</v>
      </c>
      <c r="D31" s="97" t="s">
        <v>11</v>
      </c>
      <c r="E31" s="97" t="s">
        <v>473</v>
      </c>
      <c r="F31" s="54">
        <v>1190064</v>
      </c>
      <c r="G31" s="58">
        <v>43565</v>
      </c>
      <c r="H31" s="54" t="s">
        <v>269</v>
      </c>
      <c r="I31" s="152" t="s">
        <v>270</v>
      </c>
      <c r="J31" s="104" t="s">
        <v>271</v>
      </c>
      <c r="K31" s="136">
        <v>142800</v>
      </c>
    </row>
    <row r="32" spans="1:11" x14ac:dyDescent="0.3">
      <c r="A32" s="107" t="s">
        <v>1898</v>
      </c>
      <c r="B32" s="149" t="s">
        <v>1674</v>
      </c>
      <c r="C32" s="97" t="s">
        <v>11</v>
      </c>
      <c r="D32" s="97" t="s">
        <v>11</v>
      </c>
      <c r="E32" s="54" t="s">
        <v>483</v>
      </c>
      <c r="F32" s="54">
        <v>1190020</v>
      </c>
      <c r="G32" s="58">
        <v>43556</v>
      </c>
      <c r="H32" s="54" t="s">
        <v>272</v>
      </c>
      <c r="I32" s="152" t="s">
        <v>273</v>
      </c>
      <c r="J32" s="104" t="s">
        <v>274</v>
      </c>
      <c r="K32" s="136">
        <v>674509</v>
      </c>
    </row>
    <row r="33" spans="1:11" ht="30" x14ac:dyDescent="0.3">
      <c r="A33" s="107" t="s">
        <v>1898</v>
      </c>
      <c r="B33" s="115" t="s">
        <v>26</v>
      </c>
      <c r="C33" s="97" t="s">
        <v>11</v>
      </c>
      <c r="D33" s="97" t="s">
        <v>11</v>
      </c>
      <c r="E33" s="97" t="s">
        <v>473</v>
      </c>
      <c r="F33" s="54">
        <v>1190065</v>
      </c>
      <c r="G33" s="58">
        <v>43556</v>
      </c>
      <c r="H33" s="54" t="s">
        <v>1921</v>
      </c>
      <c r="I33" s="152" t="s">
        <v>275</v>
      </c>
      <c r="J33" s="104" t="s">
        <v>276</v>
      </c>
      <c r="K33" s="136">
        <v>34000</v>
      </c>
    </row>
    <row r="34" spans="1:11" ht="30" x14ac:dyDescent="0.3">
      <c r="A34" s="107" t="s">
        <v>1898</v>
      </c>
      <c r="B34" s="149" t="s">
        <v>1674</v>
      </c>
      <c r="C34" s="97" t="s">
        <v>11</v>
      </c>
      <c r="D34" s="97" t="s">
        <v>11</v>
      </c>
      <c r="E34" s="97" t="s">
        <v>473</v>
      </c>
      <c r="F34" s="54">
        <v>1190066</v>
      </c>
      <c r="G34" s="58">
        <v>43567</v>
      </c>
      <c r="H34" s="54" t="s">
        <v>277</v>
      </c>
      <c r="I34" s="152" t="s">
        <v>278</v>
      </c>
      <c r="J34" s="104" t="s">
        <v>279</v>
      </c>
      <c r="K34" s="136">
        <v>118440</v>
      </c>
    </row>
    <row r="35" spans="1:11" ht="30" x14ac:dyDescent="0.3">
      <c r="A35" s="107" t="s">
        <v>1898</v>
      </c>
      <c r="B35" s="149" t="s">
        <v>1674</v>
      </c>
      <c r="C35" s="97" t="s">
        <v>11</v>
      </c>
      <c r="D35" s="97" t="s">
        <v>11</v>
      </c>
      <c r="E35" s="97" t="s">
        <v>473</v>
      </c>
      <c r="F35" s="54">
        <v>1190067</v>
      </c>
      <c r="G35" s="58">
        <v>43567</v>
      </c>
      <c r="H35" s="54" t="s">
        <v>280</v>
      </c>
      <c r="I35" s="152" t="s">
        <v>256</v>
      </c>
      <c r="J35" s="104" t="s">
        <v>257</v>
      </c>
      <c r="K35" s="136">
        <v>67889</v>
      </c>
    </row>
    <row r="36" spans="1:11" ht="30" x14ac:dyDescent="0.3">
      <c r="A36" s="107" t="s">
        <v>1898</v>
      </c>
      <c r="B36" s="115" t="s">
        <v>26</v>
      </c>
      <c r="C36" s="97" t="s">
        <v>11</v>
      </c>
      <c r="D36" s="97" t="s">
        <v>11</v>
      </c>
      <c r="E36" s="97" t="s">
        <v>473</v>
      </c>
      <c r="F36" s="54">
        <v>1190068</v>
      </c>
      <c r="G36" s="58">
        <v>43567</v>
      </c>
      <c r="H36" s="54" t="s">
        <v>281</v>
      </c>
      <c r="I36" s="152" t="s">
        <v>282</v>
      </c>
      <c r="J36" s="104" t="s">
        <v>283</v>
      </c>
      <c r="K36" s="136">
        <v>390320</v>
      </c>
    </row>
    <row r="37" spans="1:11" ht="30" x14ac:dyDescent="0.3">
      <c r="A37" s="107" t="s">
        <v>1898</v>
      </c>
      <c r="B37" s="149" t="s">
        <v>1674</v>
      </c>
      <c r="C37" s="97" t="s">
        <v>11</v>
      </c>
      <c r="D37" s="97" t="s">
        <v>11</v>
      </c>
      <c r="E37" s="54" t="s">
        <v>483</v>
      </c>
      <c r="F37" s="54">
        <v>1190021</v>
      </c>
      <c r="G37" s="58">
        <v>43570</v>
      </c>
      <c r="H37" s="54" t="s">
        <v>284</v>
      </c>
      <c r="I37" s="152" t="s">
        <v>1919</v>
      </c>
      <c r="J37" s="104" t="s">
        <v>285</v>
      </c>
      <c r="K37" s="136">
        <v>442210</v>
      </c>
    </row>
    <row r="38" spans="1:11" ht="45" x14ac:dyDescent="0.3">
      <c r="A38" s="107" t="s">
        <v>1898</v>
      </c>
      <c r="B38" s="149" t="s">
        <v>1674</v>
      </c>
      <c r="C38" s="97" t="s">
        <v>11</v>
      </c>
      <c r="D38" s="97" t="s">
        <v>11</v>
      </c>
      <c r="E38" s="97" t="s">
        <v>473</v>
      </c>
      <c r="F38" s="54">
        <v>1190069</v>
      </c>
      <c r="G38" s="58">
        <v>43570</v>
      </c>
      <c r="H38" s="54" t="s">
        <v>286</v>
      </c>
      <c r="I38" s="152" t="s">
        <v>256</v>
      </c>
      <c r="J38" s="104" t="s">
        <v>257</v>
      </c>
      <c r="K38" s="136">
        <v>162488</v>
      </c>
    </row>
    <row r="39" spans="1:11" ht="30" x14ac:dyDescent="0.3">
      <c r="A39" s="107" t="s">
        <v>1898</v>
      </c>
      <c r="B39" s="149" t="s">
        <v>1674</v>
      </c>
      <c r="C39" s="97" t="s">
        <v>11</v>
      </c>
      <c r="D39" s="97" t="s">
        <v>11</v>
      </c>
      <c r="E39" s="54" t="s">
        <v>483</v>
      </c>
      <c r="F39" s="54">
        <v>1190022</v>
      </c>
      <c r="G39" s="58">
        <v>43573</v>
      </c>
      <c r="H39" s="54" t="s">
        <v>287</v>
      </c>
      <c r="I39" s="152" t="s">
        <v>1919</v>
      </c>
      <c r="J39" s="104" t="s">
        <v>285</v>
      </c>
      <c r="K39" s="136">
        <v>134418</v>
      </c>
    </row>
    <row r="40" spans="1:11" ht="30" x14ac:dyDescent="0.3">
      <c r="A40" s="107" t="s">
        <v>1898</v>
      </c>
      <c r="B40" s="115" t="s">
        <v>26</v>
      </c>
      <c r="C40" s="97" t="s">
        <v>11</v>
      </c>
      <c r="D40" s="97" t="s">
        <v>11</v>
      </c>
      <c r="E40" s="97" t="s">
        <v>473</v>
      </c>
      <c r="F40" s="54">
        <v>1190070</v>
      </c>
      <c r="G40" s="58">
        <v>43571</v>
      </c>
      <c r="H40" s="54" t="s">
        <v>288</v>
      </c>
      <c r="I40" s="152" t="s">
        <v>261</v>
      </c>
      <c r="J40" s="104" t="s">
        <v>262</v>
      </c>
      <c r="K40" s="136">
        <v>278460</v>
      </c>
    </row>
    <row r="41" spans="1:11" ht="30" x14ac:dyDescent="0.3">
      <c r="A41" s="107" t="s">
        <v>1898</v>
      </c>
      <c r="B41" s="149" t="s">
        <v>1674</v>
      </c>
      <c r="C41" s="97" t="s">
        <v>11</v>
      </c>
      <c r="D41" s="97" t="s">
        <v>11</v>
      </c>
      <c r="E41" s="97" t="s">
        <v>473</v>
      </c>
      <c r="F41" s="54">
        <v>1190071</v>
      </c>
      <c r="G41" s="58">
        <v>43579</v>
      </c>
      <c r="H41" s="54" t="s">
        <v>289</v>
      </c>
      <c r="I41" s="152" t="s">
        <v>256</v>
      </c>
      <c r="J41" s="104" t="s">
        <v>257</v>
      </c>
      <c r="K41" s="136">
        <v>274708</v>
      </c>
    </row>
    <row r="42" spans="1:11" ht="30" x14ac:dyDescent="0.3">
      <c r="A42" s="107" t="s">
        <v>1898</v>
      </c>
      <c r="B42" s="149" t="s">
        <v>1674</v>
      </c>
      <c r="C42" s="97" t="s">
        <v>11</v>
      </c>
      <c r="D42" s="97" t="s">
        <v>11</v>
      </c>
      <c r="E42" s="97" t="s">
        <v>473</v>
      </c>
      <c r="F42" s="54">
        <v>1190072</v>
      </c>
      <c r="G42" s="58">
        <v>43579</v>
      </c>
      <c r="H42" s="54" t="s">
        <v>290</v>
      </c>
      <c r="I42" s="152" t="s">
        <v>256</v>
      </c>
      <c r="J42" s="104" t="s">
        <v>257</v>
      </c>
      <c r="K42" s="136">
        <v>87618</v>
      </c>
    </row>
    <row r="43" spans="1:11" ht="30" x14ac:dyDescent="0.3">
      <c r="A43" s="107" t="s">
        <v>1898</v>
      </c>
      <c r="B43" s="115" t="s">
        <v>26</v>
      </c>
      <c r="C43" s="97" t="s">
        <v>11</v>
      </c>
      <c r="D43" s="97" t="s">
        <v>11</v>
      </c>
      <c r="E43" s="54" t="s">
        <v>483</v>
      </c>
      <c r="F43" s="54">
        <v>1190023</v>
      </c>
      <c r="G43" s="58">
        <v>43577</v>
      </c>
      <c r="H43" s="54" t="s">
        <v>291</v>
      </c>
      <c r="I43" s="152" t="s">
        <v>292</v>
      </c>
      <c r="J43" s="104" t="s">
        <v>293</v>
      </c>
      <c r="K43" s="136">
        <v>94500</v>
      </c>
    </row>
    <row r="44" spans="1:11" ht="30" x14ac:dyDescent="0.3">
      <c r="A44" s="107" t="s">
        <v>1898</v>
      </c>
      <c r="B44" s="149" t="s">
        <v>1674</v>
      </c>
      <c r="C44" s="97" t="s">
        <v>11</v>
      </c>
      <c r="D44" s="97" t="s">
        <v>11</v>
      </c>
      <c r="E44" s="97" t="s">
        <v>473</v>
      </c>
      <c r="F44" s="54">
        <v>1190073</v>
      </c>
      <c r="G44" s="58">
        <v>43578</v>
      </c>
      <c r="H44" s="54" t="s">
        <v>294</v>
      </c>
      <c r="I44" s="152" t="s">
        <v>256</v>
      </c>
      <c r="J44" s="104" t="s">
        <v>257</v>
      </c>
      <c r="K44" s="136">
        <v>133198</v>
      </c>
    </row>
    <row r="45" spans="1:11" ht="30" x14ac:dyDescent="0.3">
      <c r="A45" s="107" t="s">
        <v>1898</v>
      </c>
      <c r="B45" s="115" t="s">
        <v>26</v>
      </c>
      <c r="C45" s="97" t="s">
        <v>11</v>
      </c>
      <c r="D45" s="97" t="s">
        <v>11</v>
      </c>
      <c r="E45" s="97" t="s">
        <v>473</v>
      </c>
      <c r="F45" s="54">
        <v>1190074</v>
      </c>
      <c r="G45" s="58">
        <v>43578</v>
      </c>
      <c r="H45" s="54" t="s">
        <v>295</v>
      </c>
      <c r="I45" s="152" t="s">
        <v>256</v>
      </c>
      <c r="J45" s="104" t="s">
        <v>257</v>
      </c>
      <c r="K45" s="136">
        <v>97078</v>
      </c>
    </row>
    <row r="46" spans="1:11" ht="30" x14ac:dyDescent="0.3">
      <c r="A46" s="107" t="s">
        <v>1898</v>
      </c>
      <c r="B46" s="149" t="s">
        <v>1674</v>
      </c>
      <c r="C46" s="97" t="s">
        <v>11</v>
      </c>
      <c r="D46" s="97" t="s">
        <v>11</v>
      </c>
      <c r="E46" s="54" t="s">
        <v>483</v>
      </c>
      <c r="F46" s="54">
        <v>1190024</v>
      </c>
      <c r="G46" s="58">
        <v>43579</v>
      </c>
      <c r="H46" s="54" t="s">
        <v>296</v>
      </c>
      <c r="I46" s="152" t="s">
        <v>297</v>
      </c>
      <c r="J46" s="104" t="s">
        <v>298</v>
      </c>
      <c r="K46" s="136">
        <v>224732</v>
      </c>
    </row>
    <row r="47" spans="1:11" ht="30" x14ac:dyDescent="0.3">
      <c r="A47" s="107" t="s">
        <v>1898</v>
      </c>
      <c r="B47" s="149" t="s">
        <v>1674</v>
      </c>
      <c r="C47" s="97" t="s">
        <v>11</v>
      </c>
      <c r="D47" s="97" t="s">
        <v>11</v>
      </c>
      <c r="E47" s="97" t="s">
        <v>473</v>
      </c>
      <c r="F47" s="54">
        <v>1190075</v>
      </c>
      <c r="G47" s="58">
        <v>43579</v>
      </c>
      <c r="H47" s="54" t="s">
        <v>299</v>
      </c>
      <c r="I47" s="152" t="s">
        <v>256</v>
      </c>
      <c r="J47" s="104" t="s">
        <v>257</v>
      </c>
      <c r="K47" s="136">
        <v>183358</v>
      </c>
    </row>
    <row r="48" spans="1:11" ht="30" x14ac:dyDescent="0.3">
      <c r="A48" s="107" t="s">
        <v>1898</v>
      </c>
      <c r="B48" s="115" t="s">
        <v>26</v>
      </c>
      <c r="C48" s="97" t="s">
        <v>11</v>
      </c>
      <c r="D48" s="97" t="s">
        <v>11</v>
      </c>
      <c r="E48" s="97" t="s">
        <v>473</v>
      </c>
      <c r="F48" s="54">
        <v>1190076</v>
      </c>
      <c r="G48" s="58">
        <v>43579</v>
      </c>
      <c r="H48" s="54" t="s">
        <v>300</v>
      </c>
      <c r="I48" s="152" t="s">
        <v>301</v>
      </c>
      <c r="J48" s="104" t="s">
        <v>302</v>
      </c>
      <c r="K48" s="136">
        <v>177310</v>
      </c>
    </row>
    <row r="49" spans="1:11" ht="30" x14ac:dyDescent="0.3">
      <c r="A49" s="107" t="s">
        <v>1898</v>
      </c>
      <c r="B49" s="115" t="s">
        <v>26</v>
      </c>
      <c r="C49" s="97" t="s">
        <v>11</v>
      </c>
      <c r="D49" s="97" t="s">
        <v>11</v>
      </c>
      <c r="E49" s="97" t="s">
        <v>473</v>
      </c>
      <c r="F49" s="54">
        <v>1190077</v>
      </c>
      <c r="G49" s="58">
        <v>43577</v>
      </c>
      <c r="H49" s="54" t="s">
        <v>303</v>
      </c>
      <c r="I49" s="152" t="s">
        <v>304</v>
      </c>
      <c r="J49" s="104" t="s">
        <v>305</v>
      </c>
      <c r="K49" s="136">
        <v>55556</v>
      </c>
    </row>
    <row r="50" spans="1:11" ht="45" x14ac:dyDescent="0.3">
      <c r="A50" s="107" t="s">
        <v>1898</v>
      </c>
      <c r="B50" s="53" t="s">
        <v>128</v>
      </c>
      <c r="C50" s="26" t="s">
        <v>11</v>
      </c>
      <c r="D50" s="26" t="s">
        <v>11</v>
      </c>
      <c r="E50" s="97" t="s">
        <v>473</v>
      </c>
      <c r="F50" s="54">
        <v>1190079</v>
      </c>
      <c r="G50" s="58">
        <v>43581</v>
      </c>
      <c r="H50" s="54" t="s">
        <v>306</v>
      </c>
      <c r="I50" s="152" t="s">
        <v>307</v>
      </c>
      <c r="J50" s="104" t="s">
        <v>308</v>
      </c>
      <c r="K50" s="136">
        <v>300000</v>
      </c>
    </row>
    <row r="51" spans="1:11" ht="30" x14ac:dyDescent="0.3">
      <c r="A51" s="107" t="s">
        <v>1898</v>
      </c>
      <c r="B51" s="115" t="s">
        <v>26</v>
      </c>
      <c r="C51" s="97" t="s">
        <v>11</v>
      </c>
      <c r="D51" s="97" t="s">
        <v>11</v>
      </c>
      <c r="E51" s="97" t="s">
        <v>473</v>
      </c>
      <c r="F51" s="54">
        <v>1190080</v>
      </c>
      <c r="G51" s="58">
        <v>43584</v>
      </c>
      <c r="H51" s="54" t="s">
        <v>309</v>
      </c>
      <c r="I51" s="152" t="s">
        <v>310</v>
      </c>
      <c r="J51" s="104" t="s">
        <v>311</v>
      </c>
      <c r="K51" s="136">
        <v>142800</v>
      </c>
    </row>
    <row r="52" spans="1:11" ht="30" x14ac:dyDescent="0.3">
      <c r="A52" s="107" t="s">
        <v>1898</v>
      </c>
      <c r="B52" s="115" t="s">
        <v>26</v>
      </c>
      <c r="C52" s="97" t="s">
        <v>11</v>
      </c>
      <c r="D52" s="97" t="s">
        <v>11</v>
      </c>
      <c r="E52" s="97" t="s">
        <v>473</v>
      </c>
      <c r="F52" s="54">
        <v>1190081</v>
      </c>
      <c r="G52" s="58">
        <v>43571</v>
      </c>
      <c r="H52" s="54" t="s">
        <v>312</v>
      </c>
      <c r="I52" s="152" t="s">
        <v>261</v>
      </c>
      <c r="J52" s="104" t="s">
        <v>262</v>
      </c>
      <c r="K52" s="136">
        <v>1190000</v>
      </c>
    </row>
    <row r="53" spans="1:11" x14ac:dyDescent="0.3">
      <c r="A53" s="107" t="s">
        <v>1898</v>
      </c>
      <c r="B53" s="107" t="s">
        <v>1076</v>
      </c>
      <c r="C53" s="97" t="s">
        <v>11</v>
      </c>
      <c r="D53" s="97" t="s">
        <v>11</v>
      </c>
      <c r="E53" s="54" t="s">
        <v>191</v>
      </c>
      <c r="F53" s="54">
        <v>204</v>
      </c>
      <c r="G53" s="58">
        <v>43585</v>
      </c>
      <c r="H53" s="54" t="s">
        <v>313</v>
      </c>
      <c r="I53" s="152" t="s">
        <v>314</v>
      </c>
      <c r="J53" s="104" t="s">
        <v>315</v>
      </c>
      <c r="K53" s="166">
        <v>900</v>
      </c>
    </row>
    <row r="54" spans="1:11" x14ac:dyDescent="0.3">
      <c r="A54" s="107" t="s">
        <v>1898</v>
      </c>
      <c r="B54" s="107" t="s">
        <v>1076</v>
      </c>
      <c r="C54" s="97" t="s">
        <v>11</v>
      </c>
      <c r="D54" s="97" t="s">
        <v>11</v>
      </c>
      <c r="E54" s="54" t="s">
        <v>191</v>
      </c>
      <c r="F54" s="54">
        <v>174</v>
      </c>
      <c r="G54" s="58">
        <v>43578</v>
      </c>
      <c r="H54" s="54" t="s">
        <v>316</v>
      </c>
      <c r="I54" s="152" t="s">
        <v>314</v>
      </c>
      <c r="J54" s="104" t="s">
        <v>315</v>
      </c>
      <c r="K54" s="166">
        <v>97450</v>
      </c>
    </row>
    <row r="55" spans="1:11" x14ac:dyDescent="0.3">
      <c r="A55" s="107" t="s">
        <v>1898</v>
      </c>
      <c r="B55" s="107" t="s">
        <v>1076</v>
      </c>
      <c r="C55" s="97" t="s">
        <v>11</v>
      </c>
      <c r="D55" s="97" t="s">
        <v>11</v>
      </c>
      <c r="E55" s="54" t="s">
        <v>191</v>
      </c>
      <c r="F55" s="54">
        <v>157</v>
      </c>
      <c r="G55" s="58">
        <v>43567</v>
      </c>
      <c r="H55" s="54" t="s">
        <v>317</v>
      </c>
      <c r="I55" s="152" t="s">
        <v>314</v>
      </c>
      <c r="J55" s="104" t="s">
        <v>315</v>
      </c>
      <c r="K55" s="166">
        <v>141600</v>
      </c>
    </row>
    <row r="56" spans="1:11" x14ac:dyDescent="0.3">
      <c r="A56" s="107" t="s">
        <v>1898</v>
      </c>
      <c r="B56" s="107" t="s">
        <v>1076</v>
      </c>
      <c r="C56" s="97" t="s">
        <v>11</v>
      </c>
      <c r="D56" s="97" t="s">
        <v>11</v>
      </c>
      <c r="E56" s="54" t="s">
        <v>191</v>
      </c>
      <c r="F56" s="54">
        <v>157</v>
      </c>
      <c r="G56" s="58">
        <v>43567</v>
      </c>
      <c r="H56" s="54" t="s">
        <v>318</v>
      </c>
      <c r="I56" s="152" t="s">
        <v>314</v>
      </c>
      <c r="J56" s="104" t="s">
        <v>315</v>
      </c>
      <c r="K56" s="166">
        <v>38050</v>
      </c>
    </row>
    <row r="57" spans="1:11" x14ac:dyDescent="0.3">
      <c r="A57" s="107" t="s">
        <v>1898</v>
      </c>
      <c r="B57" s="107" t="s">
        <v>1076</v>
      </c>
      <c r="C57" s="97" t="s">
        <v>11</v>
      </c>
      <c r="D57" s="97" t="s">
        <v>11</v>
      </c>
      <c r="E57" s="54" t="s">
        <v>191</v>
      </c>
      <c r="F57" s="54">
        <v>202</v>
      </c>
      <c r="G57" s="58">
        <v>43585</v>
      </c>
      <c r="H57" s="54" t="s">
        <v>319</v>
      </c>
      <c r="I57" s="152" t="s">
        <v>320</v>
      </c>
      <c r="J57" s="104" t="s">
        <v>321</v>
      </c>
      <c r="K57" s="166">
        <v>49600</v>
      </c>
    </row>
    <row r="58" spans="1:11" x14ac:dyDescent="0.3">
      <c r="A58" s="107" t="s">
        <v>1898</v>
      </c>
      <c r="B58" s="107" t="s">
        <v>1076</v>
      </c>
      <c r="C58" s="97" t="s">
        <v>11</v>
      </c>
      <c r="D58" s="97" t="s">
        <v>11</v>
      </c>
      <c r="E58" s="54" t="s">
        <v>191</v>
      </c>
      <c r="F58" s="54">
        <v>202</v>
      </c>
      <c r="G58" s="58">
        <v>43585</v>
      </c>
      <c r="H58" s="54" t="s">
        <v>319</v>
      </c>
      <c r="I58" s="152" t="s">
        <v>320</v>
      </c>
      <c r="J58" s="104" t="s">
        <v>321</v>
      </c>
      <c r="K58" s="166">
        <v>113600</v>
      </c>
    </row>
    <row r="59" spans="1:11" x14ac:dyDescent="0.3">
      <c r="A59" s="107" t="s">
        <v>1898</v>
      </c>
      <c r="B59" s="107" t="s">
        <v>1076</v>
      </c>
      <c r="C59" s="97" t="s">
        <v>11</v>
      </c>
      <c r="D59" s="97" t="s">
        <v>11</v>
      </c>
      <c r="E59" s="54" t="s">
        <v>191</v>
      </c>
      <c r="F59" s="54">
        <v>202</v>
      </c>
      <c r="G59" s="58">
        <v>43585</v>
      </c>
      <c r="H59" s="54" t="s">
        <v>319</v>
      </c>
      <c r="I59" s="152" t="s">
        <v>320</v>
      </c>
      <c r="J59" s="104" t="s">
        <v>321</v>
      </c>
      <c r="K59" s="166">
        <v>43200</v>
      </c>
    </row>
    <row r="60" spans="1:11" x14ac:dyDescent="0.3">
      <c r="A60" s="107" t="s">
        <v>1898</v>
      </c>
      <c r="B60" s="107" t="s">
        <v>1076</v>
      </c>
      <c r="C60" s="97" t="s">
        <v>11</v>
      </c>
      <c r="D60" s="97" t="s">
        <v>11</v>
      </c>
      <c r="E60" s="54" t="s">
        <v>191</v>
      </c>
      <c r="F60" s="54">
        <v>202</v>
      </c>
      <c r="G60" s="58">
        <v>43585</v>
      </c>
      <c r="H60" s="54" t="s">
        <v>319</v>
      </c>
      <c r="I60" s="152" t="s">
        <v>320</v>
      </c>
      <c r="J60" s="104" t="s">
        <v>321</v>
      </c>
      <c r="K60" s="166">
        <v>50000</v>
      </c>
    </row>
    <row r="61" spans="1:11" x14ac:dyDescent="0.3">
      <c r="A61" s="107" t="s">
        <v>1898</v>
      </c>
      <c r="B61" s="107" t="s">
        <v>1076</v>
      </c>
      <c r="C61" s="97" t="s">
        <v>11</v>
      </c>
      <c r="D61" s="97" t="s">
        <v>11</v>
      </c>
      <c r="E61" s="54" t="s">
        <v>191</v>
      </c>
      <c r="F61" s="54">
        <v>202</v>
      </c>
      <c r="G61" s="58">
        <v>43585</v>
      </c>
      <c r="H61" s="54" t="s">
        <v>319</v>
      </c>
      <c r="I61" s="152" t="s">
        <v>320</v>
      </c>
      <c r="J61" s="104" t="s">
        <v>321</v>
      </c>
      <c r="K61" s="166">
        <v>123200</v>
      </c>
    </row>
    <row r="62" spans="1:11" x14ac:dyDescent="0.3">
      <c r="A62" s="107" t="s">
        <v>1898</v>
      </c>
      <c r="B62" s="107" t="s">
        <v>1076</v>
      </c>
      <c r="C62" s="97" t="s">
        <v>11</v>
      </c>
      <c r="D62" s="97" t="s">
        <v>11</v>
      </c>
      <c r="E62" s="54" t="s">
        <v>191</v>
      </c>
      <c r="F62" s="54">
        <v>202</v>
      </c>
      <c r="G62" s="58">
        <v>43585</v>
      </c>
      <c r="H62" s="54" t="s">
        <v>319</v>
      </c>
      <c r="I62" s="152" t="s">
        <v>320</v>
      </c>
      <c r="J62" s="104" t="s">
        <v>321</v>
      </c>
      <c r="K62" s="166">
        <v>102700</v>
      </c>
    </row>
    <row r="63" spans="1:11" x14ac:dyDescent="0.3">
      <c r="A63" s="107" t="s">
        <v>1898</v>
      </c>
      <c r="B63" s="107" t="s">
        <v>1076</v>
      </c>
      <c r="C63" s="97" t="s">
        <v>11</v>
      </c>
      <c r="D63" s="97" t="s">
        <v>11</v>
      </c>
      <c r="E63" s="54" t="s">
        <v>191</v>
      </c>
      <c r="F63" s="54">
        <v>202</v>
      </c>
      <c r="G63" s="58">
        <v>43585</v>
      </c>
      <c r="H63" s="54" t="s">
        <v>322</v>
      </c>
      <c r="I63" s="152" t="s">
        <v>320</v>
      </c>
      <c r="J63" s="104" t="s">
        <v>321</v>
      </c>
      <c r="K63" s="166">
        <v>238800</v>
      </c>
    </row>
    <row r="64" spans="1:11" x14ac:dyDescent="0.3">
      <c r="A64" s="107" t="s">
        <v>1898</v>
      </c>
      <c r="B64" s="107" t="s">
        <v>1076</v>
      </c>
      <c r="C64" s="97" t="s">
        <v>11</v>
      </c>
      <c r="D64" s="97" t="s">
        <v>11</v>
      </c>
      <c r="E64" s="54" t="s">
        <v>191</v>
      </c>
      <c r="F64" s="54">
        <v>202</v>
      </c>
      <c r="G64" s="58">
        <v>43585</v>
      </c>
      <c r="H64" s="54" t="s">
        <v>323</v>
      </c>
      <c r="I64" s="152" t="s">
        <v>320</v>
      </c>
      <c r="J64" s="104" t="s">
        <v>321</v>
      </c>
      <c r="K64" s="166">
        <v>284800</v>
      </c>
    </row>
    <row r="65" spans="1:11" x14ac:dyDescent="0.3">
      <c r="A65" s="107" t="s">
        <v>1898</v>
      </c>
      <c r="B65" s="107" t="s">
        <v>1076</v>
      </c>
      <c r="C65" s="97" t="s">
        <v>11</v>
      </c>
      <c r="D65" s="97" t="s">
        <v>11</v>
      </c>
      <c r="E65" s="54" t="s">
        <v>191</v>
      </c>
      <c r="F65" s="54">
        <v>179</v>
      </c>
      <c r="G65" s="58">
        <v>43579</v>
      </c>
      <c r="H65" s="54" t="s">
        <v>324</v>
      </c>
      <c r="I65" s="152" t="s">
        <v>320</v>
      </c>
      <c r="J65" s="104" t="s">
        <v>321</v>
      </c>
      <c r="K65" s="166">
        <v>1600</v>
      </c>
    </row>
    <row r="66" spans="1:11" x14ac:dyDescent="0.3">
      <c r="A66" s="107" t="s">
        <v>1898</v>
      </c>
      <c r="B66" s="107" t="s">
        <v>1076</v>
      </c>
      <c r="C66" s="97" t="s">
        <v>11</v>
      </c>
      <c r="D66" s="97" t="s">
        <v>11</v>
      </c>
      <c r="E66" s="54" t="s">
        <v>191</v>
      </c>
      <c r="F66" s="54">
        <v>202</v>
      </c>
      <c r="G66" s="58">
        <v>43585</v>
      </c>
      <c r="H66" s="54" t="s">
        <v>325</v>
      </c>
      <c r="I66" s="152" t="s">
        <v>320</v>
      </c>
      <c r="J66" s="104" t="s">
        <v>321</v>
      </c>
      <c r="K66" s="166">
        <v>1629600</v>
      </c>
    </row>
    <row r="67" spans="1:11" x14ac:dyDescent="0.3">
      <c r="A67" s="107" t="s">
        <v>1898</v>
      </c>
      <c r="B67" s="107" t="s">
        <v>1076</v>
      </c>
      <c r="C67" s="97" t="s">
        <v>11</v>
      </c>
      <c r="D67" s="97" t="s">
        <v>11</v>
      </c>
      <c r="E67" s="54" t="s">
        <v>191</v>
      </c>
      <c r="F67" s="54">
        <v>157</v>
      </c>
      <c r="G67" s="58">
        <v>43567</v>
      </c>
      <c r="H67" s="54" t="s">
        <v>326</v>
      </c>
      <c r="I67" s="152" t="s">
        <v>22</v>
      </c>
      <c r="J67" s="104" t="s">
        <v>23</v>
      </c>
      <c r="K67" s="166">
        <v>4296</v>
      </c>
    </row>
    <row r="68" spans="1:11" x14ac:dyDescent="0.3">
      <c r="A68" s="107" t="s">
        <v>1898</v>
      </c>
      <c r="B68" s="107" t="s">
        <v>1076</v>
      </c>
      <c r="C68" s="97" t="s">
        <v>11</v>
      </c>
      <c r="D68" s="97" t="s">
        <v>11</v>
      </c>
      <c r="E68" s="54" t="s">
        <v>191</v>
      </c>
      <c r="F68" s="54">
        <v>157</v>
      </c>
      <c r="G68" s="58">
        <v>43567</v>
      </c>
      <c r="H68" s="54" t="s">
        <v>326</v>
      </c>
      <c r="I68" s="152" t="s">
        <v>22</v>
      </c>
      <c r="J68" s="104" t="s">
        <v>23</v>
      </c>
      <c r="K68" s="166">
        <v>34740</v>
      </c>
    </row>
    <row r="69" spans="1:11" x14ac:dyDescent="0.3">
      <c r="A69" s="107" t="s">
        <v>1898</v>
      </c>
      <c r="B69" s="107" t="s">
        <v>1076</v>
      </c>
      <c r="C69" s="97" t="s">
        <v>11</v>
      </c>
      <c r="D69" s="97" t="s">
        <v>11</v>
      </c>
      <c r="E69" s="54" t="s">
        <v>191</v>
      </c>
      <c r="F69" s="54">
        <v>157</v>
      </c>
      <c r="G69" s="58">
        <v>43567</v>
      </c>
      <c r="H69" s="54" t="s">
        <v>326</v>
      </c>
      <c r="I69" s="152" t="s">
        <v>22</v>
      </c>
      <c r="J69" s="104" t="s">
        <v>23</v>
      </c>
      <c r="K69" s="166">
        <v>20598</v>
      </c>
    </row>
    <row r="70" spans="1:11" ht="30" x14ac:dyDescent="0.3">
      <c r="A70" s="107" t="s">
        <v>1905</v>
      </c>
      <c r="B70" s="149" t="s">
        <v>1674</v>
      </c>
      <c r="C70" s="97" t="s">
        <v>11</v>
      </c>
      <c r="D70" s="97" t="s">
        <v>11</v>
      </c>
      <c r="E70" s="97" t="s">
        <v>473</v>
      </c>
      <c r="F70" s="97" t="s">
        <v>1002</v>
      </c>
      <c r="G70" s="120">
        <v>43560</v>
      </c>
      <c r="H70" s="59" t="s">
        <v>1941</v>
      </c>
      <c r="I70" s="53" t="s">
        <v>1003</v>
      </c>
      <c r="J70" s="97" t="s">
        <v>1004</v>
      </c>
      <c r="K70" s="167">
        <v>48385</v>
      </c>
    </row>
    <row r="71" spans="1:11" ht="30" x14ac:dyDescent="0.3">
      <c r="A71" s="107" t="s">
        <v>1905</v>
      </c>
      <c r="B71" s="149" t="s">
        <v>1674</v>
      </c>
      <c r="C71" s="97" t="s">
        <v>11</v>
      </c>
      <c r="D71" s="97" t="s">
        <v>11</v>
      </c>
      <c r="E71" s="97" t="s">
        <v>473</v>
      </c>
      <c r="F71" s="97" t="s">
        <v>1005</v>
      </c>
      <c r="G71" s="120">
        <v>43560</v>
      </c>
      <c r="H71" s="59" t="s">
        <v>1006</v>
      </c>
      <c r="I71" s="53" t="s">
        <v>1007</v>
      </c>
      <c r="J71" s="97" t="s">
        <v>611</v>
      </c>
      <c r="K71" s="167">
        <v>183304</v>
      </c>
    </row>
    <row r="72" spans="1:11" ht="30" x14ac:dyDescent="0.3">
      <c r="A72" s="107" t="s">
        <v>1905</v>
      </c>
      <c r="B72" s="149" t="s">
        <v>1674</v>
      </c>
      <c r="C72" s="97" t="s">
        <v>11</v>
      </c>
      <c r="D72" s="97" t="s">
        <v>11</v>
      </c>
      <c r="E72" s="97" t="s">
        <v>473</v>
      </c>
      <c r="F72" s="97" t="s">
        <v>1008</v>
      </c>
      <c r="G72" s="120">
        <v>43560</v>
      </c>
      <c r="H72" s="59" t="s">
        <v>1009</v>
      </c>
      <c r="I72" s="53" t="s">
        <v>1010</v>
      </c>
      <c r="J72" s="97" t="s">
        <v>1011</v>
      </c>
      <c r="K72" s="167">
        <v>388727</v>
      </c>
    </row>
    <row r="73" spans="1:11" ht="30" x14ac:dyDescent="0.3">
      <c r="A73" s="107" t="s">
        <v>1905</v>
      </c>
      <c r="B73" s="149" t="s">
        <v>1674</v>
      </c>
      <c r="C73" s="97" t="s">
        <v>11</v>
      </c>
      <c r="D73" s="97" t="s">
        <v>11</v>
      </c>
      <c r="E73" s="97" t="s">
        <v>473</v>
      </c>
      <c r="F73" s="97" t="s">
        <v>1012</v>
      </c>
      <c r="G73" s="120">
        <v>43560</v>
      </c>
      <c r="H73" s="59" t="s">
        <v>1013</v>
      </c>
      <c r="I73" s="53" t="s">
        <v>256</v>
      </c>
      <c r="J73" s="97" t="s">
        <v>611</v>
      </c>
      <c r="K73" s="167">
        <v>147904</v>
      </c>
    </row>
    <row r="74" spans="1:11" ht="30" x14ac:dyDescent="0.3">
      <c r="A74" s="107" t="s">
        <v>1905</v>
      </c>
      <c r="B74" s="149" t="s">
        <v>1674</v>
      </c>
      <c r="C74" s="97" t="s">
        <v>11</v>
      </c>
      <c r="D74" s="97" t="s">
        <v>11</v>
      </c>
      <c r="E74" s="97" t="s">
        <v>473</v>
      </c>
      <c r="F74" s="97" t="s">
        <v>1014</v>
      </c>
      <c r="G74" s="120">
        <v>43560</v>
      </c>
      <c r="H74" s="59" t="s">
        <v>1015</v>
      </c>
      <c r="I74" s="53" t="s">
        <v>256</v>
      </c>
      <c r="J74" s="97" t="s">
        <v>611</v>
      </c>
      <c r="K74" s="167">
        <v>128124</v>
      </c>
    </row>
    <row r="75" spans="1:11" ht="30" x14ac:dyDescent="0.3">
      <c r="A75" s="107" t="s">
        <v>1905</v>
      </c>
      <c r="B75" s="149" t="s">
        <v>1674</v>
      </c>
      <c r="C75" s="97" t="s">
        <v>11</v>
      </c>
      <c r="D75" s="97" t="s">
        <v>11</v>
      </c>
      <c r="E75" s="97" t="s">
        <v>473</v>
      </c>
      <c r="F75" s="97" t="s">
        <v>1016</v>
      </c>
      <c r="G75" s="120">
        <v>43563</v>
      </c>
      <c r="H75" s="59" t="s">
        <v>1017</v>
      </c>
      <c r="I75" s="53" t="s">
        <v>256</v>
      </c>
      <c r="J75" s="97" t="s">
        <v>611</v>
      </c>
      <c r="K75" s="167">
        <v>139704</v>
      </c>
    </row>
    <row r="76" spans="1:11" ht="30" x14ac:dyDescent="0.3">
      <c r="A76" s="107" t="s">
        <v>1905</v>
      </c>
      <c r="B76" s="149" t="s">
        <v>1674</v>
      </c>
      <c r="C76" s="97" t="s">
        <v>11</v>
      </c>
      <c r="D76" s="97" t="s">
        <v>11</v>
      </c>
      <c r="E76" s="97" t="s">
        <v>473</v>
      </c>
      <c r="F76" s="97" t="s">
        <v>1018</v>
      </c>
      <c r="G76" s="120">
        <v>43565</v>
      </c>
      <c r="H76" s="59" t="s">
        <v>1019</v>
      </c>
      <c r="I76" s="53" t="s">
        <v>256</v>
      </c>
      <c r="J76" s="97" t="s">
        <v>611</v>
      </c>
      <c r="K76" s="167">
        <v>197738</v>
      </c>
    </row>
    <row r="77" spans="1:11" ht="30" x14ac:dyDescent="0.3">
      <c r="A77" s="107" t="s">
        <v>1905</v>
      </c>
      <c r="B77" s="149" t="s">
        <v>1674</v>
      </c>
      <c r="C77" s="97" t="s">
        <v>11</v>
      </c>
      <c r="D77" s="97" t="s">
        <v>11</v>
      </c>
      <c r="E77" s="54" t="s">
        <v>483</v>
      </c>
      <c r="F77" s="97" t="s">
        <v>1020</v>
      </c>
      <c r="G77" s="120">
        <v>43566</v>
      </c>
      <c r="H77" s="59" t="s">
        <v>1021</v>
      </c>
      <c r="I77" s="53" t="s">
        <v>622</v>
      </c>
      <c r="J77" s="97" t="s">
        <v>30</v>
      </c>
      <c r="K77" s="167">
        <v>145765</v>
      </c>
    </row>
    <row r="78" spans="1:11" x14ac:dyDescent="0.3">
      <c r="A78" s="107" t="s">
        <v>1905</v>
      </c>
      <c r="B78" s="149" t="s">
        <v>1674</v>
      </c>
      <c r="C78" s="97" t="s">
        <v>11</v>
      </c>
      <c r="D78" s="97" t="s">
        <v>11</v>
      </c>
      <c r="E78" s="54" t="s">
        <v>483</v>
      </c>
      <c r="F78" s="97" t="s">
        <v>1022</v>
      </c>
      <c r="G78" s="120">
        <v>43566</v>
      </c>
      <c r="H78" s="59" t="s">
        <v>1021</v>
      </c>
      <c r="I78" s="53" t="s">
        <v>29</v>
      </c>
      <c r="J78" s="97" t="s">
        <v>32</v>
      </c>
      <c r="K78" s="167">
        <v>852284</v>
      </c>
    </row>
    <row r="79" spans="1:11" x14ac:dyDescent="0.3">
      <c r="A79" s="107" t="s">
        <v>1905</v>
      </c>
      <c r="B79" s="149" t="s">
        <v>1674</v>
      </c>
      <c r="C79" s="97" t="s">
        <v>11</v>
      </c>
      <c r="D79" s="97" t="s">
        <v>11</v>
      </c>
      <c r="E79" s="54" t="s">
        <v>483</v>
      </c>
      <c r="F79" s="97" t="s">
        <v>1023</v>
      </c>
      <c r="G79" s="120">
        <v>43566</v>
      </c>
      <c r="H79" s="59" t="s">
        <v>1024</v>
      </c>
      <c r="I79" s="53" t="s">
        <v>29</v>
      </c>
      <c r="J79" s="97" t="s">
        <v>32</v>
      </c>
      <c r="K79" s="167">
        <v>37610</v>
      </c>
    </row>
    <row r="80" spans="1:11" x14ac:dyDescent="0.3">
      <c r="A80" s="107" t="s">
        <v>1905</v>
      </c>
      <c r="B80" s="149" t="s">
        <v>1674</v>
      </c>
      <c r="C80" s="97" t="s">
        <v>11</v>
      </c>
      <c r="D80" s="97" t="s">
        <v>11</v>
      </c>
      <c r="E80" s="54" t="s">
        <v>483</v>
      </c>
      <c r="F80" s="97" t="s">
        <v>1025</v>
      </c>
      <c r="G80" s="120">
        <v>43566</v>
      </c>
      <c r="H80" s="59" t="s">
        <v>1026</v>
      </c>
      <c r="I80" s="53" t="s">
        <v>29</v>
      </c>
      <c r="J80" s="97" t="s">
        <v>32</v>
      </c>
      <c r="K80" s="167">
        <v>145184</v>
      </c>
    </row>
    <row r="81" spans="1:11" x14ac:dyDescent="0.3">
      <c r="A81" s="107" t="s">
        <v>1905</v>
      </c>
      <c r="B81" s="149" t="s">
        <v>1674</v>
      </c>
      <c r="C81" s="97" t="s">
        <v>11</v>
      </c>
      <c r="D81" s="97" t="s">
        <v>11</v>
      </c>
      <c r="E81" s="54" t="s">
        <v>483</v>
      </c>
      <c r="F81" s="97" t="s">
        <v>1027</v>
      </c>
      <c r="G81" s="120">
        <v>43566</v>
      </c>
      <c r="H81" s="59" t="s">
        <v>1028</v>
      </c>
      <c r="I81" s="53" t="s">
        <v>29</v>
      </c>
      <c r="J81" s="97" t="s">
        <v>32</v>
      </c>
      <c r="K81" s="167">
        <v>341674</v>
      </c>
    </row>
    <row r="82" spans="1:11" x14ac:dyDescent="0.3">
      <c r="A82" s="107" t="s">
        <v>1905</v>
      </c>
      <c r="B82" s="149" t="s">
        <v>1674</v>
      </c>
      <c r="C82" s="97" t="s">
        <v>11</v>
      </c>
      <c r="D82" s="97" t="s">
        <v>11</v>
      </c>
      <c r="E82" s="54" t="s">
        <v>483</v>
      </c>
      <c r="F82" s="97" t="s">
        <v>1029</v>
      </c>
      <c r="G82" s="120">
        <v>43566</v>
      </c>
      <c r="H82" s="59" t="s">
        <v>1030</v>
      </c>
      <c r="I82" s="53" t="s">
        <v>29</v>
      </c>
      <c r="J82" s="97" t="s">
        <v>32</v>
      </c>
      <c r="K82" s="167">
        <v>1367452</v>
      </c>
    </row>
    <row r="83" spans="1:11" ht="30" x14ac:dyDescent="0.3">
      <c r="A83" s="107" t="s">
        <v>1905</v>
      </c>
      <c r="B83" s="149" t="s">
        <v>1674</v>
      </c>
      <c r="C83" s="97" t="s">
        <v>11</v>
      </c>
      <c r="D83" s="97" t="s">
        <v>11</v>
      </c>
      <c r="E83" s="54" t="s">
        <v>483</v>
      </c>
      <c r="F83" s="97" t="s">
        <v>1031</v>
      </c>
      <c r="G83" s="120">
        <v>43566</v>
      </c>
      <c r="H83" s="59" t="s">
        <v>1030</v>
      </c>
      <c r="I83" s="53" t="s">
        <v>622</v>
      </c>
      <c r="J83" s="97" t="s">
        <v>30</v>
      </c>
      <c r="K83" s="167">
        <v>966299</v>
      </c>
    </row>
    <row r="84" spans="1:11" ht="30" x14ac:dyDescent="0.3">
      <c r="A84" s="107" t="s">
        <v>1905</v>
      </c>
      <c r="B84" s="149" t="s">
        <v>1674</v>
      </c>
      <c r="C84" s="97" t="s">
        <v>11</v>
      </c>
      <c r="D84" s="97" t="s">
        <v>11</v>
      </c>
      <c r="E84" s="54" t="s">
        <v>483</v>
      </c>
      <c r="F84" s="97" t="s">
        <v>1032</v>
      </c>
      <c r="G84" s="120">
        <v>43566</v>
      </c>
      <c r="H84" s="59" t="s">
        <v>1033</v>
      </c>
      <c r="I84" s="53" t="s">
        <v>622</v>
      </c>
      <c r="J84" s="97" t="s">
        <v>30</v>
      </c>
      <c r="K84" s="167">
        <v>934478</v>
      </c>
    </row>
    <row r="85" spans="1:11" x14ac:dyDescent="0.3">
      <c r="A85" s="107" t="s">
        <v>1905</v>
      </c>
      <c r="B85" s="149" t="s">
        <v>1674</v>
      </c>
      <c r="C85" s="97" t="s">
        <v>11</v>
      </c>
      <c r="D85" s="97" t="s">
        <v>11</v>
      </c>
      <c r="E85" s="54" t="s">
        <v>483</v>
      </c>
      <c r="F85" s="97" t="s">
        <v>1034</v>
      </c>
      <c r="G85" s="120">
        <v>43566</v>
      </c>
      <c r="H85" s="59" t="s">
        <v>1033</v>
      </c>
      <c r="I85" s="53" t="s">
        <v>29</v>
      </c>
      <c r="J85" s="97" t="s">
        <v>32</v>
      </c>
      <c r="K85" s="167">
        <v>53496</v>
      </c>
    </row>
    <row r="86" spans="1:11" ht="30" x14ac:dyDescent="0.3">
      <c r="A86" s="107" t="s">
        <v>1905</v>
      </c>
      <c r="B86" s="149" t="s">
        <v>1674</v>
      </c>
      <c r="C86" s="97" t="s">
        <v>11</v>
      </c>
      <c r="D86" s="97" t="s">
        <v>11</v>
      </c>
      <c r="E86" s="54" t="s">
        <v>483</v>
      </c>
      <c r="F86" s="97" t="s">
        <v>1035</v>
      </c>
      <c r="G86" s="120">
        <v>43566</v>
      </c>
      <c r="H86" s="59" t="s">
        <v>1036</v>
      </c>
      <c r="I86" s="53" t="s">
        <v>622</v>
      </c>
      <c r="J86" s="97" t="s">
        <v>30</v>
      </c>
      <c r="K86" s="167">
        <v>507780</v>
      </c>
    </row>
    <row r="87" spans="1:11" x14ac:dyDescent="0.3">
      <c r="A87" s="107" t="s">
        <v>1905</v>
      </c>
      <c r="B87" s="149" t="s">
        <v>1674</v>
      </c>
      <c r="C87" s="97" t="s">
        <v>11</v>
      </c>
      <c r="D87" s="97" t="s">
        <v>11</v>
      </c>
      <c r="E87" s="54" t="s">
        <v>483</v>
      </c>
      <c r="F87" s="97" t="s">
        <v>1037</v>
      </c>
      <c r="G87" s="120">
        <v>43566</v>
      </c>
      <c r="H87" s="59" t="s">
        <v>1036</v>
      </c>
      <c r="I87" s="53" t="s">
        <v>29</v>
      </c>
      <c r="J87" s="97" t="s">
        <v>32</v>
      </c>
      <c r="K87" s="167">
        <v>562238</v>
      </c>
    </row>
    <row r="88" spans="1:11" x14ac:dyDescent="0.3">
      <c r="A88" s="107" t="s">
        <v>1905</v>
      </c>
      <c r="B88" s="149" t="s">
        <v>1674</v>
      </c>
      <c r="C88" s="97" t="s">
        <v>11</v>
      </c>
      <c r="D88" s="97" t="s">
        <v>11</v>
      </c>
      <c r="E88" s="54" t="s">
        <v>483</v>
      </c>
      <c r="F88" s="97" t="s">
        <v>1038</v>
      </c>
      <c r="G88" s="120">
        <v>43566</v>
      </c>
      <c r="H88" s="59" t="s">
        <v>1039</v>
      </c>
      <c r="I88" s="53" t="s">
        <v>29</v>
      </c>
      <c r="J88" s="97" t="s">
        <v>32</v>
      </c>
      <c r="K88" s="167">
        <v>1320280</v>
      </c>
    </row>
    <row r="89" spans="1:11" ht="30" x14ac:dyDescent="0.3">
      <c r="A89" s="107" t="s">
        <v>1905</v>
      </c>
      <c r="B89" s="149" t="s">
        <v>1674</v>
      </c>
      <c r="C89" s="97" t="s">
        <v>11</v>
      </c>
      <c r="D89" s="97" t="s">
        <v>11</v>
      </c>
      <c r="E89" s="97" t="s">
        <v>473</v>
      </c>
      <c r="F89" s="97" t="s">
        <v>1040</v>
      </c>
      <c r="G89" s="120">
        <v>43571</v>
      </c>
      <c r="H89" s="59" t="s">
        <v>1041</v>
      </c>
      <c r="I89" s="53" t="s">
        <v>256</v>
      </c>
      <c r="J89" s="97" t="s">
        <v>611</v>
      </c>
      <c r="K89" s="167">
        <v>80730</v>
      </c>
    </row>
    <row r="90" spans="1:11" ht="30" x14ac:dyDescent="0.3">
      <c r="A90" s="107" t="s">
        <v>1905</v>
      </c>
      <c r="B90" s="149" t="s">
        <v>1674</v>
      </c>
      <c r="C90" s="97" t="s">
        <v>11</v>
      </c>
      <c r="D90" s="97" t="s">
        <v>11</v>
      </c>
      <c r="E90" s="97" t="s">
        <v>473</v>
      </c>
      <c r="F90" s="97" t="s">
        <v>1042</v>
      </c>
      <c r="G90" s="120">
        <v>43577</v>
      </c>
      <c r="H90" s="53" t="s">
        <v>1043</v>
      </c>
      <c r="I90" s="53" t="s">
        <v>256</v>
      </c>
      <c r="J90" s="97" t="s">
        <v>611</v>
      </c>
      <c r="K90" s="167">
        <v>26601</v>
      </c>
    </row>
    <row r="91" spans="1:11" ht="30" x14ac:dyDescent="0.3">
      <c r="A91" s="107" t="s">
        <v>1905</v>
      </c>
      <c r="B91" s="149" t="s">
        <v>1674</v>
      </c>
      <c r="C91" s="97" t="s">
        <v>11</v>
      </c>
      <c r="D91" s="97" t="s">
        <v>11</v>
      </c>
      <c r="E91" s="97" t="s">
        <v>473</v>
      </c>
      <c r="F91" s="97" t="s">
        <v>1044</v>
      </c>
      <c r="G91" s="120">
        <v>43578</v>
      </c>
      <c r="H91" s="53" t="s">
        <v>1043</v>
      </c>
      <c r="I91" s="53" t="s">
        <v>1045</v>
      </c>
      <c r="J91" s="97" t="s">
        <v>847</v>
      </c>
      <c r="K91" s="167">
        <v>52647</v>
      </c>
    </row>
    <row r="92" spans="1:11" ht="30" x14ac:dyDescent="0.3">
      <c r="A92" s="107" t="s">
        <v>1905</v>
      </c>
      <c r="B92" s="149" t="s">
        <v>1674</v>
      </c>
      <c r="C92" s="97" t="s">
        <v>11</v>
      </c>
      <c r="D92" s="97" t="s">
        <v>11</v>
      </c>
      <c r="E92" s="97" t="s">
        <v>473</v>
      </c>
      <c r="F92" s="97" t="s">
        <v>1046</v>
      </c>
      <c r="G92" s="120">
        <v>43581</v>
      </c>
      <c r="H92" s="59" t="s">
        <v>1047</v>
      </c>
      <c r="I92" s="53" t="s">
        <v>1010</v>
      </c>
      <c r="J92" s="97" t="s">
        <v>1011</v>
      </c>
      <c r="K92" s="167">
        <v>259715</v>
      </c>
    </row>
    <row r="93" spans="1:11" ht="30" x14ac:dyDescent="0.3">
      <c r="A93" s="107" t="s">
        <v>1905</v>
      </c>
      <c r="B93" s="149" t="s">
        <v>1674</v>
      </c>
      <c r="C93" s="97" t="s">
        <v>11</v>
      </c>
      <c r="D93" s="97" t="s">
        <v>11</v>
      </c>
      <c r="E93" s="97" t="s">
        <v>473</v>
      </c>
      <c r="F93" s="97" t="s">
        <v>1048</v>
      </c>
      <c r="G93" s="120">
        <v>43585</v>
      </c>
      <c r="H93" s="59" t="s">
        <v>1049</v>
      </c>
      <c r="I93" s="53" t="s">
        <v>256</v>
      </c>
      <c r="J93" s="97" t="s">
        <v>611</v>
      </c>
      <c r="K93" s="167">
        <v>71270</v>
      </c>
    </row>
    <row r="94" spans="1:11" ht="30" x14ac:dyDescent="0.3">
      <c r="A94" s="107" t="s">
        <v>1905</v>
      </c>
      <c r="B94" s="149" t="s">
        <v>1674</v>
      </c>
      <c r="C94" s="97" t="s">
        <v>11</v>
      </c>
      <c r="D94" s="97" t="s">
        <v>11</v>
      </c>
      <c r="E94" s="97" t="s">
        <v>473</v>
      </c>
      <c r="F94" s="97" t="s">
        <v>1050</v>
      </c>
      <c r="G94" s="120">
        <v>43585</v>
      </c>
      <c r="H94" s="59" t="s">
        <v>1051</v>
      </c>
      <c r="I94" s="53" t="s">
        <v>256</v>
      </c>
      <c r="J94" s="97" t="s">
        <v>611</v>
      </c>
      <c r="K94" s="167">
        <v>189138</v>
      </c>
    </row>
    <row r="95" spans="1:11" ht="30" x14ac:dyDescent="0.3">
      <c r="A95" s="107" t="s">
        <v>1905</v>
      </c>
      <c r="B95" s="149" t="s">
        <v>1674</v>
      </c>
      <c r="C95" s="97" t="s">
        <v>11</v>
      </c>
      <c r="D95" s="97" t="s">
        <v>11</v>
      </c>
      <c r="E95" s="97" t="s">
        <v>473</v>
      </c>
      <c r="F95" s="97" t="s">
        <v>1052</v>
      </c>
      <c r="G95" s="120">
        <v>43585</v>
      </c>
      <c r="H95" s="59" t="s">
        <v>1053</v>
      </c>
      <c r="I95" s="53" t="s">
        <v>256</v>
      </c>
      <c r="J95" s="97" t="s">
        <v>611</v>
      </c>
      <c r="K95" s="167">
        <v>61802</v>
      </c>
    </row>
    <row r="96" spans="1:11" ht="30" x14ac:dyDescent="0.3">
      <c r="A96" s="107" t="s">
        <v>1905</v>
      </c>
      <c r="B96" s="107" t="s">
        <v>26</v>
      </c>
      <c r="C96" s="97" t="s">
        <v>11</v>
      </c>
      <c r="D96" s="97" t="s">
        <v>11</v>
      </c>
      <c r="E96" s="97" t="s">
        <v>473</v>
      </c>
      <c r="F96" s="97">
        <v>2190070</v>
      </c>
      <c r="G96" s="120">
        <v>43560</v>
      </c>
      <c r="H96" s="59" t="s">
        <v>1054</v>
      </c>
      <c r="I96" s="53" t="s">
        <v>1055</v>
      </c>
      <c r="J96" s="97" t="s">
        <v>1056</v>
      </c>
      <c r="K96" s="167">
        <v>53550</v>
      </c>
    </row>
    <row r="97" spans="1:11" ht="30" x14ac:dyDescent="0.3">
      <c r="A97" s="107" t="s">
        <v>1905</v>
      </c>
      <c r="B97" s="107" t="s">
        <v>26</v>
      </c>
      <c r="C97" s="97" t="s">
        <v>11</v>
      </c>
      <c r="D97" s="97" t="s">
        <v>11</v>
      </c>
      <c r="E97" s="97" t="s">
        <v>473</v>
      </c>
      <c r="F97" s="97">
        <v>2190078</v>
      </c>
      <c r="G97" s="120">
        <v>43566</v>
      </c>
      <c r="H97" s="59" t="s">
        <v>1057</v>
      </c>
      <c r="I97" s="53" t="s">
        <v>1058</v>
      </c>
      <c r="J97" s="97" t="s">
        <v>1059</v>
      </c>
      <c r="K97" s="167">
        <v>214200</v>
      </c>
    </row>
    <row r="98" spans="1:11" ht="45" x14ac:dyDescent="0.3">
      <c r="A98" s="107" t="s">
        <v>1905</v>
      </c>
      <c r="B98" s="107" t="s">
        <v>26</v>
      </c>
      <c r="C98" s="97" t="s">
        <v>11</v>
      </c>
      <c r="D98" s="97" t="s">
        <v>11</v>
      </c>
      <c r="E98" s="97" t="s">
        <v>473</v>
      </c>
      <c r="F98" s="97">
        <v>2190079</v>
      </c>
      <c r="G98" s="120">
        <v>43566</v>
      </c>
      <c r="H98" s="59" t="s">
        <v>1060</v>
      </c>
      <c r="I98" s="53" t="s">
        <v>1061</v>
      </c>
      <c r="J98" s="97" t="s">
        <v>1062</v>
      </c>
      <c r="K98" s="167">
        <v>1309000</v>
      </c>
    </row>
    <row r="99" spans="1:11" ht="30" x14ac:dyDescent="0.3">
      <c r="A99" s="107" t="s">
        <v>1905</v>
      </c>
      <c r="B99" s="107" t="s">
        <v>26</v>
      </c>
      <c r="C99" s="97" t="s">
        <v>11</v>
      </c>
      <c r="D99" s="97" t="s">
        <v>11</v>
      </c>
      <c r="E99" s="97" t="s">
        <v>473</v>
      </c>
      <c r="F99" s="97">
        <v>2190080</v>
      </c>
      <c r="G99" s="120">
        <v>43566</v>
      </c>
      <c r="H99" s="59" t="s">
        <v>1063</v>
      </c>
      <c r="I99" s="53" t="s">
        <v>1064</v>
      </c>
      <c r="J99" s="97" t="s">
        <v>1065</v>
      </c>
      <c r="K99" s="167">
        <v>284672</v>
      </c>
    </row>
    <row r="100" spans="1:11" ht="30" x14ac:dyDescent="0.3">
      <c r="A100" s="107" t="s">
        <v>1905</v>
      </c>
      <c r="B100" s="107" t="s">
        <v>26</v>
      </c>
      <c r="C100" s="97" t="s">
        <v>11</v>
      </c>
      <c r="D100" s="97" t="s">
        <v>11</v>
      </c>
      <c r="E100" s="97" t="s">
        <v>473</v>
      </c>
      <c r="F100" s="97">
        <v>2190081</v>
      </c>
      <c r="G100" s="120">
        <v>43566</v>
      </c>
      <c r="H100" s="59" t="s">
        <v>1066</v>
      </c>
      <c r="I100" s="53" t="s">
        <v>1058</v>
      </c>
      <c r="J100" s="97" t="s">
        <v>1059</v>
      </c>
      <c r="K100" s="167">
        <v>80000</v>
      </c>
    </row>
    <row r="101" spans="1:11" ht="30" x14ac:dyDescent="0.3">
      <c r="A101" s="107" t="s">
        <v>1905</v>
      </c>
      <c r="B101" s="107" t="s">
        <v>26</v>
      </c>
      <c r="C101" s="97" t="s">
        <v>11</v>
      </c>
      <c r="D101" s="97" t="s">
        <v>11</v>
      </c>
      <c r="E101" s="97" t="s">
        <v>473</v>
      </c>
      <c r="F101" s="97">
        <v>2190084</v>
      </c>
      <c r="G101" s="120">
        <v>43577</v>
      </c>
      <c r="H101" s="59" t="s">
        <v>1067</v>
      </c>
      <c r="I101" s="53" t="s">
        <v>256</v>
      </c>
      <c r="J101" s="97" t="s">
        <v>611</v>
      </c>
      <c r="K101" s="167">
        <v>41000</v>
      </c>
    </row>
    <row r="102" spans="1:11" ht="30" x14ac:dyDescent="0.3">
      <c r="A102" s="107" t="s">
        <v>1905</v>
      </c>
      <c r="B102" s="107" t="s">
        <v>26</v>
      </c>
      <c r="C102" s="97" t="s">
        <v>11</v>
      </c>
      <c r="D102" s="97" t="s">
        <v>11</v>
      </c>
      <c r="E102" s="97" t="s">
        <v>473</v>
      </c>
      <c r="F102" s="97">
        <v>2190088</v>
      </c>
      <c r="G102" s="120">
        <v>43579</v>
      </c>
      <c r="H102" s="59" t="s">
        <v>1068</v>
      </c>
      <c r="I102" s="53" t="s">
        <v>256</v>
      </c>
      <c r="J102" s="97" t="s">
        <v>611</v>
      </c>
      <c r="K102" s="167">
        <v>10000</v>
      </c>
    </row>
    <row r="103" spans="1:11" ht="30" x14ac:dyDescent="0.3">
      <c r="A103" s="107" t="s">
        <v>1905</v>
      </c>
      <c r="B103" s="107" t="s">
        <v>26</v>
      </c>
      <c r="C103" s="97" t="s">
        <v>11</v>
      </c>
      <c r="D103" s="97" t="s">
        <v>11</v>
      </c>
      <c r="E103" s="97" t="s">
        <v>473</v>
      </c>
      <c r="F103" s="97">
        <v>2190089</v>
      </c>
      <c r="G103" s="120">
        <v>43580</v>
      </c>
      <c r="H103" s="59" t="s">
        <v>1069</v>
      </c>
      <c r="I103" s="53" t="s">
        <v>256</v>
      </c>
      <c r="J103" s="97" t="s">
        <v>611</v>
      </c>
      <c r="K103" s="167">
        <v>220258</v>
      </c>
    </row>
    <row r="104" spans="1:11" ht="30" x14ac:dyDescent="0.3">
      <c r="A104" s="107" t="s">
        <v>1905</v>
      </c>
      <c r="B104" s="107" t="s">
        <v>26</v>
      </c>
      <c r="C104" s="97" t="s">
        <v>11</v>
      </c>
      <c r="D104" s="97" t="s">
        <v>11</v>
      </c>
      <c r="E104" s="97" t="s">
        <v>473</v>
      </c>
      <c r="F104" s="97">
        <v>2190091</v>
      </c>
      <c r="G104" s="120">
        <v>43581</v>
      </c>
      <c r="H104" s="59" t="s">
        <v>1070</v>
      </c>
      <c r="I104" s="53" t="s">
        <v>256</v>
      </c>
      <c r="J104" s="97" t="s">
        <v>611</v>
      </c>
      <c r="K104" s="167">
        <v>29000</v>
      </c>
    </row>
    <row r="105" spans="1:11" ht="45" x14ac:dyDescent="0.3">
      <c r="A105" s="107" t="s">
        <v>1905</v>
      </c>
      <c r="B105" s="107" t="s">
        <v>26</v>
      </c>
      <c r="C105" s="97" t="s">
        <v>11</v>
      </c>
      <c r="D105" s="97" t="s">
        <v>11</v>
      </c>
      <c r="E105" s="97" t="s">
        <v>473</v>
      </c>
      <c r="F105" s="97">
        <v>2190092</v>
      </c>
      <c r="G105" s="120">
        <v>43581</v>
      </c>
      <c r="H105" s="59" t="s">
        <v>1071</v>
      </c>
      <c r="I105" s="53" t="s">
        <v>256</v>
      </c>
      <c r="J105" s="97" t="s">
        <v>611</v>
      </c>
      <c r="K105" s="167">
        <v>129640</v>
      </c>
    </row>
    <row r="106" spans="1:11" ht="30" x14ac:dyDescent="0.3">
      <c r="A106" s="107" t="s">
        <v>1905</v>
      </c>
      <c r="B106" s="107" t="s">
        <v>26</v>
      </c>
      <c r="C106" s="97" t="s">
        <v>11</v>
      </c>
      <c r="D106" s="97" t="s">
        <v>11</v>
      </c>
      <c r="E106" s="97" t="s">
        <v>473</v>
      </c>
      <c r="F106" s="97">
        <v>2190094</v>
      </c>
      <c r="G106" s="120">
        <v>43585</v>
      </c>
      <c r="H106" s="59" t="s">
        <v>1072</v>
      </c>
      <c r="I106" s="53" t="s">
        <v>1007</v>
      </c>
      <c r="J106" s="97" t="s">
        <v>611</v>
      </c>
      <c r="K106" s="167">
        <v>77000</v>
      </c>
    </row>
    <row r="107" spans="1:11" ht="30" x14ac:dyDescent="0.3">
      <c r="A107" s="107" t="s">
        <v>1905</v>
      </c>
      <c r="B107" s="107" t="s">
        <v>26</v>
      </c>
      <c r="C107" s="97" t="s">
        <v>11</v>
      </c>
      <c r="D107" s="97" t="s">
        <v>11</v>
      </c>
      <c r="E107" s="97" t="s">
        <v>16</v>
      </c>
      <c r="F107" s="97">
        <v>7278638</v>
      </c>
      <c r="G107" s="120">
        <v>43584</v>
      </c>
      <c r="H107" s="59" t="s">
        <v>1073</v>
      </c>
      <c r="I107" s="53" t="s">
        <v>1074</v>
      </c>
      <c r="J107" s="97" t="s">
        <v>1075</v>
      </c>
      <c r="K107" s="167">
        <v>28900</v>
      </c>
    </row>
    <row r="108" spans="1:11" ht="30" x14ac:dyDescent="0.3">
      <c r="A108" s="107" t="s">
        <v>1905</v>
      </c>
      <c r="B108" s="107" t="s">
        <v>1076</v>
      </c>
      <c r="C108" s="97" t="s">
        <v>11</v>
      </c>
      <c r="D108" s="97" t="s">
        <v>11</v>
      </c>
      <c r="E108" s="97" t="s">
        <v>13</v>
      </c>
      <c r="F108" s="97">
        <v>219980607</v>
      </c>
      <c r="G108" s="120">
        <v>43571</v>
      </c>
      <c r="H108" s="53" t="s">
        <v>1077</v>
      </c>
      <c r="I108" s="48" t="s">
        <v>780</v>
      </c>
      <c r="J108" s="43" t="s">
        <v>21</v>
      </c>
      <c r="K108" s="175">
        <v>944800</v>
      </c>
    </row>
    <row r="109" spans="1:11" ht="30" x14ac:dyDescent="0.3">
      <c r="A109" s="107" t="s">
        <v>1905</v>
      </c>
      <c r="B109" s="107" t="s">
        <v>1076</v>
      </c>
      <c r="C109" s="97" t="s">
        <v>11</v>
      </c>
      <c r="D109" s="97" t="s">
        <v>11</v>
      </c>
      <c r="E109" s="97" t="s">
        <v>16</v>
      </c>
      <c r="F109" s="97">
        <v>11905896</v>
      </c>
      <c r="G109" s="120">
        <v>43571</v>
      </c>
      <c r="H109" s="53" t="s">
        <v>1078</v>
      </c>
      <c r="I109" s="48" t="s">
        <v>780</v>
      </c>
      <c r="J109" s="43" t="s">
        <v>21</v>
      </c>
      <c r="K109" s="175">
        <v>514100</v>
      </c>
    </row>
    <row r="110" spans="1:11" ht="30" x14ac:dyDescent="0.3">
      <c r="A110" s="107" t="s">
        <v>1905</v>
      </c>
      <c r="B110" s="107" t="s">
        <v>1076</v>
      </c>
      <c r="C110" s="97" t="s">
        <v>11</v>
      </c>
      <c r="D110" s="97" t="s">
        <v>11</v>
      </c>
      <c r="E110" s="97" t="s">
        <v>13</v>
      </c>
      <c r="F110" s="97">
        <v>222013661</v>
      </c>
      <c r="G110" s="120">
        <v>43585</v>
      </c>
      <c r="H110" s="53" t="s">
        <v>1079</v>
      </c>
      <c r="I110" s="48" t="s">
        <v>780</v>
      </c>
      <c r="J110" s="43" t="s">
        <v>21</v>
      </c>
      <c r="K110" s="175">
        <v>231300</v>
      </c>
    </row>
    <row r="111" spans="1:11" ht="30" x14ac:dyDescent="0.3">
      <c r="A111" s="107" t="s">
        <v>1905</v>
      </c>
      <c r="B111" s="107" t="s">
        <v>1076</v>
      </c>
      <c r="C111" s="97" t="s">
        <v>11</v>
      </c>
      <c r="D111" s="97" t="s">
        <v>11</v>
      </c>
      <c r="E111" s="97" t="s">
        <v>16</v>
      </c>
      <c r="F111" s="97">
        <v>11925765</v>
      </c>
      <c r="G111" s="120">
        <v>43571</v>
      </c>
      <c r="H111" s="53" t="s">
        <v>1080</v>
      </c>
      <c r="I111" s="48" t="s">
        <v>780</v>
      </c>
      <c r="J111" s="43" t="s">
        <v>21</v>
      </c>
      <c r="K111" s="175">
        <v>206200</v>
      </c>
    </row>
    <row r="112" spans="1:11" x14ac:dyDescent="0.3">
      <c r="A112" s="107" t="s">
        <v>1905</v>
      </c>
      <c r="B112" s="107" t="s">
        <v>1076</v>
      </c>
      <c r="C112" s="97" t="s">
        <v>11</v>
      </c>
      <c r="D112" s="97" t="s">
        <v>11</v>
      </c>
      <c r="E112" s="97" t="s">
        <v>13</v>
      </c>
      <c r="F112" s="97">
        <v>26559254</v>
      </c>
      <c r="G112" s="120">
        <v>43571</v>
      </c>
      <c r="H112" s="53" t="s">
        <v>1081</v>
      </c>
      <c r="I112" s="53" t="s">
        <v>1082</v>
      </c>
      <c r="J112" s="126" t="s">
        <v>1083</v>
      </c>
      <c r="K112" s="175">
        <v>157900</v>
      </c>
    </row>
    <row r="113" spans="1:11" ht="30" x14ac:dyDescent="0.3">
      <c r="A113" s="107" t="s">
        <v>1905</v>
      </c>
      <c r="B113" s="107" t="s">
        <v>1076</v>
      </c>
      <c r="C113" s="97" t="s">
        <v>11</v>
      </c>
      <c r="D113" s="97" t="s">
        <v>11</v>
      </c>
      <c r="E113" s="97" t="s">
        <v>13</v>
      </c>
      <c r="F113" s="97">
        <v>26564944</v>
      </c>
      <c r="G113" s="120">
        <v>43571</v>
      </c>
      <c r="H113" s="53" t="s">
        <v>1084</v>
      </c>
      <c r="I113" s="53" t="s">
        <v>1082</v>
      </c>
      <c r="J113" s="126" t="s">
        <v>1083</v>
      </c>
      <c r="K113" s="175">
        <v>18550</v>
      </c>
    </row>
    <row r="114" spans="1:11" ht="30" x14ac:dyDescent="0.3">
      <c r="A114" s="107" t="s">
        <v>1905</v>
      </c>
      <c r="B114" s="107" t="s">
        <v>1076</v>
      </c>
      <c r="C114" s="97" t="s">
        <v>11</v>
      </c>
      <c r="D114" s="97" t="s">
        <v>11</v>
      </c>
      <c r="E114" s="97" t="s">
        <v>13</v>
      </c>
      <c r="F114" s="97">
        <v>26643713</v>
      </c>
      <c r="G114" s="120">
        <v>43585</v>
      </c>
      <c r="H114" s="53" t="s">
        <v>1085</v>
      </c>
      <c r="I114" s="53" t="s">
        <v>1082</v>
      </c>
      <c r="J114" s="126" t="s">
        <v>1083</v>
      </c>
      <c r="K114" s="175">
        <v>83290</v>
      </c>
    </row>
    <row r="115" spans="1:11" x14ac:dyDescent="0.3">
      <c r="A115" s="107" t="s">
        <v>1905</v>
      </c>
      <c r="B115" s="107" t="s">
        <v>1076</v>
      </c>
      <c r="C115" s="97" t="s">
        <v>11</v>
      </c>
      <c r="D115" s="97" t="s">
        <v>11</v>
      </c>
      <c r="E115" s="97" t="s">
        <v>13</v>
      </c>
      <c r="F115" s="97">
        <v>26582099</v>
      </c>
      <c r="G115" s="120">
        <v>43571</v>
      </c>
      <c r="H115" s="53" t="s">
        <v>1086</v>
      </c>
      <c r="I115" s="53" t="s">
        <v>1082</v>
      </c>
      <c r="J115" s="126" t="s">
        <v>1083</v>
      </c>
      <c r="K115" s="175">
        <v>8160</v>
      </c>
    </row>
    <row r="116" spans="1:11" x14ac:dyDescent="0.3">
      <c r="A116" s="107" t="s">
        <v>1905</v>
      </c>
      <c r="B116" s="107" t="s">
        <v>1076</v>
      </c>
      <c r="C116" s="97" t="s">
        <v>11</v>
      </c>
      <c r="D116" s="97" t="s">
        <v>11</v>
      </c>
      <c r="E116" s="97" t="s">
        <v>13</v>
      </c>
      <c r="F116" s="97">
        <v>26558898</v>
      </c>
      <c r="G116" s="120">
        <v>43571</v>
      </c>
      <c r="H116" s="53" t="s">
        <v>1087</v>
      </c>
      <c r="I116" s="53" t="s">
        <v>1082</v>
      </c>
      <c r="J116" s="126" t="s">
        <v>1083</v>
      </c>
      <c r="K116" s="175">
        <v>18860</v>
      </c>
    </row>
    <row r="117" spans="1:11" ht="30" x14ac:dyDescent="0.3">
      <c r="A117" s="107" t="s">
        <v>1907</v>
      </c>
      <c r="B117" s="107" t="s">
        <v>1076</v>
      </c>
      <c r="C117" s="97" t="s">
        <v>11</v>
      </c>
      <c r="D117" s="97" t="s">
        <v>11</v>
      </c>
      <c r="E117" s="54" t="s">
        <v>191</v>
      </c>
      <c r="F117" s="27" t="s">
        <v>11</v>
      </c>
      <c r="G117" s="27">
        <v>43572</v>
      </c>
      <c r="H117" s="25" t="s">
        <v>1190</v>
      </c>
      <c r="I117" s="153" t="s">
        <v>328</v>
      </c>
      <c r="J117" s="105" t="s">
        <v>21</v>
      </c>
      <c r="K117" s="172">
        <v>53400</v>
      </c>
    </row>
    <row r="118" spans="1:11" x14ac:dyDescent="0.3">
      <c r="A118" s="107" t="s">
        <v>1907</v>
      </c>
      <c r="B118" s="107" t="s">
        <v>1076</v>
      </c>
      <c r="C118" s="97" t="s">
        <v>11</v>
      </c>
      <c r="D118" s="97" t="s">
        <v>11</v>
      </c>
      <c r="E118" s="54" t="s">
        <v>191</v>
      </c>
      <c r="F118" s="27" t="s">
        <v>11</v>
      </c>
      <c r="G118" s="27">
        <v>43572</v>
      </c>
      <c r="H118" s="33" t="s">
        <v>1191</v>
      </c>
      <c r="I118" s="153" t="s">
        <v>328</v>
      </c>
      <c r="J118" s="105" t="s">
        <v>21</v>
      </c>
      <c r="K118" s="172">
        <v>250600</v>
      </c>
    </row>
    <row r="119" spans="1:11" x14ac:dyDescent="0.3">
      <c r="A119" s="107" t="s">
        <v>1907</v>
      </c>
      <c r="B119" s="107" t="s">
        <v>1076</v>
      </c>
      <c r="C119" s="97" t="s">
        <v>11</v>
      </c>
      <c r="D119" s="97" t="s">
        <v>11</v>
      </c>
      <c r="E119" s="54" t="s">
        <v>191</v>
      </c>
      <c r="F119" s="27" t="s">
        <v>11</v>
      </c>
      <c r="G119" s="27">
        <v>43572</v>
      </c>
      <c r="H119" s="33" t="s">
        <v>1192</v>
      </c>
      <c r="I119" s="153" t="s">
        <v>328</v>
      </c>
      <c r="J119" s="105" t="s">
        <v>21</v>
      </c>
      <c r="K119" s="172">
        <v>96600</v>
      </c>
    </row>
    <row r="120" spans="1:11" x14ac:dyDescent="0.3">
      <c r="A120" s="107" t="s">
        <v>1907</v>
      </c>
      <c r="B120" s="107" t="s">
        <v>1076</v>
      </c>
      <c r="C120" s="97" t="s">
        <v>11</v>
      </c>
      <c r="D120" s="97" t="s">
        <v>11</v>
      </c>
      <c r="E120" s="54" t="s">
        <v>191</v>
      </c>
      <c r="F120" s="27" t="s">
        <v>11</v>
      </c>
      <c r="G120" s="27">
        <v>43580</v>
      </c>
      <c r="H120" s="33" t="s">
        <v>1193</v>
      </c>
      <c r="I120" s="153" t="s">
        <v>328</v>
      </c>
      <c r="J120" s="105" t="s">
        <v>21</v>
      </c>
      <c r="K120" s="172">
        <v>71700</v>
      </c>
    </row>
    <row r="121" spans="1:11" x14ac:dyDescent="0.3">
      <c r="A121" s="107" t="s">
        <v>1907</v>
      </c>
      <c r="B121" s="107" t="s">
        <v>1076</v>
      </c>
      <c r="C121" s="97" t="s">
        <v>11</v>
      </c>
      <c r="D121" s="97" t="s">
        <v>11</v>
      </c>
      <c r="E121" s="54" t="s">
        <v>191</v>
      </c>
      <c r="F121" s="27" t="s">
        <v>11</v>
      </c>
      <c r="G121" s="27">
        <v>43557</v>
      </c>
      <c r="H121" s="33" t="s">
        <v>1194</v>
      </c>
      <c r="I121" s="153" t="s">
        <v>328</v>
      </c>
      <c r="J121" s="105" t="s">
        <v>21</v>
      </c>
      <c r="K121" s="172">
        <v>775900</v>
      </c>
    </row>
    <row r="122" spans="1:11" x14ac:dyDescent="0.3">
      <c r="A122" s="107" t="s">
        <v>1907</v>
      </c>
      <c r="B122" s="107" t="s">
        <v>1076</v>
      </c>
      <c r="C122" s="97" t="s">
        <v>11</v>
      </c>
      <c r="D122" s="97" t="s">
        <v>11</v>
      </c>
      <c r="E122" s="54" t="s">
        <v>191</v>
      </c>
      <c r="F122" s="27" t="s">
        <v>11</v>
      </c>
      <c r="G122" s="27">
        <v>43557</v>
      </c>
      <c r="H122" s="33" t="s">
        <v>1195</v>
      </c>
      <c r="I122" s="153" t="s">
        <v>328</v>
      </c>
      <c r="J122" s="105" t="s">
        <v>21</v>
      </c>
      <c r="K122" s="172">
        <v>365100</v>
      </c>
    </row>
    <row r="123" spans="1:11" x14ac:dyDescent="0.3">
      <c r="A123" s="107" t="s">
        <v>1907</v>
      </c>
      <c r="B123" s="107" t="s">
        <v>1076</v>
      </c>
      <c r="C123" s="97" t="s">
        <v>11</v>
      </c>
      <c r="D123" s="97" t="s">
        <v>11</v>
      </c>
      <c r="E123" s="54" t="s">
        <v>191</v>
      </c>
      <c r="F123" s="27" t="s">
        <v>11</v>
      </c>
      <c r="G123" s="27">
        <v>43557</v>
      </c>
      <c r="H123" s="33" t="s">
        <v>1196</v>
      </c>
      <c r="I123" s="153" t="s">
        <v>328</v>
      </c>
      <c r="J123" s="105" t="s">
        <v>21</v>
      </c>
      <c r="K123" s="172">
        <v>662300</v>
      </c>
    </row>
    <row r="124" spans="1:11" ht="30" x14ac:dyDescent="0.3">
      <c r="A124" s="107" t="s">
        <v>1907</v>
      </c>
      <c r="B124" s="107" t="s">
        <v>1076</v>
      </c>
      <c r="C124" s="97" t="s">
        <v>11</v>
      </c>
      <c r="D124" s="97" t="s">
        <v>11</v>
      </c>
      <c r="E124" s="54" t="s">
        <v>191</v>
      </c>
      <c r="F124" s="27" t="s">
        <v>11</v>
      </c>
      <c r="G124" s="27">
        <v>43571</v>
      </c>
      <c r="H124" s="25" t="s">
        <v>1197</v>
      </c>
      <c r="I124" s="29" t="s">
        <v>1198</v>
      </c>
      <c r="J124" s="35" t="s">
        <v>1199</v>
      </c>
      <c r="K124" s="172">
        <v>76050</v>
      </c>
    </row>
    <row r="125" spans="1:11" x14ac:dyDescent="0.3">
      <c r="A125" s="107" t="s">
        <v>1907</v>
      </c>
      <c r="B125" s="107" t="s">
        <v>1076</v>
      </c>
      <c r="C125" s="97" t="s">
        <v>11</v>
      </c>
      <c r="D125" s="97" t="s">
        <v>11</v>
      </c>
      <c r="E125" s="54" t="s">
        <v>191</v>
      </c>
      <c r="F125" s="27" t="s">
        <v>11</v>
      </c>
      <c r="G125" s="27">
        <v>43571</v>
      </c>
      <c r="H125" s="33" t="s">
        <v>1200</v>
      </c>
      <c r="I125" s="29" t="s">
        <v>1198</v>
      </c>
      <c r="J125" s="35" t="s">
        <v>1199</v>
      </c>
      <c r="K125" s="172">
        <v>80950</v>
      </c>
    </row>
    <row r="126" spans="1:11" x14ac:dyDescent="0.3">
      <c r="A126" s="107" t="s">
        <v>1907</v>
      </c>
      <c r="B126" s="107" t="s">
        <v>1076</v>
      </c>
      <c r="C126" s="97" t="s">
        <v>11</v>
      </c>
      <c r="D126" s="97" t="s">
        <v>11</v>
      </c>
      <c r="E126" s="54" t="s">
        <v>191</v>
      </c>
      <c r="F126" s="27" t="s">
        <v>11</v>
      </c>
      <c r="G126" s="27">
        <v>43571</v>
      </c>
      <c r="H126" s="33" t="s">
        <v>1201</v>
      </c>
      <c r="I126" s="29" t="s">
        <v>1198</v>
      </c>
      <c r="J126" s="35" t="s">
        <v>1199</v>
      </c>
      <c r="K126" s="172">
        <v>50650</v>
      </c>
    </row>
    <row r="127" spans="1:11" ht="30" x14ac:dyDescent="0.3">
      <c r="A127" s="107" t="s">
        <v>1907</v>
      </c>
      <c r="B127" s="107" t="s">
        <v>1076</v>
      </c>
      <c r="C127" s="97" t="s">
        <v>11</v>
      </c>
      <c r="D127" s="97" t="s">
        <v>11</v>
      </c>
      <c r="E127" s="54" t="s">
        <v>191</v>
      </c>
      <c r="F127" s="27" t="s">
        <v>11</v>
      </c>
      <c r="G127" s="27">
        <v>43571</v>
      </c>
      <c r="H127" s="25" t="s">
        <v>1202</v>
      </c>
      <c r="I127" s="29" t="s">
        <v>1198</v>
      </c>
      <c r="J127" s="35" t="s">
        <v>1199</v>
      </c>
      <c r="K127" s="172">
        <v>61500</v>
      </c>
    </row>
    <row r="128" spans="1:11" ht="30" x14ac:dyDescent="0.3">
      <c r="A128" s="107" t="s">
        <v>1907</v>
      </c>
      <c r="B128" s="107" t="s">
        <v>1076</v>
      </c>
      <c r="C128" s="97" t="s">
        <v>11</v>
      </c>
      <c r="D128" s="97" t="s">
        <v>11</v>
      </c>
      <c r="E128" s="54" t="s">
        <v>191</v>
      </c>
      <c r="F128" s="27" t="s">
        <v>11</v>
      </c>
      <c r="G128" s="27">
        <v>43584</v>
      </c>
      <c r="H128" s="25" t="s">
        <v>1203</v>
      </c>
      <c r="I128" s="29" t="s">
        <v>1198</v>
      </c>
      <c r="J128" s="35" t="s">
        <v>1199</v>
      </c>
      <c r="K128" s="172">
        <v>35250</v>
      </c>
    </row>
    <row r="129" spans="1:11" ht="30" x14ac:dyDescent="0.3">
      <c r="A129" s="107" t="s">
        <v>1907</v>
      </c>
      <c r="B129" s="107" t="s">
        <v>1076</v>
      </c>
      <c r="C129" s="97" t="s">
        <v>11</v>
      </c>
      <c r="D129" s="97" t="s">
        <v>11</v>
      </c>
      <c r="E129" s="54" t="s">
        <v>191</v>
      </c>
      <c r="F129" s="27" t="s">
        <v>11</v>
      </c>
      <c r="G129" s="27">
        <v>43571</v>
      </c>
      <c r="H129" s="25" t="s">
        <v>1204</v>
      </c>
      <c r="I129" s="29" t="s">
        <v>1198</v>
      </c>
      <c r="J129" s="35" t="s">
        <v>1199</v>
      </c>
      <c r="K129" s="172">
        <v>43900</v>
      </c>
    </row>
    <row r="130" spans="1:11" x14ac:dyDescent="0.3">
      <c r="A130" s="107" t="s">
        <v>1907</v>
      </c>
      <c r="B130" s="107" t="s">
        <v>1076</v>
      </c>
      <c r="C130" s="97" t="s">
        <v>11</v>
      </c>
      <c r="D130" s="97" t="s">
        <v>11</v>
      </c>
      <c r="E130" s="54" t="s">
        <v>191</v>
      </c>
      <c r="F130" s="27" t="s">
        <v>11</v>
      </c>
      <c r="G130" s="27">
        <v>43580</v>
      </c>
      <c r="H130" s="183" t="s">
        <v>1205</v>
      </c>
      <c r="I130" s="29" t="s">
        <v>22</v>
      </c>
      <c r="J130" s="35" t="s">
        <v>23</v>
      </c>
      <c r="K130" s="172">
        <v>795227</v>
      </c>
    </row>
    <row r="131" spans="1:11" ht="45" x14ac:dyDescent="0.3">
      <c r="A131" s="107" t="s">
        <v>1907</v>
      </c>
      <c r="B131" s="53" t="s">
        <v>128</v>
      </c>
      <c r="C131" s="26" t="s">
        <v>11</v>
      </c>
      <c r="D131" s="26" t="s">
        <v>11</v>
      </c>
      <c r="E131" s="54" t="s">
        <v>191</v>
      </c>
      <c r="F131" s="27" t="s">
        <v>11</v>
      </c>
      <c r="G131" s="27">
        <v>43573</v>
      </c>
      <c r="H131" s="184" t="s">
        <v>1206</v>
      </c>
      <c r="I131" s="29" t="s">
        <v>1207</v>
      </c>
      <c r="J131" s="35" t="s">
        <v>1208</v>
      </c>
      <c r="K131" s="172">
        <v>823493</v>
      </c>
    </row>
    <row r="132" spans="1:11" ht="45" x14ac:dyDescent="0.3">
      <c r="A132" s="107" t="s">
        <v>1907</v>
      </c>
      <c r="B132" s="53" t="s">
        <v>128</v>
      </c>
      <c r="C132" s="37" t="s">
        <v>1916</v>
      </c>
      <c r="D132" s="38">
        <v>43473</v>
      </c>
      <c r="E132" s="97" t="s">
        <v>473</v>
      </c>
      <c r="F132" s="26">
        <v>31900034</v>
      </c>
      <c r="G132" s="27">
        <v>43557</v>
      </c>
      <c r="H132" s="54" t="s">
        <v>1209</v>
      </c>
      <c r="I132" s="48" t="s">
        <v>757</v>
      </c>
      <c r="J132" s="42" t="s">
        <v>758</v>
      </c>
      <c r="K132" s="172">
        <v>115894</v>
      </c>
    </row>
    <row r="133" spans="1:11" ht="60" x14ac:dyDescent="0.3">
      <c r="A133" s="107" t="s">
        <v>1907</v>
      </c>
      <c r="B133" s="107" t="s">
        <v>26</v>
      </c>
      <c r="C133" s="97" t="s">
        <v>11</v>
      </c>
      <c r="D133" s="97" t="s">
        <v>11</v>
      </c>
      <c r="E133" s="97" t="s">
        <v>473</v>
      </c>
      <c r="F133" s="26">
        <v>31900035</v>
      </c>
      <c r="G133" s="27">
        <v>43557</v>
      </c>
      <c r="H133" s="54" t="s">
        <v>1210</v>
      </c>
      <c r="I133" s="152" t="s">
        <v>1211</v>
      </c>
      <c r="J133" s="35" t="s">
        <v>1212</v>
      </c>
      <c r="K133" s="172">
        <v>27500</v>
      </c>
    </row>
    <row r="134" spans="1:11" ht="60" x14ac:dyDescent="0.3">
      <c r="A134" s="107" t="s">
        <v>1907</v>
      </c>
      <c r="B134" s="53" t="s">
        <v>128</v>
      </c>
      <c r="C134" s="37" t="s">
        <v>1916</v>
      </c>
      <c r="D134" s="38">
        <v>43473</v>
      </c>
      <c r="E134" s="97" t="s">
        <v>473</v>
      </c>
      <c r="F134" s="26">
        <v>31900036</v>
      </c>
      <c r="G134" s="27">
        <v>43558</v>
      </c>
      <c r="H134" s="54" t="s">
        <v>1213</v>
      </c>
      <c r="I134" s="48" t="s">
        <v>757</v>
      </c>
      <c r="J134" s="42" t="s">
        <v>758</v>
      </c>
      <c r="K134" s="172">
        <v>136554</v>
      </c>
    </row>
    <row r="135" spans="1:11" ht="45" x14ac:dyDescent="0.3">
      <c r="A135" s="107" t="s">
        <v>1907</v>
      </c>
      <c r="B135" s="53" t="s">
        <v>128</v>
      </c>
      <c r="C135" s="37" t="s">
        <v>1916</v>
      </c>
      <c r="D135" s="38">
        <v>43473</v>
      </c>
      <c r="E135" s="97" t="s">
        <v>473</v>
      </c>
      <c r="F135" s="26">
        <v>31900037</v>
      </c>
      <c r="G135" s="27">
        <v>43558</v>
      </c>
      <c r="H135" s="54" t="s">
        <v>1214</v>
      </c>
      <c r="I135" s="48" t="s">
        <v>757</v>
      </c>
      <c r="J135" s="42" t="s">
        <v>758</v>
      </c>
      <c r="K135" s="172">
        <v>140064</v>
      </c>
    </row>
    <row r="136" spans="1:11" ht="45" x14ac:dyDescent="0.3">
      <c r="A136" s="107" t="s">
        <v>1907</v>
      </c>
      <c r="B136" s="53" t="s">
        <v>128</v>
      </c>
      <c r="C136" s="37" t="s">
        <v>1916</v>
      </c>
      <c r="D136" s="38">
        <v>43473</v>
      </c>
      <c r="E136" s="97" t="s">
        <v>473</v>
      </c>
      <c r="F136" s="26">
        <v>31900038</v>
      </c>
      <c r="G136" s="27">
        <v>43560</v>
      </c>
      <c r="H136" s="54" t="s">
        <v>1215</v>
      </c>
      <c r="I136" s="48" t="s">
        <v>757</v>
      </c>
      <c r="J136" s="42" t="s">
        <v>758</v>
      </c>
      <c r="K136" s="172">
        <v>372268</v>
      </c>
    </row>
    <row r="137" spans="1:11" ht="45" x14ac:dyDescent="0.3">
      <c r="A137" s="107" t="s">
        <v>1907</v>
      </c>
      <c r="B137" s="53" t="s">
        <v>128</v>
      </c>
      <c r="C137" s="37" t="s">
        <v>1916</v>
      </c>
      <c r="D137" s="38">
        <v>43473</v>
      </c>
      <c r="E137" s="97" t="s">
        <v>473</v>
      </c>
      <c r="F137" s="26">
        <v>31900039</v>
      </c>
      <c r="G137" s="27">
        <v>43564</v>
      </c>
      <c r="H137" s="54" t="s">
        <v>1216</v>
      </c>
      <c r="I137" s="48" t="s">
        <v>757</v>
      </c>
      <c r="J137" s="42" t="s">
        <v>758</v>
      </c>
      <c r="K137" s="172">
        <v>132634</v>
      </c>
    </row>
    <row r="138" spans="1:11" ht="45" x14ac:dyDescent="0.3">
      <c r="A138" s="107" t="s">
        <v>1907</v>
      </c>
      <c r="B138" s="53" t="s">
        <v>128</v>
      </c>
      <c r="C138" s="37" t="s">
        <v>1916</v>
      </c>
      <c r="D138" s="38">
        <v>43473</v>
      </c>
      <c r="E138" s="97" t="s">
        <v>473</v>
      </c>
      <c r="F138" s="26">
        <v>31900040</v>
      </c>
      <c r="G138" s="27">
        <v>43565</v>
      </c>
      <c r="H138" s="54" t="s">
        <v>1217</v>
      </c>
      <c r="I138" s="48" t="s">
        <v>757</v>
      </c>
      <c r="J138" s="42" t="s">
        <v>758</v>
      </c>
      <c r="K138" s="172">
        <v>189430</v>
      </c>
    </row>
    <row r="139" spans="1:11" ht="75" x14ac:dyDescent="0.3">
      <c r="A139" s="107" t="s">
        <v>1907</v>
      </c>
      <c r="B139" s="53" t="s">
        <v>128</v>
      </c>
      <c r="C139" s="37" t="s">
        <v>1916</v>
      </c>
      <c r="D139" s="38">
        <v>43473</v>
      </c>
      <c r="E139" s="97" t="s">
        <v>473</v>
      </c>
      <c r="F139" s="26">
        <v>31900041</v>
      </c>
      <c r="G139" s="27">
        <v>43565</v>
      </c>
      <c r="H139" s="54" t="s">
        <v>1218</v>
      </c>
      <c r="I139" s="48" t="s">
        <v>757</v>
      </c>
      <c r="J139" s="42" t="s">
        <v>758</v>
      </c>
      <c r="K139" s="172">
        <v>198949</v>
      </c>
    </row>
    <row r="140" spans="1:11" ht="45" x14ac:dyDescent="0.3">
      <c r="A140" s="107" t="s">
        <v>1907</v>
      </c>
      <c r="B140" s="53" t="s">
        <v>128</v>
      </c>
      <c r="C140" s="26" t="s">
        <v>11</v>
      </c>
      <c r="D140" s="26" t="s">
        <v>11</v>
      </c>
      <c r="E140" s="97" t="s">
        <v>473</v>
      </c>
      <c r="F140" s="26">
        <v>31900042</v>
      </c>
      <c r="G140" s="27">
        <v>43566</v>
      </c>
      <c r="H140" s="54" t="s">
        <v>1219</v>
      </c>
      <c r="I140" s="152" t="s">
        <v>1010</v>
      </c>
      <c r="J140" s="35" t="s">
        <v>1011</v>
      </c>
      <c r="K140" s="172">
        <v>235447</v>
      </c>
    </row>
    <row r="141" spans="1:11" ht="60" x14ac:dyDescent="0.3">
      <c r="A141" s="107" t="s">
        <v>1907</v>
      </c>
      <c r="B141" s="53" t="s">
        <v>128</v>
      </c>
      <c r="C141" s="37" t="s">
        <v>1916</v>
      </c>
      <c r="D141" s="38">
        <v>43473</v>
      </c>
      <c r="E141" s="97" t="s">
        <v>473</v>
      </c>
      <c r="F141" s="26">
        <v>31900043</v>
      </c>
      <c r="G141" s="27">
        <v>43573</v>
      </c>
      <c r="H141" s="54" t="s">
        <v>1220</v>
      </c>
      <c r="I141" s="48" t="s">
        <v>757</v>
      </c>
      <c r="J141" s="42" t="s">
        <v>758</v>
      </c>
      <c r="K141" s="172">
        <v>134376</v>
      </c>
    </row>
    <row r="142" spans="1:11" ht="45" x14ac:dyDescent="0.3">
      <c r="A142" s="107" t="s">
        <v>1907</v>
      </c>
      <c r="B142" s="53" t="s">
        <v>128</v>
      </c>
      <c r="C142" s="37" t="s">
        <v>1916</v>
      </c>
      <c r="D142" s="38">
        <v>43473</v>
      </c>
      <c r="E142" s="97" t="s">
        <v>473</v>
      </c>
      <c r="F142" s="26">
        <v>31900044</v>
      </c>
      <c r="G142" s="27">
        <v>43577</v>
      </c>
      <c r="H142" s="54" t="s">
        <v>1221</v>
      </c>
      <c r="I142" s="48" t="s">
        <v>757</v>
      </c>
      <c r="J142" s="42" t="s">
        <v>758</v>
      </c>
      <c r="K142" s="172">
        <v>24500</v>
      </c>
    </row>
    <row r="143" spans="1:11" ht="45" x14ac:dyDescent="0.3">
      <c r="A143" s="107" t="s">
        <v>1907</v>
      </c>
      <c r="B143" s="53" t="s">
        <v>128</v>
      </c>
      <c r="C143" s="37" t="s">
        <v>1916</v>
      </c>
      <c r="D143" s="38">
        <v>43473</v>
      </c>
      <c r="E143" s="97" t="s">
        <v>473</v>
      </c>
      <c r="F143" s="26">
        <v>31900045</v>
      </c>
      <c r="G143" s="27">
        <v>43577</v>
      </c>
      <c r="H143" s="54" t="s">
        <v>1222</v>
      </c>
      <c r="I143" s="48" t="s">
        <v>757</v>
      </c>
      <c r="J143" s="42" t="s">
        <v>758</v>
      </c>
      <c r="K143" s="172">
        <v>81198</v>
      </c>
    </row>
    <row r="144" spans="1:11" ht="45" x14ac:dyDescent="0.3">
      <c r="A144" s="107" t="s">
        <v>1907</v>
      </c>
      <c r="B144" s="53" t="s">
        <v>128</v>
      </c>
      <c r="C144" s="37" t="s">
        <v>1916</v>
      </c>
      <c r="D144" s="38">
        <v>43473</v>
      </c>
      <c r="E144" s="97" t="s">
        <v>473</v>
      </c>
      <c r="F144" s="26">
        <v>31900047</v>
      </c>
      <c r="G144" s="27">
        <v>43578</v>
      </c>
      <c r="H144" s="54" t="s">
        <v>1223</v>
      </c>
      <c r="I144" s="48" t="s">
        <v>757</v>
      </c>
      <c r="J144" s="42" t="s">
        <v>758</v>
      </c>
      <c r="K144" s="172">
        <v>211906</v>
      </c>
    </row>
    <row r="145" spans="1:11" ht="45" x14ac:dyDescent="0.3">
      <c r="A145" s="107" t="s">
        <v>1907</v>
      </c>
      <c r="B145" s="53" t="s">
        <v>128</v>
      </c>
      <c r="C145" s="37" t="s">
        <v>1916</v>
      </c>
      <c r="D145" s="38">
        <v>43473</v>
      </c>
      <c r="E145" s="97" t="s">
        <v>473</v>
      </c>
      <c r="F145" s="26">
        <v>31900048</v>
      </c>
      <c r="G145" s="27">
        <v>43578</v>
      </c>
      <c r="H145" s="54" t="s">
        <v>1224</v>
      </c>
      <c r="I145" s="48" t="s">
        <v>757</v>
      </c>
      <c r="J145" s="42" t="s">
        <v>758</v>
      </c>
      <c r="K145" s="172">
        <v>69198</v>
      </c>
    </row>
    <row r="146" spans="1:11" ht="45" x14ac:dyDescent="0.3">
      <c r="A146" s="107" t="s">
        <v>1907</v>
      </c>
      <c r="B146" s="53" t="s">
        <v>128</v>
      </c>
      <c r="C146" s="37" t="s">
        <v>1916</v>
      </c>
      <c r="D146" s="38">
        <v>43473</v>
      </c>
      <c r="E146" s="97" t="s">
        <v>473</v>
      </c>
      <c r="F146" s="26">
        <v>31900050</v>
      </c>
      <c r="G146" s="27">
        <v>43577</v>
      </c>
      <c r="H146" s="54" t="s">
        <v>1225</v>
      </c>
      <c r="I146" s="48" t="s">
        <v>757</v>
      </c>
      <c r="J146" s="42" t="s">
        <v>758</v>
      </c>
      <c r="K146" s="172">
        <v>83198</v>
      </c>
    </row>
    <row r="147" spans="1:11" ht="45" x14ac:dyDescent="0.3">
      <c r="A147" s="107" t="s">
        <v>1907</v>
      </c>
      <c r="B147" s="53" t="s">
        <v>128</v>
      </c>
      <c r="C147" s="37" t="s">
        <v>1916</v>
      </c>
      <c r="D147" s="38">
        <v>43473</v>
      </c>
      <c r="E147" s="97" t="s">
        <v>473</v>
      </c>
      <c r="F147" s="26">
        <v>31900052</v>
      </c>
      <c r="G147" s="27">
        <v>43585</v>
      </c>
      <c r="H147" s="54" t="s">
        <v>1226</v>
      </c>
      <c r="I147" s="48" t="s">
        <v>757</v>
      </c>
      <c r="J147" s="42" t="s">
        <v>758</v>
      </c>
      <c r="K147" s="172">
        <v>143138</v>
      </c>
    </row>
    <row r="148" spans="1:11" ht="30" x14ac:dyDescent="0.3">
      <c r="A148" s="107" t="s">
        <v>1907</v>
      </c>
      <c r="B148" s="149" t="s">
        <v>1674</v>
      </c>
      <c r="C148" s="97" t="s">
        <v>11</v>
      </c>
      <c r="D148" s="97" t="s">
        <v>11</v>
      </c>
      <c r="E148" s="54" t="s">
        <v>483</v>
      </c>
      <c r="F148" s="26">
        <v>31900024</v>
      </c>
      <c r="G148" s="27">
        <v>43558</v>
      </c>
      <c r="H148" s="54" t="s">
        <v>1227</v>
      </c>
      <c r="I148" s="152" t="s">
        <v>227</v>
      </c>
      <c r="J148" s="35" t="s">
        <v>30</v>
      </c>
      <c r="K148" s="172">
        <v>1300777</v>
      </c>
    </row>
    <row r="149" spans="1:11" ht="30" x14ac:dyDescent="0.3">
      <c r="A149" s="107" t="s">
        <v>1907</v>
      </c>
      <c r="B149" s="149" t="s">
        <v>1674</v>
      </c>
      <c r="C149" s="97" t="s">
        <v>11</v>
      </c>
      <c r="D149" s="97" t="s">
        <v>11</v>
      </c>
      <c r="E149" s="54" t="s">
        <v>483</v>
      </c>
      <c r="F149" s="26">
        <v>31900025</v>
      </c>
      <c r="G149" s="27">
        <v>43558</v>
      </c>
      <c r="H149" s="54" t="s">
        <v>1228</v>
      </c>
      <c r="I149" s="152" t="s">
        <v>1229</v>
      </c>
      <c r="J149" s="35" t="s">
        <v>1230</v>
      </c>
      <c r="K149" s="172">
        <v>1184332</v>
      </c>
    </row>
    <row r="150" spans="1:11" ht="30" x14ac:dyDescent="0.3">
      <c r="A150" s="107" t="s">
        <v>1907</v>
      </c>
      <c r="B150" s="107" t="s">
        <v>26</v>
      </c>
      <c r="C150" s="97" t="s">
        <v>11</v>
      </c>
      <c r="D150" s="97" t="s">
        <v>11</v>
      </c>
      <c r="E150" s="54" t="s">
        <v>483</v>
      </c>
      <c r="F150" s="26">
        <v>31900026</v>
      </c>
      <c r="G150" s="27">
        <v>43558</v>
      </c>
      <c r="H150" s="54" t="s">
        <v>1231</v>
      </c>
      <c r="I150" s="152" t="s">
        <v>1232</v>
      </c>
      <c r="J150" s="35" t="s">
        <v>1233</v>
      </c>
      <c r="K150" s="172">
        <v>94276</v>
      </c>
    </row>
    <row r="151" spans="1:11" x14ac:dyDescent="0.3">
      <c r="A151" s="107" t="s">
        <v>1907</v>
      </c>
      <c r="B151" s="149" t="s">
        <v>1674</v>
      </c>
      <c r="C151" s="97" t="s">
        <v>11</v>
      </c>
      <c r="D151" s="97" t="s">
        <v>11</v>
      </c>
      <c r="E151" s="54" t="s">
        <v>483</v>
      </c>
      <c r="F151" s="26">
        <v>31900027</v>
      </c>
      <c r="G151" s="27">
        <v>43566</v>
      </c>
      <c r="H151" s="54" t="s">
        <v>1234</v>
      </c>
      <c r="I151" s="152" t="s">
        <v>227</v>
      </c>
      <c r="J151" s="35" t="s">
        <v>30</v>
      </c>
      <c r="K151" s="172">
        <v>222315</v>
      </c>
    </row>
    <row r="152" spans="1:11" x14ac:dyDescent="0.3">
      <c r="A152" s="107" t="s">
        <v>1907</v>
      </c>
      <c r="B152" s="149" t="s">
        <v>1674</v>
      </c>
      <c r="C152" s="97" t="s">
        <v>11</v>
      </c>
      <c r="D152" s="97" t="s">
        <v>11</v>
      </c>
      <c r="E152" s="54" t="s">
        <v>483</v>
      </c>
      <c r="F152" s="26">
        <v>31900028</v>
      </c>
      <c r="G152" s="27">
        <v>43566</v>
      </c>
      <c r="H152" s="54" t="s">
        <v>1235</v>
      </c>
      <c r="I152" s="152" t="s">
        <v>1236</v>
      </c>
      <c r="J152" s="35" t="s">
        <v>1237</v>
      </c>
      <c r="K152" s="172">
        <v>111013</v>
      </c>
    </row>
    <row r="153" spans="1:11" ht="45" x14ac:dyDescent="0.3">
      <c r="A153" s="107" t="s">
        <v>1907</v>
      </c>
      <c r="B153" s="107" t="s">
        <v>132</v>
      </c>
      <c r="C153" s="26" t="s">
        <v>1238</v>
      </c>
      <c r="D153" s="27">
        <v>43570</v>
      </c>
      <c r="E153" s="54" t="s">
        <v>191</v>
      </c>
      <c r="F153" s="26" t="s">
        <v>11</v>
      </c>
      <c r="G153" s="26" t="s">
        <v>11</v>
      </c>
      <c r="H153" s="54" t="s">
        <v>1239</v>
      </c>
      <c r="I153" s="152" t="s">
        <v>1240</v>
      </c>
      <c r="J153" s="35" t="s">
        <v>1241</v>
      </c>
      <c r="K153" s="172">
        <v>14505900</v>
      </c>
    </row>
    <row r="154" spans="1:11" ht="30" x14ac:dyDescent="0.3">
      <c r="A154" s="107" t="s">
        <v>1901</v>
      </c>
      <c r="B154" s="107" t="s">
        <v>1076</v>
      </c>
      <c r="C154" s="97" t="s">
        <v>11</v>
      </c>
      <c r="D154" s="97" t="s">
        <v>11</v>
      </c>
      <c r="E154" s="97" t="s">
        <v>473</v>
      </c>
      <c r="F154" s="121">
        <v>41900005</v>
      </c>
      <c r="G154" s="120">
        <v>43584</v>
      </c>
      <c r="H154" s="122" t="s">
        <v>569</v>
      </c>
      <c r="I154" s="48" t="s">
        <v>780</v>
      </c>
      <c r="J154" s="43" t="s">
        <v>21</v>
      </c>
      <c r="K154" s="167">
        <v>839300</v>
      </c>
    </row>
    <row r="155" spans="1:11" ht="30" x14ac:dyDescent="0.3">
      <c r="A155" s="107" t="s">
        <v>1901</v>
      </c>
      <c r="B155" s="107" t="s">
        <v>1076</v>
      </c>
      <c r="C155" s="97" t="s">
        <v>11</v>
      </c>
      <c r="D155" s="97" t="s">
        <v>11</v>
      </c>
      <c r="E155" s="97" t="s">
        <v>473</v>
      </c>
      <c r="F155" s="121">
        <v>41900006</v>
      </c>
      <c r="G155" s="120">
        <v>43584</v>
      </c>
      <c r="H155" s="122" t="s">
        <v>570</v>
      </c>
      <c r="I155" s="48" t="s">
        <v>780</v>
      </c>
      <c r="J155" s="43" t="s">
        <v>21</v>
      </c>
      <c r="K155" s="167">
        <v>529700</v>
      </c>
    </row>
    <row r="156" spans="1:11" x14ac:dyDescent="0.3">
      <c r="A156" s="107" t="s">
        <v>1901</v>
      </c>
      <c r="B156" s="107" t="s">
        <v>1076</v>
      </c>
      <c r="C156" s="97" t="s">
        <v>11</v>
      </c>
      <c r="D156" s="97" t="s">
        <v>11</v>
      </c>
      <c r="E156" s="97" t="s">
        <v>473</v>
      </c>
      <c r="F156" s="121">
        <v>419000009</v>
      </c>
      <c r="G156" s="120">
        <v>43577</v>
      </c>
      <c r="H156" s="122" t="s">
        <v>571</v>
      </c>
      <c r="I156" s="125" t="s">
        <v>572</v>
      </c>
      <c r="J156" s="119" t="s">
        <v>573</v>
      </c>
      <c r="K156" s="167">
        <v>16933</v>
      </c>
    </row>
    <row r="157" spans="1:11" ht="30" x14ac:dyDescent="0.3">
      <c r="A157" s="107" t="s">
        <v>1901</v>
      </c>
      <c r="B157" s="107" t="s">
        <v>1076</v>
      </c>
      <c r="C157" s="97" t="s">
        <v>11</v>
      </c>
      <c r="D157" s="97" t="s">
        <v>11</v>
      </c>
      <c r="E157" s="97" t="s">
        <v>473</v>
      </c>
      <c r="F157" s="121">
        <v>41900010</v>
      </c>
      <c r="G157" s="120">
        <v>43577</v>
      </c>
      <c r="H157" s="122" t="s">
        <v>574</v>
      </c>
      <c r="I157" s="125" t="s">
        <v>572</v>
      </c>
      <c r="J157" s="119" t="s">
        <v>573</v>
      </c>
      <c r="K157" s="167">
        <v>16632</v>
      </c>
    </row>
    <row r="158" spans="1:11" x14ac:dyDescent="0.3">
      <c r="A158" s="107" t="s">
        <v>1901</v>
      </c>
      <c r="B158" s="107" t="s">
        <v>1076</v>
      </c>
      <c r="C158" s="97" t="s">
        <v>11</v>
      </c>
      <c r="D158" s="97" t="s">
        <v>11</v>
      </c>
      <c r="E158" s="97" t="s">
        <v>473</v>
      </c>
      <c r="F158" s="121">
        <v>41900011</v>
      </c>
      <c r="G158" s="120">
        <v>43577</v>
      </c>
      <c r="H158" s="122" t="s">
        <v>575</v>
      </c>
      <c r="I158" s="125" t="s">
        <v>572</v>
      </c>
      <c r="J158" s="119" t="s">
        <v>573</v>
      </c>
      <c r="K158" s="167">
        <v>17810</v>
      </c>
    </row>
    <row r="159" spans="1:11" ht="30" x14ac:dyDescent="0.3">
      <c r="A159" s="107" t="s">
        <v>1901</v>
      </c>
      <c r="B159" s="107" t="s">
        <v>1076</v>
      </c>
      <c r="C159" s="97" t="s">
        <v>11</v>
      </c>
      <c r="D159" s="97" t="s">
        <v>11</v>
      </c>
      <c r="E159" s="97" t="s">
        <v>473</v>
      </c>
      <c r="F159" s="121">
        <v>41900012</v>
      </c>
      <c r="G159" s="120">
        <v>43577</v>
      </c>
      <c r="H159" s="122" t="s">
        <v>576</v>
      </c>
      <c r="I159" s="125" t="s">
        <v>572</v>
      </c>
      <c r="J159" s="119" t="s">
        <v>573</v>
      </c>
      <c r="K159" s="167">
        <v>16608</v>
      </c>
    </row>
    <row r="160" spans="1:11" x14ac:dyDescent="0.3">
      <c r="A160" s="107" t="s">
        <v>1901</v>
      </c>
      <c r="B160" s="107" t="s">
        <v>1076</v>
      </c>
      <c r="C160" s="97" t="s">
        <v>11</v>
      </c>
      <c r="D160" s="97" t="s">
        <v>11</v>
      </c>
      <c r="E160" s="97" t="s">
        <v>473</v>
      </c>
      <c r="F160" s="121">
        <v>41900013</v>
      </c>
      <c r="G160" s="120">
        <v>43577</v>
      </c>
      <c r="H160" s="122" t="s">
        <v>577</v>
      </c>
      <c r="I160" s="125" t="s">
        <v>572</v>
      </c>
      <c r="J160" s="119" t="s">
        <v>573</v>
      </c>
      <c r="K160" s="167">
        <v>16853</v>
      </c>
    </row>
    <row r="161" spans="1:11" x14ac:dyDescent="0.3">
      <c r="A161" s="107" t="s">
        <v>1901</v>
      </c>
      <c r="B161" s="107" t="s">
        <v>1076</v>
      </c>
      <c r="C161" s="97" t="s">
        <v>11</v>
      </c>
      <c r="D161" s="97" t="s">
        <v>11</v>
      </c>
      <c r="E161" s="97" t="s">
        <v>473</v>
      </c>
      <c r="F161" s="121">
        <v>41900014</v>
      </c>
      <c r="G161" s="120">
        <v>43577</v>
      </c>
      <c r="H161" s="122" t="s">
        <v>578</v>
      </c>
      <c r="I161" s="125" t="s">
        <v>572</v>
      </c>
      <c r="J161" s="119" t="s">
        <v>573</v>
      </c>
      <c r="K161" s="167">
        <v>16588</v>
      </c>
    </row>
    <row r="162" spans="1:11" ht="30" x14ac:dyDescent="0.3">
      <c r="A162" s="107" t="s">
        <v>1901</v>
      </c>
      <c r="B162" s="107" t="s">
        <v>1076</v>
      </c>
      <c r="C162" s="97" t="s">
        <v>11</v>
      </c>
      <c r="D162" s="97" t="s">
        <v>11</v>
      </c>
      <c r="E162" s="97" t="s">
        <v>473</v>
      </c>
      <c r="F162" s="121">
        <v>41900015</v>
      </c>
      <c r="G162" s="120">
        <v>43577</v>
      </c>
      <c r="H162" s="122" t="s">
        <v>579</v>
      </c>
      <c r="I162" s="125" t="s">
        <v>572</v>
      </c>
      <c r="J162" s="119" t="s">
        <v>573</v>
      </c>
      <c r="K162" s="167">
        <v>17024</v>
      </c>
    </row>
    <row r="163" spans="1:11" ht="30" x14ac:dyDescent="0.3">
      <c r="A163" s="107" t="s">
        <v>1901</v>
      </c>
      <c r="B163" s="107" t="s">
        <v>1076</v>
      </c>
      <c r="C163" s="97" t="s">
        <v>11</v>
      </c>
      <c r="D163" s="97" t="s">
        <v>11</v>
      </c>
      <c r="E163" s="97" t="s">
        <v>473</v>
      </c>
      <c r="F163" s="121">
        <v>41900016</v>
      </c>
      <c r="G163" s="120">
        <v>43577</v>
      </c>
      <c r="H163" s="122" t="s">
        <v>580</v>
      </c>
      <c r="I163" s="125" t="s">
        <v>572</v>
      </c>
      <c r="J163" s="119" t="s">
        <v>573</v>
      </c>
      <c r="K163" s="167">
        <v>16592</v>
      </c>
    </row>
    <row r="164" spans="1:11" ht="30" x14ac:dyDescent="0.3">
      <c r="A164" s="107" t="s">
        <v>1901</v>
      </c>
      <c r="B164" s="107" t="s">
        <v>1076</v>
      </c>
      <c r="C164" s="97" t="s">
        <v>11</v>
      </c>
      <c r="D164" s="97" t="s">
        <v>11</v>
      </c>
      <c r="E164" s="97" t="s">
        <v>473</v>
      </c>
      <c r="F164" s="121">
        <v>41900020</v>
      </c>
      <c r="G164" s="120">
        <v>43566</v>
      </c>
      <c r="H164" s="122" t="s">
        <v>581</v>
      </c>
      <c r="I164" s="125" t="s">
        <v>582</v>
      </c>
      <c r="J164" s="119" t="s">
        <v>583</v>
      </c>
      <c r="K164" s="167">
        <v>43370</v>
      </c>
    </row>
    <row r="165" spans="1:11" ht="30" x14ac:dyDescent="0.3">
      <c r="A165" s="107" t="s">
        <v>1901</v>
      </c>
      <c r="B165" s="107" t="s">
        <v>1076</v>
      </c>
      <c r="C165" s="97" t="s">
        <v>11</v>
      </c>
      <c r="D165" s="97" t="s">
        <v>11</v>
      </c>
      <c r="E165" s="97" t="s">
        <v>473</v>
      </c>
      <c r="F165" s="121">
        <v>41900021</v>
      </c>
      <c r="G165" s="120">
        <v>43566</v>
      </c>
      <c r="H165" s="122" t="s">
        <v>584</v>
      </c>
      <c r="I165" s="125" t="s">
        <v>582</v>
      </c>
      <c r="J165" s="119" t="s">
        <v>585</v>
      </c>
      <c r="K165" s="167">
        <v>6990</v>
      </c>
    </row>
    <row r="166" spans="1:11" ht="30" x14ac:dyDescent="0.3">
      <c r="A166" s="107" t="s">
        <v>1901</v>
      </c>
      <c r="B166" s="107" t="s">
        <v>1076</v>
      </c>
      <c r="C166" s="97" t="s">
        <v>11</v>
      </c>
      <c r="D166" s="97" t="s">
        <v>11</v>
      </c>
      <c r="E166" s="97" t="s">
        <v>473</v>
      </c>
      <c r="F166" s="121">
        <v>41900022</v>
      </c>
      <c r="G166" s="120">
        <v>43566</v>
      </c>
      <c r="H166" s="122" t="s">
        <v>586</v>
      </c>
      <c r="I166" s="48" t="s">
        <v>780</v>
      </c>
      <c r="J166" s="43" t="s">
        <v>21</v>
      </c>
      <c r="K166" s="167">
        <v>198600</v>
      </c>
    </row>
    <row r="167" spans="1:11" ht="30" x14ac:dyDescent="0.3">
      <c r="A167" s="107" t="s">
        <v>1901</v>
      </c>
      <c r="B167" s="107" t="s">
        <v>1076</v>
      </c>
      <c r="C167" s="97" t="s">
        <v>11</v>
      </c>
      <c r="D167" s="97" t="s">
        <v>11</v>
      </c>
      <c r="E167" s="97" t="s">
        <v>473</v>
      </c>
      <c r="F167" s="121">
        <v>41900023</v>
      </c>
      <c r="G167" s="120">
        <v>43566</v>
      </c>
      <c r="H167" s="122" t="s">
        <v>587</v>
      </c>
      <c r="I167" s="48" t="s">
        <v>780</v>
      </c>
      <c r="J167" s="43" t="s">
        <v>21</v>
      </c>
      <c r="K167" s="167">
        <v>283800</v>
      </c>
    </row>
    <row r="168" spans="1:11" ht="30" x14ac:dyDescent="0.3">
      <c r="A168" s="107" t="s">
        <v>1901</v>
      </c>
      <c r="B168" s="107" t="s">
        <v>1076</v>
      </c>
      <c r="C168" s="97" t="s">
        <v>11</v>
      </c>
      <c r="D168" s="97" t="s">
        <v>11</v>
      </c>
      <c r="E168" s="97" t="s">
        <v>473</v>
      </c>
      <c r="F168" s="121">
        <v>41900024</v>
      </c>
      <c r="G168" s="120">
        <v>43566</v>
      </c>
      <c r="H168" s="122" t="s">
        <v>588</v>
      </c>
      <c r="I168" s="48" t="s">
        <v>780</v>
      </c>
      <c r="J168" s="43" t="s">
        <v>21</v>
      </c>
      <c r="K168" s="167">
        <f>27700+18000+80900</f>
        <v>126600</v>
      </c>
    </row>
    <row r="169" spans="1:11" ht="30" x14ac:dyDescent="0.3">
      <c r="A169" s="107" t="s">
        <v>1901</v>
      </c>
      <c r="B169" s="107" t="s">
        <v>1076</v>
      </c>
      <c r="C169" s="97" t="s">
        <v>11</v>
      </c>
      <c r="D169" s="97" t="s">
        <v>11</v>
      </c>
      <c r="E169" s="97" t="s">
        <v>473</v>
      </c>
      <c r="F169" s="121">
        <v>41900025</v>
      </c>
      <c r="G169" s="120">
        <v>43566</v>
      </c>
      <c r="H169" s="122" t="s">
        <v>589</v>
      </c>
      <c r="I169" s="125" t="s">
        <v>582</v>
      </c>
      <c r="J169" s="119" t="s">
        <v>583</v>
      </c>
      <c r="K169" s="167">
        <v>154560</v>
      </c>
    </row>
    <row r="170" spans="1:11" ht="30" x14ac:dyDescent="0.3">
      <c r="A170" s="107" t="s">
        <v>1901</v>
      </c>
      <c r="B170" s="107" t="s">
        <v>1076</v>
      </c>
      <c r="C170" s="97" t="s">
        <v>11</v>
      </c>
      <c r="D170" s="97" t="s">
        <v>11</v>
      </c>
      <c r="E170" s="97" t="s">
        <v>473</v>
      </c>
      <c r="F170" s="121">
        <v>41900026</v>
      </c>
      <c r="G170" s="120">
        <v>43566</v>
      </c>
      <c r="H170" s="122" t="s">
        <v>590</v>
      </c>
      <c r="I170" s="125" t="s">
        <v>582</v>
      </c>
      <c r="J170" s="119" t="s">
        <v>583</v>
      </c>
      <c r="K170" s="167">
        <v>17620</v>
      </c>
    </row>
    <row r="171" spans="1:11" ht="30" x14ac:dyDescent="0.3">
      <c r="A171" s="107" t="s">
        <v>1901</v>
      </c>
      <c r="B171" s="107" t="s">
        <v>1076</v>
      </c>
      <c r="C171" s="97" t="s">
        <v>11</v>
      </c>
      <c r="D171" s="97" t="s">
        <v>11</v>
      </c>
      <c r="E171" s="97" t="s">
        <v>473</v>
      </c>
      <c r="F171" s="121">
        <v>41900027</v>
      </c>
      <c r="G171" s="120">
        <v>43566</v>
      </c>
      <c r="H171" s="122" t="s">
        <v>591</v>
      </c>
      <c r="I171" s="125" t="s">
        <v>582</v>
      </c>
      <c r="J171" s="119" t="s">
        <v>583</v>
      </c>
      <c r="K171" s="167">
        <v>142440</v>
      </c>
    </row>
    <row r="172" spans="1:11" ht="30" x14ac:dyDescent="0.3">
      <c r="A172" s="107" t="s">
        <v>1901</v>
      </c>
      <c r="B172" s="107" t="s">
        <v>1076</v>
      </c>
      <c r="C172" s="97" t="s">
        <v>11</v>
      </c>
      <c r="D172" s="97" t="s">
        <v>11</v>
      </c>
      <c r="E172" s="97" t="s">
        <v>473</v>
      </c>
      <c r="F172" s="121">
        <v>41900031</v>
      </c>
      <c r="G172" s="120">
        <v>43566</v>
      </c>
      <c r="H172" s="122" t="s">
        <v>592</v>
      </c>
      <c r="I172" s="48" t="s">
        <v>780</v>
      </c>
      <c r="J172" s="43" t="s">
        <v>21</v>
      </c>
      <c r="K172" s="167">
        <v>86300</v>
      </c>
    </row>
    <row r="173" spans="1:11" ht="30" x14ac:dyDescent="0.3">
      <c r="A173" s="107" t="s">
        <v>1901</v>
      </c>
      <c r="B173" s="107" t="s">
        <v>1076</v>
      </c>
      <c r="C173" s="97" t="s">
        <v>11</v>
      </c>
      <c r="D173" s="97" t="s">
        <v>11</v>
      </c>
      <c r="E173" s="97" t="s">
        <v>473</v>
      </c>
      <c r="F173" s="121">
        <v>41900032</v>
      </c>
      <c r="G173" s="120">
        <v>43566</v>
      </c>
      <c r="H173" s="122" t="s">
        <v>593</v>
      </c>
      <c r="I173" s="48" t="s">
        <v>780</v>
      </c>
      <c r="J173" s="43" t="s">
        <v>21</v>
      </c>
      <c r="K173" s="167">
        <v>137800</v>
      </c>
    </row>
    <row r="174" spans="1:11" ht="30" x14ac:dyDescent="0.3">
      <c r="A174" s="107" t="s">
        <v>1901</v>
      </c>
      <c r="B174" s="107" t="s">
        <v>1076</v>
      </c>
      <c r="C174" s="97" t="s">
        <v>11</v>
      </c>
      <c r="D174" s="97" t="s">
        <v>11</v>
      </c>
      <c r="E174" s="97" t="s">
        <v>473</v>
      </c>
      <c r="F174" s="121">
        <v>41900035</v>
      </c>
      <c r="G174" s="120">
        <v>43566</v>
      </c>
      <c r="H174" s="122" t="s">
        <v>594</v>
      </c>
      <c r="I174" s="125" t="s">
        <v>582</v>
      </c>
      <c r="J174" s="119" t="s">
        <v>585</v>
      </c>
      <c r="K174" s="167">
        <v>19460</v>
      </c>
    </row>
    <row r="175" spans="1:11" ht="30" x14ac:dyDescent="0.3">
      <c r="A175" s="107" t="s">
        <v>1901</v>
      </c>
      <c r="B175" s="107" t="s">
        <v>1076</v>
      </c>
      <c r="C175" s="97" t="s">
        <v>11</v>
      </c>
      <c r="D175" s="97" t="s">
        <v>11</v>
      </c>
      <c r="E175" s="97" t="s">
        <v>473</v>
      </c>
      <c r="F175" s="121">
        <v>41900052</v>
      </c>
      <c r="G175" s="120">
        <v>43566</v>
      </c>
      <c r="H175" s="122" t="s">
        <v>595</v>
      </c>
      <c r="I175" s="125" t="s">
        <v>582</v>
      </c>
      <c r="J175" s="119" t="s">
        <v>583</v>
      </c>
      <c r="K175" s="167">
        <v>59510</v>
      </c>
    </row>
    <row r="176" spans="1:11" ht="30" x14ac:dyDescent="0.3">
      <c r="A176" s="107" t="s">
        <v>1901</v>
      </c>
      <c r="B176" s="107" t="s">
        <v>1076</v>
      </c>
      <c r="C176" s="97" t="s">
        <v>11</v>
      </c>
      <c r="D176" s="97" t="s">
        <v>11</v>
      </c>
      <c r="E176" s="97" t="s">
        <v>473</v>
      </c>
      <c r="F176" s="121">
        <v>41900053</v>
      </c>
      <c r="G176" s="120">
        <v>43566</v>
      </c>
      <c r="H176" s="122" t="s">
        <v>596</v>
      </c>
      <c r="I176" s="125" t="s">
        <v>582</v>
      </c>
      <c r="J176" s="119" t="s">
        <v>583</v>
      </c>
      <c r="K176" s="167">
        <v>152200</v>
      </c>
    </row>
    <row r="177" spans="1:11" ht="30" x14ac:dyDescent="0.3">
      <c r="A177" s="107" t="s">
        <v>1901</v>
      </c>
      <c r="B177" s="107" t="s">
        <v>1076</v>
      </c>
      <c r="C177" s="97" t="s">
        <v>11</v>
      </c>
      <c r="D177" s="97" t="s">
        <v>11</v>
      </c>
      <c r="E177" s="97" t="s">
        <v>473</v>
      </c>
      <c r="F177" s="121">
        <v>41900056</v>
      </c>
      <c r="G177" s="120">
        <v>43577</v>
      </c>
      <c r="H177" s="122" t="s">
        <v>597</v>
      </c>
      <c r="I177" s="125" t="s">
        <v>582</v>
      </c>
      <c r="J177" s="119" t="s">
        <v>585</v>
      </c>
      <c r="K177" s="167">
        <v>41250</v>
      </c>
    </row>
    <row r="178" spans="1:11" ht="30" x14ac:dyDescent="0.3">
      <c r="A178" s="107" t="s">
        <v>1901</v>
      </c>
      <c r="B178" s="107" t="s">
        <v>1076</v>
      </c>
      <c r="C178" s="97" t="s">
        <v>11</v>
      </c>
      <c r="D178" s="97" t="s">
        <v>11</v>
      </c>
      <c r="E178" s="97" t="s">
        <v>473</v>
      </c>
      <c r="F178" s="121">
        <v>41900094</v>
      </c>
      <c r="G178" s="120">
        <v>43566</v>
      </c>
      <c r="H178" s="122" t="s">
        <v>598</v>
      </c>
      <c r="I178" s="48" t="s">
        <v>780</v>
      </c>
      <c r="J178" s="43" t="s">
        <v>21</v>
      </c>
      <c r="K178" s="167">
        <v>931700</v>
      </c>
    </row>
    <row r="179" spans="1:11" ht="45" x14ac:dyDescent="0.3">
      <c r="A179" s="107" t="s">
        <v>1901</v>
      </c>
      <c r="B179" s="53" t="s">
        <v>128</v>
      </c>
      <c r="C179" s="26" t="s">
        <v>11</v>
      </c>
      <c r="D179" s="26" t="s">
        <v>11</v>
      </c>
      <c r="E179" s="97" t="s">
        <v>473</v>
      </c>
      <c r="F179" s="121">
        <v>41900163</v>
      </c>
      <c r="G179" s="120">
        <v>43556</v>
      </c>
      <c r="H179" s="122" t="s">
        <v>599</v>
      </c>
      <c r="I179" s="125" t="s">
        <v>600</v>
      </c>
      <c r="J179" s="119" t="s">
        <v>601</v>
      </c>
      <c r="K179" s="167">
        <v>142800</v>
      </c>
    </row>
    <row r="180" spans="1:11" x14ac:dyDescent="0.3">
      <c r="A180" s="107" t="s">
        <v>1901</v>
      </c>
      <c r="B180" s="108" t="s">
        <v>106</v>
      </c>
      <c r="C180" s="123" t="s">
        <v>602</v>
      </c>
      <c r="D180" s="124">
        <v>43553</v>
      </c>
      <c r="E180" s="97" t="s">
        <v>473</v>
      </c>
      <c r="F180" s="121">
        <v>41900164</v>
      </c>
      <c r="G180" s="120">
        <v>43556</v>
      </c>
      <c r="H180" s="119" t="s">
        <v>603</v>
      </c>
      <c r="I180" s="125" t="s">
        <v>604</v>
      </c>
      <c r="J180" s="119" t="s">
        <v>605</v>
      </c>
      <c r="K180" s="167">
        <v>2088268</v>
      </c>
    </row>
    <row r="181" spans="1:11" ht="30" x14ac:dyDescent="0.3">
      <c r="A181" s="107" t="s">
        <v>1901</v>
      </c>
      <c r="B181" s="108" t="s">
        <v>106</v>
      </c>
      <c r="C181" s="123" t="s">
        <v>606</v>
      </c>
      <c r="D181" s="124">
        <v>43553</v>
      </c>
      <c r="E181" s="97" t="s">
        <v>473</v>
      </c>
      <c r="F181" s="121">
        <v>41900165</v>
      </c>
      <c r="G181" s="120">
        <v>43556</v>
      </c>
      <c r="H181" s="125" t="s">
        <v>607</v>
      </c>
      <c r="I181" s="125" t="s">
        <v>608</v>
      </c>
      <c r="J181" s="119" t="s">
        <v>609</v>
      </c>
      <c r="K181" s="167">
        <v>1118600</v>
      </c>
    </row>
    <row r="182" spans="1:11" ht="45" x14ac:dyDescent="0.3">
      <c r="A182" s="107" t="s">
        <v>1901</v>
      </c>
      <c r="B182" s="53" t="s">
        <v>128</v>
      </c>
      <c r="C182" s="26" t="s">
        <v>11</v>
      </c>
      <c r="D182" s="26" t="s">
        <v>11</v>
      </c>
      <c r="E182" s="97" t="s">
        <v>473</v>
      </c>
      <c r="F182" s="121">
        <v>41900167</v>
      </c>
      <c r="G182" s="120">
        <v>43557</v>
      </c>
      <c r="H182" s="122" t="s">
        <v>610</v>
      </c>
      <c r="I182" s="125" t="s">
        <v>256</v>
      </c>
      <c r="J182" s="119" t="s">
        <v>611</v>
      </c>
      <c r="K182" s="167">
        <v>201084</v>
      </c>
    </row>
    <row r="183" spans="1:11" ht="45" x14ac:dyDescent="0.3">
      <c r="A183" s="107" t="s">
        <v>1901</v>
      </c>
      <c r="B183" s="53" t="s">
        <v>128</v>
      </c>
      <c r="C183" s="26" t="s">
        <v>11</v>
      </c>
      <c r="D183" s="26" t="s">
        <v>11</v>
      </c>
      <c r="E183" s="97" t="s">
        <v>473</v>
      </c>
      <c r="F183" s="121">
        <v>41900168</v>
      </c>
      <c r="G183" s="120">
        <v>43558</v>
      </c>
      <c r="H183" s="122" t="s">
        <v>612</v>
      </c>
      <c r="I183" s="125" t="s">
        <v>256</v>
      </c>
      <c r="J183" s="119" t="s">
        <v>611</v>
      </c>
      <c r="K183" s="167">
        <v>72434</v>
      </c>
    </row>
    <row r="184" spans="1:11" ht="45" x14ac:dyDescent="0.3">
      <c r="A184" s="107" t="s">
        <v>1901</v>
      </c>
      <c r="B184" s="53" t="s">
        <v>128</v>
      </c>
      <c r="C184" s="26" t="s">
        <v>11</v>
      </c>
      <c r="D184" s="26" t="s">
        <v>11</v>
      </c>
      <c r="E184" s="97" t="s">
        <v>473</v>
      </c>
      <c r="F184" s="121">
        <v>41900169</v>
      </c>
      <c r="G184" s="120">
        <v>43558</v>
      </c>
      <c r="H184" s="122" t="s">
        <v>613</v>
      </c>
      <c r="I184" s="125" t="s">
        <v>256</v>
      </c>
      <c r="J184" s="119" t="s">
        <v>611</v>
      </c>
      <c r="K184" s="167">
        <v>74154</v>
      </c>
    </row>
    <row r="185" spans="1:11" x14ac:dyDescent="0.3">
      <c r="A185" s="107" t="s">
        <v>1901</v>
      </c>
      <c r="B185" s="149" t="s">
        <v>1674</v>
      </c>
      <c r="C185" s="97" t="s">
        <v>11</v>
      </c>
      <c r="D185" s="97" t="s">
        <v>11</v>
      </c>
      <c r="E185" s="54" t="s">
        <v>483</v>
      </c>
      <c r="F185" s="121">
        <v>41900007</v>
      </c>
      <c r="G185" s="120">
        <v>43558</v>
      </c>
      <c r="H185" s="122" t="s">
        <v>614</v>
      </c>
      <c r="I185" s="74" t="s">
        <v>1683</v>
      </c>
      <c r="J185" s="70" t="s">
        <v>508</v>
      </c>
      <c r="K185" s="167">
        <v>568560</v>
      </c>
    </row>
    <row r="186" spans="1:11" ht="45" x14ac:dyDescent="0.3">
      <c r="A186" s="107" t="s">
        <v>1901</v>
      </c>
      <c r="B186" s="53" t="s">
        <v>128</v>
      </c>
      <c r="C186" s="26" t="s">
        <v>11</v>
      </c>
      <c r="D186" s="26" t="s">
        <v>11</v>
      </c>
      <c r="E186" s="97" t="s">
        <v>473</v>
      </c>
      <c r="F186" s="121">
        <v>41900170</v>
      </c>
      <c r="G186" s="120">
        <v>43559</v>
      </c>
      <c r="H186" s="122" t="s">
        <v>615</v>
      </c>
      <c r="I186" s="125" t="s">
        <v>616</v>
      </c>
      <c r="J186" s="119" t="s">
        <v>617</v>
      </c>
      <c r="K186" s="171">
        <v>35462</v>
      </c>
    </row>
    <row r="187" spans="1:11" ht="45" x14ac:dyDescent="0.3">
      <c r="A187" s="107" t="s">
        <v>1901</v>
      </c>
      <c r="B187" s="53" t="s">
        <v>128</v>
      </c>
      <c r="C187" s="26" t="s">
        <v>11</v>
      </c>
      <c r="D187" s="26" t="s">
        <v>11</v>
      </c>
      <c r="E187" s="97" t="s">
        <v>473</v>
      </c>
      <c r="F187" s="121">
        <v>41900171</v>
      </c>
      <c r="G187" s="120">
        <v>43560</v>
      </c>
      <c r="H187" s="122" t="s">
        <v>618</v>
      </c>
      <c r="I187" s="125" t="s">
        <v>256</v>
      </c>
      <c r="J187" s="119" t="s">
        <v>611</v>
      </c>
      <c r="K187" s="167">
        <v>144684</v>
      </c>
    </row>
    <row r="188" spans="1:11" ht="45" x14ac:dyDescent="0.3">
      <c r="A188" s="107" t="s">
        <v>1901</v>
      </c>
      <c r="B188" s="53" t="s">
        <v>128</v>
      </c>
      <c r="C188" s="26" t="s">
        <v>11</v>
      </c>
      <c r="D188" s="26" t="s">
        <v>11</v>
      </c>
      <c r="E188" s="97" t="s">
        <v>473</v>
      </c>
      <c r="F188" s="121">
        <v>41900172</v>
      </c>
      <c r="G188" s="120">
        <v>43560</v>
      </c>
      <c r="H188" s="122" t="s">
        <v>619</v>
      </c>
      <c r="I188" s="125" t="s">
        <v>256</v>
      </c>
      <c r="J188" s="119" t="s">
        <v>611</v>
      </c>
      <c r="K188" s="167">
        <v>128974</v>
      </c>
    </row>
    <row r="189" spans="1:11" x14ac:dyDescent="0.3">
      <c r="A189" s="107" t="s">
        <v>1901</v>
      </c>
      <c r="B189" s="149" t="s">
        <v>1674</v>
      </c>
      <c r="C189" s="97" t="s">
        <v>11</v>
      </c>
      <c r="D189" s="97" t="s">
        <v>11</v>
      </c>
      <c r="E189" s="54" t="s">
        <v>483</v>
      </c>
      <c r="F189" s="121">
        <v>41900009</v>
      </c>
      <c r="G189" s="120">
        <v>43560</v>
      </c>
      <c r="H189" s="122" t="s">
        <v>620</v>
      </c>
      <c r="I189" s="74" t="s">
        <v>1683</v>
      </c>
      <c r="J189" s="70" t="s">
        <v>508</v>
      </c>
      <c r="K189" s="167">
        <v>669969</v>
      </c>
    </row>
    <row r="190" spans="1:11" x14ac:dyDescent="0.3">
      <c r="A190" s="107" t="s">
        <v>1901</v>
      </c>
      <c r="B190" s="149" t="s">
        <v>1674</v>
      </c>
      <c r="C190" s="97" t="s">
        <v>11</v>
      </c>
      <c r="D190" s="97" t="s">
        <v>11</v>
      </c>
      <c r="E190" s="54" t="s">
        <v>483</v>
      </c>
      <c r="F190" s="121">
        <v>41900010</v>
      </c>
      <c r="G190" s="120">
        <v>43560</v>
      </c>
      <c r="H190" s="122" t="s">
        <v>621</v>
      </c>
      <c r="I190" s="74" t="s">
        <v>1683</v>
      </c>
      <c r="J190" s="70" t="s">
        <v>508</v>
      </c>
      <c r="K190" s="167">
        <v>77755</v>
      </c>
    </row>
    <row r="191" spans="1:11" ht="30" x14ac:dyDescent="0.3">
      <c r="A191" s="107" t="s">
        <v>1901</v>
      </c>
      <c r="B191" s="149" t="s">
        <v>1674</v>
      </c>
      <c r="C191" s="97" t="s">
        <v>11</v>
      </c>
      <c r="D191" s="97" t="s">
        <v>11</v>
      </c>
      <c r="E191" s="54" t="s">
        <v>483</v>
      </c>
      <c r="F191" s="121">
        <v>41900011</v>
      </c>
      <c r="G191" s="120">
        <v>43560</v>
      </c>
      <c r="H191" s="122" t="s">
        <v>620</v>
      </c>
      <c r="I191" s="125" t="s">
        <v>622</v>
      </c>
      <c r="J191" s="119" t="s">
        <v>30</v>
      </c>
      <c r="K191" s="167">
        <v>307401</v>
      </c>
    </row>
    <row r="192" spans="1:11" ht="30" x14ac:dyDescent="0.3">
      <c r="A192" s="107" t="s">
        <v>1901</v>
      </c>
      <c r="B192" s="125" t="s">
        <v>26</v>
      </c>
      <c r="C192" s="97" t="s">
        <v>11</v>
      </c>
      <c r="D192" s="97" t="s">
        <v>11</v>
      </c>
      <c r="E192" s="97" t="s">
        <v>473</v>
      </c>
      <c r="F192" s="121">
        <v>41900173</v>
      </c>
      <c r="G192" s="120">
        <v>43563</v>
      </c>
      <c r="H192" s="122" t="s">
        <v>623</v>
      </c>
      <c r="I192" s="125" t="s">
        <v>624</v>
      </c>
      <c r="J192" s="119" t="s">
        <v>625</v>
      </c>
      <c r="K192" s="167">
        <v>1430380</v>
      </c>
    </row>
    <row r="193" spans="1:11" ht="45" x14ac:dyDescent="0.3">
      <c r="A193" s="107" t="s">
        <v>1901</v>
      </c>
      <c r="B193" s="53" t="s">
        <v>128</v>
      </c>
      <c r="C193" s="26" t="s">
        <v>11</v>
      </c>
      <c r="D193" s="26" t="s">
        <v>11</v>
      </c>
      <c r="E193" s="97" t="s">
        <v>473</v>
      </c>
      <c r="F193" s="121">
        <v>41900174</v>
      </c>
      <c r="G193" s="120">
        <v>43563</v>
      </c>
      <c r="H193" s="122" t="s">
        <v>626</v>
      </c>
      <c r="I193" s="125" t="s">
        <v>616</v>
      </c>
      <c r="J193" s="119" t="s">
        <v>617</v>
      </c>
      <c r="K193" s="167">
        <v>107100</v>
      </c>
    </row>
    <row r="194" spans="1:11" x14ac:dyDescent="0.3">
      <c r="A194" s="107" t="s">
        <v>1901</v>
      </c>
      <c r="B194" s="125" t="s">
        <v>26</v>
      </c>
      <c r="C194" s="97" t="s">
        <v>11</v>
      </c>
      <c r="D194" s="97" t="s">
        <v>11</v>
      </c>
      <c r="E194" s="97" t="s">
        <v>473</v>
      </c>
      <c r="F194" s="121">
        <v>41900176</v>
      </c>
      <c r="G194" s="120">
        <v>43563</v>
      </c>
      <c r="H194" s="122" t="s">
        <v>627</v>
      </c>
      <c r="I194" s="125" t="s">
        <v>628</v>
      </c>
      <c r="J194" s="119" t="s">
        <v>629</v>
      </c>
      <c r="K194" s="167">
        <v>190400</v>
      </c>
    </row>
    <row r="195" spans="1:11" ht="30" x14ac:dyDescent="0.3">
      <c r="A195" s="107" t="s">
        <v>1901</v>
      </c>
      <c r="B195" s="149" t="s">
        <v>1674</v>
      </c>
      <c r="C195" s="97" t="s">
        <v>11</v>
      </c>
      <c r="D195" s="97" t="s">
        <v>11</v>
      </c>
      <c r="E195" s="54" t="s">
        <v>483</v>
      </c>
      <c r="F195" s="121">
        <v>41900012</v>
      </c>
      <c r="G195" s="120">
        <v>43566</v>
      </c>
      <c r="H195" s="122" t="s">
        <v>630</v>
      </c>
      <c r="I195" s="125" t="s">
        <v>75</v>
      </c>
      <c r="J195" s="119" t="s">
        <v>76</v>
      </c>
      <c r="K195" s="167">
        <v>228401</v>
      </c>
    </row>
    <row r="196" spans="1:11" ht="45" x14ac:dyDescent="0.3">
      <c r="A196" s="107" t="s">
        <v>1901</v>
      </c>
      <c r="B196" s="53" t="s">
        <v>128</v>
      </c>
      <c r="C196" s="26" t="s">
        <v>11</v>
      </c>
      <c r="D196" s="26" t="s">
        <v>11</v>
      </c>
      <c r="E196" s="97" t="s">
        <v>473</v>
      </c>
      <c r="F196" s="121">
        <v>41900177</v>
      </c>
      <c r="G196" s="120">
        <v>43570</v>
      </c>
      <c r="H196" s="122" t="s">
        <v>631</v>
      </c>
      <c r="I196" s="125" t="s">
        <v>256</v>
      </c>
      <c r="J196" s="119" t="s">
        <v>611</v>
      </c>
      <c r="K196" s="167">
        <v>69068</v>
      </c>
    </row>
    <row r="197" spans="1:11" x14ac:dyDescent="0.3">
      <c r="A197" s="107" t="s">
        <v>1901</v>
      </c>
      <c r="B197" s="125" t="s">
        <v>132</v>
      </c>
      <c r="C197" s="123" t="s">
        <v>632</v>
      </c>
      <c r="D197" s="124">
        <v>43570</v>
      </c>
      <c r="E197" s="97" t="s">
        <v>473</v>
      </c>
      <c r="F197" s="121">
        <v>41900178</v>
      </c>
      <c r="G197" s="120">
        <v>43570</v>
      </c>
      <c r="H197" s="122" t="s">
        <v>633</v>
      </c>
      <c r="I197" s="125" t="s">
        <v>604</v>
      </c>
      <c r="J197" s="119" t="s">
        <v>605</v>
      </c>
      <c r="K197" s="167">
        <v>4522000</v>
      </c>
    </row>
    <row r="198" spans="1:11" ht="45" x14ac:dyDescent="0.3">
      <c r="A198" s="107" t="s">
        <v>1901</v>
      </c>
      <c r="B198" s="53" t="s">
        <v>128</v>
      </c>
      <c r="C198" s="26" t="s">
        <v>11</v>
      </c>
      <c r="D198" s="26" t="s">
        <v>11</v>
      </c>
      <c r="E198" s="97" t="s">
        <v>473</v>
      </c>
      <c r="F198" s="121">
        <v>41900179</v>
      </c>
      <c r="G198" s="120">
        <v>43570</v>
      </c>
      <c r="H198" s="122" t="s">
        <v>634</v>
      </c>
      <c r="I198" s="125" t="s">
        <v>256</v>
      </c>
      <c r="J198" s="119" t="s">
        <v>611</v>
      </c>
      <c r="K198" s="167">
        <v>65198</v>
      </c>
    </row>
    <row r="199" spans="1:11" ht="45" x14ac:dyDescent="0.3">
      <c r="A199" s="107" t="s">
        <v>1901</v>
      </c>
      <c r="B199" s="53" t="s">
        <v>128</v>
      </c>
      <c r="C199" s="26" t="s">
        <v>11</v>
      </c>
      <c r="D199" s="26" t="s">
        <v>11</v>
      </c>
      <c r="E199" s="97" t="s">
        <v>473</v>
      </c>
      <c r="F199" s="121">
        <v>41900180</v>
      </c>
      <c r="G199" s="120">
        <v>43570</v>
      </c>
      <c r="H199" s="122" t="s">
        <v>635</v>
      </c>
      <c r="I199" s="125" t="s">
        <v>256</v>
      </c>
      <c r="J199" s="119" t="s">
        <v>611</v>
      </c>
      <c r="K199" s="167">
        <v>65198</v>
      </c>
    </row>
    <row r="200" spans="1:11" ht="45" x14ac:dyDescent="0.3">
      <c r="A200" s="107" t="s">
        <v>1901</v>
      </c>
      <c r="B200" s="53" t="s">
        <v>128</v>
      </c>
      <c r="C200" s="26" t="s">
        <v>11</v>
      </c>
      <c r="D200" s="26" t="s">
        <v>11</v>
      </c>
      <c r="E200" s="97" t="s">
        <v>473</v>
      </c>
      <c r="F200" s="121">
        <v>41900181</v>
      </c>
      <c r="G200" s="120">
        <v>43570</v>
      </c>
      <c r="H200" s="122" t="s">
        <v>636</v>
      </c>
      <c r="I200" s="125" t="s">
        <v>256</v>
      </c>
      <c r="J200" s="119" t="s">
        <v>611</v>
      </c>
      <c r="K200" s="167">
        <v>65198</v>
      </c>
    </row>
    <row r="201" spans="1:11" x14ac:dyDescent="0.3">
      <c r="A201" s="107" t="s">
        <v>1901</v>
      </c>
      <c r="B201" s="107" t="s">
        <v>1076</v>
      </c>
      <c r="C201" s="97" t="s">
        <v>11</v>
      </c>
      <c r="D201" s="97" t="s">
        <v>11</v>
      </c>
      <c r="E201" s="97" t="s">
        <v>473</v>
      </c>
      <c r="F201" s="121">
        <v>41900182</v>
      </c>
      <c r="G201" s="120">
        <v>43570</v>
      </c>
      <c r="H201" s="122" t="s">
        <v>637</v>
      </c>
      <c r="I201" s="125" t="s">
        <v>638</v>
      </c>
      <c r="J201" s="119" t="s">
        <v>639</v>
      </c>
      <c r="K201" s="167">
        <v>33061</v>
      </c>
    </row>
    <row r="202" spans="1:11" x14ac:dyDescent="0.3">
      <c r="A202" s="107" t="s">
        <v>1901</v>
      </c>
      <c r="B202" s="107" t="s">
        <v>1076</v>
      </c>
      <c r="C202" s="97" t="s">
        <v>11</v>
      </c>
      <c r="D202" s="97" t="s">
        <v>11</v>
      </c>
      <c r="E202" s="97" t="s">
        <v>473</v>
      </c>
      <c r="F202" s="121">
        <v>41900183</v>
      </c>
      <c r="G202" s="120">
        <v>43570</v>
      </c>
      <c r="H202" s="122" t="s">
        <v>640</v>
      </c>
      <c r="I202" s="125" t="s">
        <v>638</v>
      </c>
      <c r="J202" s="119" t="s">
        <v>639</v>
      </c>
      <c r="K202" s="167">
        <v>33064</v>
      </c>
    </row>
    <row r="203" spans="1:11" x14ac:dyDescent="0.3">
      <c r="A203" s="107" t="s">
        <v>1901</v>
      </c>
      <c r="B203" s="107" t="s">
        <v>1076</v>
      </c>
      <c r="C203" s="97" t="s">
        <v>11</v>
      </c>
      <c r="D203" s="97" t="s">
        <v>11</v>
      </c>
      <c r="E203" s="97" t="s">
        <v>473</v>
      </c>
      <c r="F203" s="121">
        <v>41900184</v>
      </c>
      <c r="G203" s="120">
        <v>43570</v>
      </c>
      <c r="H203" s="122" t="s">
        <v>641</v>
      </c>
      <c r="I203" s="125" t="s">
        <v>638</v>
      </c>
      <c r="J203" s="119" t="s">
        <v>639</v>
      </c>
      <c r="K203" s="167">
        <v>33078</v>
      </c>
    </row>
    <row r="204" spans="1:11" x14ac:dyDescent="0.3">
      <c r="A204" s="107" t="s">
        <v>1901</v>
      </c>
      <c r="B204" s="108" t="s">
        <v>106</v>
      </c>
      <c r="C204" s="123" t="s">
        <v>642</v>
      </c>
      <c r="D204" s="124">
        <v>43566</v>
      </c>
      <c r="E204" s="97" t="s">
        <v>473</v>
      </c>
      <c r="F204" s="121">
        <v>41900185</v>
      </c>
      <c r="G204" s="120">
        <v>43570</v>
      </c>
      <c r="H204" s="122" t="s">
        <v>643</v>
      </c>
      <c r="I204" s="125" t="s">
        <v>644</v>
      </c>
      <c r="J204" s="119" t="s">
        <v>645</v>
      </c>
      <c r="K204" s="167">
        <v>560000</v>
      </c>
    </row>
    <row r="205" spans="1:11" ht="45" x14ac:dyDescent="0.3">
      <c r="A205" s="107" t="s">
        <v>1901</v>
      </c>
      <c r="B205" s="53" t="s">
        <v>128</v>
      </c>
      <c r="C205" s="26" t="s">
        <v>11</v>
      </c>
      <c r="D205" s="26" t="s">
        <v>11</v>
      </c>
      <c r="E205" s="97" t="s">
        <v>473</v>
      </c>
      <c r="F205" s="121">
        <v>41900194</v>
      </c>
      <c r="G205" s="120">
        <v>43571</v>
      </c>
      <c r="H205" s="122" t="s">
        <v>646</v>
      </c>
      <c r="I205" s="125" t="s">
        <v>256</v>
      </c>
      <c r="J205" s="119" t="s">
        <v>611</v>
      </c>
      <c r="K205" s="167">
        <v>87168</v>
      </c>
    </row>
    <row r="206" spans="1:11" ht="30" x14ac:dyDescent="0.3">
      <c r="A206" s="107" t="s">
        <v>1901</v>
      </c>
      <c r="B206" s="149" t="s">
        <v>1674</v>
      </c>
      <c r="C206" s="97" t="s">
        <v>11</v>
      </c>
      <c r="D206" s="97" t="s">
        <v>11</v>
      </c>
      <c r="E206" s="97" t="s">
        <v>473</v>
      </c>
      <c r="F206" s="121">
        <v>41900195</v>
      </c>
      <c r="G206" s="120">
        <v>43571</v>
      </c>
      <c r="H206" s="122" t="s">
        <v>647</v>
      </c>
      <c r="I206" s="125" t="s">
        <v>648</v>
      </c>
      <c r="J206" s="119" t="s">
        <v>649</v>
      </c>
      <c r="K206" s="167">
        <v>387800</v>
      </c>
    </row>
    <row r="207" spans="1:11" ht="45" x14ac:dyDescent="0.3">
      <c r="A207" s="107" t="s">
        <v>1901</v>
      </c>
      <c r="B207" s="53" t="s">
        <v>128</v>
      </c>
      <c r="C207" s="26" t="s">
        <v>11</v>
      </c>
      <c r="D207" s="26" t="s">
        <v>11</v>
      </c>
      <c r="E207" s="97" t="s">
        <v>473</v>
      </c>
      <c r="F207" s="121">
        <v>41900196</v>
      </c>
      <c r="G207" s="120">
        <v>43572</v>
      </c>
      <c r="H207" s="122" t="s">
        <v>650</v>
      </c>
      <c r="I207" s="125" t="s">
        <v>256</v>
      </c>
      <c r="J207" s="119" t="s">
        <v>611</v>
      </c>
      <c r="K207" s="167">
        <v>69498</v>
      </c>
    </row>
    <row r="208" spans="1:11" ht="30" x14ac:dyDescent="0.3">
      <c r="A208" s="107" t="s">
        <v>1901</v>
      </c>
      <c r="B208" s="149" t="s">
        <v>1674</v>
      </c>
      <c r="C208" s="97" t="s">
        <v>11</v>
      </c>
      <c r="D208" s="97" t="s">
        <v>11</v>
      </c>
      <c r="E208" s="97" t="s">
        <v>473</v>
      </c>
      <c r="F208" s="121">
        <v>41900197</v>
      </c>
      <c r="G208" s="120">
        <v>43573</v>
      </c>
      <c r="H208" s="122" t="s">
        <v>651</v>
      </c>
      <c r="I208" s="125" t="s">
        <v>652</v>
      </c>
      <c r="J208" s="119" t="s">
        <v>653</v>
      </c>
      <c r="K208" s="167">
        <v>186687</v>
      </c>
    </row>
    <row r="209" spans="1:11" ht="45" x14ac:dyDescent="0.3">
      <c r="A209" s="107" t="s">
        <v>1901</v>
      </c>
      <c r="B209" s="53" t="s">
        <v>128</v>
      </c>
      <c r="C209" s="26" t="s">
        <v>11</v>
      </c>
      <c r="D209" s="26" t="s">
        <v>11</v>
      </c>
      <c r="E209" s="97" t="s">
        <v>473</v>
      </c>
      <c r="F209" s="121">
        <v>41900198</v>
      </c>
      <c r="G209" s="120">
        <v>43573</v>
      </c>
      <c r="H209" s="122" t="s">
        <v>654</v>
      </c>
      <c r="I209" s="125" t="s">
        <v>256</v>
      </c>
      <c r="J209" s="119" t="s">
        <v>611</v>
      </c>
      <c r="K209" s="167">
        <v>25000</v>
      </c>
    </row>
    <row r="210" spans="1:11" ht="45" x14ac:dyDescent="0.3">
      <c r="A210" s="107" t="s">
        <v>1901</v>
      </c>
      <c r="B210" s="53" t="s">
        <v>128</v>
      </c>
      <c r="C210" s="26" t="s">
        <v>11</v>
      </c>
      <c r="D210" s="26" t="s">
        <v>11</v>
      </c>
      <c r="E210" s="97" t="s">
        <v>473</v>
      </c>
      <c r="F210" s="121">
        <v>41900199</v>
      </c>
      <c r="G210" s="120">
        <v>43577</v>
      </c>
      <c r="H210" s="122" t="s">
        <v>655</v>
      </c>
      <c r="I210" s="125" t="s">
        <v>256</v>
      </c>
      <c r="J210" s="119" t="s">
        <v>611</v>
      </c>
      <c r="K210" s="167">
        <v>54448</v>
      </c>
    </row>
    <row r="211" spans="1:11" ht="45" x14ac:dyDescent="0.3">
      <c r="A211" s="107" t="s">
        <v>1901</v>
      </c>
      <c r="B211" s="53" t="s">
        <v>128</v>
      </c>
      <c r="C211" s="26" t="s">
        <v>11</v>
      </c>
      <c r="D211" s="26" t="s">
        <v>11</v>
      </c>
      <c r="E211" s="97" t="s">
        <v>473</v>
      </c>
      <c r="F211" s="121">
        <v>41900201</v>
      </c>
      <c r="G211" s="120">
        <v>43578</v>
      </c>
      <c r="H211" s="122" t="s">
        <v>656</v>
      </c>
      <c r="I211" s="125" t="s">
        <v>256</v>
      </c>
      <c r="J211" s="119" t="s">
        <v>611</v>
      </c>
      <c r="K211" s="167">
        <v>21500</v>
      </c>
    </row>
    <row r="212" spans="1:11" ht="30" x14ac:dyDescent="0.3">
      <c r="A212" s="107" t="s">
        <v>1901</v>
      </c>
      <c r="B212" s="108" t="s">
        <v>106</v>
      </c>
      <c r="C212" s="123" t="s">
        <v>657</v>
      </c>
      <c r="D212" s="124">
        <v>43560</v>
      </c>
      <c r="E212" s="97" t="s">
        <v>473</v>
      </c>
      <c r="F212" s="121">
        <v>41900202</v>
      </c>
      <c r="G212" s="120">
        <v>43580</v>
      </c>
      <c r="H212" s="122" t="s">
        <v>658</v>
      </c>
      <c r="I212" s="125" t="s">
        <v>659</v>
      </c>
      <c r="J212" s="119" t="s">
        <v>660</v>
      </c>
      <c r="K212" s="167">
        <v>1277976</v>
      </c>
    </row>
    <row r="213" spans="1:11" x14ac:dyDescent="0.3">
      <c r="A213" s="107" t="s">
        <v>1901</v>
      </c>
      <c r="B213" s="125" t="s">
        <v>26</v>
      </c>
      <c r="C213" s="97" t="s">
        <v>11</v>
      </c>
      <c r="D213" s="97" t="s">
        <v>11</v>
      </c>
      <c r="E213" s="54" t="s">
        <v>483</v>
      </c>
      <c r="F213" s="121">
        <v>41900013</v>
      </c>
      <c r="G213" s="120">
        <v>43580</v>
      </c>
      <c r="H213" s="115" t="s">
        <v>661</v>
      </c>
      <c r="I213" s="162" t="s">
        <v>662</v>
      </c>
      <c r="J213" s="123" t="s">
        <v>663</v>
      </c>
      <c r="K213" s="167">
        <v>29900</v>
      </c>
    </row>
    <row r="214" spans="1:11" ht="45" x14ac:dyDescent="0.3">
      <c r="A214" s="107" t="s">
        <v>1901</v>
      </c>
      <c r="B214" s="53" t="s">
        <v>128</v>
      </c>
      <c r="C214" s="26" t="s">
        <v>11</v>
      </c>
      <c r="D214" s="26" t="s">
        <v>11</v>
      </c>
      <c r="E214" s="97" t="s">
        <v>473</v>
      </c>
      <c r="F214" s="121">
        <v>41900204</v>
      </c>
      <c r="G214" s="120">
        <v>43580</v>
      </c>
      <c r="H214" s="122" t="s">
        <v>664</v>
      </c>
      <c r="I214" s="125" t="s">
        <v>256</v>
      </c>
      <c r="J214" s="119" t="s">
        <v>611</v>
      </c>
      <c r="K214" s="167">
        <v>112368</v>
      </c>
    </row>
    <row r="215" spans="1:11" ht="45" x14ac:dyDescent="0.3">
      <c r="A215" s="107" t="s">
        <v>1901</v>
      </c>
      <c r="B215" s="53" t="s">
        <v>128</v>
      </c>
      <c r="C215" s="26" t="s">
        <v>11</v>
      </c>
      <c r="D215" s="26" t="s">
        <v>11</v>
      </c>
      <c r="E215" s="97" t="s">
        <v>473</v>
      </c>
      <c r="F215" s="121">
        <v>41900205</v>
      </c>
      <c r="G215" s="120">
        <v>43581</v>
      </c>
      <c r="H215" s="122" t="s">
        <v>665</v>
      </c>
      <c r="I215" s="125" t="s">
        <v>256</v>
      </c>
      <c r="J215" s="119" t="s">
        <v>611</v>
      </c>
      <c r="K215" s="167">
        <v>107858</v>
      </c>
    </row>
    <row r="216" spans="1:11" ht="30" x14ac:dyDescent="0.3">
      <c r="A216" s="107" t="s">
        <v>1901</v>
      </c>
      <c r="B216" s="125" t="s">
        <v>132</v>
      </c>
      <c r="C216" s="123" t="s">
        <v>666</v>
      </c>
      <c r="D216" s="124">
        <v>43376</v>
      </c>
      <c r="E216" s="97" t="s">
        <v>473</v>
      </c>
      <c r="F216" s="121">
        <v>41900208</v>
      </c>
      <c r="G216" s="120">
        <v>43585</v>
      </c>
      <c r="H216" s="122" t="s">
        <v>667</v>
      </c>
      <c r="I216" s="125" t="s">
        <v>668</v>
      </c>
      <c r="J216" s="119" t="s">
        <v>669</v>
      </c>
      <c r="K216" s="167">
        <v>385560</v>
      </c>
    </row>
    <row r="217" spans="1:11" ht="30" x14ac:dyDescent="0.3">
      <c r="A217" s="107" t="s">
        <v>1895</v>
      </c>
      <c r="B217" s="108" t="s">
        <v>26</v>
      </c>
      <c r="C217" s="97" t="s">
        <v>11</v>
      </c>
      <c r="D217" s="97" t="s">
        <v>11</v>
      </c>
      <c r="E217" s="97" t="s">
        <v>473</v>
      </c>
      <c r="F217" s="23">
        <v>5190147</v>
      </c>
      <c r="G217" s="24">
        <v>43558</v>
      </c>
      <c r="H217" s="25" t="s">
        <v>113</v>
      </c>
      <c r="I217" s="150" t="s">
        <v>77</v>
      </c>
      <c r="J217" s="26" t="s">
        <v>78</v>
      </c>
      <c r="K217" s="158">
        <v>481950</v>
      </c>
    </row>
    <row r="218" spans="1:11" ht="30" x14ac:dyDescent="0.3">
      <c r="A218" s="107" t="s">
        <v>1895</v>
      </c>
      <c r="B218" s="108" t="s">
        <v>26</v>
      </c>
      <c r="C218" s="97" t="s">
        <v>11</v>
      </c>
      <c r="D218" s="97" t="s">
        <v>11</v>
      </c>
      <c r="E218" s="97" t="s">
        <v>473</v>
      </c>
      <c r="F218" s="23">
        <v>5190148</v>
      </c>
      <c r="G218" s="24">
        <v>43558</v>
      </c>
      <c r="H218" s="25" t="s">
        <v>107</v>
      </c>
      <c r="I218" s="150" t="s">
        <v>79</v>
      </c>
      <c r="J218" s="26" t="s">
        <v>80</v>
      </c>
      <c r="K218" s="158">
        <v>495040</v>
      </c>
    </row>
    <row r="219" spans="1:11" ht="30" x14ac:dyDescent="0.3">
      <c r="A219" s="107" t="s">
        <v>1895</v>
      </c>
      <c r="B219" s="108" t="s">
        <v>26</v>
      </c>
      <c r="C219" s="97" t="s">
        <v>11</v>
      </c>
      <c r="D219" s="97" t="s">
        <v>11</v>
      </c>
      <c r="E219" s="97" t="s">
        <v>473</v>
      </c>
      <c r="F219" s="23">
        <v>5190149</v>
      </c>
      <c r="G219" s="24">
        <v>43559</v>
      </c>
      <c r="H219" s="25" t="s">
        <v>122</v>
      </c>
      <c r="I219" s="150" t="s">
        <v>81</v>
      </c>
      <c r="J219" s="26" t="s">
        <v>82</v>
      </c>
      <c r="K219" s="158">
        <v>849660</v>
      </c>
    </row>
    <row r="220" spans="1:11" x14ac:dyDescent="0.3">
      <c r="A220" s="107" t="s">
        <v>1895</v>
      </c>
      <c r="B220" s="108" t="s">
        <v>26</v>
      </c>
      <c r="C220" s="97" t="s">
        <v>11</v>
      </c>
      <c r="D220" s="97" t="s">
        <v>11</v>
      </c>
      <c r="E220" s="97" t="s">
        <v>473</v>
      </c>
      <c r="F220" s="23">
        <v>5190150</v>
      </c>
      <c r="G220" s="24">
        <v>43559</v>
      </c>
      <c r="H220" s="25" t="s">
        <v>121</v>
      </c>
      <c r="I220" s="150" t="s">
        <v>83</v>
      </c>
      <c r="J220" s="26" t="s">
        <v>84</v>
      </c>
      <c r="K220" s="158">
        <v>174001</v>
      </c>
    </row>
    <row r="221" spans="1:11" ht="30" x14ac:dyDescent="0.3">
      <c r="A221" s="107" t="s">
        <v>1895</v>
      </c>
      <c r="B221" s="149" t="s">
        <v>1674</v>
      </c>
      <c r="C221" s="97" t="s">
        <v>11</v>
      </c>
      <c r="D221" s="97" t="s">
        <v>11</v>
      </c>
      <c r="E221" s="54" t="s">
        <v>483</v>
      </c>
      <c r="F221" s="23">
        <v>5190025</v>
      </c>
      <c r="G221" s="24">
        <v>43563</v>
      </c>
      <c r="H221" s="25" t="s">
        <v>108</v>
      </c>
      <c r="I221" s="150" t="s">
        <v>71</v>
      </c>
      <c r="J221" s="26" t="s">
        <v>72</v>
      </c>
      <c r="K221" s="158">
        <v>250816</v>
      </c>
    </row>
    <row r="222" spans="1:11" x14ac:dyDescent="0.3">
      <c r="A222" s="107" t="s">
        <v>1895</v>
      </c>
      <c r="B222" s="108" t="s">
        <v>26</v>
      </c>
      <c r="C222" s="97" t="s">
        <v>11</v>
      </c>
      <c r="D222" s="97" t="s">
        <v>11</v>
      </c>
      <c r="E222" s="97" t="s">
        <v>473</v>
      </c>
      <c r="F222" s="23">
        <v>5190154</v>
      </c>
      <c r="G222" s="24">
        <v>43563</v>
      </c>
      <c r="H222" s="25" t="s">
        <v>109</v>
      </c>
      <c r="I222" s="150" t="s">
        <v>85</v>
      </c>
      <c r="J222" s="26" t="s">
        <v>86</v>
      </c>
      <c r="K222" s="158">
        <v>53550</v>
      </c>
    </row>
    <row r="223" spans="1:11" ht="30" x14ac:dyDescent="0.3">
      <c r="A223" s="107" t="s">
        <v>1895</v>
      </c>
      <c r="B223" s="108" t="s">
        <v>26</v>
      </c>
      <c r="C223" s="97" t="s">
        <v>11</v>
      </c>
      <c r="D223" s="97" t="s">
        <v>11</v>
      </c>
      <c r="E223" s="97" t="s">
        <v>473</v>
      </c>
      <c r="F223" s="23">
        <v>5190156</v>
      </c>
      <c r="G223" s="24">
        <v>43564</v>
      </c>
      <c r="H223" s="25" t="s">
        <v>110</v>
      </c>
      <c r="I223" s="150" t="s">
        <v>87</v>
      </c>
      <c r="J223" s="26" t="s">
        <v>88</v>
      </c>
      <c r="K223" s="158">
        <v>116620</v>
      </c>
    </row>
    <row r="224" spans="1:11" ht="30" x14ac:dyDescent="0.3">
      <c r="A224" s="107" t="s">
        <v>1895</v>
      </c>
      <c r="B224" s="108" t="s">
        <v>26</v>
      </c>
      <c r="C224" s="97" t="s">
        <v>11</v>
      </c>
      <c r="D224" s="97" t="s">
        <v>11</v>
      </c>
      <c r="E224" s="97" t="s">
        <v>473</v>
      </c>
      <c r="F224" s="23">
        <v>5190157</v>
      </c>
      <c r="G224" s="24">
        <v>43564</v>
      </c>
      <c r="H224" s="25" t="s">
        <v>111</v>
      </c>
      <c r="I224" s="150" t="s">
        <v>89</v>
      </c>
      <c r="J224" s="26" t="s">
        <v>90</v>
      </c>
      <c r="K224" s="158">
        <v>107100</v>
      </c>
    </row>
    <row r="225" spans="1:11" ht="30" x14ac:dyDescent="0.3">
      <c r="A225" s="107" t="s">
        <v>1895</v>
      </c>
      <c r="B225" s="149" t="s">
        <v>1674</v>
      </c>
      <c r="C225" s="97" t="s">
        <v>11</v>
      </c>
      <c r="D225" s="97" t="s">
        <v>11</v>
      </c>
      <c r="E225" s="54" t="s">
        <v>483</v>
      </c>
      <c r="F225" s="23">
        <v>5190026</v>
      </c>
      <c r="G225" s="24">
        <v>43566</v>
      </c>
      <c r="H225" s="25" t="s">
        <v>112</v>
      </c>
      <c r="I225" s="150" t="s">
        <v>28</v>
      </c>
      <c r="J225" s="26" t="s">
        <v>30</v>
      </c>
      <c r="K225" s="158">
        <v>20135</v>
      </c>
    </row>
    <row r="226" spans="1:11" ht="30" x14ac:dyDescent="0.3">
      <c r="A226" s="107" t="s">
        <v>1895</v>
      </c>
      <c r="B226" s="149" t="s">
        <v>1674</v>
      </c>
      <c r="C226" s="97" t="s">
        <v>11</v>
      </c>
      <c r="D226" s="97" t="s">
        <v>11</v>
      </c>
      <c r="E226" s="54" t="s">
        <v>483</v>
      </c>
      <c r="F226" s="23">
        <v>5190027</v>
      </c>
      <c r="G226" s="24">
        <v>43566</v>
      </c>
      <c r="H226" s="25" t="s">
        <v>123</v>
      </c>
      <c r="I226" s="150" t="s">
        <v>73</v>
      </c>
      <c r="J226" s="26" t="s">
        <v>74</v>
      </c>
      <c r="K226" s="158">
        <v>534703</v>
      </c>
    </row>
    <row r="227" spans="1:11" x14ac:dyDescent="0.3">
      <c r="A227" s="107" t="s">
        <v>1895</v>
      </c>
      <c r="B227" s="107" t="s">
        <v>1076</v>
      </c>
      <c r="C227" s="97" t="s">
        <v>11</v>
      </c>
      <c r="D227" s="97" t="s">
        <v>11</v>
      </c>
      <c r="E227" s="97" t="s">
        <v>16</v>
      </c>
      <c r="F227" s="26">
        <v>6219992</v>
      </c>
      <c r="G227" s="27">
        <v>43567</v>
      </c>
      <c r="H227" s="29" t="s">
        <v>34</v>
      </c>
      <c r="I227" s="29" t="s">
        <v>19</v>
      </c>
      <c r="J227" s="26" t="s">
        <v>20</v>
      </c>
      <c r="K227" s="169">
        <v>470774</v>
      </c>
    </row>
    <row r="228" spans="1:11" x14ac:dyDescent="0.3">
      <c r="A228" s="107" t="s">
        <v>1895</v>
      </c>
      <c r="B228" s="107" t="s">
        <v>1076</v>
      </c>
      <c r="C228" s="97" t="s">
        <v>11</v>
      </c>
      <c r="D228" s="97" t="s">
        <v>11</v>
      </c>
      <c r="E228" s="97" t="s">
        <v>16</v>
      </c>
      <c r="F228" s="26">
        <v>6219994</v>
      </c>
      <c r="G228" s="27">
        <v>43567</v>
      </c>
      <c r="H228" s="30" t="s">
        <v>35</v>
      </c>
      <c r="I228" s="29" t="s">
        <v>19</v>
      </c>
      <c r="J228" s="26" t="s">
        <v>20</v>
      </c>
      <c r="K228" s="169">
        <v>357034</v>
      </c>
    </row>
    <row r="229" spans="1:11" x14ac:dyDescent="0.3">
      <c r="A229" s="107" t="s">
        <v>1895</v>
      </c>
      <c r="B229" s="107" t="s">
        <v>1076</v>
      </c>
      <c r="C229" s="97" t="s">
        <v>11</v>
      </c>
      <c r="D229" s="97" t="s">
        <v>11</v>
      </c>
      <c r="E229" s="97" t="s">
        <v>13</v>
      </c>
      <c r="F229" s="26">
        <v>71669488</v>
      </c>
      <c r="G229" s="27">
        <v>43567</v>
      </c>
      <c r="H229" s="30" t="s">
        <v>36</v>
      </c>
      <c r="I229" s="29" t="s">
        <v>19</v>
      </c>
      <c r="J229" s="26" t="s">
        <v>20</v>
      </c>
      <c r="K229" s="169">
        <v>238879</v>
      </c>
    </row>
    <row r="230" spans="1:11" x14ac:dyDescent="0.3">
      <c r="A230" s="107" t="s">
        <v>1895</v>
      </c>
      <c r="B230" s="107" t="s">
        <v>1076</v>
      </c>
      <c r="C230" s="97" t="s">
        <v>11</v>
      </c>
      <c r="D230" s="97" t="s">
        <v>11</v>
      </c>
      <c r="E230" s="97" t="s">
        <v>13</v>
      </c>
      <c r="F230" s="26">
        <v>71669506</v>
      </c>
      <c r="G230" s="27">
        <v>43567</v>
      </c>
      <c r="H230" s="29" t="s">
        <v>37</v>
      </c>
      <c r="I230" s="29" t="s">
        <v>19</v>
      </c>
      <c r="J230" s="26" t="s">
        <v>20</v>
      </c>
      <c r="K230" s="169">
        <v>34942</v>
      </c>
    </row>
    <row r="231" spans="1:11" x14ac:dyDescent="0.3">
      <c r="A231" s="107" t="s">
        <v>1895</v>
      </c>
      <c r="B231" s="107" t="s">
        <v>1076</v>
      </c>
      <c r="C231" s="97" t="s">
        <v>11</v>
      </c>
      <c r="D231" s="97" t="s">
        <v>11</v>
      </c>
      <c r="E231" s="97" t="s">
        <v>16</v>
      </c>
      <c r="F231" s="26">
        <v>6230656</v>
      </c>
      <c r="G231" s="27">
        <v>43567</v>
      </c>
      <c r="H231" s="29" t="s">
        <v>38</v>
      </c>
      <c r="I231" s="29" t="s">
        <v>19</v>
      </c>
      <c r="J231" s="26" t="s">
        <v>20</v>
      </c>
      <c r="K231" s="169">
        <v>137228</v>
      </c>
    </row>
    <row r="232" spans="1:11" x14ac:dyDescent="0.3">
      <c r="A232" s="107" t="s">
        <v>1895</v>
      </c>
      <c r="B232" s="107" t="s">
        <v>1076</v>
      </c>
      <c r="C232" s="97" t="s">
        <v>11</v>
      </c>
      <c r="D232" s="97" t="s">
        <v>11</v>
      </c>
      <c r="E232" s="97" t="s">
        <v>13</v>
      </c>
      <c r="F232" s="26">
        <v>71650508</v>
      </c>
      <c r="G232" s="27">
        <v>43567</v>
      </c>
      <c r="H232" s="30" t="s">
        <v>39</v>
      </c>
      <c r="I232" s="29" t="s">
        <v>19</v>
      </c>
      <c r="J232" s="26" t="s">
        <v>20</v>
      </c>
      <c r="K232" s="169">
        <v>35760</v>
      </c>
    </row>
    <row r="233" spans="1:11" x14ac:dyDescent="0.3">
      <c r="A233" s="107" t="s">
        <v>1895</v>
      </c>
      <c r="B233" s="107" t="s">
        <v>1076</v>
      </c>
      <c r="C233" s="97" t="s">
        <v>11</v>
      </c>
      <c r="D233" s="97" t="s">
        <v>11</v>
      </c>
      <c r="E233" s="97" t="s">
        <v>13</v>
      </c>
      <c r="F233" s="26">
        <v>71650514</v>
      </c>
      <c r="G233" s="27">
        <v>43567</v>
      </c>
      <c r="H233" s="29" t="s">
        <v>40</v>
      </c>
      <c r="I233" s="29" t="s">
        <v>19</v>
      </c>
      <c r="J233" s="26" t="s">
        <v>20</v>
      </c>
      <c r="K233" s="169">
        <v>25787</v>
      </c>
    </row>
    <row r="234" spans="1:11" x14ac:dyDescent="0.3">
      <c r="A234" s="107" t="s">
        <v>1895</v>
      </c>
      <c r="B234" s="107" t="s">
        <v>1076</v>
      </c>
      <c r="C234" s="97" t="s">
        <v>11</v>
      </c>
      <c r="D234" s="97" t="s">
        <v>11</v>
      </c>
      <c r="E234" s="97" t="s">
        <v>13</v>
      </c>
      <c r="F234" s="26">
        <v>71650528</v>
      </c>
      <c r="G234" s="27">
        <v>43567</v>
      </c>
      <c r="H234" s="29" t="s">
        <v>41</v>
      </c>
      <c r="I234" s="29" t="s">
        <v>19</v>
      </c>
      <c r="J234" s="26" t="s">
        <v>20</v>
      </c>
      <c r="K234" s="169">
        <v>13898</v>
      </c>
    </row>
    <row r="235" spans="1:11" x14ac:dyDescent="0.3">
      <c r="A235" s="107" t="s">
        <v>1895</v>
      </c>
      <c r="B235" s="107" t="s">
        <v>1076</v>
      </c>
      <c r="C235" s="97" t="s">
        <v>11</v>
      </c>
      <c r="D235" s="97" t="s">
        <v>11</v>
      </c>
      <c r="E235" s="97" t="s">
        <v>16</v>
      </c>
      <c r="F235" s="26">
        <v>6227041</v>
      </c>
      <c r="G235" s="27">
        <v>43567</v>
      </c>
      <c r="H235" s="30" t="s">
        <v>42</v>
      </c>
      <c r="I235" s="29" t="s">
        <v>19</v>
      </c>
      <c r="J235" s="26" t="s">
        <v>20</v>
      </c>
      <c r="K235" s="169">
        <v>64660</v>
      </c>
    </row>
    <row r="236" spans="1:11" x14ac:dyDescent="0.3">
      <c r="A236" s="107" t="s">
        <v>1895</v>
      </c>
      <c r="B236" s="107" t="s">
        <v>1076</v>
      </c>
      <c r="C236" s="97" t="s">
        <v>11</v>
      </c>
      <c r="D236" s="97" t="s">
        <v>11</v>
      </c>
      <c r="E236" s="97" t="s">
        <v>16</v>
      </c>
      <c r="F236" s="26">
        <v>6227057</v>
      </c>
      <c r="G236" s="27">
        <v>43567</v>
      </c>
      <c r="H236" s="30" t="s">
        <v>43</v>
      </c>
      <c r="I236" s="29" t="s">
        <v>19</v>
      </c>
      <c r="J236" s="26" t="s">
        <v>20</v>
      </c>
      <c r="K236" s="169">
        <v>27973</v>
      </c>
    </row>
    <row r="237" spans="1:11" x14ac:dyDescent="0.3">
      <c r="A237" s="107" t="s">
        <v>1895</v>
      </c>
      <c r="B237" s="107" t="s">
        <v>1076</v>
      </c>
      <c r="C237" s="97" t="s">
        <v>11</v>
      </c>
      <c r="D237" s="97" t="s">
        <v>11</v>
      </c>
      <c r="E237" s="97" t="s">
        <v>16</v>
      </c>
      <c r="F237" s="26">
        <v>6227073</v>
      </c>
      <c r="G237" s="27">
        <v>43567</v>
      </c>
      <c r="H237" s="30" t="s">
        <v>44</v>
      </c>
      <c r="I237" s="29" t="s">
        <v>19</v>
      </c>
      <c r="J237" s="26" t="s">
        <v>20</v>
      </c>
      <c r="K237" s="169">
        <v>6127</v>
      </c>
    </row>
    <row r="238" spans="1:11" x14ac:dyDescent="0.3">
      <c r="A238" s="107" t="s">
        <v>1895</v>
      </c>
      <c r="B238" s="107" t="s">
        <v>1076</v>
      </c>
      <c r="C238" s="97" t="s">
        <v>11</v>
      </c>
      <c r="D238" s="97" t="s">
        <v>11</v>
      </c>
      <c r="E238" s="97" t="s">
        <v>16</v>
      </c>
      <c r="F238" s="26">
        <v>6227081</v>
      </c>
      <c r="G238" s="27">
        <v>43567</v>
      </c>
      <c r="H238" s="30" t="s">
        <v>45</v>
      </c>
      <c r="I238" s="29" t="s">
        <v>19</v>
      </c>
      <c r="J238" s="26" t="s">
        <v>20</v>
      </c>
      <c r="K238" s="169">
        <v>75809</v>
      </c>
    </row>
    <row r="239" spans="1:11" x14ac:dyDescent="0.3">
      <c r="A239" s="107" t="s">
        <v>1895</v>
      </c>
      <c r="B239" s="107" t="s">
        <v>1076</v>
      </c>
      <c r="C239" s="97" t="s">
        <v>11</v>
      </c>
      <c r="D239" s="97" t="s">
        <v>11</v>
      </c>
      <c r="E239" s="97" t="s">
        <v>16</v>
      </c>
      <c r="F239" s="26">
        <v>6237262</v>
      </c>
      <c r="G239" s="27">
        <v>43567</v>
      </c>
      <c r="H239" s="30" t="s">
        <v>46</v>
      </c>
      <c r="I239" s="29" t="s">
        <v>19</v>
      </c>
      <c r="J239" s="26" t="s">
        <v>20</v>
      </c>
      <c r="K239" s="169">
        <v>411752</v>
      </c>
    </row>
    <row r="240" spans="1:11" x14ac:dyDescent="0.3">
      <c r="A240" s="107" t="s">
        <v>1895</v>
      </c>
      <c r="B240" s="107" t="s">
        <v>1076</v>
      </c>
      <c r="C240" s="97" t="s">
        <v>11</v>
      </c>
      <c r="D240" s="97" t="s">
        <v>11</v>
      </c>
      <c r="E240" s="97" t="s">
        <v>16</v>
      </c>
      <c r="F240" s="26">
        <v>6236589</v>
      </c>
      <c r="G240" s="27">
        <v>43567</v>
      </c>
      <c r="H240" s="30" t="s">
        <v>47</v>
      </c>
      <c r="I240" s="29" t="s">
        <v>19</v>
      </c>
      <c r="J240" s="26" t="s">
        <v>20</v>
      </c>
      <c r="K240" s="169">
        <v>1869295</v>
      </c>
    </row>
    <row r="241" spans="1:11" x14ac:dyDescent="0.3">
      <c r="A241" s="107" t="s">
        <v>1895</v>
      </c>
      <c r="B241" s="107" t="s">
        <v>1076</v>
      </c>
      <c r="C241" s="97" t="s">
        <v>11</v>
      </c>
      <c r="D241" s="97" t="s">
        <v>11</v>
      </c>
      <c r="E241" s="97" t="s">
        <v>13</v>
      </c>
      <c r="F241" s="26">
        <v>37926193</v>
      </c>
      <c r="G241" s="27">
        <v>43567</v>
      </c>
      <c r="H241" s="29" t="s">
        <v>54</v>
      </c>
      <c r="I241" s="29" t="s">
        <v>24</v>
      </c>
      <c r="J241" s="26" t="s">
        <v>25</v>
      </c>
      <c r="K241" s="169">
        <v>39610</v>
      </c>
    </row>
    <row r="242" spans="1:11" x14ac:dyDescent="0.3">
      <c r="A242" s="107" t="s">
        <v>1895</v>
      </c>
      <c r="B242" s="107" t="s">
        <v>1076</v>
      </c>
      <c r="C242" s="97" t="s">
        <v>11</v>
      </c>
      <c r="D242" s="97" t="s">
        <v>11</v>
      </c>
      <c r="E242" s="97" t="s">
        <v>13</v>
      </c>
      <c r="F242" s="26">
        <v>37926785</v>
      </c>
      <c r="G242" s="27">
        <v>43567</v>
      </c>
      <c r="H242" s="29" t="s">
        <v>55</v>
      </c>
      <c r="I242" s="29" t="s">
        <v>24</v>
      </c>
      <c r="J242" s="26" t="s">
        <v>25</v>
      </c>
      <c r="K242" s="169">
        <v>19690</v>
      </c>
    </row>
    <row r="243" spans="1:11" x14ac:dyDescent="0.3">
      <c r="A243" s="107" t="s">
        <v>1895</v>
      </c>
      <c r="B243" s="107" t="s">
        <v>1076</v>
      </c>
      <c r="C243" s="97" t="s">
        <v>11</v>
      </c>
      <c r="D243" s="97" t="s">
        <v>11</v>
      </c>
      <c r="E243" s="97" t="s">
        <v>13</v>
      </c>
      <c r="F243" s="26">
        <v>37923994</v>
      </c>
      <c r="G243" s="27">
        <v>43567</v>
      </c>
      <c r="H243" s="29" t="s">
        <v>56</v>
      </c>
      <c r="I243" s="29" t="s">
        <v>24</v>
      </c>
      <c r="J243" s="26" t="s">
        <v>25</v>
      </c>
      <c r="K243" s="169">
        <v>11220</v>
      </c>
    </row>
    <row r="244" spans="1:11" x14ac:dyDescent="0.3">
      <c r="A244" s="107" t="s">
        <v>1895</v>
      </c>
      <c r="B244" s="107" t="s">
        <v>1076</v>
      </c>
      <c r="C244" s="97" t="s">
        <v>11</v>
      </c>
      <c r="D244" s="97" t="s">
        <v>11</v>
      </c>
      <c r="E244" s="97" t="s">
        <v>13</v>
      </c>
      <c r="F244" s="26">
        <v>37923995</v>
      </c>
      <c r="G244" s="27">
        <v>43567</v>
      </c>
      <c r="H244" s="29" t="s">
        <v>57</v>
      </c>
      <c r="I244" s="29" t="s">
        <v>24</v>
      </c>
      <c r="J244" s="26" t="s">
        <v>25</v>
      </c>
      <c r="K244" s="169">
        <v>68950</v>
      </c>
    </row>
    <row r="245" spans="1:11" x14ac:dyDescent="0.3">
      <c r="A245" s="107" t="s">
        <v>1895</v>
      </c>
      <c r="B245" s="107" t="s">
        <v>1076</v>
      </c>
      <c r="C245" s="97" t="s">
        <v>11</v>
      </c>
      <c r="D245" s="97" t="s">
        <v>11</v>
      </c>
      <c r="E245" s="97" t="s">
        <v>16</v>
      </c>
      <c r="F245" s="26">
        <v>939773</v>
      </c>
      <c r="G245" s="27">
        <v>43567</v>
      </c>
      <c r="H245" s="29" t="s">
        <v>58</v>
      </c>
      <c r="I245" s="29" t="s">
        <v>24</v>
      </c>
      <c r="J245" s="26" t="s">
        <v>25</v>
      </c>
      <c r="K245" s="169">
        <v>348400</v>
      </c>
    </row>
    <row r="246" spans="1:11" x14ac:dyDescent="0.3">
      <c r="A246" s="107" t="s">
        <v>1895</v>
      </c>
      <c r="B246" s="107" t="s">
        <v>1076</v>
      </c>
      <c r="C246" s="97" t="s">
        <v>11</v>
      </c>
      <c r="D246" s="97" t="s">
        <v>11</v>
      </c>
      <c r="E246" s="97" t="s">
        <v>13</v>
      </c>
      <c r="F246" s="26">
        <v>38056954</v>
      </c>
      <c r="G246" s="27">
        <v>43567</v>
      </c>
      <c r="H246" s="29" t="s">
        <v>59</v>
      </c>
      <c r="I246" s="29" t="s">
        <v>24</v>
      </c>
      <c r="J246" s="26" t="s">
        <v>25</v>
      </c>
      <c r="K246" s="169">
        <v>73970</v>
      </c>
    </row>
    <row r="247" spans="1:11" ht="30" x14ac:dyDescent="0.3">
      <c r="A247" s="107" t="s">
        <v>1895</v>
      </c>
      <c r="B247" s="107" t="s">
        <v>1076</v>
      </c>
      <c r="C247" s="97" t="s">
        <v>11</v>
      </c>
      <c r="D247" s="97" t="s">
        <v>11</v>
      </c>
      <c r="E247" s="97" t="s">
        <v>13</v>
      </c>
      <c r="F247" s="31">
        <v>219785937</v>
      </c>
      <c r="G247" s="27">
        <v>43570</v>
      </c>
      <c r="H247" s="29" t="s">
        <v>49</v>
      </c>
      <c r="I247" s="48" t="s">
        <v>780</v>
      </c>
      <c r="J247" s="43" t="s">
        <v>21</v>
      </c>
      <c r="K247" s="169">
        <v>45700</v>
      </c>
    </row>
    <row r="248" spans="1:11" ht="30" x14ac:dyDescent="0.3">
      <c r="A248" s="107" t="s">
        <v>1895</v>
      </c>
      <c r="B248" s="107" t="s">
        <v>1076</v>
      </c>
      <c r="C248" s="97" t="s">
        <v>11</v>
      </c>
      <c r="D248" s="97" t="s">
        <v>11</v>
      </c>
      <c r="E248" s="97" t="s">
        <v>16</v>
      </c>
      <c r="F248" s="32">
        <v>11946715</v>
      </c>
      <c r="G248" s="27">
        <v>43570</v>
      </c>
      <c r="H248" s="29" t="s">
        <v>50</v>
      </c>
      <c r="I248" s="48" t="s">
        <v>780</v>
      </c>
      <c r="J248" s="43" t="s">
        <v>21</v>
      </c>
      <c r="K248" s="169">
        <v>1632900</v>
      </c>
    </row>
    <row r="249" spans="1:11" ht="30" x14ac:dyDescent="0.3">
      <c r="A249" s="107" t="s">
        <v>1895</v>
      </c>
      <c r="B249" s="108" t="s">
        <v>26</v>
      </c>
      <c r="C249" s="97" t="s">
        <v>11</v>
      </c>
      <c r="D249" s="97" t="s">
        <v>11</v>
      </c>
      <c r="E249" s="97" t="s">
        <v>473</v>
      </c>
      <c r="F249" s="23">
        <v>5190167</v>
      </c>
      <c r="G249" s="24">
        <v>43572</v>
      </c>
      <c r="H249" s="25" t="s">
        <v>114</v>
      </c>
      <c r="I249" s="150" t="s">
        <v>91</v>
      </c>
      <c r="J249" s="26" t="s">
        <v>92</v>
      </c>
      <c r="K249" s="158">
        <v>2127720</v>
      </c>
    </row>
    <row r="250" spans="1:11" ht="30" x14ac:dyDescent="0.3">
      <c r="A250" s="107" t="s">
        <v>1895</v>
      </c>
      <c r="B250" s="149" t="s">
        <v>1674</v>
      </c>
      <c r="C250" s="97" t="s">
        <v>11</v>
      </c>
      <c r="D250" s="97" t="s">
        <v>11</v>
      </c>
      <c r="E250" s="54" t="s">
        <v>483</v>
      </c>
      <c r="F250" s="23">
        <v>5190032</v>
      </c>
      <c r="G250" s="24">
        <v>43573</v>
      </c>
      <c r="H250" s="25" t="s">
        <v>115</v>
      </c>
      <c r="I250" s="150" t="s">
        <v>27</v>
      </c>
      <c r="J250" s="26" t="s">
        <v>31</v>
      </c>
      <c r="K250" s="158">
        <v>540574</v>
      </c>
    </row>
    <row r="251" spans="1:11" x14ac:dyDescent="0.3">
      <c r="A251" s="107" t="s">
        <v>1895</v>
      </c>
      <c r="B251" s="107" t="s">
        <v>1076</v>
      </c>
      <c r="C251" s="97" t="s">
        <v>11</v>
      </c>
      <c r="D251" s="97" t="s">
        <v>11</v>
      </c>
      <c r="E251" s="97" t="s">
        <v>13</v>
      </c>
      <c r="F251" s="26">
        <v>38287089</v>
      </c>
      <c r="G251" s="27">
        <v>43577</v>
      </c>
      <c r="H251" s="29" t="s">
        <v>60</v>
      </c>
      <c r="I251" s="29" t="s">
        <v>24</v>
      </c>
      <c r="J251" s="26" t="s">
        <v>25</v>
      </c>
      <c r="K251" s="169">
        <v>10410</v>
      </c>
    </row>
    <row r="252" spans="1:11" x14ac:dyDescent="0.3">
      <c r="A252" s="107" t="s">
        <v>1895</v>
      </c>
      <c r="B252" s="107" t="s">
        <v>1076</v>
      </c>
      <c r="C252" s="97" t="s">
        <v>11</v>
      </c>
      <c r="D252" s="97" t="s">
        <v>11</v>
      </c>
      <c r="E252" s="97" t="s">
        <v>13</v>
      </c>
      <c r="F252" s="26">
        <v>38280989</v>
      </c>
      <c r="G252" s="27">
        <v>43577</v>
      </c>
      <c r="H252" s="29" t="s">
        <v>61</v>
      </c>
      <c r="I252" s="29" t="s">
        <v>24</v>
      </c>
      <c r="J252" s="26" t="s">
        <v>25</v>
      </c>
      <c r="K252" s="169">
        <v>37600</v>
      </c>
    </row>
    <row r="253" spans="1:11" x14ac:dyDescent="0.3">
      <c r="A253" s="107" t="s">
        <v>1895</v>
      </c>
      <c r="B253" s="107" t="s">
        <v>1076</v>
      </c>
      <c r="C253" s="97" t="s">
        <v>11</v>
      </c>
      <c r="D253" s="97" t="s">
        <v>11</v>
      </c>
      <c r="E253" s="97" t="s">
        <v>16</v>
      </c>
      <c r="F253" s="26">
        <v>947778</v>
      </c>
      <c r="G253" s="27">
        <v>43577</v>
      </c>
      <c r="H253" s="29" t="s">
        <v>62</v>
      </c>
      <c r="I253" s="29" t="s">
        <v>24</v>
      </c>
      <c r="J253" s="26" t="s">
        <v>25</v>
      </c>
      <c r="K253" s="169">
        <v>33840</v>
      </c>
    </row>
    <row r="254" spans="1:11" x14ac:dyDescent="0.3">
      <c r="A254" s="107" t="s">
        <v>1895</v>
      </c>
      <c r="B254" s="107" t="s">
        <v>1076</v>
      </c>
      <c r="C254" s="97" t="s">
        <v>11</v>
      </c>
      <c r="D254" s="97" t="s">
        <v>11</v>
      </c>
      <c r="E254" s="97" t="s">
        <v>16</v>
      </c>
      <c r="F254" s="26">
        <v>946822</v>
      </c>
      <c r="G254" s="27">
        <v>43577</v>
      </c>
      <c r="H254" s="29" t="s">
        <v>64</v>
      </c>
      <c r="I254" s="29" t="s">
        <v>24</v>
      </c>
      <c r="J254" s="26" t="s">
        <v>25</v>
      </c>
      <c r="K254" s="169">
        <v>41920</v>
      </c>
    </row>
    <row r="255" spans="1:11" x14ac:dyDescent="0.3">
      <c r="A255" s="107" t="s">
        <v>1895</v>
      </c>
      <c r="B255" s="107" t="s">
        <v>1076</v>
      </c>
      <c r="C255" s="97" t="s">
        <v>11</v>
      </c>
      <c r="D255" s="97" t="s">
        <v>11</v>
      </c>
      <c r="E255" s="97" t="s">
        <v>16</v>
      </c>
      <c r="F255" s="26">
        <v>946823</v>
      </c>
      <c r="G255" s="27">
        <v>43577</v>
      </c>
      <c r="H255" s="29" t="s">
        <v>65</v>
      </c>
      <c r="I255" s="29" t="s">
        <v>24</v>
      </c>
      <c r="J255" s="26" t="s">
        <v>25</v>
      </c>
      <c r="K255" s="169">
        <v>34840</v>
      </c>
    </row>
    <row r="256" spans="1:11" ht="30" x14ac:dyDescent="0.3">
      <c r="A256" s="107" t="s">
        <v>1895</v>
      </c>
      <c r="B256" s="149" t="s">
        <v>1674</v>
      </c>
      <c r="C256" s="97" t="s">
        <v>11</v>
      </c>
      <c r="D256" s="97" t="s">
        <v>11</v>
      </c>
      <c r="E256" s="54" t="s">
        <v>483</v>
      </c>
      <c r="F256" s="23">
        <v>5190033</v>
      </c>
      <c r="G256" s="24">
        <v>43578</v>
      </c>
      <c r="H256" s="25" t="s">
        <v>116</v>
      </c>
      <c r="I256" s="150" t="s">
        <v>75</v>
      </c>
      <c r="J256" s="26" t="s">
        <v>76</v>
      </c>
      <c r="K256" s="158">
        <v>1260555</v>
      </c>
    </row>
    <row r="257" spans="1:11" ht="30" x14ac:dyDescent="0.3">
      <c r="A257" s="107" t="s">
        <v>1895</v>
      </c>
      <c r="B257" s="149" t="s">
        <v>1674</v>
      </c>
      <c r="C257" s="97" t="s">
        <v>11</v>
      </c>
      <c r="D257" s="97" t="s">
        <v>11</v>
      </c>
      <c r="E257" s="54" t="s">
        <v>483</v>
      </c>
      <c r="F257" s="23">
        <v>5190034</v>
      </c>
      <c r="G257" s="24">
        <v>43578</v>
      </c>
      <c r="H257" s="25" t="s">
        <v>117</v>
      </c>
      <c r="I257" s="150" t="s">
        <v>29</v>
      </c>
      <c r="J257" s="26" t="s">
        <v>32</v>
      </c>
      <c r="K257" s="158">
        <v>432068</v>
      </c>
    </row>
    <row r="258" spans="1:11" ht="45" x14ac:dyDescent="0.3">
      <c r="A258" s="107" t="s">
        <v>1895</v>
      </c>
      <c r="B258" s="53" t="s">
        <v>128</v>
      </c>
      <c r="C258" s="26" t="s">
        <v>11</v>
      </c>
      <c r="D258" s="26" t="s">
        <v>11</v>
      </c>
      <c r="E258" s="97" t="s">
        <v>473</v>
      </c>
      <c r="F258" s="23">
        <v>5190168</v>
      </c>
      <c r="G258" s="24">
        <v>43578</v>
      </c>
      <c r="H258" s="25" t="s">
        <v>118</v>
      </c>
      <c r="I258" s="150" t="s">
        <v>93</v>
      </c>
      <c r="J258" s="26" t="s">
        <v>94</v>
      </c>
      <c r="K258" s="158">
        <v>87703</v>
      </c>
    </row>
    <row r="259" spans="1:11" x14ac:dyDescent="0.3">
      <c r="A259" s="107" t="s">
        <v>1895</v>
      </c>
      <c r="B259" s="107" t="s">
        <v>1076</v>
      </c>
      <c r="C259" s="97" t="s">
        <v>11</v>
      </c>
      <c r="D259" s="97" t="s">
        <v>11</v>
      </c>
      <c r="E259" s="97" t="s">
        <v>16</v>
      </c>
      <c r="F259" s="26">
        <v>7878686</v>
      </c>
      <c r="G259" s="27">
        <v>43579</v>
      </c>
      <c r="H259" s="29" t="s">
        <v>52</v>
      </c>
      <c r="I259" s="29" t="s">
        <v>17</v>
      </c>
      <c r="J259" s="26" t="s">
        <v>18</v>
      </c>
      <c r="K259" s="169">
        <v>179867</v>
      </c>
    </row>
    <row r="260" spans="1:11" ht="30" x14ac:dyDescent="0.3">
      <c r="A260" s="107" t="s">
        <v>1895</v>
      </c>
      <c r="B260" s="107" t="s">
        <v>1076</v>
      </c>
      <c r="C260" s="97" t="s">
        <v>11</v>
      </c>
      <c r="D260" s="97" t="s">
        <v>11</v>
      </c>
      <c r="E260" s="97" t="s">
        <v>16</v>
      </c>
      <c r="F260" s="32">
        <v>11984501</v>
      </c>
      <c r="G260" s="27">
        <v>43579</v>
      </c>
      <c r="H260" s="29" t="s">
        <v>97</v>
      </c>
      <c r="I260" s="48" t="s">
        <v>780</v>
      </c>
      <c r="J260" s="43" t="s">
        <v>21</v>
      </c>
      <c r="K260" s="169">
        <v>275800</v>
      </c>
    </row>
    <row r="261" spans="1:11" x14ac:dyDescent="0.3">
      <c r="A261" s="107" t="s">
        <v>1895</v>
      </c>
      <c r="B261" s="107" t="s">
        <v>1076</v>
      </c>
      <c r="C261" s="97" t="s">
        <v>11</v>
      </c>
      <c r="D261" s="97" t="s">
        <v>11</v>
      </c>
      <c r="E261" s="97" t="s">
        <v>16</v>
      </c>
      <c r="F261" s="26">
        <v>688361</v>
      </c>
      <c r="G261" s="27">
        <v>43579</v>
      </c>
      <c r="H261" s="30" t="s">
        <v>51</v>
      </c>
      <c r="I261" s="29" t="s">
        <v>22</v>
      </c>
      <c r="J261" s="26" t="s">
        <v>23</v>
      </c>
      <c r="K261" s="169">
        <v>76926</v>
      </c>
    </row>
    <row r="262" spans="1:11" x14ac:dyDescent="0.3">
      <c r="A262" s="107" t="s">
        <v>1895</v>
      </c>
      <c r="B262" s="107" t="s">
        <v>1076</v>
      </c>
      <c r="C262" s="97" t="s">
        <v>11</v>
      </c>
      <c r="D262" s="97" t="s">
        <v>11</v>
      </c>
      <c r="E262" s="97" t="s">
        <v>16</v>
      </c>
      <c r="F262" s="26">
        <v>684351</v>
      </c>
      <c r="G262" s="27">
        <v>43579</v>
      </c>
      <c r="H262" s="30" t="s">
        <v>51</v>
      </c>
      <c r="I262" s="29" t="s">
        <v>22</v>
      </c>
      <c r="J262" s="26" t="s">
        <v>23</v>
      </c>
      <c r="K262" s="169">
        <v>2900886</v>
      </c>
    </row>
    <row r="263" spans="1:11" ht="30" x14ac:dyDescent="0.3">
      <c r="A263" s="107" t="s">
        <v>1895</v>
      </c>
      <c r="B263" s="108" t="s">
        <v>26</v>
      </c>
      <c r="C263" s="97" t="s">
        <v>11</v>
      </c>
      <c r="D263" s="97" t="s">
        <v>11</v>
      </c>
      <c r="E263" s="97" t="s">
        <v>473</v>
      </c>
      <c r="F263" s="23">
        <v>5190170</v>
      </c>
      <c r="G263" s="24">
        <v>43579</v>
      </c>
      <c r="H263" s="25" t="s">
        <v>120</v>
      </c>
      <c r="I263" s="150" t="s">
        <v>79</v>
      </c>
      <c r="J263" s="26" t="s">
        <v>80</v>
      </c>
      <c r="K263" s="158">
        <v>254660</v>
      </c>
    </row>
    <row r="264" spans="1:11" ht="30" x14ac:dyDescent="0.3">
      <c r="A264" s="107" t="s">
        <v>1895</v>
      </c>
      <c r="B264" s="149" t="s">
        <v>1674</v>
      </c>
      <c r="C264" s="97" t="s">
        <v>11</v>
      </c>
      <c r="D264" s="97" t="s">
        <v>11</v>
      </c>
      <c r="E264" s="54" t="s">
        <v>483</v>
      </c>
      <c r="F264" s="23">
        <v>5190035</v>
      </c>
      <c r="G264" s="24">
        <v>43580</v>
      </c>
      <c r="H264" s="25" t="s">
        <v>108</v>
      </c>
      <c r="I264" s="150" t="s">
        <v>71</v>
      </c>
      <c r="J264" s="26" t="s">
        <v>72</v>
      </c>
      <c r="K264" s="158">
        <v>76982</v>
      </c>
    </row>
    <row r="265" spans="1:11" x14ac:dyDescent="0.3">
      <c r="A265" s="107" t="s">
        <v>1895</v>
      </c>
      <c r="B265" s="107" t="s">
        <v>1076</v>
      </c>
      <c r="C265" s="97" t="s">
        <v>11</v>
      </c>
      <c r="D265" s="97" t="s">
        <v>11</v>
      </c>
      <c r="E265" s="97" t="s">
        <v>16</v>
      </c>
      <c r="F265" s="26">
        <v>6254055</v>
      </c>
      <c r="G265" s="27">
        <v>43581</v>
      </c>
      <c r="H265" s="30" t="s">
        <v>48</v>
      </c>
      <c r="I265" s="29" t="s">
        <v>19</v>
      </c>
      <c r="J265" s="26" t="s">
        <v>20</v>
      </c>
      <c r="K265" s="169">
        <v>762661</v>
      </c>
    </row>
    <row r="266" spans="1:11" x14ac:dyDescent="0.3">
      <c r="A266" s="107" t="s">
        <v>1895</v>
      </c>
      <c r="B266" s="107" t="s">
        <v>1076</v>
      </c>
      <c r="C266" s="97" t="s">
        <v>11</v>
      </c>
      <c r="D266" s="97" t="s">
        <v>11</v>
      </c>
      <c r="E266" s="97" t="s">
        <v>13</v>
      </c>
      <c r="F266" s="26">
        <v>38335201</v>
      </c>
      <c r="G266" s="27">
        <v>43581</v>
      </c>
      <c r="H266" s="29" t="s">
        <v>66</v>
      </c>
      <c r="I266" s="29" t="s">
        <v>24</v>
      </c>
      <c r="J266" s="26" t="s">
        <v>25</v>
      </c>
      <c r="K266" s="169">
        <v>67440</v>
      </c>
    </row>
    <row r="267" spans="1:11" x14ac:dyDescent="0.3">
      <c r="A267" s="107" t="s">
        <v>1895</v>
      </c>
      <c r="B267" s="107" t="s">
        <v>1076</v>
      </c>
      <c r="C267" s="97" t="s">
        <v>11</v>
      </c>
      <c r="D267" s="97" t="s">
        <v>11</v>
      </c>
      <c r="E267" s="97" t="s">
        <v>13</v>
      </c>
      <c r="F267" s="26">
        <v>38378904</v>
      </c>
      <c r="G267" s="27">
        <v>43581</v>
      </c>
      <c r="H267" s="29" t="s">
        <v>67</v>
      </c>
      <c r="I267" s="29" t="s">
        <v>24</v>
      </c>
      <c r="J267" s="26" t="s">
        <v>25</v>
      </c>
      <c r="K267" s="169">
        <v>133100</v>
      </c>
    </row>
    <row r="268" spans="1:11" x14ac:dyDescent="0.3">
      <c r="A268" s="107" t="s">
        <v>1895</v>
      </c>
      <c r="B268" s="107" t="s">
        <v>1076</v>
      </c>
      <c r="C268" s="97" t="s">
        <v>11</v>
      </c>
      <c r="D268" s="97" t="s">
        <v>11</v>
      </c>
      <c r="E268" s="97" t="s">
        <v>13</v>
      </c>
      <c r="F268" s="26">
        <v>38358807</v>
      </c>
      <c r="G268" s="27">
        <v>43581</v>
      </c>
      <c r="H268" s="29" t="s">
        <v>69</v>
      </c>
      <c r="I268" s="29" t="s">
        <v>24</v>
      </c>
      <c r="J268" s="26" t="s">
        <v>25</v>
      </c>
      <c r="K268" s="169">
        <v>65890</v>
      </c>
    </row>
    <row r="269" spans="1:11" ht="45" x14ac:dyDescent="0.3">
      <c r="A269" s="107" t="s">
        <v>1895</v>
      </c>
      <c r="B269" s="53" t="s">
        <v>128</v>
      </c>
      <c r="C269" s="26" t="s">
        <v>11</v>
      </c>
      <c r="D269" s="26" t="s">
        <v>11</v>
      </c>
      <c r="E269" s="97" t="s">
        <v>473</v>
      </c>
      <c r="F269" s="23">
        <v>5190172</v>
      </c>
      <c r="G269" s="24">
        <v>43584</v>
      </c>
      <c r="H269" s="25" t="s">
        <v>119</v>
      </c>
      <c r="I269" s="150" t="s">
        <v>95</v>
      </c>
      <c r="J269" s="26" t="s">
        <v>96</v>
      </c>
      <c r="K269" s="158">
        <v>550000</v>
      </c>
    </row>
    <row r="270" spans="1:11" x14ac:dyDescent="0.3">
      <c r="A270" s="107" t="s">
        <v>1895</v>
      </c>
      <c r="B270" s="107" t="s">
        <v>1076</v>
      </c>
      <c r="C270" s="97" t="s">
        <v>11</v>
      </c>
      <c r="D270" s="97" t="s">
        <v>11</v>
      </c>
      <c r="E270" s="97" t="s">
        <v>13</v>
      </c>
      <c r="F270" s="26">
        <v>553009</v>
      </c>
      <c r="G270" s="27">
        <v>43585</v>
      </c>
      <c r="H270" s="33" t="s">
        <v>53</v>
      </c>
      <c r="I270" s="29" t="s">
        <v>14</v>
      </c>
      <c r="J270" s="26" t="s">
        <v>15</v>
      </c>
      <c r="K270" s="169">
        <v>359000</v>
      </c>
    </row>
    <row r="271" spans="1:11" x14ac:dyDescent="0.3">
      <c r="A271" s="107" t="s">
        <v>1895</v>
      </c>
      <c r="B271" s="107" t="s">
        <v>1076</v>
      </c>
      <c r="C271" s="97" t="s">
        <v>11</v>
      </c>
      <c r="D271" s="97" t="s">
        <v>11</v>
      </c>
      <c r="E271" s="97" t="s">
        <v>16</v>
      </c>
      <c r="F271" s="26">
        <v>6263994</v>
      </c>
      <c r="G271" s="27">
        <v>43585</v>
      </c>
      <c r="H271" s="29" t="s">
        <v>98</v>
      </c>
      <c r="I271" s="29" t="s">
        <v>19</v>
      </c>
      <c r="J271" s="26" t="s">
        <v>20</v>
      </c>
      <c r="K271" s="169">
        <v>265388</v>
      </c>
    </row>
    <row r="272" spans="1:11" x14ac:dyDescent="0.3">
      <c r="A272" s="107" t="s">
        <v>1895</v>
      </c>
      <c r="B272" s="107" t="s">
        <v>1076</v>
      </c>
      <c r="C272" s="97" t="s">
        <v>11</v>
      </c>
      <c r="D272" s="97" t="s">
        <v>11</v>
      </c>
      <c r="E272" s="97" t="s">
        <v>16</v>
      </c>
      <c r="F272" s="26">
        <v>6261134</v>
      </c>
      <c r="G272" s="27">
        <v>43585</v>
      </c>
      <c r="H272" s="30" t="s">
        <v>99</v>
      </c>
      <c r="I272" s="29" t="s">
        <v>19</v>
      </c>
      <c r="J272" s="26" t="s">
        <v>20</v>
      </c>
      <c r="K272" s="169">
        <v>756350</v>
      </c>
    </row>
    <row r="273" spans="1:11" x14ac:dyDescent="0.3">
      <c r="A273" s="107" t="s">
        <v>1895</v>
      </c>
      <c r="B273" s="107" t="s">
        <v>1076</v>
      </c>
      <c r="C273" s="97" t="s">
        <v>11</v>
      </c>
      <c r="D273" s="97" t="s">
        <v>11</v>
      </c>
      <c r="E273" s="97" t="s">
        <v>16</v>
      </c>
      <c r="F273" s="26">
        <v>6262068</v>
      </c>
      <c r="G273" s="27">
        <v>43585</v>
      </c>
      <c r="H273" s="29" t="s">
        <v>100</v>
      </c>
      <c r="I273" s="29" t="s">
        <v>19</v>
      </c>
      <c r="J273" s="26" t="s">
        <v>20</v>
      </c>
      <c r="K273" s="169">
        <v>563122</v>
      </c>
    </row>
    <row r="274" spans="1:11" x14ac:dyDescent="0.3">
      <c r="A274" s="107" t="s">
        <v>1895</v>
      </c>
      <c r="B274" s="107" t="s">
        <v>1076</v>
      </c>
      <c r="C274" s="97" t="s">
        <v>11</v>
      </c>
      <c r="D274" s="97" t="s">
        <v>11</v>
      </c>
      <c r="E274" s="97" t="s">
        <v>13</v>
      </c>
      <c r="F274" s="26">
        <v>72088843</v>
      </c>
      <c r="G274" s="27">
        <v>43585</v>
      </c>
      <c r="H274" s="30" t="s">
        <v>101</v>
      </c>
      <c r="I274" s="29" t="s">
        <v>19</v>
      </c>
      <c r="J274" s="26" t="s">
        <v>20</v>
      </c>
      <c r="K274" s="169">
        <v>111910</v>
      </c>
    </row>
    <row r="275" spans="1:11" x14ac:dyDescent="0.3">
      <c r="A275" s="107" t="s">
        <v>1895</v>
      </c>
      <c r="B275" s="107" t="s">
        <v>1076</v>
      </c>
      <c r="C275" s="97" t="s">
        <v>11</v>
      </c>
      <c r="D275" s="97" t="s">
        <v>11</v>
      </c>
      <c r="E275" s="97" t="s">
        <v>16</v>
      </c>
      <c r="F275" s="26">
        <v>6265189</v>
      </c>
      <c r="G275" s="27">
        <v>43585</v>
      </c>
      <c r="H275" s="30" t="s">
        <v>102</v>
      </c>
      <c r="I275" s="29" t="s">
        <v>19</v>
      </c>
      <c r="J275" s="26" t="s">
        <v>20</v>
      </c>
      <c r="K275" s="169">
        <v>611809</v>
      </c>
    </row>
    <row r="276" spans="1:11" x14ac:dyDescent="0.3">
      <c r="A276" s="107" t="s">
        <v>1895</v>
      </c>
      <c r="B276" s="107" t="s">
        <v>1076</v>
      </c>
      <c r="C276" s="97" t="s">
        <v>11</v>
      </c>
      <c r="D276" s="97" t="s">
        <v>11</v>
      </c>
      <c r="E276" s="97" t="s">
        <v>13</v>
      </c>
      <c r="F276" s="26">
        <v>38294768</v>
      </c>
      <c r="G276" s="27">
        <v>43585</v>
      </c>
      <c r="H276" s="29" t="s">
        <v>63</v>
      </c>
      <c r="I276" s="29" t="s">
        <v>24</v>
      </c>
      <c r="J276" s="26" t="s">
        <v>25</v>
      </c>
      <c r="K276" s="169">
        <v>374710</v>
      </c>
    </row>
    <row r="277" spans="1:11" x14ac:dyDescent="0.3">
      <c r="A277" s="107" t="s">
        <v>1895</v>
      </c>
      <c r="B277" s="107" t="s">
        <v>1076</v>
      </c>
      <c r="C277" s="97" t="s">
        <v>11</v>
      </c>
      <c r="D277" s="97" t="s">
        <v>11</v>
      </c>
      <c r="E277" s="97" t="s">
        <v>13</v>
      </c>
      <c r="F277" s="26">
        <v>38480804</v>
      </c>
      <c r="G277" s="27">
        <v>43585</v>
      </c>
      <c r="H277" s="29" t="s">
        <v>68</v>
      </c>
      <c r="I277" s="29" t="s">
        <v>24</v>
      </c>
      <c r="J277" s="26" t="s">
        <v>25</v>
      </c>
      <c r="K277" s="169">
        <v>18720</v>
      </c>
    </row>
    <row r="278" spans="1:11" ht="30" x14ac:dyDescent="0.3">
      <c r="A278" s="107" t="s">
        <v>1895</v>
      </c>
      <c r="B278" s="107" t="s">
        <v>1076</v>
      </c>
      <c r="C278" s="97" t="s">
        <v>11</v>
      </c>
      <c r="D278" s="97" t="s">
        <v>11</v>
      </c>
      <c r="E278" s="97" t="s">
        <v>13</v>
      </c>
      <c r="F278" s="23">
        <v>38424489</v>
      </c>
      <c r="G278" s="24">
        <v>43585</v>
      </c>
      <c r="H278" s="25" t="s">
        <v>70</v>
      </c>
      <c r="I278" s="29" t="s">
        <v>24</v>
      </c>
      <c r="J278" s="26" t="s">
        <v>25</v>
      </c>
      <c r="K278" s="158">
        <v>82150</v>
      </c>
    </row>
    <row r="279" spans="1:11" ht="30" x14ac:dyDescent="0.3">
      <c r="A279" s="107" t="s">
        <v>1895</v>
      </c>
      <c r="B279" s="108" t="s">
        <v>26</v>
      </c>
      <c r="C279" s="97" t="s">
        <v>11</v>
      </c>
      <c r="D279" s="97" t="s">
        <v>11</v>
      </c>
      <c r="E279" s="97" t="s">
        <v>473</v>
      </c>
      <c r="F279" s="23">
        <v>5190174</v>
      </c>
      <c r="G279" s="24">
        <v>43585</v>
      </c>
      <c r="H279" s="25" t="s">
        <v>105</v>
      </c>
      <c r="I279" s="29" t="s">
        <v>103</v>
      </c>
      <c r="J279" s="26" t="s">
        <v>104</v>
      </c>
      <c r="K279" s="158">
        <v>3908436</v>
      </c>
    </row>
    <row r="280" spans="1:11" ht="30" x14ac:dyDescent="0.3">
      <c r="A280" s="107" t="s">
        <v>1899</v>
      </c>
      <c r="B280" s="107" t="s">
        <v>1076</v>
      </c>
      <c r="C280" s="97" t="s">
        <v>11</v>
      </c>
      <c r="D280" s="97" t="s">
        <v>11</v>
      </c>
      <c r="E280" s="97" t="s">
        <v>16</v>
      </c>
      <c r="F280" s="105">
        <v>11912364</v>
      </c>
      <c r="G280" s="58">
        <v>43570</v>
      </c>
      <c r="H280" s="106" t="s">
        <v>327</v>
      </c>
      <c r="I280" s="153" t="s">
        <v>328</v>
      </c>
      <c r="J280" s="105" t="s">
        <v>21</v>
      </c>
      <c r="K280" s="170">
        <v>3418400</v>
      </c>
    </row>
    <row r="281" spans="1:11" ht="30" x14ac:dyDescent="0.3">
      <c r="A281" s="107" t="s">
        <v>1899</v>
      </c>
      <c r="B281" s="107" t="s">
        <v>1076</v>
      </c>
      <c r="C281" s="97" t="s">
        <v>11</v>
      </c>
      <c r="D281" s="97" t="s">
        <v>11</v>
      </c>
      <c r="E281" s="97" t="s">
        <v>16</v>
      </c>
      <c r="F281" s="105">
        <v>12039408</v>
      </c>
      <c r="G281" s="58">
        <v>43585</v>
      </c>
      <c r="H281" s="106" t="s">
        <v>329</v>
      </c>
      <c r="I281" s="153" t="s">
        <v>328</v>
      </c>
      <c r="J281" s="105" t="s">
        <v>21</v>
      </c>
      <c r="K281" s="170">
        <v>378100</v>
      </c>
    </row>
    <row r="282" spans="1:11" ht="30" x14ac:dyDescent="0.3">
      <c r="A282" s="107" t="s">
        <v>1899</v>
      </c>
      <c r="B282" s="107" t="s">
        <v>1076</v>
      </c>
      <c r="C282" s="97" t="s">
        <v>11</v>
      </c>
      <c r="D282" s="97" t="s">
        <v>11</v>
      </c>
      <c r="E282" s="97" t="s">
        <v>16</v>
      </c>
      <c r="F282" s="105">
        <v>11914844</v>
      </c>
      <c r="G282" s="58">
        <v>43570</v>
      </c>
      <c r="H282" s="106" t="s">
        <v>330</v>
      </c>
      <c r="I282" s="153" t="s">
        <v>328</v>
      </c>
      <c r="J282" s="105" t="s">
        <v>21</v>
      </c>
      <c r="K282" s="170">
        <v>373700</v>
      </c>
    </row>
    <row r="283" spans="1:11" ht="30" x14ac:dyDescent="0.3">
      <c r="A283" s="107" t="s">
        <v>1899</v>
      </c>
      <c r="B283" s="107" t="s">
        <v>1076</v>
      </c>
      <c r="C283" s="97" t="s">
        <v>11</v>
      </c>
      <c r="D283" s="97" t="s">
        <v>11</v>
      </c>
      <c r="E283" s="97" t="s">
        <v>13</v>
      </c>
      <c r="F283" s="105">
        <v>222204406</v>
      </c>
      <c r="G283" s="58">
        <v>43585</v>
      </c>
      <c r="H283" s="106" t="s">
        <v>331</v>
      </c>
      <c r="I283" s="153" t="s">
        <v>328</v>
      </c>
      <c r="J283" s="105" t="s">
        <v>21</v>
      </c>
      <c r="K283" s="170">
        <v>452800</v>
      </c>
    </row>
    <row r="284" spans="1:11" ht="135" x14ac:dyDescent="0.3">
      <c r="A284" s="107" t="s">
        <v>1899</v>
      </c>
      <c r="B284" s="107" t="s">
        <v>1076</v>
      </c>
      <c r="C284" s="97" t="s">
        <v>11</v>
      </c>
      <c r="D284" s="97" t="s">
        <v>11</v>
      </c>
      <c r="E284" s="97" t="s">
        <v>16</v>
      </c>
      <c r="F284" s="105" t="s">
        <v>332</v>
      </c>
      <c r="G284" s="58">
        <v>43580</v>
      </c>
      <c r="H284" s="106" t="s">
        <v>333</v>
      </c>
      <c r="I284" s="153" t="s">
        <v>328</v>
      </c>
      <c r="J284" s="105" t="s">
        <v>21</v>
      </c>
      <c r="K284" s="170">
        <v>232800</v>
      </c>
    </row>
    <row r="285" spans="1:11" ht="30" x14ac:dyDescent="0.3">
      <c r="A285" s="107" t="s">
        <v>1899</v>
      </c>
      <c r="B285" s="107" t="s">
        <v>1076</v>
      </c>
      <c r="C285" s="97" t="s">
        <v>11</v>
      </c>
      <c r="D285" s="97" t="s">
        <v>11</v>
      </c>
      <c r="E285" s="97" t="s">
        <v>13</v>
      </c>
      <c r="F285" s="105">
        <v>222181377</v>
      </c>
      <c r="G285" s="58">
        <v>43585</v>
      </c>
      <c r="H285" s="106" t="s">
        <v>334</v>
      </c>
      <c r="I285" s="153" t="s">
        <v>328</v>
      </c>
      <c r="J285" s="105" t="s">
        <v>21</v>
      </c>
      <c r="K285" s="170">
        <v>288000</v>
      </c>
    </row>
    <row r="286" spans="1:11" x14ac:dyDescent="0.3">
      <c r="A286" s="107" t="s">
        <v>1899</v>
      </c>
      <c r="B286" s="107" t="s">
        <v>1076</v>
      </c>
      <c r="C286" s="97" t="s">
        <v>11</v>
      </c>
      <c r="D286" s="97" t="s">
        <v>11</v>
      </c>
      <c r="E286" s="97" t="s">
        <v>16</v>
      </c>
      <c r="F286" s="105">
        <v>12051863</v>
      </c>
      <c r="G286" s="58">
        <v>43585</v>
      </c>
      <c r="H286" s="106" t="s">
        <v>335</v>
      </c>
      <c r="I286" s="153" t="s">
        <v>328</v>
      </c>
      <c r="J286" s="105" t="s">
        <v>21</v>
      </c>
      <c r="K286" s="170">
        <v>188300</v>
      </c>
    </row>
    <row r="287" spans="1:11" ht="30" x14ac:dyDescent="0.3">
      <c r="A287" s="107" t="s">
        <v>1899</v>
      </c>
      <c r="B287" s="107" t="s">
        <v>1076</v>
      </c>
      <c r="C287" s="97" t="s">
        <v>11</v>
      </c>
      <c r="D287" s="97" t="s">
        <v>11</v>
      </c>
      <c r="E287" s="97" t="s">
        <v>13</v>
      </c>
      <c r="F287" s="105">
        <v>221416767</v>
      </c>
      <c r="G287" s="58">
        <v>43580</v>
      </c>
      <c r="H287" s="106" t="s">
        <v>336</v>
      </c>
      <c r="I287" s="153" t="s">
        <v>328</v>
      </c>
      <c r="J287" s="105" t="s">
        <v>21</v>
      </c>
      <c r="K287" s="170">
        <v>27600</v>
      </c>
    </row>
    <row r="288" spans="1:11" ht="30" x14ac:dyDescent="0.3">
      <c r="A288" s="107" t="s">
        <v>1899</v>
      </c>
      <c r="B288" s="107" t="s">
        <v>1076</v>
      </c>
      <c r="C288" s="97" t="s">
        <v>11</v>
      </c>
      <c r="D288" s="97" t="s">
        <v>11</v>
      </c>
      <c r="E288" s="97" t="s">
        <v>13</v>
      </c>
      <c r="F288" s="105">
        <v>46286326</v>
      </c>
      <c r="G288" s="58">
        <v>43570</v>
      </c>
      <c r="H288" s="106" t="s">
        <v>337</v>
      </c>
      <c r="I288" s="153" t="s">
        <v>338</v>
      </c>
      <c r="J288" s="105" t="s">
        <v>339</v>
      </c>
      <c r="K288" s="170">
        <v>131290</v>
      </c>
    </row>
    <row r="289" spans="1:11" ht="30" x14ac:dyDescent="0.3">
      <c r="A289" s="107" t="s">
        <v>1899</v>
      </c>
      <c r="B289" s="107" t="s">
        <v>1076</v>
      </c>
      <c r="C289" s="97" t="s">
        <v>11</v>
      </c>
      <c r="D289" s="97" t="s">
        <v>11</v>
      </c>
      <c r="E289" s="97" t="s">
        <v>13</v>
      </c>
      <c r="F289" s="105">
        <v>46329339</v>
      </c>
      <c r="G289" s="58">
        <v>43580</v>
      </c>
      <c r="H289" s="106" t="s">
        <v>340</v>
      </c>
      <c r="I289" s="153" t="s">
        <v>338</v>
      </c>
      <c r="J289" s="105" t="s">
        <v>339</v>
      </c>
      <c r="K289" s="170">
        <v>59080</v>
      </c>
    </row>
    <row r="290" spans="1:11" ht="30" x14ac:dyDescent="0.3">
      <c r="A290" s="107" t="s">
        <v>1899</v>
      </c>
      <c r="B290" s="107" t="s">
        <v>1076</v>
      </c>
      <c r="C290" s="97" t="s">
        <v>11</v>
      </c>
      <c r="D290" s="97" t="s">
        <v>11</v>
      </c>
      <c r="E290" s="97" t="s">
        <v>13</v>
      </c>
      <c r="F290" s="105">
        <v>46094802</v>
      </c>
      <c r="G290" s="58">
        <v>43570</v>
      </c>
      <c r="H290" s="106" t="s">
        <v>341</v>
      </c>
      <c r="I290" s="153" t="s">
        <v>338</v>
      </c>
      <c r="J290" s="105" t="s">
        <v>339</v>
      </c>
      <c r="K290" s="170">
        <v>41740</v>
      </c>
    </row>
    <row r="291" spans="1:11" ht="30" x14ac:dyDescent="0.3">
      <c r="A291" s="107" t="s">
        <v>1899</v>
      </c>
      <c r="B291" s="107" t="s">
        <v>1076</v>
      </c>
      <c r="C291" s="97" t="s">
        <v>11</v>
      </c>
      <c r="D291" s="97" t="s">
        <v>11</v>
      </c>
      <c r="E291" s="97" t="s">
        <v>13</v>
      </c>
      <c r="F291" s="105">
        <v>46182105</v>
      </c>
      <c r="G291" s="58">
        <v>43570</v>
      </c>
      <c r="H291" s="106" t="s">
        <v>342</v>
      </c>
      <c r="I291" s="153" t="s">
        <v>338</v>
      </c>
      <c r="J291" s="105" t="s">
        <v>339</v>
      </c>
      <c r="K291" s="170">
        <v>19310</v>
      </c>
    </row>
    <row r="292" spans="1:11" ht="30" x14ac:dyDescent="0.3">
      <c r="A292" s="107" t="s">
        <v>1899</v>
      </c>
      <c r="B292" s="107" t="s">
        <v>1076</v>
      </c>
      <c r="C292" s="97" t="s">
        <v>11</v>
      </c>
      <c r="D292" s="97" t="s">
        <v>11</v>
      </c>
      <c r="E292" s="97" t="s">
        <v>13</v>
      </c>
      <c r="F292" s="105">
        <v>46540698</v>
      </c>
      <c r="G292" s="58">
        <v>43580</v>
      </c>
      <c r="H292" s="106" t="s">
        <v>343</v>
      </c>
      <c r="I292" s="153" t="s">
        <v>338</v>
      </c>
      <c r="J292" s="105" t="s">
        <v>339</v>
      </c>
      <c r="K292" s="170">
        <v>20680</v>
      </c>
    </row>
    <row r="293" spans="1:11" ht="30" x14ac:dyDescent="0.3">
      <c r="A293" s="107" t="s">
        <v>1899</v>
      </c>
      <c r="B293" s="107" t="s">
        <v>1076</v>
      </c>
      <c r="C293" s="97" t="s">
        <v>11</v>
      </c>
      <c r="D293" s="97" t="s">
        <v>11</v>
      </c>
      <c r="E293" s="97" t="s">
        <v>13</v>
      </c>
      <c r="F293" s="105">
        <v>46541094</v>
      </c>
      <c r="G293" s="58">
        <v>43580</v>
      </c>
      <c r="H293" s="106" t="s">
        <v>344</v>
      </c>
      <c r="I293" s="153" t="s">
        <v>338</v>
      </c>
      <c r="J293" s="105" t="s">
        <v>339</v>
      </c>
      <c r="K293" s="170">
        <v>29010</v>
      </c>
    </row>
    <row r="294" spans="1:11" ht="30" x14ac:dyDescent="0.3">
      <c r="A294" s="107" t="s">
        <v>1899</v>
      </c>
      <c r="B294" s="107" t="s">
        <v>1076</v>
      </c>
      <c r="C294" s="97" t="s">
        <v>11</v>
      </c>
      <c r="D294" s="97" t="s">
        <v>11</v>
      </c>
      <c r="E294" s="97" t="s">
        <v>13</v>
      </c>
      <c r="F294" s="105">
        <v>45984474</v>
      </c>
      <c r="G294" s="58">
        <v>43570</v>
      </c>
      <c r="H294" s="106" t="s">
        <v>345</v>
      </c>
      <c r="I294" s="153" t="s">
        <v>338</v>
      </c>
      <c r="J294" s="105" t="s">
        <v>339</v>
      </c>
      <c r="K294" s="170">
        <v>57380</v>
      </c>
    </row>
    <row r="295" spans="1:11" ht="30" x14ac:dyDescent="0.3">
      <c r="A295" s="107" t="s">
        <v>1899</v>
      </c>
      <c r="B295" s="156" t="s">
        <v>26</v>
      </c>
      <c r="C295" s="97" t="s">
        <v>11</v>
      </c>
      <c r="D295" s="97" t="s">
        <v>11</v>
      </c>
      <c r="E295" s="54" t="s">
        <v>483</v>
      </c>
      <c r="F295" s="105">
        <v>6190024</v>
      </c>
      <c r="G295" s="58">
        <v>43566</v>
      </c>
      <c r="H295" s="106" t="s">
        <v>346</v>
      </c>
      <c r="I295" s="153" t="s">
        <v>347</v>
      </c>
      <c r="J295" s="105" t="s">
        <v>348</v>
      </c>
      <c r="K295" s="170">
        <v>664734</v>
      </c>
    </row>
    <row r="296" spans="1:11" ht="45" x14ac:dyDescent="0.3">
      <c r="A296" s="107" t="s">
        <v>1899</v>
      </c>
      <c r="B296" s="53" t="s">
        <v>128</v>
      </c>
      <c r="C296" s="26" t="s">
        <v>11</v>
      </c>
      <c r="D296" s="26" t="s">
        <v>11</v>
      </c>
      <c r="E296" s="97" t="s">
        <v>473</v>
      </c>
      <c r="F296" s="105">
        <v>6190201</v>
      </c>
      <c r="G296" s="58">
        <v>43566</v>
      </c>
      <c r="H296" s="106" t="s">
        <v>349</v>
      </c>
      <c r="I296" s="153" t="s">
        <v>350</v>
      </c>
      <c r="J296" s="105" t="s">
        <v>351</v>
      </c>
      <c r="K296" s="170">
        <v>458150</v>
      </c>
    </row>
    <row r="297" spans="1:11" ht="45" x14ac:dyDescent="0.3">
      <c r="A297" s="107" t="s">
        <v>1899</v>
      </c>
      <c r="B297" s="53" t="s">
        <v>128</v>
      </c>
      <c r="C297" s="26" t="s">
        <v>11</v>
      </c>
      <c r="D297" s="26" t="s">
        <v>11</v>
      </c>
      <c r="E297" s="97" t="s">
        <v>473</v>
      </c>
      <c r="F297" s="105">
        <v>6190202</v>
      </c>
      <c r="G297" s="58">
        <v>43566</v>
      </c>
      <c r="H297" s="106" t="s">
        <v>352</v>
      </c>
      <c r="I297" s="153" t="s">
        <v>353</v>
      </c>
      <c r="J297" s="105" t="s">
        <v>354</v>
      </c>
      <c r="K297" s="170">
        <v>178500</v>
      </c>
    </row>
    <row r="298" spans="1:11" ht="45" x14ac:dyDescent="0.3">
      <c r="A298" s="107" t="s">
        <v>1899</v>
      </c>
      <c r="B298" s="53" t="s">
        <v>128</v>
      </c>
      <c r="C298" s="26" t="s">
        <v>11</v>
      </c>
      <c r="D298" s="26" t="s">
        <v>11</v>
      </c>
      <c r="E298" s="97" t="s">
        <v>473</v>
      </c>
      <c r="F298" s="105">
        <v>6190203</v>
      </c>
      <c r="G298" s="58">
        <v>43566</v>
      </c>
      <c r="H298" s="106" t="s">
        <v>355</v>
      </c>
      <c r="I298" s="153" t="s">
        <v>353</v>
      </c>
      <c r="J298" s="105" t="s">
        <v>354</v>
      </c>
      <c r="K298" s="170">
        <v>101150</v>
      </c>
    </row>
    <row r="299" spans="1:11" ht="30" x14ac:dyDescent="0.3">
      <c r="A299" s="107" t="s">
        <v>1899</v>
      </c>
      <c r="B299" s="149" t="s">
        <v>1674</v>
      </c>
      <c r="C299" s="97" t="s">
        <v>11</v>
      </c>
      <c r="D299" s="97" t="s">
        <v>11</v>
      </c>
      <c r="E299" s="54" t="s">
        <v>483</v>
      </c>
      <c r="F299" s="105">
        <v>6190025</v>
      </c>
      <c r="G299" s="58">
        <v>43566</v>
      </c>
      <c r="H299" s="106" t="s">
        <v>356</v>
      </c>
      <c r="I299" s="153" t="s">
        <v>357</v>
      </c>
      <c r="J299" s="105" t="s">
        <v>358</v>
      </c>
      <c r="K299" s="170">
        <v>66432</v>
      </c>
    </row>
    <row r="300" spans="1:11" ht="45" x14ac:dyDescent="0.3">
      <c r="A300" s="107" t="s">
        <v>1899</v>
      </c>
      <c r="B300" s="156" t="s">
        <v>132</v>
      </c>
      <c r="C300" s="105" t="s">
        <v>359</v>
      </c>
      <c r="D300" s="58">
        <v>43559</v>
      </c>
      <c r="E300" s="97" t="s">
        <v>473</v>
      </c>
      <c r="F300" s="105">
        <v>6190204</v>
      </c>
      <c r="G300" s="58">
        <v>43566</v>
      </c>
      <c r="H300" s="106" t="s">
        <v>360</v>
      </c>
      <c r="I300" s="153" t="s">
        <v>361</v>
      </c>
      <c r="J300" s="105" t="s">
        <v>362</v>
      </c>
      <c r="K300" s="170">
        <v>5000000</v>
      </c>
    </row>
    <row r="301" spans="1:11" ht="30" x14ac:dyDescent="0.3">
      <c r="A301" s="107" t="s">
        <v>1899</v>
      </c>
      <c r="B301" s="53" t="s">
        <v>144</v>
      </c>
      <c r="C301" s="105" t="s">
        <v>363</v>
      </c>
      <c r="D301" s="58">
        <v>43280</v>
      </c>
      <c r="E301" s="97" t="s">
        <v>473</v>
      </c>
      <c r="F301" s="105">
        <v>6190205</v>
      </c>
      <c r="G301" s="58">
        <v>43566</v>
      </c>
      <c r="H301" s="106" t="s">
        <v>364</v>
      </c>
      <c r="I301" s="153" t="s">
        <v>365</v>
      </c>
      <c r="J301" s="105" t="s">
        <v>366</v>
      </c>
      <c r="K301" s="170" t="s">
        <v>367</v>
      </c>
    </row>
    <row r="302" spans="1:11" ht="30" x14ac:dyDescent="0.3">
      <c r="A302" s="107" t="s">
        <v>1899</v>
      </c>
      <c r="B302" s="156" t="s">
        <v>26</v>
      </c>
      <c r="C302" s="97" t="s">
        <v>11</v>
      </c>
      <c r="D302" s="97" t="s">
        <v>11</v>
      </c>
      <c r="E302" s="54" t="s">
        <v>483</v>
      </c>
      <c r="F302" s="105">
        <v>6190026</v>
      </c>
      <c r="G302" s="58">
        <v>43566</v>
      </c>
      <c r="H302" s="106" t="s">
        <v>368</v>
      </c>
      <c r="I302" s="153" t="s">
        <v>347</v>
      </c>
      <c r="J302" s="105" t="s">
        <v>348</v>
      </c>
      <c r="K302" s="170">
        <v>94962</v>
      </c>
    </row>
    <row r="303" spans="1:11" ht="30" x14ac:dyDescent="0.3">
      <c r="A303" s="107" t="s">
        <v>1899</v>
      </c>
      <c r="B303" s="156" t="s">
        <v>26</v>
      </c>
      <c r="C303" s="97" t="s">
        <v>11</v>
      </c>
      <c r="D303" s="97" t="s">
        <v>11</v>
      </c>
      <c r="E303" s="97" t="s">
        <v>473</v>
      </c>
      <c r="F303" s="105">
        <v>6190206</v>
      </c>
      <c r="G303" s="58">
        <v>43566</v>
      </c>
      <c r="H303" s="106" t="s">
        <v>369</v>
      </c>
      <c r="I303" s="153" t="s">
        <v>370</v>
      </c>
      <c r="J303" s="105" t="s">
        <v>371</v>
      </c>
      <c r="K303" s="170">
        <v>21420</v>
      </c>
    </row>
    <row r="304" spans="1:11" x14ac:dyDescent="0.3">
      <c r="A304" s="107" t="s">
        <v>1899</v>
      </c>
      <c r="B304" s="156" t="s">
        <v>26</v>
      </c>
      <c r="C304" s="97" t="s">
        <v>11</v>
      </c>
      <c r="D304" s="97" t="s">
        <v>11</v>
      </c>
      <c r="E304" s="54" t="s">
        <v>483</v>
      </c>
      <c r="F304" s="105">
        <v>6190027</v>
      </c>
      <c r="G304" s="58">
        <v>43566</v>
      </c>
      <c r="H304" s="106" t="s">
        <v>372</v>
      </c>
      <c r="I304" s="153" t="s">
        <v>373</v>
      </c>
      <c r="J304" s="105" t="s">
        <v>374</v>
      </c>
      <c r="K304" s="170">
        <v>526587</v>
      </c>
    </row>
    <row r="305" spans="1:11" ht="30" x14ac:dyDescent="0.3">
      <c r="A305" s="107" t="s">
        <v>1899</v>
      </c>
      <c r="B305" s="149" t="s">
        <v>1674</v>
      </c>
      <c r="C305" s="97" t="s">
        <v>11</v>
      </c>
      <c r="D305" s="97" t="s">
        <v>11</v>
      </c>
      <c r="E305" s="54" t="s">
        <v>483</v>
      </c>
      <c r="F305" s="105">
        <v>6190028</v>
      </c>
      <c r="G305" s="58">
        <v>43566</v>
      </c>
      <c r="H305" s="106" t="s">
        <v>375</v>
      </c>
      <c r="I305" s="153" t="s">
        <v>376</v>
      </c>
      <c r="J305" s="105" t="s">
        <v>377</v>
      </c>
      <c r="K305" s="170">
        <v>110994</v>
      </c>
    </row>
    <row r="306" spans="1:11" ht="30" x14ac:dyDescent="0.3">
      <c r="A306" s="107" t="s">
        <v>1899</v>
      </c>
      <c r="B306" s="149" t="s">
        <v>1674</v>
      </c>
      <c r="C306" s="97" t="s">
        <v>11</v>
      </c>
      <c r="D306" s="97" t="s">
        <v>11</v>
      </c>
      <c r="E306" s="54" t="s">
        <v>483</v>
      </c>
      <c r="F306" s="105">
        <v>6190029</v>
      </c>
      <c r="G306" s="58">
        <v>43566</v>
      </c>
      <c r="H306" s="106" t="s">
        <v>378</v>
      </c>
      <c r="I306" s="48" t="s">
        <v>744</v>
      </c>
      <c r="J306" s="42" t="s">
        <v>379</v>
      </c>
      <c r="K306" s="170">
        <v>176575</v>
      </c>
    </row>
    <row r="307" spans="1:11" ht="30" x14ac:dyDescent="0.3">
      <c r="A307" s="107" t="s">
        <v>1899</v>
      </c>
      <c r="B307" s="149" t="s">
        <v>1674</v>
      </c>
      <c r="C307" s="97" t="s">
        <v>11</v>
      </c>
      <c r="D307" s="97" t="s">
        <v>11</v>
      </c>
      <c r="E307" s="54" t="s">
        <v>483</v>
      </c>
      <c r="F307" s="105">
        <v>6190030</v>
      </c>
      <c r="G307" s="58">
        <v>43566</v>
      </c>
      <c r="H307" s="106" t="s">
        <v>380</v>
      </c>
      <c r="I307" s="153" t="s">
        <v>381</v>
      </c>
      <c r="J307" s="105" t="s">
        <v>382</v>
      </c>
      <c r="K307" s="170">
        <v>416030</v>
      </c>
    </row>
    <row r="308" spans="1:11" ht="30" x14ac:dyDescent="0.3">
      <c r="A308" s="107" t="s">
        <v>1899</v>
      </c>
      <c r="B308" s="149" t="s">
        <v>1674</v>
      </c>
      <c r="C308" s="97" t="s">
        <v>11</v>
      </c>
      <c r="D308" s="97" t="s">
        <v>11</v>
      </c>
      <c r="E308" s="54" t="s">
        <v>483</v>
      </c>
      <c r="F308" s="105">
        <v>6190031</v>
      </c>
      <c r="G308" s="58">
        <v>43566</v>
      </c>
      <c r="H308" s="106" t="s">
        <v>383</v>
      </c>
      <c r="I308" s="153" t="s">
        <v>384</v>
      </c>
      <c r="J308" s="105" t="s">
        <v>385</v>
      </c>
      <c r="K308" s="170">
        <v>511412</v>
      </c>
    </row>
    <row r="309" spans="1:11" ht="30" x14ac:dyDescent="0.3">
      <c r="A309" s="107" t="s">
        <v>1899</v>
      </c>
      <c r="B309" s="149" t="s">
        <v>1674</v>
      </c>
      <c r="C309" s="97" t="s">
        <v>11</v>
      </c>
      <c r="D309" s="97" t="s">
        <v>11</v>
      </c>
      <c r="E309" s="54" t="s">
        <v>483</v>
      </c>
      <c r="F309" s="105">
        <v>6190032</v>
      </c>
      <c r="G309" s="58">
        <v>43566</v>
      </c>
      <c r="H309" s="106" t="s">
        <v>386</v>
      </c>
      <c r="I309" s="153" t="s">
        <v>29</v>
      </c>
      <c r="J309" s="105" t="s">
        <v>32</v>
      </c>
      <c r="K309" s="170">
        <v>14938</v>
      </c>
    </row>
    <row r="310" spans="1:11" ht="30" x14ac:dyDescent="0.3">
      <c r="A310" s="107" t="s">
        <v>1899</v>
      </c>
      <c r="B310" s="149" t="s">
        <v>1674</v>
      </c>
      <c r="C310" s="97" t="s">
        <v>11</v>
      </c>
      <c r="D310" s="97" t="s">
        <v>11</v>
      </c>
      <c r="E310" s="54" t="s">
        <v>483</v>
      </c>
      <c r="F310" s="105">
        <v>6190034</v>
      </c>
      <c r="G310" s="58">
        <v>43566</v>
      </c>
      <c r="H310" s="106" t="s">
        <v>387</v>
      </c>
      <c r="I310" s="153" t="s">
        <v>388</v>
      </c>
      <c r="J310" s="105" t="s">
        <v>389</v>
      </c>
      <c r="K310" s="170">
        <v>36285</v>
      </c>
    </row>
    <row r="311" spans="1:11" ht="30" x14ac:dyDescent="0.3">
      <c r="A311" s="107" t="s">
        <v>1899</v>
      </c>
      <c r="B311" s="149" t="s">
        <v>1674</v>
      </c>
      <c r="C311" s="97" t="s">
        <v>11</v>
      </c>
      <c r="D311" s="97" t="s">
        <v>11</v>
      </c>
      <c r="E311" s="54" t="s">
        <v>483</v>
      </c>
      <c r="F311" s="105">
        <v>6190035</v>
      </c>
      <c r="G311" s="58">
        <v>43566</v>
      </c>
      <c r="H311" s="106" t="s">
        <v>390</v>
      </c>
      <c r="I311" s="153" t="s">
        <v>391</v>
      </c>
      <c r="J311" s="105" t="s">
        <v>30</v>
      </c>
      <c r="K311" s="170">
        <v>551596</v>
      </c>
    </row>
    <row r="312" spans="1:11" ht="30" x14ac:dyDescent="0.3">
      <c r="A312" s="107" t="s">
        <v>1899</v>
      </c>
      <c r="B312" s="149" t="s">
        <v>1674</v>
      </c>
      <c r="C312" s="97" t="s">
        <v>11</v>
      </c>
      <c r="D312" s="97" t="s">
        <v>11</v>
      </c>
      <c r="E312" s="54" t="s">
        <v>483</v>
      </c>
      <c r="F312" s="105">
        <v>6190036</v>
      </c>
      <c r="G312" s="58">
        <v>43566</v>
      </c>
      <c r="H312" s="106" t="s">
        <v>392</v>
      </c>
      <c r="I312" s="153" t="s">
        <v>393</v>
      </c>
      <c r="J312" s="105" t="s">
        <v>394</v>
      </c>
      <c r="K312" s="170">
        <v>103393</v>
      </c>
    </row>
    <row r="313" spans="1:11" ht="30" x14ac:dyDescent="0.3">
      <c r="A313" s="107" t="s">
        <v>1899</v>
      </c>
      <c r="B313" s="149" t="s">
        <v>1674</v>
      </c>
      <c r="C313" s="97" t="s">
        <v>11</v>
      </c>
      <c r="D313" s="97" t="s">
        <v>11</v>
      </c>
      <c r="E313" s="54" t="s">
        <v>483</v>
      </c>
      <c r="F313" s="105">
        <v>6190037</v>
      </c>
      <c r="G313" s="58">
        <v>43566</v>
      </c>
      <c r="H313" s="106" t="s">
        <v>395</v>
      </c>
      <c r="I313" s="153" t="s">
        <v>29</v>
      </c>
      <c r="J313" s="105" t="s">
        <v>32</v>
      </c>
      <c r="K313" s="170">
        <v>922214</v>
      </c>
    </row>
    <row r="314" spans="1:11" ht="30" x14ac:dyDescent="0.3">
      <c r="A314" s="107" t="s">
        <v>1899</v>
      </c>
      <c r="B314" s="149" t="s">
        <v>1674</v>
      </c>
      <c r="C314" s="97" t="s">
        <v>11</v>
      </c>
      <c r="D314" s="97" t="s">
        <v>11</v>
      </c>
      <c r="E314" s="54" t="s">
        <v>483</v>
      </c>
      <c r="F314" s="105">
        <v>6190038</v>
      </c>
      <c r="G314" s="58">
        <v>43566</v>
      </c>
      <c r="H314" s="106" t="s">
        <v>396</v>
      </c>
      <c r="I314" s="153" t="s">
        <v>397</v>
      </c>
      <c r="J314" s="105" t="s">
        <v>398</v>
      </c>
      <c r="K314" s="170">
        <v>1043563</v>
      </c>
    </row>
    <row r="315" spans="1:11" ht="30" x14ac:dyDescent="0.3">
      <c r="A315" s="107" t="s">
        <v>1899</v>
      </c>
      <c r="B315" s="149" t="s">
        <v>1674</v>
      </c>
      <c r="C315" s="97" t="s">
        <v>11</v>
      </c>
      <c r="D315" s="97" t="s">
        <v>11</v>
      </c>
      <c r="E315" s="54" t="s">
        <v>483</v>
      </c>
      <c r="F315" s="105">
        <v>6190039</v>
      </c>
      <c r="G315" s="58">
        <v>43566</v>
      </c>
      <c r="H315" s="106" t="s">
        <v>399</v>
      </c>
      <c r="I315" s="153" t="s">
        <v>400</v>
      </c>
      <c r="J315" s="105" t="s">
        <v>401</v>
      </c>
      <c r="K315" s="170">
        <v>351752</v>
      </c>
    </row>
    <row r="316" spans="1:11" ht="30" x14ac:dyDescent="0.3">
      <c r="A316" s="107" t="s">
        <v>1899</v>
      </c>
      <c r="B316" s="149" t="s">
        <v>1674</v>
      </c>
      <c r="C316" s="97" t="s">
        <v>11</v>
      </c>
      <c r="D316" s="97" t="s">
        <v>11</v>
      </c>
      <c r="E316" s="54" t="s">
        <v>483</v>
      </c>
      <c r="F316" s="105">
        <v>6190040</v>
      </c>
      <c r="G316" s="58">
        <v>43566</v>
      </c>
      <c r="H316" s="106" t="s">
        <v>402</v>
      </c>
      <c r="I316" s="153" t="s">
        <v>400</v>
      </c>
      <c r="J316" s="105" t="s">
        <v>401</v>
      </c>
      <c r="K316" s="170">
        <v>410368</v>
      </c>
    </row>
    <row r="317" spans="1:11" ht="30" x14ac:dyDescent="0.3">
      <c r="A317" s="107" t="s">
        <v>1899</v>
      </c>
      <c r="B317" s="149" t="s">
        <v>1674</v>
      </c>
      <c r="C317" s="97" t="s">
        <v>11</v>
      </c>
      <c r="D317" s="97" t="s">
        <v>11</v>
      </c>
      <c r="E317" s="54" t="s">
        <v>483</v>
      </c>
      <c r="F317" s="105">
        <v>6190041</v>
      </c>
      <c r="G317" s="58">
        <v>43566</v>
      </c>
      <c r="H317" s="106" t="s">
        <v>403</v>
      </c>
      <c r="I317" s="153" t="s">
        <v>391</v>
      </c>
      <c r="J317" s="105" t="s">
        <v>30</v>
      </c>
      <c r="K317" s="170">
        <v>382145</v>
      </c>
    </row>
    <row r="318" spans="1:11" ht="30" x14ac:dyDescent="0.3">
      <c r="A318" s="107" t="s">
        <v>1899</v>
      </c>
      <c r="B318" s="149" t="s">
        <v>1674</v>
      </c>
      <c r="C318" s="97" t="s">
        <v>11</v>
      </c>
      <c r="D318" s="97" t="s">
        <v>11</v>
      </c>
      <c r="E318" s="54" t="s">
        <v>483</v>
      </c>
      <c r="F318" s="105">
        <v>6190042</v>
      </c>
      <c r="G318" s="58">
        <v>43566</v>
      </c>
      <c r="H318" s="106" t="s">
        <v>404</v>
      </c>
      <c r="I318" s="153" t="s">
        <v>29</v>
      </c>
      <c r="J318" s="105" t="s">
        <v>32</v>
      </c>
      <c r="K318" s="170">
        <v>116204</v>
      </c>
    </row>
    <row r="319" spans="1:11" x14ac:dyDescent="0.3">
      <c r="A319" s="107" t="s">
        <v>1899</v>
      </c>
      <c r="B319" s="156" t="s">
        <v>26</v>
      </c>
      <c r="C319" s="97" t="s">
        <v>11</v>
      </c>
      <c r="D319" s="97" t="s">
        <v>11</v>
      </c>
      <c r="E319" s="54" t="s">
        <v>483</v>
      </c>
      <c r="F319" s="105">
        <v>6190043</v>
      </c>
      <c r="G319" s="58">
        <v>43566</v>
      </c>
      <c r="H319" s="106" t="s">
        <v>405</v>
      </c>
      <c r="I319" s="153" t="s">
        <v>406</v>
      </c>
      <c r="J319" s="105" t="s">
        <v>407</v>
      </c>
      <c r="K319" s="170">
        <v>55311</v>
      </c>
    </row>
    <row r="320" spans="1:11" x14ac:dyDescent="0.3">
      <c r="A320" s="107" t="s">
        <v>1899</v>
      </c>
      <c r="B320" s="156" t="s">
        <v>26</v>
      </c>
      <c r="C320" s="97" t="s">
        <v>11</v>
      </c>
      <c r="D320" s="97" t="s">
        <v>11</v>
      </c>
      <c r="E320" s="97" t="s">
        <v>473</v>
      </c>
      <c r="F320" s="105">
        <v>6190207</v>
      </c>
      <c r="G320" s="58">
        <v>43566</v>
      </c>
      <c r="H320" s="106" t="s">
        <v>408</v>
      </c>
      <c r="I320" s="153" t="s">
        <v>406</v>
      </c>
      <c r="J320" s="105" t="s">
        <v>407</v>
      </c>
      <c r="K320" s="170">
        <v>26537</v>
      </c>
    </row>
    <row r="321" spans="1:11" ht="30" x14ac:dyDescent="0.3">
      <c r="A321" s="107" t="s">
        <v>1899</v>
      </c>
      <c r="B321" s="149" t="s">
        <v>1674</v>
      </c>
      <c r="C321" s="97" t="s">
        <v>11</v>
      </c>
      <c r="D321" s="97" t="s">
        <v>11</v>
      </c>
      <c r="E321" s="54" t="s">
        <v>483</v>
      </c>
      <c r="F321" s="105">
        <v>6190044</v>
      </c>
      <c r="G321" s="58">
        <v>43566</v>
      </c>
      <c r="H321" s="106" t="s">
        <v>409</v>
      </c>
      <c r="I321" s="153" t="s">
        <v>410</v>
      </c>
      <c r="J321" s="105" t="s">
        <v>411</v>
      </c>
      <c r="K321" s="170">
        <v>182576</v>
      </c>
    </row>
    <row r="322" spans="1:11" ht="30" x14ac:dyDescent="0.3">
      <c r="A322" s="107" t="s">
        <v>1899</v>
      </c>
      <c r="B322" s="149" t="s">
        <v>1674</v>
      </c>
      <c r="C322" s="97" t="s">
        <v>11</v>
      </c>
      <c r="D322" s="97" t="s">
        <v>11</v>
      </c>
      <c r="E322" s="54" t="s">
        <v>483</v>
      </c>
      <c r="F322" s="105">
        <v>6190045</v>
      </c>
      <c r="G322" s="58">
        <v>43567</v>
      </c>
      <c r="H322" s="106" t="s">
        <v>412</v>
      </c>
      <c r="I322" s="153" t="s">
        <v>413</v>
      </c>
      <c r="J322" s="105" t="s">
        <v>414</v>
      </c>
      <c r="K322" s="170">
        <v>133880</v>
      </c>
    </row>
    <row r="323" spans="1:11" ht="45" x14ac:dyDescent="0.3">
      <c r="A323" s="107" t="s">
        <v>1899</v>
      </c>
      <c r="B323" s="53" t="s">
        <v>128</v>
      </c>
      <c r="C323" s="26" t="s">
        <v>11</v>
      </c>
      <c r="D323" s="26" t="s">
        <v>11</v>
      </c>
      <c r="E323" s="97" t="s">
        <v>473</v>
      </c>
      <c r="F323" s="105">
        <v>6190209</v>
      </c>
      <c r="G323" s="58">
        <v>43570</v>
      </c>
      <c r="H323" s="106" t="s">
        <v>415</v>
      </c>
      <c r="I323" s="153" t="s">
        <v>416</v>
      </c>
      <c r="J323" s="105" t="s">
        <v>417</v>
      </c>
      <c r="K323" s="170">
        <v>113050</v>
      </c>
    </row>
    <row r="324" spans="1:11" ht="45" x14ac:dyDescent="0.3">
      <c r="A324" s="107" t="s">
        <v>1899</v>
      </c>
      <c r="B324" s="53" t="s">
        <v>128</v>
      </c>
      <c r="C324" s="26" t="s">
        <v>11</v>
      </c>
      <c r="D324" s="26" t="s">
        <v>11</v>
      </c>
      <c r="E324" s="97" t="s">
        <v>473</v>
      </c>
      <c r="F324" s="105">
        <v>6190215</v>
      </c>
      <c r="G324" s="58">
        <v>43571</v>
      </c>
      <c r="H324" s="106" t="s">
        <v>419</v>
      </c>
      <c r="I324" s="153" t="s">
        <v>420</v>
      </c>
      <c r="J324" s="105" t="s">
        <v>421</v>
      </c>
      <c r="K324" s="170">
        <v>448283</v>
      </c>
    </row>
    <row r="325" spans="1:11" ht="45" x14ac:dyDescent="0.3">
      <c r="A325" s="107" t="s">
        <v>1899</v>
      </c>
      <c r="B325" s="53" t="s">
        <v>128</v>
      </c>
      <c r="C325" s="26" t="s">
        <v>11</v>
      </c>
      <c r="D325" s="26" t="s">
        <v>11</v>
      </c>
      <c r="E325" s="97" t="s">
        <v>473</v>
      </c>
      <c r="F325" s="105">
        <v>6190234</v>
      </c>
      <c r="G325" s="58">
        <v>43572</v>
      </c>
      <c r="H325" s="106" t="s">
        <v>422</v>
      </c>
      <c r="I325" s="153" t="s">
        <v>350</v>
      </c>
      <c r="J325" s="105" t="s">
        <v>351</v>
      </c>
      <c r="K325" s="170">
        <v>226100</v>
      </c>
    </row>
    <row r="326" spans="1:11" ht="45" x14ac:dyDescent="0.3">
      <c r="A326" s="107" t="s">
        <v>1899</v>
      </c>
      <c r="B326" s="149" t="s">
        <v>1674</v>
      </c>
      <c r="C326" s="97" t="s">
        <v>11</v>
      </c>
      <c r="D326" s="97" t="s">
        <v>11</v>
      </c>
      <c r="E326" s="97" t="s">
        <v>473</v>
      </c>
      <c r="F326" s="105">
        <v>6190235</v>
      </c>
      <c r="G326" s="58">
        <v>43572</v>
      </c>
      <c r="H326" s="106" t="s">
        <v>1942</v>
      </c>
      <c r="I326" s="153" t="s">
        <v>423</v>
      </c>
      <c r="J326" s="105" t="s">
        <v>424</v>
      </c>
      <c r="K326" s="170">
        <v>4400000</v>
      </c>
    </row>
    <row r="327" spans="1:11" ht="30" x14ac:dyDescent="0.3">
      <c r="A327" s="107" t="s">
        <v>1899</v>
      </c>
      <c r="B327" s="149" t="s">
        <v>1674</v>
      </c>
      <c r="C327" s="97" t="s">
        <v>11</v>
      </c>
      <c r="D327" s="97" t="s">
        <v>11</v>
      </c>
      <c r="E327" s="54" t="s">
        <v>483</v>
      </c>
      <c r="F327" s="105">
        <v>6190046</v>
      </c>
      <c r="G327" s="58">
        <v>43572</v>
      </c>
      <c r="H327" s="106" t="s">
        <v>425</v>
      </c>
      <c r="I327" s="153" t="s">
        <v>426</v>
      </c>
      <c r="J327" s="105" t="s">
        <v>427</v>
      </c>
      <c r="K327" s="170">
        <v>60928</v>
      </c>
    </row>
    <row r="328" spans="1:11" ht="30" x14ac:dyDescent="0.3">
      <c r="A328" s="107" t="s">
        <v>1899</v>
      </c>
      <c r="B328" s="149" t="s">
        <v>1674</v>
      </c>
      <c r="C328" s="97" t="s">
        <v>11</v>
      </c>
      <c r="D328" s="97" t="s">
        <v>11</v>
      </c>
      <c r="E328" s="54" t="s">
        <v>483</v>
      </c>
      <c r="F328" s="105">
        <v>6190047</v>
      </c>
      <c r="G328" s="58">
        <v>43572</v>
      </c>
      <c r="H328" s="106" t="s">
        <v>428</v>
      </c>
      <c r="I328" s="153" t="s">
        <v>429</v>
      </c>
      <c r="J328" s="105" t="s">
        <v>430</v>
      </c>
      <c r="K328" s="170">
        <v>2248758</v>
      </c>
    </row>
    <row r="329" spans="1:11" ht="45" x14ac:dyDescent="0.3">
      <c r="A329" s="107" t="s">
        <v>1899</v>
      </c>
      <c r="B329" s="149" t="s">
        <v>1674</v>
      </c>
      <c r="C329" s="97" t="s">
        <v>11</v>
      </c>
      <c r="D329" s="97" t="s">
        <v>11</v>
      </c>
      <c r="E329" s="97" t="s">
        <v>473</v>
      </c>
      <c r="F329" s="105">
        <v>6190236</v>
      </c>
      <c r="G329" s="58">
        <v>43572</v>
      </c>
      <c r="H329" s="106" t="s">
        <v>431</v>
      </c>
      <c r="I329" s="153" t="s">
        <v>432</v>
      </c>
      <c r="J329" s="105" t="s">
        <v>433</v>
      </c>
      <c r="K329" s="170">
        <v>112422</v>
      </c>
    </row>
    <row r="330" spans="1:11" ht="60" x14ac:dyDescent="0.3">
      <c r="A330" s="107" t="s">
        <v>1899</v>
      </c>
      <c r="B330" s="149" t="s">
        <v>1674</v>
      </c>
      <c r="C330" s="97" t="s">
        <v>11</v>
      </c>
      <c r="D330" s="97" t="s">
        <v>11</v>
      </c>
      <c r="E330" s="97" t="s">
        <v>473</v>
      </c>
      <c r="F330" s="105">
        <v>6190246</v>
      </c>
      <c r="G330" s="58">
        <v>43577</v>
      </c>
      <c r="H330" s="106" t="s">
        <v>434</v>
      </c>
      <c r="I330" s="153" t="s">
        <v>435</v>
      </c>
      <c r="J330" s="105" t="s">
        <v>436</v>
      </c>
      <c r="K330" s="170">
        <v>297154</v>
      </c>
    </row>
    <row r="331" spans="1:11" ht="30" x14ac:dyDescent="0.3">
      <c r="A331" s="107" t="s">
        <v>1899</v>
      </c>
      <c r="B331" s="53" t="s">
        <v>144</v>
      </c>
      <c r="C331" s="105" t="s">
        <v>363</v>
      </c>
      <c r="D331" s="58">
        <v>43280</v>
      </c>
      <c r="E331" s="97" t="s">
        <v>473</v>
      </c>
      <c r="F331" s="105">
        <v>6190247</v>
      </c>
      <c r="G331" s="58">
        <v>43578</v>
      </c>
      <c r="H331" s="106" t="s">
        <v>437</v>
      </c>
      <c r="I331" s="153" t="s">
        <v>438</v>
      </c>
      <c r="J331" s="105" t="s">
        <v>439</v>
      </c>
      <c r="K331" s="170" t="s">
        <v>440</v>
      </c>
    </row>
    <row r="332" spans="1:11" ht="30" x14ac:dyDescent="0.3">
      <c r="A332" s="107" t="s">
        <v>1899</v>
      </c>
      <c r="B332" s="156" t="s">
        <v>26</v>
      </c>
      <c r="C332" s="97" t="s">
        <v>11</v>
      </c>
      <c r="D332" s="97" t="s">
        <v>11</v>
      </c>
      <c r="E332" s="54" t="s">
        <v>483</v>
      </c>
      <c r="F332" s="105">
        <v>6190048</v>
      </c>
      <c r="G332" s="58">
        <v>43579</v>
      </c>
      <c r="H332" s="106" t="s">
        <v>441</v>
      </c>
      <c r="I332" s="153" t="s">
        <v>442</v>
      </c>
      <c r="J332" s="105" t="s">
        <v>443</v>
      </c>
      <c r="K332" s="170">
        <v>81694</v>
      </c>
    </row>
    <row r="333" spans="1:11" ht="30" x14ac:dyDescent="0.3">
      <c r="A333" s="107" t="s">
        <v>1899</v>
      </c>
      <c r="B333" s="53" t="s">
        <v>144</v>
      </c>
      <c r="C333" s="105" t="s">
        <v>363</v>
      </c>
      <c r="D333" s="58">
        <v>43280</v>
      </c>
      <c r="E333" s="97" t="s">
        <v>473</v>
      </c>
      <c r="F333" s="105">
        <v>6190256</v>
      </c>
      <c r="G333" s="58">
        <v>43580</v>
      </c>
      <c r="H333" s="106" t="s">
        <v>444</v>
      </c>
      <c r="I333" s="153" t="s">
        <v>438</v>
      </c>
      <c r="J333" s="105" t="s">
        <v>439</v>
      </c>
      <c r="K333" s="170" t="s">
        <v>418</v>
      </c>
    </row>
    <row r="334" spans="1:11" ht="30" x14ac:dyDescent="0.3">
      <c r="A334" s="107" t="s">
        <v>1899</v>
      </c>
      <c r="B334" s="149" t="s">
        <v>1674</v>
      </c>
      <c r="C334" s="97" t="s">
        <v>11</v>
      </c>
      <c r="D334" s="97" t="s">
        <v>11</v>
      </c>
      <c r="E334" s="54" t="s">
        <v>483</v>
      </c>
      <c r="F334" s="105">
        <v>6190049</v>
      </c>
      <c r="G334" s="58">
        <v>43580</v>
      </c>
      <c r="H334" s="106" t="s">
        <v>445</v>
      </c>
      <c r="I334" s="153" t="s">
        <v>446</v>
      </c>
      <c r="J334" s="105" t="s">
        <v>447</v>
      </c>
      <c r="K334" s="170">
        <v>342006</v>
      </c>
    </row>
    <row r="335" spans="1:11" ht="30" x14ac:dyDescent="0.3">
      <c r="A335" s="107" t="s">
        <v>1899</v>
      </c>
      <c r="B335" s="149" t="s">
        <v>1674</v>
      </c>
      <c r="C335" s="97" t="s">
        <v>11</v>
      </c>
      <c r="D335" s="97" t="s">
        <v>11</v>
      </c>
      <c r="E335" s="54" t="s">
        <v>483</v>
      </c>
      <c r="F335" s="105">
        <v>6190050</v>
      </c>
      <c r="G335" s="58">
        <v>43580</v>
      </c>
      <c r="H335" s="106" t="s">
        <v>448</v>
      </c>
      <c r="I335" s="153" t="s">
        <v>449</v>
      </c>
      <c r="J335" s="105" t="s">
        <v>450</v>
      </c>
      <c r="K335" s="170">
        <v>796824</v>
      </c>
    </row>
    <row r="336" spans="1:11" ht="30" x14ac:dyDescent="0.3">
      <c r="A336" s="107" t="s">
        <v>1899</v>
      </c>
      <c r="B336" s="149" t="s">
        <v>1674</v>
      </c>
      <c r="C336" s="97" t="s">
        <v>11</v>
      </c>
      <c r="D336" s="97" t="s">
        <v>11</v>
      </c>
      <c r="E336" s="97" t="s">
        <v>473</v>
      </c>
      <c r="F336" s="105">
        <v>6190262</v>
      </c>
      <c r="G336" s="58">
        <v>43584</v>
      </c>
      <c r="H336" s="106" t="s">
        <v>451</v>
      </c>
      <c r="I336" s="153" t="s">
        <v>169</v>
      </c>
      <c r="J336" s="105" t="s">
        <v>452</v>
      </c>
      <c r="K336" s="170">
        <v>856800</v>
      </c>
    </row>
    <row r="337" spans="1:11" ht="30" x14ac:dyDescent="0.3">
      <c r="A337" s="107" t="s">
        <v>1899</v>
      </c>
      <c r="B337" s="156" t="s">
        <v>26</v>
      </c>
      <c r="C337" s="97" t="s">
        <v>11</v>
      </c>
      <c r="D337" s="97" t="s">
        <v>11</v>
      </c>
      <c r="E337" s="97" t="s">
        <v>473</v>
      </c>
      <c r="F337" s="105">
        <v>6190269</v>
      </c>
      <c r="G337" s="58">
        <v>43584</v>
      </c>
      <c r="H337" s="106" t="s">
        <v>453</v>
      </c>
      <c r="I337" s="153" t="s">
        <v>454</v>
      </c>
      <c r="J337" s="105" t="s">
        <v>455</v>
      </c>
      <c r="K337" s="170">
        <v>45000</v>
      </c>
    </row>
    <row r="338" spans="1:11" ht="30" x14ac:dyDescent="0.3">
      <c r="A338" s="107" t="s">
        <v>1899</v>
      </c>
      <c r="B338" s="156" t="s">
        <v>26</v>
      </c>
      <c r="C338" s="97" t="s">
        <v>11</v>
      </c>
      <c r="D338" s="97" t="s">
        <v>11</v>
      </c>
      <c r="E338" s="97" t="s">
        <v>473</v>
      </c>
      <c r="F338" s="105">
        <v>6190270</v>
      </c>
      <c r="G338" s="58">
        <v>43584</v>
      </c>
      <c r="H338" s="106" t="s">
        <v>456</v>
      </c>
      <c r="I338" s="153" t="s">
        <v>454</v>
      </c>
      <c r="J338" s="105" t="s">
        <v>455</v>
      </c>
      <c r="K338" s="170">
        <v>45000</v>
      </c>
    </row>
    <row r="339" spans="1:11" ht="30" x14ac:dyDescent="0.3">
      <c r="A339" s="107" t="s">
        <v>1899</v>
      </c>
      <c r="B339" s="156" t="s">
        <v>26</v>
      </c>
      <c r="C339" s="97" t="s">
        <v>11</v>
      </c>
      <c r="D339" s="97" t="s">
        <v>11</v>
      </c>
      <c r="E339" s="97" t="s">
        <v>473</v>
      </c>
      <c r="F339" s="105">
        <v>6190271</v>
      </c>
      <c r="G339" s="58">
        <v>43584</v>
      </c>
      <c r="H339" s="106" t="s">
        <v>457</v>
      </c>
      <c r="I339" s="153" t="s">
        <v>454</v>
      </c>
      <c r="J339" s="105" t="s">
        <v>455</v>
      </c>
      <c r="K339" s="170">
        <v>45000</v>
      </c>
    </row>
    <row r="340" spans="1:11" ht="30" x14ac:dyDescent="0.3">
      <c r="A340" s="107" t="s">
        <v>1899</v>
      </c>
      <c r="B340" s="156" t="s">
        <v>26</v>
      </c>
      <c r="C340" s="97" t="s">
        <v>11</v>
      </c>
      <c r="D340" s="97" t="s">
        <v>11</v>
      </c>
      <c r="E340" s="97" t="s">
        <v>473</v>
      </c>
      <c r="F340" s="105">
        <v>6190272</v>
      </c>
      <c r="G340" s="58">
        <v>43584</v>
      </c>
      <c r="H340" s="106" t="s">
        <v>458</v>
      </c>
      <c r="I340" s="153" t="s">
        <v>454</v>
      </c>
      <c r="J340" s="105" t="s">
        <v>455</v>
      </c>
      <c r="K340" s="170">
        <v>45000</v>
      </c>
    </row>
    <row r="341" spans="1:11" ht="30" x14ac:dyDescent="0.3">
      <c r="A341" s="107" t="s">
        <v>1899</v>
      </c>
      <c r="B341" s="156" t="s">
        <v>26</v>
      </c>
      <c r="C341" s="97" t="s">
        <v>11</v>
      </c>
      <c r="D341" s="97" t="s">
        <v>11</v>
      </c>
      <c r="E341" s="97" t="s">
        <v>473</v>
      </c>
      <c r="F341" s="105">
        <v>6190273</v>
      </c>
      <c r="G341" s="58">
        <v>43584</v>
      </c>
      <c r="H341" s="106" t="s">
        <v>459</v>
      </c>
      <c r="I341" s="153" t="s">
        <v>454</v>
      </c>
      <c r="J341" s="105" t="s">
        <v>455</v>
      </c>
      <c r="K341" s="170">
        <v>45000</v>
      </c>
    </row>
    <row r="342" spans="1:11" ht="30" x14ac:dyDescent="0.3">
      <c r="A342" s="107" t="s">
        <v>1899</v>
      </c>
      <c r="B342" s="149" t="s">
        <v>1674</v>
      </c>
      <c r="C342" s="97" t="s">
        <v>11</v>
      </c>
      <c r="D342" s="97" t="s">
        <v>11</v>
      </c>
      <c r="E342" s="54" t="s">
        <v>483</v>
      </c>
      <c r="F342" s="105">
        <v>6190051</v>
      </c>
      <c r="G342" s="58">
        <v>43584</v>
      </c>
      <c r="H342" s="106" t="s">
        <v>460</v>
      </c>
      <c r="I342" s="153" t="s">
        <v>461</v>
      </c>
      <c r="J342" s="105" t="s">
        <v>462</v>
      </c>
      <c r="K342" s="170">
        <v>260512</v>
      </c>
    </row>
    <row r="343" spans="1:11" ht="30" x14ac:dyDescent="0.3">
      <c r="A343" s="107" t="s">
        <v>1899</v>
      </c>
      <c r="B343" s="53" t="s">
        <v>144</v>
      </c>
      <c r="C343" s="105" t="s">
        <v>363</v>
      </c>
      <c r="D343" s="58">
        <v>43280</v>
      </c>
      <c r="E343" s="97" t="s">
        <v>473</v>
      </c>
      <c r="F343" s="105">
        <v>6190276</v>
      </c>
      <c r="G343" s="58">
        <v>43584</v>
      </c>
      <c r="H343" s="106" t="s">
        <v>463</v>
      </c>
      <c r="I343" s="153" t="s">
        <v>438</v>
      </c>
      <c r="J343" s="105" t="s">
        <v>439</v>
      </c>
      <c r="K343" s="170" t="s">
        <v>464</v>
      </c>
    </row>
    <row r="344" spans="1:11" ht="30" x14ac:dyDescent="0.3">
      <c r="A344" s="107" t="s">
        <v>1899</v>
      </c>
      <c r="B344" s="156" t="s">
        <v>26</v>
      </c>
      <c r="C344" s="97" t="s">
        <v>11</v>
      </c>
      <c r="D344" s="97" t="s">
        <v>11</v>
      </c>
      <c r="E344" s="97" t="s">
        <v>473</v>
      </c>
      <c r="F344" s="105">
        <v>6190278</v>
      </c>
      <c r="G344" s="58">
        <v>43585</v>
      </c>
      <c r="H344" s="106" t="s">
        <v>465</v>
      </c>
      <c r="I344" s="153" t="s">
        <v>466</v>
      </c>
      <c r="J344" s="105" t="s">
        <v>467</v>
      </c>
      <c r="K344" s="170">
        <v>1666000</v>
      </c>
    </row>
    <row r="345" spans="1:11" ht="45" x14ac:dyDescent="0.3">
      <c r="A345" s="107" t="s">
        <v>1899</v>
      </c>
      <c r="B345" s="53" t="s">
        <v>128</v>
      </c>
      <c r="C345" s="26" t="s">
        <v>11</v>
      </c>
      <c r="D345" s="26" t="s">
        <v>11</v>
      </c>
      <c r="E345" s="105" t="s">
        <v>468</v>
      </c>
      <c r="F345" s="105" t="s">
        <v>11</v>
      </c>
      <c r="G345" s="58">
        <v>43563</v>
      </c>
      <c r="H345" s="106" t="s">
        <v>469</v>
      </c>
      <c r="I345" s="153" t="s">
        <v>470</v>
      </c>
      <c r="J345" s="105" t="s">
        <v>471</v>
      </c>
      <c r="K345" s="170" t="s">
        <v>472</v>
      </c>
    </row>
    <row r="346" spans="1:11" x14ac:dyDescent="0.3">
      <c r="A346" s="107" t="s">
        <v>1897</v>
      </c>
      <c r="B346" s="107" t="s">
        <v>1913</v>
      </c>
      <c r="C346" s="100" t="s">
        <v>1915</v>
      </c>
      <c r="D346" s="101">
        <v>42656</v>
      </c>
      <c r="E346" s="97" t="s">
        <v>473</v>
      </c>
      <c r="F346" s="102">
        <v>7190057</v>
      </c>
      <c r="G346" s="103">
        <v>43566</v>
      </c>
      <c r="H346" s="102" t="s">
        <v>206</v>
      </c>
      <c r="I346" s="151" t="s">
        <v>207</v>
      </c>
      <c r="J346" s="102" t="s">
        <v>208</v>
      </c>
      <c r="K346" s="160">
        <v>590459</v>
      </c>
    </row>
    <row r="347" spans="1:11" x14ac:dyDescent="0.3">
      <c r="A347" s="107" t="s">
        <v>1897</v>
      </c>
      <c r="B347" s="53" t="s">
        <v>26</v>
      </c>
      <c r="C347" s="97" t="s">
        <v>11</v>
      </c>
      <c r="D347" s="97" t="s">
        <v>11</v>
      </c>
      <c r="E347" s="97" t="s">
        <v>473</v>
      </c>
      <c r="F347" s="102">
        <v>7190058</v>
      </c>
      <c r="G347" s="103">
        <v>43566</v>
      </c>
      <c r="H347" s="102" t="s">
        <v>209</v>
      </c>
      <c r="I347" s="151" t="s">
        <v>210</v>
      </c>
      <c r="J347" s="102" t="s">
        <v>211</v>
      </c>
      <c r="K347" s="160">
        <v>57778</v>
      </c>
    </row>
    <row r="348" spans="1:11" ht="30" x14ac:dyDescent="0.3">
      <c r="A348" s="107" t="s">
        <v>1897</v>
      </c>
      <c r="B348" s="149" t="s">
        <v>1674</v>
      </c>
      <c r="C348" s="97" t="s">
        <v>11</v>
      </c>
      <c r="D348" s="97" t="s">
        <v>11</v>
      </c>
      <c r="E348" s="54" t="s">
        <v>483</v>
      </c>
      <c r="F348" s="102">
        <v>7190042</v>
      </c>
      <c r="G348" s="103">
        <v>43571</v>
      </c>
      <c r="H348" s="102" t="s">
        <v>212</v>
      </c>
      <c r="I348" s="151" t="s">
        <v>213</v>
      </c>
      <c r="J348" s="102" t="s">
        <v>214</v>
      </c>
      <c r="K348" s="160">
        <v>42412</v>
      </c>
    </row>
    <row r="349" spans="1:11" ht="30" x14ac:dyDescent="0.3">
      <c r="A349" s="107" t="s">
        <v>1897</v>
      </c>
      <c r="B349" s="149" t="s">
        <v>1674</v>
      </c>
      <c r="C349" s="97" t="s">
        <v>11</v>
      </c>
      <c r="D349" s="97" t="s">
        <v>11</v>
      </c>
      <c r="E349" s="97" t="s">
        <v>473</v>
      </c>
      <c r="F349" s="102">
        <v>7190069</v>
      </c>
      <c r="G349" s="103">
        <v>43571</v>
      </c>
      <c r="H349" s="102" t="s">
        <v>215</v>
      </c>
      <c r="I349" s="151" t="s">
        <v>216</v>
      </c>
      <c r="J349" s="102" t="s">
        <v>217</v>
      </c>
      <c r="K349" s="160">
        <v>346346</v>
      </c>
    </row>
    <row r="350" spans="1:11" x14ac:dyDescent="0.3">
      <c r="A350" s="107" t="s">
        <v>1897</v>
      </c>
      <c r="B350" s="53" t="s">
        <v>26</v>
      </c>
      <c r="C350" s="97" t="s">
        <v>11</v>
      </c>
      <c r="D350" s="97" t="s">
        <v>11</v>
      </c>
      <c r="E350" s="97" t="s">
        <v>473</v>
      </c>
      <c r="F350" s="102">
        <v>7190073</v>
      </c>
      <c r="G350" s="103">
        <v>43572</v>
      </c>
      <c r="H350" s="102" t="s">
        <v>218</v>
      </c>
      <c r="I350" s="151" t="s">
        <v>219</v>
      </c>
      <c r="J350" s="102" t="s">
        <v>220</v>
      </c>
      <c r="K350" s="160">
        <v>54145</v>
      </c>
    </row>
    <row r="351" spans="1:11" ht="30" x14ac:dyDescent="0.3">
      <c r="A351" s="107" t="s">
        <v>1897</v>
      </c>
      <c r="B351" s="53" t="s">
        <v>26</v>
      </c>
      <c r="C351" s="97" t="s">
        <v>11</v>
      </c>
      <c r="D351" s="97" t="s">
        <v>11</v>
      </c>
      <c r="E351" s="97" t="s">
        <v>473</v>
      </c>
      <c r="F351" s="102">
        <v>7190074</v>
      </c>
      <c r="G351" s="103">
        <v>43572</v>
      </c>
      <c r="H351" s="102" t="s">
        <v>221</v>
      </c>
      <c r="I351" s="151" t="s">
        <v>219</v>
      </c>
      <c r="J351" s="102" t="s">
        <v>222</v>
      </c>
      <c r="K351" s="160">
        <v>428400</v>
      </c>
    </row>
    <row r="352" spans="1:11" ht="30" x14ac:dyDescent="0.3">
      <c r="A352" s="107" t="s">
        <v>1897</v>
      </c>
      <c r="B352" s="149" t="s">
        <v>1674</v>
      </c>
      <c r="C352" s="97" t="s">
        <v>11</v>
      </c>
      <c r="D352" s="97" t="s">
        <v>11</v>
      </c>
      <c r="E352" s="97" t="s">
        <v>473</v>
      </c>
      <c r="F352" s="102">
        <v>7190076</v>
      </c>
      <c r="G352" s="103">
        <v>43578</v>
      </c>
      <c r="H352" s="102" t="s">
        <v>223</v>
      </c>
      <c r="I352" s="151" t="s">
        <v>224</v>
      </c>
      <c r="J352" s="102" t="s">
        <v>225</v>
      </c>
      <c r="K352" s="160">
        <v>430455</v>
      </c>
    </row>
    <row r="353" spans="1:11" ht="30" x14ac:dyDescent="0.3">
      <c r="A353" s="107" t="s">
        <v>1897</v>
      </c>
      <c r="B353" s="149" t="s">
        <v>1674</v>
      </c>
      <c r="C353" s="97" t="s">
        <v>11</v>
      </c>
      <c r="D353" s="97" t="s">
        <v>11</v>
      </c>
      <c r="E353" s="54" t="s">
        <v>483</v>
      </c>
      <c r="F353" s="102">
        <v>7190043</v>
      </c>
      <c r="G353" s="103">
        <v>43578</v>
      </c>
      <c r="H353" s="102" t="s">
        <v>226</v>
      </c>
      <c r="I353" s="151" t="s">
        <v>227</v>
      </c>
      <c r="J353" s="102" t="s">
        <v>30</v>
      </c>
      <c r="K353" s="160">
        <v>383945</v>
      </c>
    </row>
    <row r="354" spans="1:11" ht="30" x14ac:dyDescent="0.3">
      <c r="A354" s="107" t="s">
        <v>1897</v>
      </c>
      <c r="B354" s="149" t="s">
        <v>1674</v>
      </c>
      <c r="C354" s="97" t="s">
        <v>11</v>
      </c>
      <c r="D354" s="97" t="s">
        <v>11</v>
      </c>
      <c r="E354" s="97" t="s">
        <v>473</v>
      </c>
      <c r="F354" s="102">
        <v>7190077</v>
      </c>
      <c r="G354" s="103">
        <v>43578</v>
      </c>
      <c r="H354" s="102" t="s">
        <v>228</v>
      </c>
      <c r="I354" s="151" t="s">
        <v>229</v>
      </c>
      <c r="J354" s="102" t="s">
        <v>230</v>
      </c>
      <c r="K354" s="160">
        <v>63348</v>
      </c>
    </row>
    <row r="355" spans="1:11" x14ac:dyDescent="0.3">
      <c r="A355" s="107" t="s">
        <v>1897</v>
      </c>
      <c r="B355" s="53" t="s">
        <v>26</v>
      </c>
      <c r="C355" s="97" t="s">
        <v>11</v>
      </c>
      <c r="D355" s="97" t="s">
        <v>11</v>
      </c>
      <c r="E355" s="97" t="s">
        <v>473</v>
      </c>
      <c r="F355" s="102">
        <v>7190078</v>
      </c>
      <c r="G355" s="103">
        <v>43578</v>
      </c>
      <c r="H355" s="102" t="s">
        <v>231</v>
      </c>
      <c r="I355" s="151" t="s">
        <v>232</v>
      </c>
      <c r="J355" s="102" t="s">
        <v>233</v>
      </c>
      <c r="K355" s="160">
        <v>268800</v>
      </c>
    </row>
    <row r="356" spans="1:11" ht="30" x14ac:dyDescent="0.3">
      <c r="A356" s="107" t="s">
        <v>1897</v>
      </c>
      <c r="B356" s="149" t="s">
        <v>1674</v>
      </c>
      <c r="C356" s="97" t="s">
        <v>11</v>
      </c>
      <c r="D356" s="97" t="s">
        <v>11</v>
      </c>
      <c r="E356" s="97" t="s">
        <v>473</v>
      </c>
      <c r="F356" s="102">
        <v>7190079</v>
      </c>
      <c r="G356" s="103">
        <v>43578</v>
      </c>
      <c r="H356" s="102" t="s">
        <v>234</v>
      </c>
      <c r="I356" s="151" t="s">
        <v>224</v>
      </c>
      <c r="J356" s="102" t="s">
        <v>225</v>
      </c>
      <c r="K356" s="160">
        <v>82890</v>
      </c>
    </row>
    <row r="357" spans="1:11" ht="30" x14ac:dyDescent="0.3">
      <c r="A357" s="107" t="s">
        <v>1897</v>
      </c>
      <c r="B357" s="107" t="s">
        <v>1913</v>
      </c>
      <c r="C357" s="100" t="s">
        <v>1915</v>
      </c>
      <c r="D357" s="101">
        <v>42656</v>
      </c>
      <c r="E357" s="54" t="s">
        <v>483</v>
      </c>
      <c r="F357" s="102">
        <v>7190044</v>
      </c>
      <c r="G357" s="103">
        <v>43585</v>
      </c>
      <c r="H357" s="102" t="s">
        <v>1914</v>
      </c>
      <c r="I357" s="151" t="s">
        <v>207</v>
      </c>
      <c r="J357" s="102" t="s">
        <v>208</v>
      </c>
      <c r="K357" s="160">
        <v>2088266</v>
      </c>
    </row>
    <row r="358" spans="1:11" x14ac:dyDescent="0.3">
      <c r="A358" s="107" t="s">
        <v>1897</v>
      </c>
      <c r="B358" s="53" t="s">
        <v>26</v>
      </c>
      <c r="C358" s="97" t="s">
        <v>11</v>
      </c>
      <c r="D358" s="97" t="s">
        <v>11</v>
      </c>
      <c r="E358" s="54" t="s">
        <v>191</v>
      </c>
      <c r="F358" s="100" t="s">
        <v>205</v>
      </c>
      <c r="G358" s="103">
        <v>43579</v>
      </c>
      <c r="H358" s="102" t="s">
        <v>235</v>
      </c>
      <c r="I358" s="151" t="s">
        <v>236</v>
      </c>
      <c r="J358" s="102" t="s">
        <v>237</v>
      </c>
      <c r="K358" s="160">
        <v>175000</v>
      </c>
    </row>
    <row r="359" spans="1:11" ht="30" x14ac:dyDescent="0.3">
      <c r="A359" s="107" t="s">
        <v>1897</v>
      </c>
      <c r="B359" s="53" t="s">
        <v>26</v>
      </c>
      <c r="C359" s="97" t="s">
        <v>11</v>
      </c>
      <c r="D359" s="97" t="s">
        <v>11</v>
      </c>
      <c r="E359" s="54" t="s">
        <v>191</v>
      </c>
      <c r="F359" s="100" t="s">
        <v>205</v>
      </c>
      <c r="G359" s="103">
        <v>43579</v>
      </c>
      <c r="H359" s="102" t="s">
        <v>238</v>
      </c>
      <c r="I359" s="151" t="s">
        <v>239</v>
      </c>
      <c r="J359" s="102" t="s">
        <v>240</v>
      </c>
      <c r="K359" s="160" t="s">
        <v>241</v>
      </c>
    </row>
    <row r="360" spans="1:11" x14ac:dyDescent="0.3">
      <c r="A360" s="107" t="s">
        <v>1897</v>
      </c>
      <c r="B360" s="107" t="s">
        <v>1076</v>
      </c>
      <c r="C360" s="97" t="s">
        <v>11</v>
      </c>
      <c r="D360" s="97" t="s">
        <v>11</v>
      </c>
      <c r="E360" s="54" t="s">
        <v>191</v>
      </c>
      <c r="F360" s="100" t="s">
        <v>205</v>
      </c>
      <c r="G360" s="103">
        <v>43556</v>
      </c>
      <c r="H360" s="102" t="s">
        <v>242</v>
      </c>
      <c r="I360" s="151" t="s">
        <v>243</v>
      </c>
      <c r="J360" s="102" t="s">
        <v>244</v>
      </c>
      <c r="K360" s="160">
        <v>97050</v>
      </c>
    </row>
    <row r="361" spans="1:11" x14ac:dyDescent="0.3">
      <c r="A361" s="107" t="s">
        <v>1897</v>
      </c>
      <c r="B361" s="107" t="s">
        <v>1076</v>
      </c>
      <c r="C361" s="97" t="s">
        <v>11</v>
      </c>
      <c r="D361" s="97" t="s">
        <v>11</v>
      </c>
      <c r="E361" s="54" t="s">
        <v>191</v>
      </c>
      <c r="F361" s="100" t="s">
        <v>205</v>
      </c>
      <c r="G361" s="103">
        <v>43558</v>
      </c>
      <c r="H361" s="102" t="s">
        <v>245</v>
      </c>
      <c r="I361" s="151" t="s">
        <v>243</v>
      </c>
      <c r="J361" s="102" t="s">
        <v>244</v>
      </c>
      <c r="K361" s="160">
        <v>70310</v>
      </c>
    </row>
    <row r="362" spans="1:11" x14ac:dyDescent="0.3">
      <c r="A362" s="107" t="s">
        <v>1897</v>
      </c>
      <c r="B362" s="107" t="s">
        <v>1076</v>
      </c>
      <c r="C362" s="97" t="s">
        <v>11</v>
      </c>
      <c r="D362" s="97" t="s">
        <v>11</v>
      </c>
      <c r="E362" s="54" t="s">
        <v>191</v>
      </c>
      <c r="F362" s="100" t="s">
        <v>205</v>
      </c>
      <c r="G362" s="103">
        <v>43558</v>
      </c>
      <c r="H362" s="102" t="s">
        <v>246</v>
      </c>
      <c r="I362" s="151" t="s">
        <v>243</v>
      </c>
      <c r="J362" s="102" t="s">
        <v>244</v>
      </c>
      <c r="K362" s="160">
        <v>25300</v>
      </c>
    </row>
    <row r="363" spans="1:11" x14ac:dyDescent="0.3">
      <c r="A363" s="107" t="s">
        <v>1897</v>
      </c>
      <c r="B363" s="107" t="s">
        <v>1076</v>
      </c>
      <c r="C363" s="97" t="s">
        <v>11</v>
      </c>
      <c r="D363" s="97" t="s">
        <v>11</v>
      </c>
      <c r="E363" s="54" t="s">
        <v>191</v>
      </c>
      <c r="F363" s="100" t="s">
        <v>205</v>
      </c>
      <c r="G363" s="103">
        <v>43558</v>
      </c>
      <c r="H363" s="102" t="s">
        <v>247</v>
      </c>
      <c r="I363" s="151" t="s">
        <v>243</v>
      </c>
      <c r="J363" s="102" t="s">
        <v>244</v>
      </c>
      <c r="K363" s="160">
        <v>52350</v>
      </c>
    </row>
    <row r="364" spans="1:11" x14ac:dyDescent="0.3">
      <c r="A364" s="107" t="s">
        <v>1897</v>
      </c>
      <c r="B364" s="107" t="s">
        <v>1076</v>
      </c>
      <c r="C364" s="97" t="s">
        <v>11</v>
      </c>
      <c r="D364" s="97" t="s">
        <v>11</v>
      </c>
      <c r="E364" s="54" t="s">
        <v>191</v>
      </c>
      <c r="F364" s="100" t="s">
        <v>205</v>
      </c>
      <c r="G364" s="103">
        <v>43564</v>
      </c>
      <c r="H364" s="102" t="s">
        <v>248</v>
      </c>
      <c r="I364" s="151" t="s">
        <v>243</v>
      </c>
      <c r="J364" s="102" t="s">
        <v>244</v>
      </c>
      <c r="K364" s="160">
        <v>130650</v>
      </c>
    </row>
    <row r="365" spans="1:11" x14ac:dyDescent="0.3">
      <c r="A365" s="107" t="s">
        <v>1897</v>
      </c>
      <c r="B365" s="107" t="s">
        <v>1076</v>
      </c>
      <c r="C365" s="97" t="s">
        <v>11</v>
      </c>
      <c r="D365" s="97" t="s">
        <v>11</v>
      </c>
      <c r="E365" s="54" t="s">
        <v>191</v>
      </c>
      <c r="F365" s="100" t="s">
        <v>205</v>
      </c>
      <c r="G365" s="103">
        <v>43567</v>
      </c>
      <c r="H365" s="102" t="s">
        <v>249</v>
      </c>
      <c r="I365" s="151" t="s">
        <v>243</v>
      </c>
      <c r="J365" s="102" t="s">
        <v>244</v>
      </c>
      <c r="K365" s="160">
        <v>62790</v>
      </c>
    </row>
    <row r="366" spans="1:11" ht="30" x14ac:dyDescent="0.3">
      <c r="A366" s="107" t="s">
        <v>1897</v>
      </c>
      <c r="B366" s="107" t="s">
        <v>1076</v>
      </c>
      <c r="C366" s="97" t="s">
        <v>11</v>
      </c>
      <c r="D366" s="97" t="s">
        <v>11</v>
      </c>
      <c r="E366" s="54" t="s">
        <v>191</v>
      </c>
      <c r="F366" s="100" t="s">
        <v>205</v>
      </c>
      <c r="G366" s="103">
        <v>43556</v>
      </c>
      <c r="H366" s="102" t="s">
        <v>250</v>
      </c>
      <c r="I366" s="48" t="s">
        <v>780</v>
      </c>
      <c r="J366" s="43" t="s">
        <v>21</v>
      </c>
      <c r="K366" s="160">
        <v>239400</v>
      </c>
    </row>
    <row r="367" spans="1:11" ht="30" x14ac:dyDescent="0.3">
      <c r="A367" s="107" t="s">
        <v>1897</v>
      </c>
      <c r="B367" s="107" t="s">
        <v>1076</v>
      </c>
      <c r="C367" s="97" t="s">
        <v>11</v>
      </c>
      <c r="D367" s="97" t="s">
        <v>11</v>
      </c>
      <c r="E367" s="54" t="s">
        <v>191</v>
      </c>
      <c r="F367" s="100" t="s">
        <v>205</v>
      </c>
      <c r="G367" s="103">
        <v>43556</v>
      </c>
      <c r="H367" s="102" t="s">
        <v>251</v>
      </c>
      <c r="I367" s="48" t="s">
        <v>780</v>
      </c>
      <c r="J367" s="43" t="s">
        <v>21</v>
      </c>
      <c r="K367" s="160">
        <v>1336200</v>
      </c>
    </row>
    <row r="368" spans="1:11" ht="30" x14ac:dyDescent="0.3">
      <c r="A368" s="107" t="s">
        <v>1897</v>
      </c>
      <c r="B368" s="107" t="s">
        <v>1076</v>
      </c>
      <c r="C368" s="97" t="s">
        <v>11</v>
      </c>
      <c r="D368" s="97" t="s">
        <v>11</v>
      </c>
      <c r="E368" s="54" t="s">
        <v>191</v>
      </c>
      <c r="F368" s="100" t="s">
        <v>205</v>
      </c>
      <c r="G368" s="103">
        <v>43556</v>
      </c>
      <c r="H368" s="102" t="s">
        <v>252</v>
      </c>
      <c r="I368" s="48" t="s">
        <v>780</v>
      </c>
      <c r="J368" s="43" t="s">
        <v>21</v>
      </c>
      <c r="K368" s="160">
        <v>1784400</v>
      </c>
    </row>
    <row r="369" spans="1:11" ht="30" x14ac:dyDescent="0.3">
      <c r="A369" s="107" t="s">
        <v>1897</v>
      </c>
      <c r="B369" s="107" t="s">
        <v>1076</v>
      </c>
      <c r="C369" s="97" t="s">
        <v>11</v>
      </c>
      <c r="D369" s="97" t="s">
        <v>11</v>
      </c>
      <c r="E369" s="54" t="s">
        <v>191</v>
      </c>
      <c r="F369" s="100" t="s">
        <v>205</v>
      </c>
      <c r="G369" s="103">
        <v>43569</v>
      </c>
      <c r="H369" s="102" t="s">
        <v>253</v>
      </c>
      <c r="I369" s="48" t="s">
        <v>780</v>
      </c>
      <c r="J369" s="43" t="s">
        <v>21</v>
      </c>
      <c r="K369" s="160">
        <v>328900</v>
      </c>
    </row>
    <row r="370" spans="1:11" ht="30" x14ac:dyDescent="0.3">
      <c r="A370" s="107" t="s">
        <v>1897</v>
      </c>
      <c r="B370" s="107" t="s">
        <v>1076</v>
      </c>
      <c r="C370" s="97" t="s">
        <v>11</v>
      </c>
      <c r="D370" s="97" t="s">
        <v>11</v>
      </c>
      <c r="E370" s="54" t="s">
        <v>191</v>
      </c>
      <c r="F370" s="100" t="s">
        <v>205</v>
      </c>
      <c r="G370" s="103">
        <v>43576</v>
      </c>
      <c r="H370" s="102" t="s">
        <v>254</v>
      </c>
      <c r="I370" s="48" t="s">
        <v>780</v>
      </c>
      <c r="J370" s="43" t="s">
        <v>21</v>
      </c>
      <c r="K370" s="160">
        <v>129200</v>
      </c>
    </row>
    <row r="371" spans="1:11" ht="45" x14ac:dyDescent="0.3">
      <c r="A371" s="107" t="s">
        <v>1908</v>
      </c>
      <c r="B371" s="53" t="s">
        <v>128</v>
      </c>
      <c r="C371" s="26" t="s">
        <v>11</v>
      </c>
      <c r="D371" s="26" t="s">
        <v>11</v>
      </c>
      <c r="E371" s="54" t="s">
        <v>483</v>
      </c>
      <c r="F371" s="50">
        <v>20190062</v>
      </c>
      <c r="G371" s="133">
        <v>43572</v>
      </c>
      <c r="H371" s="50" t="s">
        <v>1242</v>
      </c>
      <c r="I371" s="115" t="s">
        <v>1243</v>
      </c>
      <c r="J371" s="59" t="s">
        <v>1244</v>
      </c>
      <c r="K371" s="166">
        <v>297500</v>
      </c>
    </row>
    <row r="372" spans="1:11" ht="30" x14ac:dyDescent="0.3">
      <c r="A372" s="107" t="s">
        <v>1908</v>
      </c>
      <c r="B372" s="149" t="s">
        <v>1674</v>
      </c>
      <c r="C372" s="97" t="s">
        <v>11</v>
      </c>
      <c r="D372" s="97" t="s">
        <v>11</v>
      </c>
      <c r="E372" s="97" t="s">
        <v>473</v>
      </c>
      <c r="F372" s="50">
        <v>20190042</v>
      </c>
      <c r="G372" s="133">
        <v>43585</v>
      </c>
      <c r="H372" s="50" t="s">
        <v>1245</v>
      </c>
      <c r="I372" s="115" t="s">
        <v>1246</v>
      </c>
      <c r="J372" s="50" t="s">
        <v>1247</v>
      </c>
      <c r="K372" s="166">
        <v>7305242</v>
      </c>
    </row>
    <row r="373" spans="1:11" ht="30" x14ac:dyDescent="0.3">
      <c r="A373" s="107" t="s">
        <v>1908</v>
      </c>
      <c r="B373" s="149" t="s">
        <v>1674</v>
      </c>
      <c r="C373" s="97" t="s">
        <v>11</v>
      </c>
      <c r="D373" s="97" t="s">
        <v>11</v>
      </c>
      <c r="E373" s="54" t="s">
        <v>483</v>
      </c>
      <c r="F373" s="50">
        <v>20190064</v>
      </c>
      <c r="G373" s="133">
        <v>43584</v>
      </c>
      <c r="H373" s="50" t="s">
        <v>1248</v>
      </c>
      <c r="I373" s="115" t="s">
        <v>1249</v>
      </c>
      <c r="J373" s="50" t="s">
        <v>1250</v>
      </c>
      <c r="K373" s="166">
        <v>150797</v>
      </c>
    </row>
    <row r="374" spans="1:11" ht="45" x14ac:dyDescent="0.3">
      <c r="A374" s="107" t="s">
        <v>1908</v>
      </c>
      <c r="B374" s="149" t="s">
        <v>1674</v>
      </c>
      <c r="C374" s="97" t="s">
        <v>11</v>
      </c>
      <c r="D374" s="97" t="s">
        <v>11</v>
      </c>
      <c r="E374" s="97" t="s">
        <v>473</v>
      </c>
      <c r="F374" s="50">
        <v>20190039</v>
      </c>
      <c r="G374" s="133">
        <v>43567</v>
      </c>
      <c r="H374" s="50" t="s">
        <v>1251</v>
      </c>
      <c r="I374" s="115" t="s">
        <v>499</v>
      </c>
      <c r="J374" s="50" t="s">
        <v>500</v>
      </c>
      <c r="K374" s="166">
        <v>225826</v>
      </c>
    </row>
    <row r="375" spans="1:11" x14ac:dyDescent="0.3">
      <c r="A375" s="107" t="s">
        <v>1908</v>
      </c>
      <c r="B375" s="107" t="s">
        <v>26</v>
      </c>
      <c r="C375" s="97" t="s">
        <v>11</v>
      </c>
      <c r="D375" s="97" t="s">
        <v>11</v>
      </c>
      <c r="E375" s="97" t="s">
        <v>473</v>
      </c>
      <c r="F375" s="50">
        <v>20190066</v>
      </c>
      <c r="G375" s="133">
        <v>43585</v>
      </c>
      <c r="H375" s="50" t="s">
        <v>1252</v>
      </c>
      <c r="I375" s="115" t="s">
        <v>1253</v>
      </c>
      <c r="J375" s="50" t="s">
        <v>1254</v>
      </c>
      <c r="K375" s="166">
        <v>2414454</v>
      </c>
    </row>
    <row r="376" spans="1:11" ht="45" x14ac:dyDescent="0.3">
      <c r="A376" s="107" t="s">
        <v>1908</v>
      </c>
      <c r="B376" s="53" t="s">
        <v>128</v>
      </c>
      <c r="C376" s="26" t="s">
        <v>11</v>
      </c>
      <c r="D376" s="26" t="s">
        <v>11</v>
      </c>
      <c r="E376" s="97" t="s">
        <v>473</v>
      </c>
      <c r="F376" s="50">
        <v>20190058</v>
      </c>
      <c r="G376" s="133">
        <v>43566</v>
      </c>
      <c r="H376" s="59" t="s">
        <v>1255</v>
      </c>
      <c r="I376" s="115" t="s">
        <v>1256</v>
      </c>
      <c r="J376" s="50" t="s">
        <v>1257</v>
      </c>
      <c r="K376" s="166">
        <v>458150</v>
      </c>
    </row>
    <row r="377" spans="1:11" x14ac:dyDescent="0.3">
      <c r="A377" s="107" t="s">
        <v>1908</v>
      </c>
      <c r="B377" s="149" t="s">
        <v>1674</v>
      </c>
      <c r="C377" s="97" t="s">
        <v>11</v>
      </c>
      <c r="D377" s="97" t="s">
        <v>11</v>
      </c>
      <c r="E377" s="54" t="s">
        <v>483</v>
      </c>
      <c r="F377" s="50">
        <v>20190061</v>
      </c>
      <c r="G377" s="133">
        <v>43567</v>
      </c>
      <c r="H377" s="50" t="s">
        <v>1258</v>
      </c>
      <c r="I377" s="115" t="s">
        <v>1259</v>
      </c>
      <c r="J377" s="50" t="s">
        <v>1260</v>
      </c>
      <c r="K377" s="166">
        <v>373662</v>
      </c>
    </row>
    <row r="378" spans="1:11" ht="45" x14ac:dyDescent="0.3">
      <c r="A378" s="107" t="s">
        <v>1908</v>
      </c>
      <c r="B378" s="53" t="s">
        <v>128</v>
      </c>
      <c r="C378" s="26" t="s">
        <v>11</v>
      </c>
      <c r="D378" s="26" t="s">
        <v>11</v>
      </c>
      <c r="E378" s="97" t="s">
        <v>16</v>
      </c>
      <c r="F378" s="59">
        <v>50056</v>
      </c>
      <c r="G378" s="133">
        <v>43557</v>
      </c>
      <c r="H378" s="59" t="s">
        <v>1261</v>
      </c>
      <c r="I378" s="53" t="s">
        <v>1262</v>
      </c>
      <c r="J378" s="59" t="s">
        <v>1263</v>
      </c>
      <c r="K378" s="167">
        <v>1087944</v>
      </c>
    </row>
    <row r="379" spans="1:11" ht="45" x14ac:dyDescent="0.3">
      <c r="A379" s="107" t="s">
        <v>1908</v>
      </c>
      <c r="B379" s="53" t="s">
        <v>128</v>
      </c>
      <c r="C379" s="26" t="s">
        <v>11</v>
      </c>
      <c r="D379" s="26" t="s">
        <v>11</v>
      </c>
      <c r="E379" s="97" t="s">
        <v>473</v>
      </c>
      <c r="F379" s="50">
        <v>19</v>
      </c>
      <c r="G379" s="133">
        <v>43577</v>
      </c>
      <c r="H379" s="50" t="s">
        <v>1264</v>
      </c>
      <c r="I379" s="115" t="s">
        <v>1262</v>
      </c>
      <c r="J379" s="50" t="s">
        <v>1263</v>
      </c>
      <c r="K379" s="166">
        <v>80758</v>
      </c>
    </row>
    <row r="380" spans="1:11" ht="45" x14ac:dyDescent="0.3">
      <c r="A380" s="107" t="s">
        <v>1908</v>
      </c>
      <c r="B380" s="53" t="s">
        <v>128</v>
      </c>
      <c r="C380" s="26" t="s">
        <v>11</v>
      </c>
      <c r="D380" s="26" t="s">
        <v>11</v>
      </c>
      <c r="E380" s="54" t="s">
        <v>191</v>
      </c>
      <c r="F380" s="50">
        <v>20</v>
      </c>
      <c r="G380" s="133">
        <v>43577</v>
      </c>
      <c r="H380" s="50" t="s">
        <v>1265</v>
      </c>
      <c r="I380" s="115" t="s">
        <v>1262</v>
      </c>
      <c r="J380" s="50" t="s">
        <v>1263</v>
      </c>
      <c r="K380" s="166">
        <v>157258</v>
      </c>
    </row>
    <row r="381" spans="1:11" ht="45" x14ac:dyDescent="0.3">
      <c r="A381" s="107" t="s">
        <v>1908</v>
      </c>
      <c r="B381" s="53" t="s">
        <v>128</v>
      </c>
      <c r="C381" s="26" t="s">
        <v>11</v>
      </c>
      <c r="D381" s="26" t="s">
        <v>11</v>
      </c>
      <c r="E381" s="54" t="s">
        <v>191</v>
      </c>
      <c r="F381" s="50">
        <v>21</v>
      </c>
      <c r="G381" s="133">
        <v>43579</v>
      </c>
      <c r="H381" s="50" t="s">
        <v>1266</v>
      </c>
      <c r="I381" s="115" t="s">
        <v>1262</v>
      </c>
      <c r="J381" s="50" t="s">
        <v>1263</v>
      </c>
      <c r="K381" s="166">
        <v>91258</v>
      </c>
    </row>
    <row r="382" spans="1:11" ht="45" x14ac:dyDescent="0.3">
      <c r="A382" s="107" t="s">
        <v>1908</v>
      </c>
      <c r="B382" s="53" t="s">
        <v>128</v>
      </c>
      <c r="C382" s="26" t="s">
        <v>11</v>
      </c>
      <c r="D382" s="26" t="s">
        <v>11</v>
      </c>
      <c r="E382" s="54" t="s">
        <v>191</v>
      </c>
      <c r="F382" s="50">
        <v>22</v>
      </c>
      <c r="G382" s="133">
        <v>43581</v>
      </c>
      <c r="H382" s="50" t="s">
        <v>1267</v>
      </c>
      <c r="I382" s="115" t="s">
        <v>1262</v>
      </c>
      <c r="J382" s="50" t="s">
        <v>1263</v>
      </c>
      <c r="K382" s="166">
        <v>151258</v>
      </c>
    </row>
    <row r="383" spans="1:11" ht="45" x14ac:dyDescent="0.3">
      <c r="A383" s="107" t="s">
        <v>1908</v>
      </c>
      <c r="B383" s="53" t="s">
        <v>128</v>
      </c>
      <c r="C383" s="26" t="s">
        <v>11</v>
      </c>
      <c r="D383" s="26" t="s">
        <v>11</v>
      </c>
      <c r="E383" s="54" t="s">
        <v>191</v>
      </c>
      <c r="F383" s="50">
        <v>23</v>
      </c>
      <c r="G383" s="133">
        <v>43581</v>
      </c>
      <c r="H383" s="50" t="s">
        <v>1268</v>
      </c>
      <c r="I383" s="115" t="s">
        <v>1262</v>
      </c>
      <c r="J383" s="50" t="s">
        <v>1263</v>
      </c>
      <c r="K383" s="166">
        <v>68129</v>
      </c>
    </row>
    <row r="384" spans="1:11" ht="45" x14ac:dyDescent="0.3">
      <c r="A384" s="107" t="s">
        <v>1908</v>
      </c>
      <c r="B384" s="53" t="s">
        <v>128</v>
      </c>
      <c r="C384" s="26" t="s">
        <v>11</v>
      </c>
      <c r="D384" s="26" t="s">
        <v>11</v>
      </c>
      <c r="E384" s="54" t="s">
        <v>191</v>
      </c>
      <c r="F384" s="50">
        <v>24</v>
      </c>
      <c r="G384" s="133">
        <v>43581</v>
      </c>
      <c r="H384" s="50" t="s">
        <v>1269</v>
      </c>
      <c r="I384" s="115" t="s">
        <v>1262</v>
      </c>
      <c r="J384" s="50" t="s">
        <v>1263</v>
      </c>
      <c r="K384" s="166">
        <v>170049</v>
      </c>
    </row>
    <row r="385" spans="1:11" ht="45" x14ac:dyDescent="0.3">
      <c r="A385" s="107" t="s">
        <v>1908</v>
      </c>
      <c r="B385" s="53" t="s">
        <v>128</v>
      </c>
      <c r="C385" s="26" t="s">
        <v>11</v>
      </c>
      <c r="D385" s="26" t="s">
        <v>11</v>
      </c>
      <c r="E385" s="54" t="s">
        <v>191</v>
      </c>
      <c r="F385" s="50">
        <v>25</v>
      </c>
      <c r="G385" s="133">
        <v>43581</v>
      </c>
      <c r="H385" s="50" t="s">
        <v>1270</v>
      </c>
      <c r="I385" s="115" t="s">
        <v>1262</v>
      </c>
      <c r="J385" s="50" t="s">
        <v>1263</v>
      </c>
      <c r="K385" s="166">
        <v>177258</v>
      </c>
    </row>
    <row r="386" spans="1:11" ht="45" x14ac:dyDescent="0.3">
      <c r="A386" s="107" t="s">
        <v>1908</v>
      </c>
      <c r="B386" s="53" t="s">
        <v>128</v>
      </c>
      <c r="C386" s="26" t="s">
        <v>11</v>
      </c>
      <c r="D386" s="26" t="s">
        <v>11</v>
      </c>
      <c r="E386" s="54" t="s">
        <v>191</v>
      </c>
      <c r="F386" s="50">
        <v>26</v>
      </c>
      <c r="G386" s="133">
        <v>43581</v>
      </c>
      <c r="H386" s="50" t="s">
        <v>1271</v>
      </c>
      <c r="I386" s="115" t="s">
        <v>1262</v>
      </c>
      <c r="J386" s="50" t="s">
        <v>1263</v>
      </c>
      <c r="K386" s="166">
        <v>177258</v>
      </c>
    </row>
    <row r="387" spans="1:11" ht="45" x14ac:dyDescent="0.3">
      <c r="A387" s="107" t="s">
        <v>1908</v>
      </c>
      <c r="B387" s="53" t="s">
        <v>128</v>
      </c>
      <c r="C387" s="26" t="s">
        <v>11</v>
      </c>
      <c r="D387" s="26" t="s">
        <v>11</v>
      </c>
      <c r="E387" s="54" t="s">
        <v>483</v>
      </c>
      <c r="F387" s="50">
        <v>20190059</v>
      </c>
      <c r="G387" s="133">
        <v>43567</v>
      </c>
      <c r="H387" s="50" t="s">
        <v>1272</v>
      </c>
      <c r="I387" s="115" t="s">
        <v>1273</v>
      </c>
      <c r="J387" s="50" t="s">
        <v>1274</v>
      </c>
      <c r="K387" s="166">
        <v>137500</v>
      </c>
    </row>
    <row r="388" spans="1:11" ht="45" x14ac:dyDescent="0.3">
      <c r="A388" s="107" t="s">
        <v>1908</v>
      </c>
      <c r="B388" s="149" t="s">
        <v>1674</v>
      </c>
      <c r="C388" s="97" t="s">
        <v>11</v>
      </c>
      <c r="D388" s="97" t="s">
        <v>11</v>
      </c>
      <c r="E388" s="97" t="s">
        <v>473</v>
      </c>
      <c r="F388" s="50">
        <v>20190040</v>
      </c>
      <c r="G388" s="133">
        <v>43567</v>
      </c>
      <c r="H388" s="50" t="s">
        <v>1275</v>
      </c>
      <c r="I388" s="115" t="s">
        <v>1276</v>
      </c>
      <c r="J388" s="50" t="s">
        <v>1277</v>
      </c>
      <c r="K388" s="166">
        <v>89336</v>
      </c>
    </row>
    <row r="389" spans="1:11" x14ac:dyDescent="0.3">
      <c r="A389" s="107" t="s">
        <v>1908</v>
      </c>
      <c r="B389" s="149" t="s">
        <v>1674</v>
      </c>
      <c r="C389" s="97" t="s">
        <v>11</v>
      </c>
      <c r="D389" s="97" t="s">
        <v>11</v>
      </c>
      <c r="E389" s="54" t="s">
        <v>483</v>
      </c>
      <c r="F389" s="59">
        <v>20190060</v>
      </c>
      <c r="G389" s="133">
        <v>43567</v>
      </c>
      <c r="H389" s="50" t="s">
        <v>1278</v>
      </c>
      <c r="I389" s="48" t="s">
        <v>744</v>
      </c>
      <c r="J389" s="42" t="s">
        <v>379</v>
      </c>
      <c r="K389" s="166">
        <v>73650</v>
      </c>
    </row>
    <row r="390" spans="1:11" x14ac:dyDescent="0.3">
      <c r="A390" s="107" t="s">
        <v>1908</v>
      </c>
      <c r="B390" s="149" t="s">
        <v>1674</v>
      </c>
      <c r="C390" s="97" t="s">
        <v>11</v>
      </c>
      <c r="D390" s="97" t="s">
        <v>11</v>
      </c>
      <c r="E390" s="54" t="s">
        <v>483</v>
      </c>
      <c r="F390" s="50">
        <v>20190065</v>
      </c>
      <c r="G390" s="133">
        <v>43584</v>
      </c>
      <c r="H390" s="50" t="s">
        <v>1278</v>
      </c>
      <c r="I390" s="48" t="s">
        <v>744</v>
      </c>
      <c r="J390" s="42" t="s">
        <v>379</v>
      </c>
      <c r="K390" s="166">
        <v>155823</v>
      </c>
    </row>
    <row r="391" spans="1:11" x14ac:dyDescent="0.3">
      <c r="A391" s="107" t="s">
        <v>1908</v>
      </c>
      <c r="B391" s="107" t="s">
        <v>1076</v>
      </c>
      <c r="C391" s="97" t="s">
        <v>11</v>
      </c>
      <c r="D391" s="97" t="s">
        <v>11</v>
      </c>
      <c r="E391" s="97" t="s">
        <v>16</v>
      </c>
      <c r="F391" s="50">
        <v>3915870</v>
      </c>
      <c r="G391" s="133">
        <v>43566</v>
      </c>
      <c r="H391" s="59" t="s">
        <v>1279</v>
      </c>
      <c r="I391" s="115" t="s">
        <v>169</v>
      </c>
      <c r="J391" s="50" t="s">
        <v>452</v>
      </c>
      <c r="K391" s="166">
        <v>244188</v>
      </c>
    </row>
    <row r="392" spans="1:11" ht="45" x14ac:dyDescent="0.3">
      <c r="A392" s="107" t="s">
        <v>1908</v>
      </c>
      <c r="B392" s="53" t="s">
        <v>128</v>
      </c>
      <c r="C392" s="26" t="s">
        <v>11</v>
      </c>
      <c r="D392" s="26" t="s">
        <v>11</v>
      </c>
      <c r="E392" s="54" t="s">
        <v>483</v>
      </c>
      <c r="F392" s="50">
        <v>20190063</v>
      </c>
      <c r="G392" s="133">
        <v>43577</v>
      </c>
      <c r="H392" s="50" t="s">
        <v>1280</v>
      </c>
      <c r="I392" s="115" t="s">
        <v>1281</v>
      </c>
      <c r="J392" s="50" t="s">
        <v>1282</v>
      </c>
      <c r="K392" s="166">
        <v>165305</v>
      </c>
    </row>
    <row r="393" spans="1:11" ht="60" x14ac:dyDescent="0.3">
      <c r="A393" s="107" t="s">
        <v>1908</v>
      </c>
      <c r="B393" s="108" t="s">
        <v>106</v>
      </c>
      <c r="C393" s="134" t="s">
        <v>1283</v>
      </c>
      <c r="D393" s="133">
        <v>43573</v>
      </c>
      <c r="E393" s="54" t="s">
        <v>191</v>
      </c>
      <c r="F393" s="25">
        <v>705</v>
      </c>
      <c r="G393" s="135">
        <v>43573</v>
      </c>
      <c r="H393" s="25" t="s">
        <v>1284</v>
      </c>
      <c r="I393" s="150" t="s">
        <v>1285</v>
      </c>
      <c r="J393" s="25" t="s">
        <v>1286</v>
      </c>
      <c r="K393" s="168">
        <v>95447820</v>
      </c>
    </row>
    <row r="394" spans="1:11" ht="30" x14ac:dyDescent="0.3">
      <c r="A394" s="107" t="s">
        <v>1908</v>
      </c>
      <c r="B394" s="107" t="s">
        <v>1076</v>
      </c>
      <c r="C394" s="97" t="s">
        <v>11</v>
      </c>
      <c r="D394" s="97" t="s">
        <v>11</v>
      </c>
      <c r="E394" s="97" t="s">
        <v>13</v>
      </c>
      <c r="F394" s="54">
        <v>219484329</v>
      </c>
      <c r="G394" s="135">
        <v>43556</v>
      </c>
      <c r="H394" s="54" t="s">
        <v>1287</v>
      </c>
      <c r="I394" s="48" t="s">
        <v>780</v>
      </c>
      <c r="J394" s="43" t="s">
        <v>21</v>
      </c>
      <c r="K394" s="168">
        <v>228300</v>
      </c>
    </row>
    <row r="395" spans="1:11" x14ac:dyDescent="0.3">
      <c r="A395" s="107" t="s">
        <v>1908</v>
      </c>
      <c r="B395" s="107" t="s">
        <v>1076</v>
      </c>
      <c r="C395" s="97" t="s">
        <v>11</v>
      </c>
      <c r="D395" s="97" t="s">
        <v>11</v>
      </c>
      <c r="E395" s="97" t="s">
        <v>13</v>
      </c>
      <c r="F395" s="44" t="s">
        <v>1288</v>
      </c>
      <c r="G395" s="135">
        <v>43557</v>
      </c>
      <c r="H395" s="54" t="s">
        <v>1289</v>
      </c>
      <c r="I395" s="152" t="s">
        <v>559</v>
      </c>
      <c r="J395" s="54" t="s">
        <v>339</v>
      </c>
      <c r="K395" s="168">
        <f>2410+640+2410+2410+2410+2410+650+2410+4160+2400+640+2400+4150+2400+2410+2410+640+2410+2400+640+7690+2410</f>
        <v>52910</v>
      </c>
    </row>
    <row r="396" spans="1:11" x14ac:dyDescent="0.3">
      <c r="A396" s="107" t="s">
        <v>1908</v>
      </c>
      <c r="B396" s="107" t="s">
        <v>1076</v>
      </c>
      <c r="C396" s="97" t="s">
        <v>11</v>
      </c>
      <c r="D396" s="97" t="s">
        <v>11</v>
      </c>
      <c r="E396" s="97" t="s">
        <v>16</v>
      </c>
      <c r="F396" s="44">
        <v>1684878</v>
      </c>
      <c r="G396" s="135">
        <v>43560</v>
      </c>
      <c r="H396" s="54" t="s">
        <v>1290</v>
      </c>
      <c r="I396" s="152" t="s">
        <v>559</v>
      </c>
      <c r="J396" s="54" t="s">
        <v>339</v>
      </c>
      <c r="K396" s="168">
        <v>71620</v>
      </c>
    </row>
    <row r="397" spans="1:11" x14ac:dyDescent="0.3">
      <c r="A397" s="107" t="s">
        <v>1908</v>
      </c>
      <c r="B397" s="107" t="s">
        <v>1076</v>
      </c>
      <c r="C397" s="97" t="s">
        <v>11</v>
      </c>
      <c r="D397" s="97" t="s">
        <v>11</v>
      </c>
      <c r="E397" s="97" t="s">
        <v>13</v>
      </c>
      <c r="F397" s="54">
        <v>46087606</v>
      </c>
      <c r="G397" s="135">
        <v>43560</v>
      </c>
      <c r="H397" s="54" t="s">
        <v>1291</v>
      </c>
      <c r="I397" s="152" t="s">
        <v>559</v>
      </c>
      <c r="J397" s="54" t="s">
        <v>339</v>
      </c>
      <c r="K397" s="168">
        <v>12470</v>
      </c>
    </row>
    <row r="398" spans="1:11" x14ac:dyDescent="0.3">
      <c r="A398" s="107" t="s">
        <v>1908</v>
      </c>
      <c r="B398" s="107" t="s">
        <v>1076</v>
      </c>
      <c r="C398" s="97" t="s">
        <v>11</v>
      </c>
      <c r="D398" s="97" t="s">
        <v>11</v>
      </c>
      <c r="E398" s="97" t="s">
        <v>13</v>
      </c>
      <c r="F398" s="54" t="s">
        <v>1292</v>
      </c>
      <c r="G398" s="135">
        <v>43564</v>
      </c>
      <c r="H398" s="54" t="s">
        <v>1293</v>
      </c>
      <c r="I398" s="152" t="s">
        <v>559</v>
      </c>
      <c r="J398" s="54" t="s">
        <v>339</v>
      </c>
      <c r="K398" s="168">
        <f>4080+4940</f>
        <v>9020</v>
      </c>
    </row>
    <row r="399" spans="1:11" ht="30" x14ac:dyDescent="0.3">
      <c r="A399" s="107" t="s">
        <v>1908</v>
      </c>
      <c r="B399" s="107" t="s">
        <v>1076</v>
      </c>
      <c r="C399" s="97" t="s">
        <v>11</v>
      </c>
      <c r="D399" s="97" t="s">
        <v>11</v>
      </c>
      <c r="E399" s="97" t="s">
        <v>13</v>
      </c>
      <c r="F399" s="54" t="s">
        <v>1294</v>
      </c>
      <c r="G399" s="135">
        <v>43562</v>
      </c>
      <c r="H399" s="54" t="s">
        <v>1295</v>
      </c>
      <c r="I399" s="48" t="s">
        <v>780</v>
      </c>
      <c r="J399" s="43" t="s">
        <v>21</v>
      </c>
      <c r="K399" s="168">
        <f>1000+40600</f>
        <v>41600</v>
      </c>
    </row>
    <row r="400" spans="1:11" ht="30" x14ac:dyDescent="0.3">
      <c r="A400" s="107" t="s">
        <v>1908</v>
      </c>
      <c r="B400" s="107" t="s">
        <v>1076</v>
      </c>
      <c r="C400" s="97" t="s">
        <v>11</v>
      </c>
      <c r="D400" s="97" t="s">
        <v>11</v>
      </c>
      <c r="E400" s="97" t="s">
        <v>13</v>
      </c>
      <c r="F400" s="44" t="s">
        <v>1296</v>
      </c>
      <c r="G400" s="135">
        <v>43559</v>
      </c>
      <c r="H400" s="54" t="s">
        <v>1297</v>
      </c>
      <c r="I400" s="48" t="s">
        <v>780</v>
      </c>
      <c r="J400" s="43" t="s">
        <v>21</v>
      </c>
      <c r="K400" s="168">
        <f>12400+6900+3000+69000+5400+12100+5400+2200+5800+6100+14300+48400+57800+10300+17300+3200+7500+14100+9700+6500+7200+4200+6500</f>
        <v>335300</v>
      </c>
    </row>
    <row r="401" spans="1:11" ht="30" x14ac:dyDescent="0.3">
      <c r="A401" s="107" t="s">
        <v>1908</v>
      </c>
      <c r="B401" s="107" t="s">
        <v>1076</v>
      </c>
      <c r="C401" s="97" t="s">
        <v>11</v>
      </c>
      <c r="D401" s="97" t="s">
        <v>11</v>
      </c>
      <c r="E401" s="97" t="s">
        <v>16</v>
      </c>
      <c r="F401" s="54">
        <v>4044663</v>
      </c>
      <c r="G401" s="135">
        <v>43567</v>
      </c>
      <c r="H401" s="54" t="s">
        <v>1298</v>
      </c>
      <c r="I401" s="152" t="s">
        <v>555</v>
      </c>
      <c r="J401" s="54" t="s">
        <v>556</v>
      </c>
      <c r="K401" s="168">
        <v>50825</v>
      </c>
    </row>
    <row r="402" spans="1:11" ht="30" x14ac:dyDescent="0.3">
      <c r="A402" s="107" t="s">
        <v>1908</v>
      </c>
      <c r="B402" s="107" t="s">
        <v>1076</v>
      </c>
      <c r="C402" s="97" t="s">
        <v>11</v>
      </c>
      <c r="D402" s="97" t="s">
        <v>11</v>
      </c>
      <c r="E402" s="97" t="s">
        <v>13</v>
      </c>
      <c r="F402" s="54">
        <v>36182004</v>
      </c>
      <c r="G402" s="135">
        <v>43567</v>
      </c>
      <c r="H402" s="54" t="s">
        <v>1299</v>
      </c>
      <c r="I402" s="152" t="s">
        <v>555</v>
      </c>
      <c r="J402" s="54" t="s">
        <v>556</v>
      </c>
      <c r="K402" s="168">
        <v>25600</v>
      </c>
    </row>
    <row r="403" spans="1:11" x14ac:dyDescent="0.3">
      <c r="A403" s="107" t="s">
        <v>1908</v>
      </c>
      <c r="B403" s="107" t="s">
        <v>1076</v>
      </c>
      <c r="C403" s="97" t="s">
        <v>11</v>
      </c>
      <c r="D403" s="97" t="s">
        <v>11</v>
      </c>
      <c r="E403" s="97" t="s">
        <v>13</v>
      </c>
      <c r="F403" s="54">
        <v>46354625</v>
      </c>
      <c r="G403" s="135">
        <v>43570</v>
      </c>
      <c r="H403" s="54" t="s">
        <v>1300</v>
      </c>
      <c r="I403" s="152" t="s">
        <v>559</v>
      </c>
      <c r="J403" s="54" t="s">
        <v>339</v>
      </c>
      <c r="K403" s="168">
        <v>26440</v>
      </c>
    </row>
    <row r="404" spans="1:11" x14ac:dyDescent="0.3">
      <c r="A404" s="107" t="s">
        <v>1908</v>
      </c>
      <c r="B404" s="107" t="s">
        <v>1076</v>
      </c>
      <c r="C404" s="97" t="s">
        <v>11</v>
      </c>
      <c r="D404" s="97" t="s">
        <v>11</v>
      </c>
      <c r="E404" s="97" t="s">
        <v>13</v>
      </c>
      <c r="F404" s="54">
        <v>46586081</v>
      </c>
      <c r="G404" s="135">
        <v>43577</v>
      </c>
      <c r="H404" s="54" t="s">
        <v>1301</v>
      </c>
      <c r="I404" s="152" t="s">
        <v>559</v>
      </c>
      <c r="J404" s="54" t="s">
        <v>339</v>
      </c>
      <c r="K404" s="168">
        <v>4940</v>
      </c>
    </row>
    <row r="405" spans="1:11" x14ac:dyDescent="0.3">
      <c r="A405" s="107" t="s">
        <v>1908</v>
      </c>
      <c r="B405" s="107" t="s">
        <v>1076</v>
      </c>
      <c r="C405" s="97" t="s">
        <v>11</v>
      </c>
      <c r="D405" s="97" t="s">
        <v>11</v>
      </c>
      <c r="E405" s="97" t="s">
        <v>13</v>
      </c>
      <c r="F405" s="54">
        <v>46525300</v>
      </c>
      <c r="G405" s="135">
        <v>43573</v>
      </c>
      <c r="H405" s="54" t="s">
        <v>1302</v>
      </c>
      <c r="I405" s="152" t="s">
        <v>559</v>
      </c>
      <c r="J405" s="54" t="s">
        <v>339</v>
      </c>
      <c r="K405" s="168">
        <v>3510</v>
      </c>
    </row>
    <row r="406" spans="1:11" ht="30" x14ac:dyDescent="0.3">
      <c r="A406" s="107" t="s">
        <v>1908</v>
      </c>
      <c r="B406" s="107" t="s">
        <v>1076</v>
      </c>
      <c r="C406" s="97" t="s">
        <v>11</v>
      </c>
      <c r="D406" s="97" t="s">
        <v>11</v>
      </c>
      <c r="E406" s="97" t="s">
        <v>16</v>
      </c>
      <c r="F406" s="44">
        <v>11998309</v>
      </c>
      <c r="G406" s="135">
        <v>43571</v>
      </c>
      <c r="H406" s="54" t="s">
        <v>1303</v>
      </c>
      <c r="I406" s="48" t="s">
        <v>780</v>
      </c>
      <c r="J406" s="43" t="s">
        <v>21</v>
      </c>
      <c r="K406" s="168">
        <v>1186400</v>
      </c>
    </row>
    <row r="407" spans="1:11" ht="30" x14ac:dyDescent="0.3">
      <c r="A407" s="107" t="s">
        <v>1908</v>
      </c>
      <c r="B407" s="107" t="s">
        <v>1076</v>
      </c>
      <c r="C407" s="97" t="s">
        <v>11</v>
      </c>
      <c r="D407" s="97" t="s">
        <v>11</v>
      </c>
      <c r="E407" s="97" t="s">
        <v>16</v>
      </c>
      <c r="F407" s="54">
        <v>4052180</v>
      </c>
      <c r="G407" s="135">
        <v>43581</v>
      </c>
      <c r="H407" s="54" t="s">
        <v>1304</v>
      </c>
      <c r="I407" s="152" t="s">
        <v>555</v>
      </c>
      <c r="J407" s="54" t="s">
        <v>556</v>
      </c>
      <c r="K407" s="168">
        <v>179196</v>
      </c>
    </row>
    <row r="408" spans="1:11" ht="30" x14ac:dyDescent="0.3">
      <c r="A408" s="107" t="s">
        <v>1908</v>
      </c>
      <c r="B408" s="107" t="s">
        <v>1076</v>
      </c>
      <c r="C408" s="97" t="s">
        <v>11</v>
      </c>
      <c r="D408" s="97" t="s">
        <v>11</v>
      </c>
      <c r="E408" s="97" t="s">
        <v>13</v>
      </c>
      <c r="F408" s="44">
        <v>222022816</v>
      </c>
      <c r="G408" s="135">
        <v>43580</v>
      </c>
      <c r="H408" s="54" t="s">
        <v>1305</v>
      </c>
      <c r="I408" s="48" t="s">
        <v>780</v>
      </c>
      <c r="J408" s="43" t="s">
        <v>21</v>
      </c>
      <c r="K408" s="168">
        <v>93700</v>
      </c>
    </row>
    <row r="409" spans="1:11" ht="30" x14ac:dyDescent="0.3">
      <c r="A409" s="107" t="s">
        <v>1908</v>
      </c>
      <c r="B409" s="107" t="s">
        <v>1076</v>
      </c>
      <c r="C409" s="97" t="s">
        <v>11</v>
      </c>
      <c r="D409" s="97" t="s">
        <v>11</v>
      </c>
      <c r="E409" s="97" t="s">
        <v>13</v>
      </c>
      <c r="F409" s="44">
        <v>222022816</v>
      </c>
      <c r="G409" s="135">
        <v>43580</v>
      </c>
      <c r="H409" s="54" t="s">
        <v>1305</v>
      </c>
      <c r="I409" s="48" t="s">
        <v>780</v>
      </c>
      <c r="J409" s="43" t="s">
        <v>21</v>
      </c>
      <c r="K409" s="168">
        <v>93700</v>
      </c>
    </row>
    <row r="410" spans="1:11" x14ac:dyDescent="0.3">
      <c r="A410" s="107" t="s">
        <v>1908</v>
      </c>
      <c r="B410" s="107" t="s">
        <v>132</v>
      </c>
      <c r="C410" s="134" t="s">
        <v>1918</v>
      </c>
      <c r="D410" s="133">
        <v>43556</v>
      </c>
      <c r="E410" s="54" t="s">
        <v>191</v>
      </c>
      <c r="F410" s="50">
        <v>4</v>
      </c>
      <c r="G410" s="133">
        <v>43556</v>
      </c>
      <c r="H410" s="61" t="s">
        <v>1917</v>
      </c>
      <c r="I410" s="115" t="s">
        <v>1253</v>
      </c>
      <c r="J410" s="50" t="s">
        <v>1254</v>
      </c>
      <c r="K410" s="166">
        <v>6347857</v>
      </c>
    </row>
    <row r="411" spans="1:11" x14ac:dyDescent="0.3">
      <c r="A411" s="107" t="s">
        <v>1900</v>
      </c>
      <c r="B411" s="107" t="s">
        <v>26</v>
      </c>
      <c r="C411" s="97" t="s">
        <v>11</v>
      </c>
      <c r="D411" s="97" t="s">
        <v>11</v>
      </c>
      <c r="E411" s="97" t="s">
        <v>473</v>
      </c>
      <c r="F411" s="109">
        <v>8190046</v>
      </c>
      <c r="G411" s="110">
        <v>43566</v>
      </c>
      <c r="H411" s="44" t="s">
        <v>474</v>
      </c>
      <c r="I411" s="109" t="s">
        <v>475</v>
      </c>
      <c r="J411" s="22" t="s">
        <v>476</v>
      </c>
      <c r="K411" s="161">
        <v>45500</v>
      </c>
    </row>
    <row r="412" spans="1:11" x14ac:dyDescent="0.3">
      <c r="A412" s="107" t="s">
        <v>1900</v>
      </c>
      <c r="B412" s="107" t="s">
        <v>26</v>
      </c>
      <c r="C412" s="97" t="s">
        <v>11</v>
      </c>
      <c r="D412" s="97" t="s">
        <v>11</v>
      </c>
      <c r="E412" s="97" t="s">
        <v>473</v>
      </c>
      <c r="F412" s="109">
        <v>8190058</v>
      </c>
      <c r="G412" s="110">
        <v>43585</v>
      </c>
      <c r="H412" s="44" t="s">
        <v>477</v>
      </c>
      <c r="I412" s="109" t="s">
        <v>478</v>
      </c>
      <c r="J412" s="22" t="s">
        <v>479</v>
      </c>
      <c r="K412" s="161">
        <v>304640</v>
      </c>
    </row>
    <row r="413" spans="1:11" x14ac:dyDescent="0.3">
      <c r="A413" s="107" t="s">
        <v>1900</v>
      </c>
      <c r="B413" s="107" t="s">
        <v>26</v>
      </c>
      <c r="C413" s="97" t="s">
        <v>11</v>
      </c>
      <c r="D413" s="97" t="s">
        <v>11</v>
      </c>
      <c r="E413" s="97" t="s">
        <v>473</v>
      </c>
      <c r="F413" s="109">
        <v>8190057</v>
      </c>
      <c r="G413" s="110">
        <v>43585</v>
      </c>
      <c r="H413" s="44" t="s">
        <v>480</v>
      </c>
      <c r="I413" s="109" t="s">
        <v>481</v>
      </c>
      <c r="J413" s="22" t="s">
        <v>482</v>
      </c>
      <c r="K413" s="161">
        <v>142800</v>
      </c>
    </row>
    <row r="414" spans="1:11" x14ac:dyDescent="0.3">
      <c r="A414" s="107" t="s">
        <v>1900</v>
      </c>
      <c r="B414" s="149" t="s">
        <v>1674</v>
      </c>
      <c r="C414" s="97" t="s">
        <v>11</v>
      </c>
      <c r="D414" s="97" t="s">
        <v>11</v>
      </c>
      <c r="E414" s="54" t="s">
        <v>483</v>
      </c>
      <c r="F414" s="109">
        <v>8190035</v>
      </c>
      <c r="G414" s="110">
        <v>43577</v>
      </c>
      <c r="H414" s="44" t="s">
        <v>484</v>
      </c>
      <c r="I414" s="109" t="s">
        <v>485</v>
      </c>
      <c r="J414" s="22" t="s">
        <v>486</v>
      </c>
      <c r="K414" s="161">
        <v>46529</v>
      </c>
    </row>
    <row r="415" spans="1:11" x14ac:dyDescent="0.3">
      <c r="A415" s="107" t="s">
        <v>1900</v>
      </c>
      <c r="B415" s="149" t="s">
        <v>1674</v>
      </c>
      <c r="C415" s="97" t="s">
        <v>11</v>
      </c>
      <c r="D415" s="97" t="s">
        <v>11</v>
      </c>
      <c r="E415" s="54" t="s">
        <v>483</v>
      </c>
      <c r="F415" s="109">
        <v>8190039</v>
      </c>
      <c r="G415" s="110">
        <v>43572</v>
      </c>
      <c r="H415" s="44" t="s">
        <v>487</v>
      </c>
      <c r="I415" s="109" t="s">
        <v>488</v>
      </c>
      <c r="J415" s="22" t="s">
        <v>489</v>
      </c>
      <c r="K415" s="161">
        <v>35379</v>
      </c>
    </row>
    <row r="416" spans="1:11" x14ac:dyDescent="0.3">
      <c r="A416" s="107" t="s">
        <v>1900</v>
      </c>
      <c r="B416" s="149" t="s">
        <v>1674</v>
      </c>
      <c r="C416" s="97" t="s">
        <v>11</v>
      </c>
      <c r="D416" s="97" t="s">
        <v>11</v>
      </c>
      <c r="E416" s="54" t="s">
        <v>483</v>
      </c>
      <c r="F416" s="109">
        <v>8190042</v>
      </c>
      <c r="G416" s="110">
        <v>43572</v>
      </c>
      <c r="H416" s="44" t="s">
        <v>490</v>
      </c>
      <c r="I416" s="109" t="s">
        <v>488</v>
      </c>
      <c r="J416" s="22" t="s">
        <v>489</v>
      </c>
      <c r="K416" s="161">
        <v>91741</v>
      </c>
    </row>
    <row r="417" spans="1:11" x14ac:dyDescent="0.3">
      <c r="A417" s="107" t="s">
        <v>1900</v>
      </c>
      <c r="B417" s="149" t="s">
        <v>1674</v>
      </c>
      <c r="C417" s="97" t="s">
        <v>11</v>
      </c>
      <c r="D417" s="97" t="s">
        <v>11</v>
      </c>
      <c r="E417" s="54" t="s">
        <v>483</v>
      </c>
      <c r="F417" s="109">
        <v>8190053</v>
      </c>
      <c r="G417" s="110">
        <v>43579</v>
      </c>
      <c r="H417" s="44" t="s">
        <v>491</v>
      </c>
      <c r="I417" s="109" t="s">
        <v>492</v>
      </c>
      <c r="J417" s="22" t="s">
        <v>493</v>
      </c>
      <c r="K417" s="161">
        <v>543190</v>
      </c>
    </row>
    <row r="418" spans="1:11" x14ac:dyDescent="0.3">
      <c r="A418" s="107" t="s">
        <v>1900</v>
      </c>
      <c r="B418" s="107" t="s">
        <v>26</v>
      </c>
      <c r="C418" s="97" t="s">
        <v>11</v>
      </c>
      <c r="D418" s="97" t="s">
        <v>11</v>
      </c>
      <c r="E418" s="97" t="s">
        <v>473</v>
      </c>
      <c r="F418" s="109">
        <v>8190045</v>
      </c>
      <c r="G418" s="110">
        <v>43566</v>
      </c>
      <c r="H418" s="44" t="s">
        <v>494</v>
      </c>
      <c r="I418" s="109" t="s">
        <v>495</v>
      </c>
      <c r="J418" s="22" t="s">
        <v>496</v>
      </c>
      <c r="K418" s="161">
        <v>90440</v>
      </c>
    </row>
    <row r="419" spans="1:11" ht="45" x14ac:dyDescent="0.3">
      <c r="A419" s="107" t="s">
        <v>1900</v>
      </c>
      <c r="B419" s="53" t="s">
        <v>128</v>
      </c>
      <c r="C419" s="26" t="s">
        <v>11</v>
      </c>
      <c r="D419" s="26" t="s">
        <v>11</v>
      </c>
      <c r="E419" s="97" t="s">
        <v>473</v>
      </c>
      <c r="F419" s="109">
        <v>8190048</v>
      </c>
      <c r="G419" s="110">
        <v>43566</v>
      </c>
      <c r="H419" s="44" t="s">
        <v>497</v>
      </c>
      <c r="I419" s="109" t="s">
        <v>495</v>
      </c>
      <c r="J419" s="22" t="s">
        <v>496</v>
      </c>
      <c r="K419" s="161">
        <v>164220</v>
      </c>
    </row>
    <row r="420" spans="1:11" x14ac:dyDescent="0.3">
      <c r="A420" s="107" t="s">
        <v>1900</v>
      </c>
      <c r="B420" s="149" t="s">
        <v>1674</v>
      </c>
      <c r="C420" s="97" t="s">
        <v>11</v>
      </c>
      <c r="D420" s="97" t="s">
        <v>11</v>
      </c>
      <c r="E420" s="97" t="s">
        <v>473</v>
      </c>
      <c r="F420" s="109">
        <v>8190052</v>
      </c>
      <c r="G420" s="110">
        <v>43567</v>
      </c>
      <c r="H420" s="44" t="s">
        <v>498</v>
      </c>
      <c r="I420" s="109" t="s">
        <v>499</v>
      </c>
      <c r="J420" s="22" t="s">
        <v>500</v>
      </c>
      <c r="K420" s="161">
        <v>225826</v>
      </c>
    </row>
    <row r="421" spans="1:11" x14ac:dyDescent="0.3">
      <c r="A421" s="107" t="s">
        <v>1900</v>
      </c>
      <c r="B421" s="149" t="s">
        <v>1674</v>
      </c>
      <c r="C421" s="97" t="s">
        <v>11</v>
      </c>
      <c r="D421" s="97" t="s">
        <v>11</v>
      </c>
      <c r="E421" s="97" t="s">
        <v>473</v>
      </c>
      <c r="F421" s="109">
        <v>8190056</v>
      </c>
      <c r="G421" s="110">
        <v>43585</v>
      </c>
      <c r="H421" s="44" t="s">
        <v>501</v>
      </c>
      <c r="I421" s="109" t="s">
        <v>499</v>
      </c>
      <c r="J421" s="22" t="s">
        <v>500</v>
      </c>
      <c r="K421" s="161">
        <v>225826</v>
      </c>
    </row>
    <row r="422" spans="1:11" x14ac:dyDescent="0.3">
      <c r="A422" s="107" t="s">
        <v>1900</v>
      </c>
      <c r="B422" s="149" t="s">
        <v>1674</v>
      </c>
      <c r="C422" s="97" t="s">
        <v>11</v>
      </c>
      <c r="D422" s="97" t="s">
        <v>11</v>
      </c>
      <c r="E422" s="97" t="s">
        <v>473</v>
      </c>
      <c r="F422" s="109">
        <v>8190047</v>
      </c>
      <c r="G422" s="110">
        <v>43566</v>
      </c>
      <c r="H422" s="44" t="s">
        <v>502</v>
      </c>
      <c r="I422" s="109" t="s">
        <v>503</v>
      </c>
      <c r="J422" s="22" t="s">
        <v>504</v>
      </c>
      <c r="K422" s="161">
        <v>936900</v>
      </c>
    </row>
    <row r="423" spans="1:11" x14ac:dyDescent="0.3">
      <c r="A423" s="107" t="s">
        <v>1900</v>
      </c>
      <c r="B423" s="149" t="s">
        <v>1674</v>
      </c>
      <c r="C423" s="97" t="s">
        <v>11</v>
      </c>
      <c r="D423" s="97" t="s">
        <v>11</v>
      </c>
      <c r="E423" s="97" t="s">
        <v>473</v>
      </c>
      <c r="F423" s="109">
        <v>8190049</v>
      </c>
      <c r="G423" s="110">
        <v>43566</v>
      </c>
      <c r="H423" s="44" t="s">
        <v>505</v>
      </c>
      <c r="I423" s="109" t="s">
        <v>503</v>
      </c>
      <c r="J423" s="22" t="s">
        <v>504</v>
      </c>
      <c r="K423" s="161">
        <v>137829</v>
      </c>
    </row>
    <row r="424" spans="1:11" x14ac:dyDescent="0.3">
      <c r="A424" s="107" t="s">
        <v>1900</v>
      </c>
      <c r="B424" s="149" t="s">
        <v>1674</v>
      </c>
      <c r="C424" s="97" t="s">
        <v>11</v>
      </c>
      <c r="D424" s="97" t="s">
        <v>11</v>
      </c>
      <c r="E424" s="97" t="s">
        <v>473</v>
      </c>
      <c r="F424" s="109">
        <v>8190054</v>
      </c>
      <c r="G424" s="110">
        <v>43572</v>
      </c>
      <c r="H424" s="44" t="s">
        <v>506</v>
      </c>
      <c r="I424" s="109" t="s">
        <v>503</v>
      </c>
      <c r="J424" s="22" t="s">
        <v>504</v>
      </c>
      <c r="K424" s="161">
        <v>92765</v>
      </c>
    </row>
    <row r="425" spans="1:11" x14ac:dyDescent="0.3">
      <c r="A425" s="107" t="s">
        <v>1900</v>
      </c>
      <c r="B425" s="149" t="s">
        <v>1674</v>
      </c>
      <c r="C425" s="97" t="s">
        <v>11</v>
      </c>
      <c r="D425" s="97" t="s">
        <v>11</v>
      </c>
      <c r="E425" s="54" t="s">
        <v>483</v>
      </c>
      <c r="F425" s="109">
        <v>8190020</v>
      </c>
      <c r="G425" s="110">
        <v>43577</v>
      </c>
      <c r="H425" s="44" t="s">
        <v>507</v>
      </c>
      <c r="I425" s="74" t="s">
        <v>1683</v>
      </c>
      <c r="J425" s="70" t="s">
        <v>508</v>
      </c>
      <c r="K425" s="161">
        <v>49722</v>
      </c>
    </row>
    <row r="426" spans="1:11" x14ac:dyDescent="0.3">
      <c r="A426" s="107" t="s">
        <v>1900</v>
      </c>
      <c r="B426" s="149" t="s">
        <v>1674</v>
      </c>
      <c r="C426" s="97" t="s">
        <v>11</v>
      </c>
      <c r="D426" s="97" t="s">
        <v>11</v>
      </c>
      <c r="E426" s="54" t="s">
        <v>483</v>
      </c>
      <c r="F426" s="109">
        <v>8190023</v>
      </c>
      <c r="G426" s="110">
        <v>43577</v>
      </c>
      <c r="H426" s="44" t="s">
        <v>509</v>
      </c>
      <c r="I426" s="74" t="s">
        <v>1683</v>
      </c>
      <c r="J426" s="70" t="s">
        <v>508</v>
      </c>
      <c r="K426" s="161">
        <v>91022</v>
      </c>
    </row>
    <row r="427" spans="1:11" x14ac:dyDescent="0.3">
      <c r="A427" s="107" t="s">
        <v>1900</v>
      </c>
      <c r="B427" s="149" t="s">
        <v>1674</v>
      </c>
      <c r="C427" s="97" t="s">
        <v>11</v>
      </c>
      <c r="D427" s="97" t="s">
        <v>11</v>
      </c>
      <c r="E427" s="54" t="s">
        <v>483</v>
      </c>
      <c r="F427" s="109">
        <v>8190029</v>
      </c>
      <c r="G427" s="110">
        <v>43577</v>
      </c>
      <c r="H427" s="44" t="s">
        <v>510</v>
      </c>
      <c r="I427" s="74" t="s">
        <v>1683</v>
      </c>
      <c r="J427" s="70" t="s">
        <v>508</v>
      </c>
      <c r="K427" s="161">
        <v>91022</v>
      </c>
    </row>
    <row r="428" spans="1:11" x14ac:dyDescent="0.3">
      <c r="A428" s="107" t="s">
        <v>1900</v>
      </c>
      <c r="B428" s="149" t="s">
        <v>1674</v>
      </c>
      <c r="C428" s="97" t="s">
        <v>11</v>
      </c>
      <c r="D428" s="97" t="s">
        <v>11</v>
      </c>
      <c r="E428" s="54" t="s">
        <v>483</v>
      </c>
      <c r="F428" s="109">
        <v>8190034</v>
      </c>
      <c r="G428" s="110">
        <v>43577</v>
      </c>
      <c r="H428" s="44" t="s">
        <v>511</v>
      </c>
      <c r="I428" s="74" t="s">
        <v>1683</v>
      </c>
      <c r="J428" s="70" t="s">
        <v>508</v>
      </c>
      <c r="K428" s="161">
        <v>34790</v>
      </c>
    </row>
    <row r="429" spans="1:11" x14ac:dyDescent="0.3">
      <c r="A429" s="107" t="s">
        <v>1900</v>
      </c>
      <c r="B429" s="149" t="s">
        <v>1674</v>
      </c>
      <c r="C429" s="97" t="s">
        <v>11</v>
      </c>
      <c r="D429" s="97" t="s">
        <v>11</v>
      </c>
      <c r="E429" s="54" t="s">
        <v>483</v>
      </c>
      <c r="F429" s="109">
        <v>8190040</v>
      </c>
      <c r="G429" s="110">
        <v>43572</v>
      </c>
      <c r="H429" s="44" t="s">
        <v>512</v>
      </c>
      <c r="I429" s="74" t="s">
        <v>1683</v>
      </c>
      <c r="J429" s="70" t="s">
        <v>508</v>
      </c>
      <c r="K429" s="161">
        <v>86602</v>
      </c>
    </row>
    <row r="430" spans="1:11" x14ac:dyDescent="0.3">
      <c r="A430" s="107" t="s">
        <v>1900</v>
      </c>
      <c r="B430" s="149" t="s">
        <v>1674</v>
      </c>
      <c r="C430" s="97" t="s">
        <v>11</v>
      </c>
      <c r="D430" s="97" t="s">
        <v>11</v>
      </c>
      <c r="E430" s="54" t="s">
        <v>483</v>
      </c>
      <c r="F430" s="109">
        <v>8190013</v>
      </c>
      <c r="G430" s="110">
        <v>43566</v>
      </c>
      <c r="H430" s="44" t="s">
        <v>513</v>
      </c>
      <c r="I430" s="109" t="s">
        <v>514</v>
      </c>
      <c r="J430" s="22" t="s">
        <v>515</v>
      </c>
      <c r="K430" s="161">
        <v>574927</v>
      </c>
    </row>
    <row r="431" spans="1:11" x14ac:dyDescent="0.3">
      <c r="A431" s="107" t="s">
        <v>1900</v>
      </c>
      <c r="B431" s="107" t="s">
        <v>26</v>
      </c>
      <c r="C431" s="97" t="s">
        <v>11</v>
      </c>
      <c r="D431" s="97" t="s">
        <v>11</v>
      </c>
      <c r="E431" s="97" t="s">
        <v>473</v>
      </c>
      <c r="F431" s="109">
        <v>8190044</v>
      </c>
      <c r="G431" s="110">
        <v>43567</v>
      </c>
      <c r="H431" s="44" t="s">
        <v>516</v>
      </c>
      <c r="I431" s="109" t="s">
        <v>517</v>
      </c>
      <c r="J431" s="22" t="s">
        <v>518</v>
      </c>
      <c r="K431" s="161">
        <v>353000</v>
      </c>
    </row>
    <row r="432" spans="1:11" x14ac:dyDescent="0.3">
      <c r="A432" s="107" t="s">
        <v>1900</v>
      </c>
      <c r="B432" s="107" t="s">
        <v>26</v>
      </c>
      <c r="C432" s="97" t="s">
        <v>11</v>
      </c>
      <c r="D432" s="97" t="s">
        <v>11</v>
      </c>
      <c r="E432" s="54" t="s">
        <v>483</v>
      </c>
      <c r="F432" s="109">
        <v>303021</v>
      </c>
      <c r="G432" s="110">
        <v>43573</v>
      </c>
      <c r="H432" s="44" t="s">
        <v>519</v>
      </c>
      <c r="I432" s="109" t="s">
        <v>520</v>
      </c>
      <c r="J432" s="22" t="s">
        <v>521</v>
      </c>
      <c r="K432" s="161">
        <v>402110</v>
      </c>
    </row>
    <row r="433" spans="1:11" x14ac:dyDescent="0.3">
      <c r="A433" s="107" t="s">
        <v>1900</v>
      </c>
      <c r="B433" s="149" t="s">
        <v>1674</v>
      </c>
      <c r="C433" s="97" t="s">
        <v>11</v>
      </c>
      <c r="D433" s="97" t="s">
        <v>11</v>
      </c>
      <c r="E433" s="54" t="s">
        <v>483</v>
      </c>
      <c r="F433" s="109">
        <v>8190015</v>
      </c>
      <c r="G433" s="110">
        <v>43577</v>
      </c>
      <c r="H433" s="44" t="s">
        <v>522</v>
      </c>
      <c r="I433" s="109" t="s">
        <v>28</v>
      </c>
      <c r="J433" s="22" t="s">
        <v>30</v>
      </c>
      <c r="K433" s="161">
        <v>27366</v>
      </c>
    </row>
    <row r="434" spans="1:11" x14ac:dyDescent="0.3">
      <c r="A434" s="107" t="s">
        <v>1900</v>
      </c>
      <c r="B434" s="149" t="s">
        <v>1674</v>
      </c>
      <c r="C434" s="97" t="s">
        <v>11</v>
      </c>
      <c r="D434" s="97" t="s">
        <v>11</v>
      </c>
      <c r="E434" s="54" t="s">
        <v>483</v>
      </c>
      <c r="F434" s="109">
        <v>8190016</v>
      </c>
      <c r="G434" s="110">
        <v>43577</v>
      </c>
      <c r="H434" s="44" t="s">
        <v>523</v>
      </c>
      <c r="I434" s="109" t="s">
        <v>28</v>
      </c>
      <c r="J434" s="22" t="s">
        <v>30</v>
      </c>
      <c r="K434" s="161">
        <v>26175</v>
      </c>
    </row>
    <row r="435" spans="1:11" x14ac:dyDescent="0.3">
      <c r="A435" s="107" t="s">
        <v>1900</v>
      </c>
      <c r="B435" s="149" t="s">
        <v>1674</v>
      </c>
      <c r="C435" s="97" t="s">
        <v>11</v>
      </c>
      <c r="D435" s="97" t="s">
        <v>11</v>
      </c>
      <c r="E435" s="54" t="s">
        <v>483</v>
      </c>
      <c r="F435" s="109">
        <v>8190017</v>
      </c>
      <c r="G435" s="110">
        <v>43577</v>
      </c>
      <c r="H435" s="44" t="s">
        <v>524</v>
      </c>
      <c r="I435" s="109" t="s">
        <v>28</v>
      </c>
      <c r="J435" s="22" t="s">
        <v>30</v>
      </c>
      <c r="K435" s="161">
        <v>80164</v>
      </c>
    </row>
    <row r="436" spans="1:11" x14ac:dyDescent="0.3">
      <c r="A436" s="107" t="s">
        <v>1900</v>
      </c>
      <c r="B436" s="149" t="s">
        <v>1674</v>
      </c>
      <c r="C436" s="97" t="s">
        <v>11</v>
      </c>
      <c r="D436" s="97" t="s">
        <v>11</v>
      </c>
      <c r="E436" s="54" t="s">
        <v>483</v>
      </c>
      <c r="F436" s="109">
        <v>8190018</v>
      </c>
      <c r="G436" s="110">
        <v>43577</v>
      </c>
      <c r="H436" s="44" t="s">
        <v>525</v>
      </c>
      <c r="I436" s="109" t="s">
        <v>28</v>
      </c>
      <c r="J436" s="22" t="s">
        <v>30</v>
      </c>
      <c r="K436" s="161">
        <v>103970</v>
      </c>
    </row>
    <row r="437" spans="1:11" x14ac:dyDescent="0.3">
      <c r="A437" s="107" t="s">
        <v>1900</v>
      </c>
      <c r="B437" s="149" t="s">
        <v>1674</v>
      </c>
      <c r="C437" s="97" t="s">
        <v>11</v>
      </c>
      <c r="D437" s="97" t="s">
        <v>11</v>
      </c>
      <c r="E437" s="54" t="s">
        <v>483</v>
      </c>
      <c r="F437" s="109">
        <v>8190019</v>
      </c>
      <c r="G437" s="110">
        <v>43577</v>
      </c>
      <c r="H437" s="44" t="s">
        <v>526</v>
      </c>
      <c r="I437" s="109" t="s">
        <v>28</v>
      </c>
      <c r="J437" s="22" t="s">
        <v>30</v>
      </c>
      <c r="K437" s="161">
        <v>50307</v>
      </c>
    </row>
    <row r="438" spans="1:11" x14ac:dyDescent="0.3">
      <c r="A438" s="107" t="s">
        <v>1900</v>
      </c>
      <c r="B438" s="149" t="s">
        <v>1674</v>
      </c>
      <c r="C438" s="97" t="s">
        <v>11</v>
      </c>
      <c r="D438" s="97" t="s">
        <v>11</v>
      </c>
      <c r="E438" s="54" t="s">
        <v>483</v>
      </c>
      <c r="F438" s="109">
        <v>8190021</v>
      </c>
      <c r="G438" s="110">
        <v>43577</v>
      </c>
      <c r="H438" s="44" t="s">
        <v>527</v>
      </c>
      <c r="I438" s="109" t="s">
        <v>28</v>
      </c>
      <c r="J438" s="22" t="s">
        <v>30</v>
      </c>
      <c r="K438" s="161">
        <v>128863</v>
      </c>
    </row>
    <row r="439" spans="1:11" x14ac:dyDescent="0.3">
      <c r="A439" s="107" t="s">
        <v>1900</v>
      </c>
      <c r="B439" s="149" t="s">
        <v>1674</v>
      </c>
      <c r="C439" s="97" t="s">
        <v>11</v>
      </c>
      <c r="D439" s="97" t="s">
        <v>11</v>
      </c>
      <c r="E439" s="54" t="s">
        <v>483</v>
      </c>
      <c r="F439" s="109">
        <v>8190024</v>
      </c>
      <c r="G439" s="110">
        <v>43577</v>
      </c>
      <c r="H439" s="44" t="s">
        <v>528</v>
      </c>
      <c r="I439" s="109" t="s">
        <v>28</v>
      </c>
      <c r="J439" s="22" t="s">
        <v>30</v>
      </c>
      <c r="K439" s="161">
        <v>41923</v>
      </c>
    </row>
    <row r="440" spans="1:11" x14ac:dyDescent="0.3">
      <c r="A440" s="107" t="s">
        <v>1900</v>
      </c>
      <c r="B440" s="149" t="s">
        <v>1674</v>
      </c>
      <c r="C440" s="97" t="s">
        <v>11</v>
      </c>
      <c r="D440" s="97" t="s">
        <v>11</v>
      </c>
      <c r="E440" s="54" t="s">
        <v>483</v>
      </c>
      <c r="F440" s="109">
        <v>8190025</v>
      </c>
      <c r="G440" s="110">
        <v>43577</v>
      </c>
      <c r="H440" s="44" t="s">
        <v>529</v>
      </c>
      <c r="I440" s="109" t="s">
        <v>28</v>
      </c>
      <c r="J440" s="22" t="s">
        <v>30</v>
      </c>
      <c r="K440" s="161">
        <v>112738</v>
      </c>
    </row>
    <row r="441" spans="1:11" x14ac:dyDescent="0.3">
      <c r="A441" s="107" t="s">
        <v>1900</v>
      </c>
      <c r="B441" s="149" t="s">
        <v>1674</v>
      </c>
      <c r="C441" s="97" t="s">
        <v>11</v>
      </c>
      <c r="D441" s="97" t="s">
        <v>11</v>
      </c>
      <c r="E441" s="54" t="s">
        <v>483</v>
      </c>
      <c r="F441" s="109">
        <v>8190026</v>
      </c>
      <c r="G441" s="110">
        <v>43577</v>
      </c>
      <c r="H441" s="44" t="s">
        <v>530</v>
      </c>
      <c r="I441" s="109" t="s">
        <v>28</v>
      </c>
      <c r="J441" s="22" t="s">
        <v>30</v>
      </c>
      <c r="K441" s="161">
        <v>9528</v>
      </c>
    </row>
    <row r="442" spans="1:11" x14ac:dyDescent="0.3">
      <c r="A442" s="107" t="s">
        <v>1900</v>
      </c>
      <c r="B442" s="149" t="s">
        <v>1674</v>
      </c>
      <c r="C442" s="97" t="s">
        <v>11</v>
      </c>
      <c r="D442" s="97" t="s">
        <v>11</v>
      </c>
      <c r="E442" s="54" t="s">
        <v>483</v>
      </c>
      <c r="F442" s="109">
        <v>8190027</v>
      </c>
      <c r="G442" s="110">
        <v>43577</v>
      </c>
      <c r="H442" s="44" t="s">
        <v>531</v>
      </c>
      <c r="I442" s="109" t="s">
        <v>28</v>
      </c>
      <c r="J442" s="22" t="s">
        <v>30</v>
      </c>
      <c r="K442" s="161">
        <v>23544</v>
      </c>
    </row>
    <row r="443" spans="1:11" x14ac:dyDescent="0.3">
      <c r="A443" s="107" t="s">
        <v>1900</v>
      </c>
      <c r="B443" s="149" t="s">
        <v>1674</v>
      </c>
      <c r="C443" s="97" t="s">
        <v>11</v>
      </c>
      <c r="D443" s="97" t="s">
        <v>11</v>
      </c>
      <c r="E443" s="54" t="s">
        <v>483</v>
      </c>
      <c r="F443" s="109">
        <v>8190028</v>
      </c>
      <c r="G443" s="110">
        <v>43577</v>
      </c>
      <c r="H443" s="44" t="s">
        <v>532</v>
      </c>
      <c r="I443" s="109" t="s">
        <v>28</v>
      </c>
      <c r="J443" s="22" t="s">
        <v>30</v>
      </c>
      <c r="K443" s="161">
        <v>31761</v>
      </c>
    </row>
    <row r="444" spans="1:11" x14ac:dyDescent="0.3">
      <c r="A444" s="107" t="s">
        <v>1900</v>
      </c>
      <c r="B444" s="149" t="s">
        <v>1674</v>
      </c>
      <c r="C444" s="97" t="s">
        <v>11</v>
      </c>
      <c r="D444" s="97" t="s">
        <v>11</v>
      </c>
      <c r="E444" s="54" t="s">
        <v>483</v>
      </c>
      <c r="F444" s="109">
        <v>8190031</v>
      </c>
      <c r="G444" s="110">
        <v>43577</v>
      </c>
      <c r="H444" s="44" t="s">
        <v>533</v>
      </c>
      <c r="I444" s="109" t="s">
        <v>28</v>
      </c>
      <c r="J444" s="22" t="s">
        <v>30</v>
      </c>
      <c r="K444" s="161">
        <v>328726</v>
      </c>
    </row>
    <row r="445" spans="1:11" x14ac:dyDescent="0.3">
      <c r="A445" s="107" t="s">
        <v>1900</v>
      </c>
      <c r="B445" s="149" t="s">
        <v>1674</v>
      </c>
      <c r="C445" s="97" t="s">
        <v>11</v>
      </c>
      <c r="D445" s="97" t="s">
        <v>11</v>
      </c>
      <c r="E445" s="54" t="s">
        <v>483</v>
      </c>
      <c r="F445" s="109">
        <v>8190032</v>
      </c>
      <c r="G445" s="110">
        <v>43577</v>
      </c>
      <c r="H445" s="44" t="s">
        <v>534</v>
      </c>
      <c r="I445" s="109" t="s">
        <v>28</v>
      </c>
      <c r="J445" s="22" t="s">
        <v>30</v>
      </c>
      <c r="K445" s="161">
        <v>34153</v>
      </c>
    </row>
    <row r="446" spans="1:11" x14ac:dyDescent="0.3">
      <c r="A446" s="107" t="s">
        <v>1900</v>
      </c>
      <c r="B446" s="149" t="s">
        <v>1674</v>
      </c>
      <c r="C446" s="97" t="s">
        <v>11</v>
      </c>
      <c r="D446" s="97" t="s">
        <v>11</v>
      </c>
      <c r="E446" s="54" t="s">
        <v>483</v>
      </c>
      <c r="F446" s="109">
        <v>8190036</v>
      </c>
      <c r="G446" s="110">
        <v>43577</v>
      </c>
      <c r="H446" s="44" t="s">
        <v>535</v>
      </c>
      <c r="I446" s="109" t="s">
        <v>28</v>
      </c>
      <c r="J446" s="22" t="s">
        <v>30</v>
      </c>
      <c r="K446" s="161">
        <v>414736</v>
      </c>
    </row>
    <row r="447" spans="1:11" x14ac:dyDescent="0.3">
      <c r="A447" s="107" t="s">
        <v>1900</v>
      </c>
      <c r="B447" s="149" t="s">
        <v>1674</v>
      </c>
      <c r="C447" s="97" t="s">
        <v>11</v>
      </c>
      <c r="D447" s="97" t="s">
        <v>11</v>
      </c>
      <c r="E447" s="54" t="s">
        <v>483</v>
      </c>
      <c r="F447" s="109">
        <v>8190037</v>
      </c>
      <c r="G447" s="110">
        <v>43577</v>
      </c>
      <c r="H447" s="44" t="s">
        <v>536</v>
      </c>
      <c r="I447" s="109" t="s">
        <v>28</v>
      </c>
      <c r="J447" s="22" t="s">
        <v>30</v>
      </c>
      <c r="K447" s="161">
        <v>167671</v>
      </c>
    </row>
    <row r="448" spans="1:11" x14ac:dyDescent="0.3">
      <c r="A448" s="107" t="s">
        <v>1900</v>
      </c>
      <c r="B448" s="149" t="s">
        <v>1674</v>
      </c>
      <c r="C448" s="97" t="s">
        <v>11</v>
      </c>
      <c r="D448" s="97" t="s">
        <v>11</v>
      </c>
      <c r="E448" s="54" t="s">
        <v>483</v>
      </c>
      <c r="F448" s="109">
        <v>8190038</v>
      </c>
      <c r="G448" s="110">
        <v>43577</v>
      </c>
      <c r="H448" s="44" t="s">
        <v>537</v>
      </c>
      <c r="I448" s="109" t="s">
        <v>28</v>
      </c>
      <c r="J448" s="22" t="s">
        <v>30</v>
      </c>
      <c r="K448" s="161">
        <v>33712</v>
      </c>
    </row>
    <row r="449" spans="1:11" x14ac:dyDescent="0.3">
      <c r="A449" s="107" t="s">
        <v>1900</v>
      </c>
      <c r="B449" s="107" t="s">
        <v>26</v>
      </c>
      <c r="C449" s="97" t="s">
        <v>11</v>
      </c>
      <c r="D449" s="97" t="s">
        <v>11</v>
      </c>
      <c r="E449" s="54" t="s">
        <v>483</v>
      </c>
      <c r="F449" s="109">
        <v>8190012</v>
      </c>
      <c r="G449" s="110">
        <v>43566</v>
      </c>
      <c r="H449" s="44" t="s">
        <v>538</v>
      </c>
      <c r="I449" s="109" t="s">
        <v>539</v>
      </c>
      <c r="J449" s="22" t="s">
        <v>407</v>
      </c>
      <c r="K449" s="161">
        <v>138278</v>
      </c>
    </row>
    <row r="450" spans="1:11" x14ac:dyDescent="0.3">
      <c r="A450" s="107" t="s">
        <v>1900</v>
      </c>
      <c r="B450" s="149" t="s">
        <v>1674</v>
      </c>
      <c r="C450" s="97" t="s">
        <v>11</v>
      </c>
      <c r="D450" s="97" t="s">
        <v>11</v>
      </c>
      <c r="E450" s="54" t="s">
        <v>483</v>
      </c>
      <c r="F450" s="109">
        <v>8190014</v>
      </c>
      <c r="G450" s="110">
        <v>43577</v>
      </c>
      <c r="H450" s="44" t="s">
        <v>540</v>
      </c>
      <c r="I450" s="109" t="s">
        <v>541</v>
      </c>
      <c r="J450" s="22" t="s">
        <v>394</v>
      </c>
      <c r="K450" s="161">
        <v>31178</v>
      </c>
    </row>
    <row r="451" spans="1:11" x14ac:dyDescent="0.3">
      <c r="A451" s="107" t="s">
        <v>1900</v>
      </c>
      <c r="B451" s="149" t="s">
        <v>1674</v>
      </c>
      <c r="C451" s="97" t="s">
        <v>11</v>
      </c>
      <c r="D451" s="97" t="s">
        <v>11</v>
      </c>
      <c r="E451" s="54" t="s">
        <v>483</v>
      </c>
      <c r="F451" s="109">
        <v>8190022</v>
      </c>
      <c r="G451" s="110">
        <v>43577</v>
      </c>
      <c r="H451" s="44" t="s">
        <v>542</v>
      </c>
      <c r="I451" s="109" t="s">
        <v>541</v>
      </c>
      <c r="J451" s="22" t="s">
        <v>394</v>
      </c>
      <c r="K451" s="161">
        <v>32387</v>
      </c>
    </row>
    <row r="452" spans="1:11" x14ac:dyDescent="0.3">
      <c r="A452" s="107" t="s">
        <v>1900</v>
      </c>
      <c r="B452" s="149" t="s">
        <v>1674</v>
      </c>
      <c r="C452" s="97" t="s">
        <v>11</v>
      </c>
      <c r="D452" s="97" t="s">
        <v>11</v>
      </c>
      <c r="E452" s="54" t="s">
        <v>483</v>
      </c>
      <c r="F452" s="109">
        <v>8190030</v>
      </c>
      <c r="G452" s="110">
        <v>43577</v>
      </c>
      <c r="H452" s="44" t="s">
        <v>543</v>
      </c>
      <c r="I452" s="109" t="s">
        <v>541</v>
      </c>
      <c r="J452" s="22" t="s">
        <v>394</v>
      </c>
      <c r="K452" s="161">
        <v>69191</v>
      </c>
    </row>
    <row r="453" spans="1:11" x14ac:dyDescent="0.3">
      <c r="A453" s="107" t="s">
        <v>1900</v>
      </c>
      <c r="B453" s="149" t="s">
        <v>1674</v>
      </c>
      <c r="C453" s="97" t="s">
        <v>11</v>
      </c>
      <c r="D453" s="97" t="s">
        <v>11</v>
      </c>
      <c r="E453" s="54" t="s">
        <v>483</v>
      </c>
      <c r="F453" s="109">
        <v>8190033</v>
      </c>
      <c r="G453" s="110">
        <v>43577</v>
      </c>
      <c r="H453" s="44" t="s">
        <v>544</v>
      </c>
      <c r="I453" s="109" t="s">
        <v>541</v>
      </c>
      <c r="J453" s="22" t="s">
        <v>394</v>
      </c>
      <c r="K453" s="161">
        <v>147988</v>
      </c>
    </row>
    <row r="454" spans="1:11" ht="45" x14ac:dyDescent="0.3">
      <c r="A454" s="107" t="s">
        <v>1900</v>
      </c>
      <c r="B454" s="53" t="s">
        <v>128</v>
      </c>
      <c r="C454" s="26" t="s">
        <v>11</v>
      </c>
      <c r="D454" s="26" t="s">
        <v>11</v>
      </c>
      <c r="E454" s="97" t="s">
        <v>16</v>
      </c>
      <c r="F454" s="109">
        <v>10266401</v>
      </c>
      <c r="G454" s="110">
        <v>43585</v>
      </c>
      <c r="H454" s="44" t="s">
        <v>545</v>
      </c>
      <c r="I454" s="153" t="s">
        <v>446</v>
      </c>
      <c r="J454" s="105" t="s">
        <v>447</v>
      </c>
      <c r="K454" s="159">
        <v>253800</v>
      </c>
    </row>
    <row r="455" spans="1:11" ht="45" x14ac:dyDescent="0.3">
      <c r="A455" s="107" t="s">
        <v>1900</v>
      </c>
      <c r="B455" s="53" t="s">
        <v>128</v>
      </c>
      <c r="C455" s="26" t="s">
        <v>11</v>
      </c>
      <c r="D455" s="26" t="s">
        <v>11</v>
      </c>
      <c r="E455" s="97" t="s">
        <v>16</v>
      </c>
      <c r="F455" s="111" t="s">
        <v>546</v>
      </c>
      <c r="G455" s="110">
        <v>43585</v>
      </c>
      <c r="H455" s="112" t="s">
        <v>547</v>
      </c>
      <c r="I455" s="113" t="s">
        <v>22</v>
      </c>
      <c r="J455" s="22" t="s">
        <v>23</v>
      </c>
      <c r="K455" s="166">
        <v>2097567</v>
      </c>
    </row>
    <row r="456" spans="1:11" ht="45" x14ac:dyDescent="0.3">
      <c r="A456" s="107" t="s">
        <v>1900</v>
      </c>
      <c r="B456" s="53" t="s">
        <v>128</v>
      </c>
      <c r="C456" s="26" t="s">
        <v>11</v>
      </c>
      <c r="D456" s="26" t="s">
        <v>11</v>
      </c>
      <c r="E456" s="97" t="s">
        <v>16</v>
      </c>
      <c r="F456" s="114" t="s">
        <v>548</v>
      </c>
      <c r="G456" s="110">
        <v>43585</v>
      </c>
      <c r="H456" s="112" t="s">
        <v>549</v>
      </c>
      <c r="I456" s="113" t="s">
        <v>22</v>
      </c>
      <c r="J456" s="22" t="s">
        <v>23</v>
      </c>
      <c r="K456" s="166">
        <v>2803318</v>
      </c>
    </row>
    <row r="457" spans="1:11" ht="45" x14ac:dyDescent="0.3">
      <c r="A457" s="107" t="s">
        <v>1900</v>
      </c>
      <c r="B457" s="53" t="s">
        <v>128</v>
      </c>
      <c r="C457" s="26" t="s">
        <v>11</v>
      </c>
      <c r="D457" s="26" t="s">
        <v>11</v>
      </c>
      <c r="E457" s="97" t="s">
        <v>16</v>
      </c>
      <c r="F457" s="115">
        <v>7985764</v>
      </c>
      <c r="G457" s="110">
        <v>43585</v>
      </c>
      <c r="H457" s="112" t="s">
        <v>550</v>
      </c>
      <c r="I457" s="107" t="s">
        <v>17</v>
      </c>
      <c r="J457" s="22" t="s">
        <v>18</v>
      </c>
      <c r="K457" s="159">
        <v>88416</v>
      </c>
    </row>
    <row r="458" spans="1:11" ht="30" x14ac:dyDescent="0.3">
      <c r="A458" s="107" t="s">
        <v>1900</v>
      </c>
      <c r="B458" s="107" t="s">
        <v>1076</v>
      </c>
      <c r="C458" s="97" t="s">
        <v>11</v>
      </c>
      <c r="D458" s="97" t="s">
        <v>11</v>
      </c>
      <c r="E458" s="97" t="s">
        <v>16</v>
      </c>
      <c r="F458" s="116" t="s">
        <v>551</v>
      </c>
      <c r="G458" s="110">
        <v>43585</v>
      </c>
      <c r="H458" s="117" t="s">
        <v>552</v>
      </c>
      <c r="I458" s="48" t="s">
        <v>780</v>
      </c>
      <c r="J458" s="43" t="s">
        <v>21</v>
      </c>
      <c r="K458" s="166">
        <v>4540100</v>
      </c>
    </row>
    <row r="459" spans="1:11" x14ac:dyDescent="0.3">
      <c r="A459" s="107" t="s">
        <v>1900</v>
      </c>
      <c r="B459" s="107" t="s">
        <v>1076</v>
      </c>
      <c r="C459" s="97" t="s">
        <v>11</v>
      </c>
      <c r="D459" s="97" t="s">
        <v>11</v>
      </c>
      <c r="E459" s="97" t="s">
        <v>16</v>
      </c>
      <c r="F459" s="116" t="s">
        <v>553</v>
      </c>
      <c r="G459" s="110">
        <v>43585</v>
      </c>
      <c r="H459" s="117" t="s">
        <v>554</v>
      </c>
      <c r="I459" s="113" t="s">
        <v>555</v>
      </c>
      <c r="J459" s="22" t="s">
        <v>556</v>
      </c>
      <c r="K459" s="166">
        <v>1231626</v>
      </c>
    </row>
    <row r="460" spans="1:11" x14ac:dyDescent="0.3">
      <c r="A460" s="107" t="s">
        <v>1900</v>
      </c>
      <c r="B460" s="107" t="s">
        <v>1076</v>
      </c>
      <c r="C460" s="97" t="s">
        <v>11</v>
      </c>
      <c r="D460" s="97" t="s">
        <v>11</v>
      </c>
      <c r="E460" s="97" t="s">
        <v>16</v>
      </c>
      <c r="F460" s="109" t="s">
        <v>557</v>
      </c>
      <c r="G460" s="110">
        <v>43585</v>
      </c>
      <c r="H460" s="112" t="s">
        <v>558</v>
      </c>
      <c r="I460" s="109" t="s">
        <v>559</v>
      </c>
      <c r="J460" s="22" t="s">
        <v>339</v>
      </c>
      <c r="K460" s="159">
        <v>1746100</v>
      </c>
    </row>
    <row r="461" spans="1:11" x14ac:dyDescent="0.3">
      <c r="A461" s="107" t="s">
        <v>1900</v>
      </c>
      <c r="B461" s="107" t="s">
        <v>1076</v>
      </c>
      <c r="C461" s="97" t="s">
        <v>11</v>
      </c>
      <c r="D461" s="97" t="s">
        <v>11</v>
      </c>
      <c r="E461" s="97" t="s">
        <v>16</v>
      </c>
      <c r="F461" s="109">
        <v>80606</v>
      </c>
      <c r="G461" s="110">
        <v>43564</v>
      </c>
      <c r="H461" s="44" t="s">
        <v>560</v>
      </c>
      <c r="I461" s="109" t="s">
        <v>561</v>
      </c>
      <c r="J461" s="22" t="s">
        <v>562</v>
      </c>
      <c r="K461" s="161">
        <v>201860</v>
      </c>
    </row>
    <row r="462" spans="1:11" x14ac:dyDescent="0.3">
      <c r="A462" s="107" t="s">
        <v>1900</v>
      </c>
      <c r="B462" s="108" t="s">
        <v>106</v>
      </c>
      <c r="C462" s="112" t="s">
        <v>563</v>
      </c>
      <c r="D462" s="34">
        <v>43580</v>
      </c>
      <c r="E462" s="112" t="s">
        <v>564</v>
      </c>
      <c r="F462" s="107">
        <v>205</v>
      </c>
      <c r="G462" s="118">
        <v>43579</v>
      </c>
      <c r="H462" s="107" t="s">
        <v>565</v>
      </c>
      <c r="I462" s="107" t="s">
        <v>566</v>
      </c>
      <c r="J462" s="22" t="s">
        <v>567</v>
      </c>
      <c r="K462" s="159" t="s">
        <v>568</v>
      </c>
    </row>
    <row r="463" spans="1:11" x14ac:dyDescent="0.3">
      <c r="A463" s="107" t="s">
        <v>1902</v>
      </c>
      <c r="B463" s="65" t="s">
        <v>26</v>
      </c>
      <c r="C463" s="97" t="s">
        <v>11</v>
      </c>
      <c r="D463" s="97" t="s">
        <v>11</v>
      </c>
      <c r="E463" s="54" t="s">
        <v>483</v>
      </c>
      <c r="F463" s="39">
        <v>9190017</v>
      </c>
      <c r="G463" s="40">
        <v>43570</v>
      </c>
      <c r="H463" s="41" t="s">
        <v>670</v>
      </c>
      <c r="I463" s="48" t="s">
        <v>671</v>
      </c>
      <c r="J463" s="42" t="s">
        <v>672</v>
      </c>
      <c r="K463" s="172">
        <v>239190</v>
      </c>
    </row>
    <row r="464" spans="1:11" ht="45" x14ac:dyDescent="0.3">
      <c r="A464" s="107" t="s">
        <v>1902</v>
      </c>
      <c r="B464" s="53" t="s">
        <v>128</v>
      </c>
      <c r="C464" s="26" t="s">
        <v>11</v>
      </c>
      <c r="D464" s="26" t="s">
        <v>11</v>
      </c>
      <c r="E464" s="97" t="s">
        <v>473</v>
      </c>
      <c r="F464" s="39">
        <v>9190081</v>
      </c>
      <c r="G464" s="40">
        <v>43570</v>
      </c>
      <c r="H464" s="41" t="s">
        <v>673</v>
      </c>
      <c r="I464" s="48" t="s">
        <v>674</v>
      </c>
      <c r="J464" s="42" t="s">
        <v>675</v>
      </c>
      <c r="K464" s="172">
        <v>196350</v>
      </c>
    </row>
    <row r="465" spans="1:11" x14ac:dyDescent="0.3">
      <c r="A465" s="107" t="s">
        <v>1902</v>
      </c>
      <c r="B465" s="108" t="s">
        <v>106</v>
      </c>
      <c r="C465" s="37" t="s">
        <v>676</v>
      </c>
      <c r="D465" s="38">
        <v>43564</v>
      </c>
      <c r="E465" s="54" t="s">
        <v>483</v>
      </c>
      <c r="F465" s="39">
        <v>9190018</v>
      </c>
      <c r="G465" s="40">
        <v>43570</v>
      </c>
      <c r="H465" s="41" t="s">
        <v>677</v>
      </c>
      <c r="I465" s="48" t="s">
        <v>678</v>
      </c>
      <c r="J465" s="42" t="s">
        <v>679</v>
      </c>
      <c r="K465" s="172">
        <v>318325</v>
      </c>
    </row>
    <row r="466" spans="1:11" ht="30" x14ac:dyDescent="0.3">
      <c r="A466" s="107" t="s">
        <v>1902</v>
      </c>
      <c r="B466" s="65" t="s">
        <v>26</v>
      </c>
      <c r="C466" s="97" t="s">
        <v>11</v>
      </c>
      <c r="D466" s="97" t="s">
        <v>11</v>
      </c>
      <c r="E466" s="54" t="s">
        <v>483</v>
      </c>
      <c r="F466" s="39">
        <v>9190019</v>
      </c>
      <c r="G466" s="40">
        <v>43570</v>
      </c>
      <c r="H466" s="41" t="s">
        <v>680</v>
      </c>
      <c r="I466" s="48" t="s">
        <v>681</v>
      </c>
      <c r="J466" s="42" t="s">
        <v>682</v>
      </c>
      <c r="K466" s="172">
        <v>589900</v>
      </c>
    </row>
    <row r="467" spans="1:11" x14ac:dyDescent="0.3">
      <c r="A467" s="107" t="s">
        <v>1902</v>
      </c>
      <c r="B467" s="149" t="s">
        <v>1674</v>
      </c>
      <c r="C467" s="97" t="s">
        <v>11</v>
      </c>
      <c r="D467" s="97" t="s">
        <v>11</v>
      </c>
      <c r="E467" s="54" t="s">
        <v>483</v>
      </c>
      <c r="F467" s="39">
        <v>9190020</v>
      </c>
      <c r="G467" s="40">
        <v>43570</v>
      </c>
      <c r="H467" s="41" t="s">
        <v>683</v>
      </c>
      <c r="I467" s="48" t="s">
        <v>684</v>
      </c>
      <c r="J467" s="42" t="s">
        <v>685</v>
      </c>
      <c r="K467" s="172">
        <v>297182</v>
      </c>
    </row>
    <row r="468" spans="1:11" x14ac:dyDescent="0.3">
      <c r="A468" s="107" t="s">
        <v>1902</v>
      </c>
      <c r="B468" s="149" t="s">
        <v>1674</v>
      </c>
      <c r="C468" s="97" t="s">
        <v>11</v>
      </c>
      <c r="D468" s="97" t="s">
        <v>11</v>
      </c>
      <c r="E468" s="54" t="s">
        <v>483</v>
      </c>
      <c r="F468" s="39">
        <v>9190021</v>
      </c>
      <c r="G468" s="40">
        <v>43570</v>
      </c>
      <c r="H468" s="41" t="s">
        <v>680</v>
      </c>
      <c r="I468" s="48" t="s">
        <v>686</v>
      </c>
      <c r="J468" s="42" t="s">
        <v>687</v>
      </c>
      <c r="K468" s="172">
        <v>2293939</v>
      </c>
    </row>
    <row r="469" spans="1:11" x14ac:dyDescent="0.3">
      <c r="A469" s="107" t="s">
        <v>1902</v>
      </c>
      <c r="B469" s="149" t="s">
        <v>1674</v>
      </c>
      <c r="C469" s="97" t="s">
        <v>11</v>
      </c>
      <c r="D469" s="97" t="s">
        <v>11</v>
      </c>
      <c r="E469" s="54" t="s">
        <v>483</v>
      </c>
      <c r="F469" s="39">
        <v>9190022</v>
      </c>
      <c r="G469" s="40">
        <v>43570</v>
      </c>
      <c r="H469" s="41" t="s">
        <v>688</v>
      </c>
      <c r="I469" s="48" t="s">
        <v>689</v>
      </c>
      <c r="J469" s="42" t="s">
        <v>74</v>
      </c>
      <c r="K469" s="172">
        <v>550446</v>
      </c>
    </row>
    <row r="470" spans="1:11" ht="45" x14ac:dyDescent="0.3">
      <c r="A470" s="107" t="s">
        <v>1902</v>
      </c>
      <c r="B470" s="53" t="s">
        <v>128</v>
      </c>
      <c r="C470" s="26" t="s">
        <v>11</v>
      </c>
      <c r="D470" s="26" t="s">
        <v>11</v>
      </c>
      <c r="E470" s="97" t="s">
        <v>473</v>
      </c>
      <c r="F470" s="39">
        <v>9190082</v>
      </c>
      <c r="G470" s="40">
        <v>43570</v>
      </c>
      <c r="H470" s="41" t="s">
        <v>690</v>
      </c>
      <c r="I470" s="48" t="s">
        <v>691</v>
      </c>
      <c r="J470" s="42" t="s">
        <v>692</v>
      </c>
      <c r="K470" s="172">
        <v>1332800</v>
      </c>
    </row>
    <row r="471" spans="1:11" x14ac:dyDescent="0.3">
      <c r="A471" s="107" t="s">
        <v>1902</v>
      </c>
      <c r="B471" s="149" t="s">
        <v>1674</v>
      </c>
      <c r="C471" s="97" t="s">
        <v>11</v>
      </c>
      <c r="D471" s="97" t="s">
        <v>11</v>
      </c>
      <c r="E471" s="54" t="s">
        <v>483</v>
      </c>
      <c r="F471" s="39">
        <v>9190023</v>
      </c>
      <c r="G471" s="40">
        <v>43570</v>
      </c>
      <c r="H471" s="41" t="s">
        <v>680</v>
      </c>
      <c r="I471" s="48" t="s">
        <v>693</v>
      </c>
      <c r="J471" s="42" t="s">
        <v>694</v>
      </c>
      <c r="K471" s="172">
        <v>508510</v>
      </c>
    </row>
    <row r="472" spans="1:11" x14ac:dyDescent="0.3">
      <c r="A472" s="107" t="s">
        <v>1902</v>
      </c>
      <c r="B472" s="149" t="s">
        <v>1674</v>
      </c>
      <c r="C472" s="97" t="s">
        <v>11</v>
      </c>
      <c r="D472" s="97" t="s">
        <v>11</v>
      </c>
      <c r="E472" s="54" t="s">
        <v>483</v>
      </c>
      <c r="F472" s="39">
        <v>9190024</v>
      </c>
      <c r="G472" s="40">
        <v>43570</v>
      </c>
      <c r="H472" s="41" t="s">
        <v>695</v>
      </c>
      <c r="I472" s="48" t="s">
        <v>696</v>
      </c>
      <c r="J472" s="42" t="s">
        <v>697</v>
      </c>
      <c r="K472" s="172">
        <v>3009743</v>
      </c>
    </row>
    <row r="473" spans="1:11" x14ac:dyDescent="0.3">
      <c r="A473" s="107" t="s">
        <v>1902</v>
      </c>
      <c r="B473" s="149" t="s">
        <v>1674</v>
      </c>
      <c r="C473" s="97" t="s">
        <v>11</v>
      </c>
      <c r="D473" s="97" t="s">
        <v>11</v>
      </c>
      <c r="E473" s="54" t="s">
        <v>483</v>
      </c>
      <c r="F473" s="39">
        <v>9190025</v>
      </c>
      <c r="G473" s="40">
        <v>43570</v>
      </c>
      <c r="H473" s="41" t="s">
        <v>680</v>
      </c>
      <c r="I473" s="48" t="s">
        <v>696</v>
      </c>
      <c r="J473" s="42" t="s">
        <v>697</v>
      </c>
      <c r="K473" s="172">
        <v>1330782</v>
      </c>
    </row>
    <row r="474" spans="1:11" ht="30" x14ac:dyDescent="0.3">
      <c r="A474" s="107" t="s">
        <v>1902</v>
      </c>
      <c r="B474" s="53" t="s">
        <v>144</v>
      </c>
      <c r="C474" s="37" t="s">
        <v>698</v>
      </c>
      <c r="D474" s="38">
        <v>43557</v>
      </c>
      <c r="E474" s="97" t="s">
        <v>473</v>
      </c>
      <c r="F474" s="39">
        <v>9190083</v>
      </c>
      <c r="G474" s="40">
        <v>43571</v>
      </c>
      <c r="H474" s="41" t="s">
        <v>699</v>
      </c>
      <c r="I474" s="48" t="s">
        <v>700</v>
      </c>
      <c r="J474" s="42" t="s">
        <v>701</v>
      </c>
      <c r="K474" s="172">
        <v>17828099</v>
      </c>
    </row>
    <row r="475" spans="1:11" ht="45" x14ac:dyDescent="0.3">
      <c r="A475" s="107" t="s">
        <v>1902</v>
      </c>
      <c r="B475" s="53" t="s">
        <v>128</v>
      </c>
      <c r="C475" s="26" t="s">
        <v>11</v>
      </c>
      <c r="D475" s="26" t="s">
        <v>11</v>
      </c>
      <c r="E475" s="97" t="s">
        <v>473</v>
      </c>
      <c r="F475" s="39">
        <v>9190084</v>
      </c>
      <c r="G475" s="40">
        <v>43571</v>
      </c>
      <c r="H475" s="41" t="s">
        <v>702</v>
      </c>
      <c r="I475" s="48" t="s">
        <v>703</v>
      </c>
      <c r="J475" s="42" t="s">
        <v>611</v>
      </c>
      <c r="K475" s="172">
        <v>88398</v>
      </c>
    </row>
    <row r="476" spans="1:11" ht="45" x14ac:dyDescent="0.3">
      <c r="A476" s="107" t="s">
        <v>1902</v>
      </c>
      <c r="B476" s="53" t="s">
        <v>128</v>
      </c>
      <c r="C476" s="26" t="s">
        <v>11</v>
      </c>
      <c r="D476" s="26" t="s">
        <v>11</v>
      </c>
      <c r="E476" s="97" t="s">
        <v>473</v>
      </c>
      <c r="F476" s="39">
        <v>9190085</v>
      </c>
      <c r="G476" s="40">
        <v>43571</v>
      </c>
      <c r="H476" s="41" t="s">
        <v>704</v>
      </c>
      <c r="I476" s="48" t="s">
        <v>703</v>
      </c>
      <c r="J476" s="42" t="s">
        <v>611</v>
      </c>
      <c r="K476" s="172">
        <v>245844</v>
      </c>
    </row>
    <row r="477" spans="1:11" ht="45" x14ac:dyDescent="0.3">
      <c r="A477" s="107" t="s">
        <v>1902</v>
      </c>
      <c r="B477" s="53" t="s">
        <v>128</v>
      </c>
      <c r="C477" s="26" t="s">
        <v>11</v>
      </c>
      <c r="D477" s="26" t="s">
        <v>11</v>
      </c>
      <c r="E477" s="97" t="s">
        <v>473</v>
      </c>
      <c r="F477" s="39">
        <v>9190086</v>
      </c>
      <c r="G477" s="40">
        <v>43571</v>
      </c>
      <c r="H477" s="41" t="s">
        <v>704</v>
      </c>
      <c r="I477" s="48" t="s">
        <v>703</v>
      </c>
      <c r="J477" s="42" t="s">
        <v>611</v>
      </c>
      <c r="K477" s="172">
        <v>270114</v>
      </c>
    </row>
    <row r="478" spans="1:11" ht="45" x14ac:dyDescent="0.3">
      <c r="A478" s="107" t="s">
        <v>1902</v>
      </c>
      <c r="B478" s="53" t="s">
        <v>128</v>
      </c>
      <c r="C478" s="26" t="s">
        <v>11</v>
      </c>
      <c r="D478" s="26" t="s">
        <v>11</v>
      </c>
      <c r="E478" s="97" t="s">
        <v>473</v>
      </c>
      <c r="F478" s="39">
        <v>9190087</v>
      </c>
      <c r="G478" s="40">
        <v>43571</v>
      </c>
      <c r="H478" s="41" t="s">
        <v>702</v>
      </c>
      <c r="I478" s="48" t="s">
        <v>703</v>
      </c>
      <c r="J478" s="42" t="s">
        <v>611</v>
      </c>
      <c r="K478" s="172">
        <v>232694</v>
      </c>
    </row>
    <row r="479" spans="1:11" ht="45" x14ac:dyDescent="0.3">
      <c r="A479" s="107" t="s">
        <v>1902</v>
      </c>
      <c r="B479" s="53" t="s">
        <v>128</v>
      </c>
      <c r="C479" s="26" t="s">
        <v>11</v>
      </c>
      <c r="D479" s="26" t="s">
        <v>11</v>
      </c>
      <c r="E479" s="97" t="s">
        <v>473</v>
      </c>
      <c r="F479" s="39">
        <v>9190088</v>
      </c>
      <c r="G479" s="40">
        <v>43571</v>
      </c>
      <c r="H479" s="41" t="s">
        <v>705</v>
      </c>
      <c r="I479" s="48" t="s">
        <v>703</v>
      </c>
      <c r="J479" s="42" t="s">
        <v>611</v>
      </c>
      <c r="K479" s="172">
        <v>121444</v>
      </c>
    </row>
    <row r="480" spans="1:11" ht="45" x14ac:dyDescent="0.3">
      <c r="A480" s="107" t="s">
        <v>1902</v>
      </c>
      <c r="B480" s="53" t="s">
        <v>128</v>
      </c>
      <c r="C480" s="26" t="s">
        <v>11</v>
      </c>
      <c r="D480" s="26" t="s">
        <v>11</v>
      </c>
      <c r="E480" s="97" t="s">
        <v>473</v>
      </c>
      <c r="F480" s="39">
        <v>9190089</v>
      </c>
      <c r="G480" s="40">
        <v>43571</v>
      </c>
      <c r="H480" s="41" t="s">
        <v>705</v>
      </c>
      <c r="I480" s="48" t="s">
        <v>703</v>
      </c>
      <c r="J480" s="42" t="s">
        <v>611</v>
      </c>
      <c r="K480" s="172">
        <v>175884</v>
      </c>
    </row>
    <row r="481" spans="1:11" ht="45" x14ac:dyDescent="0.3">
      <c r="A481" s="107" t="s">
        <v>1902</v>
      </c>
      <c r="B481" s="53" t="s">
        <v>128</v>
      </c>
      <c r="C481" s="26" t="s">
        <v>11</v>
      </c>
      <c r="D481" s="26" t="s">
        <v>11</v>
      </c>
      <c r="E481" s="97" t="s">
        <v>473</v>
      </c>
      <c r="F481" s="39">
        <v>9190090</v>
      </c>
      <c r="G481" s="40">
        <v>43571</v>
      </c>
      <c r="H481" s="41" t="s">
        <v>704</v>
      </c>
      <c r="I481" s="48" t="s">
        <v>703</v>
      </c>
      <c r="J481" s="42" t="s">
        <v>611</v>
      </c>
      <c r="K481" s="172">
        <v>99778</v>
      </c>
    </row>
    <row r="482" spans="1:11" ht="45" x14ac:dyDescent="0.3">
      <c r="A482" s="107" t="s">
        <v>1902</v>
      </c>
      <c r="B482" s="53" t="s">
        <v>128</v>
      </c>
      <c r="C482" s="26" t="s">
        <v>11</v>
      </c>
      <c r="D482" s="26" t="s">
        <v>11</v>
      </c>
      <c r="E482" s="97" t="s">
        <v>473</v>
      </c>
      <c r="F482" s="39">
        <v>9190091</v>
      </c>
      <c r="G482" s="40">
        <v>43571</v>
      </c>
      <c r="H482" s="41" t="s">
        <v>704</v>
      </c>
      <c r="I482" s="48" t="s">
        <v>703</v>
      </c>
      <c r="J482" s="42" t="s">
        <v>611</v>
      </c>
      <c r="K482" s="172">
        <v>107384</v>
      </c>
    </row>
    <row r="483" spans="1:11" ht="45" x14ac:dyDescent="0.3">
      <c r="A483" s="107" t="s">
        <v>1902</v>
      </c>
      <c r="B483" s="53" t="s">
        <v>128</v>
      </c>
      <c r="C483" s="26" t="s">
        <v>11</v>
      </c>
      <c r="D483" s="26" t="s">
        <v>11</v>
      </c>
      <c r="E483" s="97" t="s">
        <v>473</v>
      </c>
      <c r="F483" s="39">
        <v>9190092</v>
      </c>
      <c r="G483" s="40">
        <v>43571</v>
      </c>
      <c r="H483" s="41" t="s">
        <v>702</v>
      </c>
      <c r="I483" s="48" t="s">
        <v>703</v>
      </c>
      <c r="J483" s="42" t="s">
        <v>611</v>
      </c>
      <c r="K483" s="172">
        <v>176894</v>
      </c>
    </row>
    <row r="484" spans="1:11" ht="45" x14ac:dyDescent="0.3">
      <c r="A484" s="107" t="s">
        <v>1902</v>
      </c>
      <c r="B484" s="53" t="s">
        <v>128</v>
      </c>
      <c r="C484" s="26" t="s">
        <v>11</v>
      </c>
      <c r="D484" s="26" t="s">
        <v>11</v>
      </c>
      <c r="E484" s="97" t="s">
        <v>473</v>
      </c>
      <c r="F484" s="39">
        <v>9190093</v>
      </c>
      <c r="G484" s="40">
        <v>43571</v>
      </c>
      <c r="H484" s="41" t="s">
        <v>704</v>
      </c>
      <c r="I484" s="48" t="s">
        <v>703</v>
      </c>
      <c r="J484" s="42" t="s">
        <v>611</v>
      </c>
      <c r="K484" s="172">
        <v>109898</v>
      </c>
    </row>
    <row r="485" spans="1:11" ht="30" x14ac:dyDescent="0.3">
      <c r="A485" s="107" t="s">
        <v>1902</v>
      </c>
      <c r="B485" s="108" t="s">
        <v>106</v>
      </c>
      <c r="C485" s="37" t="s">
        <v>706</v>
      </c>
      <c r="D485" s="38">
        <v>43571</v>
      </c>
      <c r="E485" s="97" t="s">
        <v>473</v>
      </c>
      <c r="F485" s="39">
        <v>9190094</v>
      </c>
      <c r="G485" s="40">
        <v>43572</v>
      </c>
      <c r="H485" s="41" t="s">
        <v>707</v>
      </c>
      <c r="I485" s="48" t="s">
        <v>708</v>
      </c>
      <c r="J485" s="42" t="s">
        <v>709</v>
      </c>
      <c r="K485" s="172">
        <v>276000</v>
      </c>
    </row>
    <row r="486" spans="1:11" ht="45" x14ac:dyDescent="0.3">
      <c r="A486" s="107" t="s">
        <v>1902</v>
      </c>
      <c r="B486" s="53" t="s">
        <v>128</v>
      </c>
      <c r="C486" s="26" t="s">
        <v>11</v>
      </c>
      <c r="D486" s="26" t="s">
        <v>11</v>
      </c>
      <c r="E486" s="97" t="s">
        <v>473</v>
      </c>
      <c r="F486" s="39">
        <v>9190095</v>
      </c>
      <c r="G486" s="40">
        <v>43572</v>
      </c>
      <c r="H486" s="41" t="s">
        <v>710</v>
      </c>
      <c r="I486" s="48" t="s">
        <v>711</v>
      </c>
      <c r="J486" s="42" t="s">
        <v>712</v>
      </c>
      <c r="K486" s="172">
        <v>464100</v>
      </c>
    </row>
    <row r="487" spans="1:11" ht="45" x14ac:dyDescent="0.3">
      <c r="A487" s="107" t="s">
        <v>1902</v>
      </c>
      <c r="B487" s="53" t="s">
        <v>128</v>
      </c>
      <c r="C487" s="26" t="s">
        <v>11</v>
      </c>
      <c r="D487" s="26" t="s">
        <v>11</v>
      </c>
      <c r="E487" s="97" t="s">
        <v>473</v>
      </c>
      <c r="F487" s="39">
        <v>9190096</v>
      </c>
      <c r="G487" s="40">
        <v>43572</v>
      </c>
      <c r="H487" s="41" t="s">
        <v>713</v>
      </c>
      <c r="I487" s="48" t="s">
        <v>714</v>
      </c>
      <c r="J487" s="42" t="s">
        <v>715</v>
      </c>
      <c r="K487" s="172">
        <v>357000</v>
      </c>
    </row>
    <row r="488" spans="1:11" ht="45" x14ac:dyDescent="0.3">
      <c r="A488" s="107" t="s">
        <v>1902</v>
      </c>
      <c r="B488" s="53" t="s">
        <v>128</v>
      </c>
      <c r="C488" s="26" t="s">
        <v>11</v>
      </c>
      <c r="D488" s="26" t="s">
        <v>11</v>
      </c>
      <c r="E488" s="97" t="s">
        <v>473</v>
      </c>
      <c r="F488" s="39">
        <v>9190097</v>
      </c>
      <c r="G488" s="40">
        <v>43572</v>
      </c>
      <c r="H488" s="41" t="s">
        <v>716</v>
      </c>
      <c r="I488" s="48" t="s">
        <v>717</v>
      </c>
      <c r="J488" s="42" t="s">
        <v>718</v>
      </c>
      <c r="K488" s="172">
        <v>448249</v>
      </c>
    </row>
    <row r="489" spans="1:11" x14ac:dyDescent="0.3">
      <c r="A489" s="107" t="s">
        <v>1902</v>
      </c>
      <c r="B489" s="108" t="s">
        <v>106</v>
      </c>
      <c r="C489" s="37" t="s">
        <v>719</v>
      </c>
      <c r="D489" s="38">
        <v>43571</v>
      </c>
      <c r="E489" s="97" t="s">
        <v>473</v>
      </c>
      <c r="F489" s="39">
        <v>9190098</v>
      </c>
      <c r="G489" s="40">
        <v>43573</v>
      </c>
      <c r="H489" s="41" t="s">
        <v>720</v>
      </c>
      <c r="I489" s="48" t="s">
        <v>721</v>
      </c>
      <c r="J489" s="42" t="s">
        <v>722</v>
      </c>
      <c r="K489" s="172">
        <v>960000</v>
      </c>
    </row>
    <row r="490" spans="1:11" ht="30" x14ac:dyDescent="0.3">
      <c r="A490" s="107" t="s">
        <v>1902</v>
      </c>
      <c r="B490" s="65" t="s">
        <v>26</v>
      </c>
      <c r="C490" s="97" t="s">
        <v>11</v>
      </c>
      <c r="D490" s="97" t="s">
        <v>11</v>
      </c>
      <c r="E490" s="54" t="s">
        <v>483</v>
      </c>
      <c r="F490" s="39">
        <v>9190026</v>
      </c>
      <c r="G490" s="40">
        <v>43573</v>
      </c>
      <c r="H490" s="41" t="s">
        <v>723</v>
      </c>
      <c r="I490" s="48" t="s">
        <v>724</v>
      </c>
      <c r="J490" s="42" t="s">
        <v>725</v>
      </c>
      <c r="K490" s="172">
        <v>133997</v>
      </c>
    </row>
    <row r="491" spans="1:11" ht="45" x14ac:dyDescent="0.3">
      <c r="A491" s="107" t="s">
        <v>1902</v>
      </c>
      <c r="B491" s="53" t="s">
        <v>128</v>
      </c>
      <c r="C491" s="26" t="s">
        <v>11</v>
      </c>
      <c r="D491" s="26" t="s">
        <v>11</v>
      </c>
      <c r="E491" s="97" t="s">
        <v>473</v>
      </c>
      <c r="F491" s="39">
        <v>9190099</v>
      </c>
      <c r="G491" s="40">
        <v>43573</v>
      </c>
      <c r="H491" s="41" t="s">
        <v>702</v>
      </c>
      <c r="I491" s="48" t="s">
        <v>703</v>
      </c>
      <c r="J491" s="42" t="s">
        <v>611</v>
      </c>
      <c r="K491" s="172">
        <v>121358</v>
      </c>
    </row>
    <row r="492" spans="1:11" ht="45" x14ac:dyDescent="0.3">
      <c r="A492" s="107" t="s">
        <v>1902</v>
      </c>
      <c r="B492" s="53" t="s">
        <v>128</v>
      </c>
      <c r="C492" s="26" t="s">
        <v>11</v>
      </c>
      <c r="D492" s="26" t="s">
        <v>11</v>
      </c>
      <c r="E492" s="97" t="s">
        <v>473</v>
      </c>
      <c r="F492" s="39">
        <v>9190100</v>
      </c>
      <c r="G492" s="40">
        <v>43573</v>
      </c>
      <c r="H492" s="41" t="s">
        <v>704</v>
      </c>
      <c r="I492" s="48" t="s">
        <v>703</v>
      </c>
      <c r="J492" s="42" t="s">
        <v>611</v>
      </c>
      <c r="K492" s="172">
        <v>73778</v>
      </c>
    </row>
    <row r="493" spans="1:11" x14ac:dyDescent="0.3">
      <c r="A493" s="107" t="s">
        <v>1902</v>
      </c>
      <c r="B493" s="149" t="s">
        <v>1674</v>
      </c>
      <c r="C493" s="97" t="s">
        <v>11</v>
      </c>
      <c r="D493" s="97" t="s">
        <v>11</v>
      </c>
      <c r="E493" s="54" t="s">
        <v>483</v>
      </c>
      <c r="F493" s="39">
        <v>9190101</v>
      </c>
      <c r="G493" s="40">
        <v>43577</v>
      </c>
      <c r="H493" s="41" t="s">
        <v>726</v>
      </c>
      <c r="I493" s="48" t="s">
        <v>727</v>
      </c>
      <c r="J493" s="42" t="s">
        <v>72</v>
      </c>
      <c r="K493" s="172">
        <v>61362</v>
      </c>
    </row>
    <row r="494" spans="1:11" ht="45" x14ac:dyDescent="0.3">
      <c r="A494" s="107" t="s">
        <v>1902</v>
      </c>
      <c r="B494" s="53" t="s">
        <v>128</v>
      </c>
      <c r="C494" s="26" t="s">
        <v>11</v>
      </c>
      <c r="D494" s="26" t="s">
        <v>11</v>
      </c>
      <c r="E494" s="97" t="s">
        <v>473</v>
      </c>
      <c r="F494" s="39">
        <v>9190102</v>
      </c>
      <c r="G494" s="40">
        <v>43577</v>
      </c>
      <c r="H494" s="41" t="s">
        <v>705</v>
      </c>
      <c r="I494" s="48" t="s">
        <v>703</v>
      </c>
      <c r="J494" s="42" t="s">
        <v>611</v>
      </c>
      <c r="K494" s="172">
        <v>99778</v>
      </c>
    </row>
    <row r="495" spans="1:11" ht="45" x14ac:dyDescent="0.3">
      <c r="A495" s="107" t="s">
        <v>1902</v>
      </c>
      <c r="B495" s="53" t="s">
        <v>128</v>
      </c>
      <c r="C495" s="26" t="s">
        <v>11</v>
      </c>
      <c r="D495" s="26" t="s">
        <v>11</v>
      </c>
      <c r="E495" s="97" t="s">
        <v>473</v>
      </c>
      <c r="F495" s="39">
        <v>9190105</v>
      </c>
      <c r="G495" s="40">
        <v>43577</v>
      </c>
      <c r="H495" s="41" t="s">
        <v>702</v>
      </c>
      <c r="I495" s="48" t="s">
        <v>703</v>
      </c>
      <c r="J495" s="42" t="s">
        <v>611</v>
      </c>
      <c r="K495" s="172">
        <v>281438</v>
      </c>
    </row>
    <row r="496" spans="1:11" ht="45" x14ac:dyDescent="0.3">
      <c r="A496" s="107" t="s">
        <v>1902</v>
      </c>
      <c r="B496" s="53" t="s">
        <v>128</v>
      </c>
      <c r="C496" s="26" t="s">
        <v>11</v>
      </c>
      <c r="D496" s="26" t="s">
        <v>11</v>
      </c>
      <c r="E496" s="97" t="s">
        <v>473</v>
      </c>
      <c r="F496" s="39">
        <v>9190106</v>
      </c>
      <c r="G496" s="40">
        <v>43577</v>
      </c>
      <c r="H496" s="41" t="s">
        <v>728</v>
      </c>
      <c r="I496" s="48" t="s">
        <v>729</v>
      </c>
      <c r="J496" s="42" t="s">
        <v>730</v>
      </c>
      <c r="K496" s="172">
        <v>98409</v>
      </c>
    </row>
    <row r="497" spans="1:11" ht="45" x14ac:dyDescent="0.3">
      <c r="A497" s="107" t="s">
        <v>1902</v>
      </c>
      <c r="B497" s="53" t="s">
        <v>128</v>
      </c>
      <c r="C497" s="26" t="s">
        <v>11</v>
      </c>
      <c r="D497" s="26" t="s">
        <v>11</v>
      </c>
      <c r="E497" s="97" t="s">
        <v>473</v>
      </c>
      <c r="F497" s="39">
        <v>9190107</v>
      </c>
      <c r="G497" s="40">
        <v>43577</v>
      </c>
      <c r="H497" s="41" t="s">
        <v>728</v>
      </c>
      <c r="I497" s="48" t="s">
        <v>729</v>
      </c>
      <c r="J497" s="42" t="s">
        <v>730</v>
      </c>
      <c r="K497" s="172">
        <v>97997</v>
      </c>
    </row>
    <row r="498" spans="1:11" x14ac:dyDescent="0.3">
      <c r="A498" s="107" t="s">
        <v>1902</v>
      </c>
      <c r="B498" s="149" t="s">
        <v>1674</v>
      </c>
      <c r="C498" s="97" t="s">
        <v>11</v>
      </c>
      <c r="D498" s="97" t="s">
        <v>11</v>
      </c>
      <c r="E498" s="54" t="s">
        <v>483</v>
      </c>
      <c r="F498" s="39">
        <v>9190027</v>
      </c>
      <c r="G498" s="40">
        <v>43578</v>
      </c>
      <c r="H498" s="41" t="s">
        <v>731</v>
      </c>
      <c r="I498" s="48" t="s">
        <v>686</v>
      </c>
      <c r="J498" s="42" t="s">
        <v>687</v>
      </c>
      <c r="K498" s="172">
        <v>2268806</v>
      </c>
    </row>
    <row r="499" spans="1:11" x14ac:dyDescent="0.3">
      <c r="A499" s="107" t="s">
        <v>1902</v>
      </c>
      <c r="B499" s="149" t="s">
        <v>1674</v>
      </c>
      <c r="C499" s="97" t="s">
        <v>11</v>
      </c>
      <c r="D499" s="97" t="s">
        <v>11</v>
      </c>
      <c r="E499" s="54" t="s">
        <v>483</v>
      </c>
      <c r="F499" s="39">
        <v>9190028</v>
      </c>
      <c r="G499" s="40">
        <v>43578</v>
      </c>
      <c r="H499" s="41" t="s">
        <v>732</v>
      </c>
      <c r="I499" s="48" t="s">
        <v>696</v>
      </c>
      <c r="J499" s="42" t="s">
        <v>697</v>
      </c>
      <c r="K499" s="172">
        <v>2056011</v>
      </c>
    </row>
    <row r="500" spans="1:11" x14ac:dyDescent="0.3">
      <c r="A500" s="107" t="s">
        <v>1902</v>
      </c>
      <c r="B500" s="149" t="s">
        <v>1674</v>
      </c>
      <c r="C500" s="97" t="s">
        <v>11</v>
      </c>
      <c r="D500" s="97" t="s">
        <v>11</v>
      </c>
      <c r="E500" s="54" t="s">
        <v>483</v>
      </c>
      <c r="F500" s="39">
        <v>9190029</v>
      </c>
      <c r="G500" s="40">
        <v>43579</v>
      </c>
      <c r="H500" s="41" t="s">
        <v>680</v>
      </c>
      <c r="I500" s="48" t="s">
        <v>733</v>
      </c>
      <c r="J500" s="42" t="s">
        <v>486</v>
      </c>
      <c r="K500" s="172">
        <v>1748174</v>
      </c>
    </row>
    <row r="501" spans="1:11" ht="45" x14ac:dyDescent="0.3">
      <c r="A501" s="107" t="s">
        <v>1902</v>
      </c>
      <c r="B501" s="53" t="s">
        <v>128</v>
      </c>
      <c r="C501" s="26" t="s">
        <v>11</v>
      </c>
      <c r="D501" s="26" t="s">
        <v>11</v>
      </c>
      <c r="E501" s="97" t="s">
        <v>473</v>
      </c>
      <c r="F501" s="39">
        <v>9190030</v>
      </c>
      <c r="G501" s="40">
        <v>43579</v>
      </c>
      <c r="H501" s="41" t="s">
        <v>734</v>
      </c>
      <c r="I501" s="48" t="s">
        <v>735</v>
      </c>
      <c r="J501" s="42" t="s">
        <v>736</v>
      </c>
      <c r="K501" s="172">
        <v>89000</v>
      </c>
    </row>
    <row r="502" spans="1:11" x14ac:dyDescent="0.3">
      <c r="A502" s="107" t="s">
        <v>1902</v>
      </c>
      <c r="B502" s="149" t="s">
        <v>1674</v>
      </c>
      <c r="C502" s="97" t="s">
        <v>11</v>
      </c>
      <c r="D502" s="97" t="s">
        <v>11</v>
      </c>
      <c r="E502" s="54" t="s">
        <v>483</v>
      </c>
      <c r="F502" s="39">
        <v>9190031</v>
      </c>
      <c r="G502" s="40">
        <v>43579</v>
      </c>
      <c r="H502" s="41" t="s">
        <v>737</v>
      </c>
      <c r="I502" s="48" t="s">
        <v>686</v>
      </c>
      <c r="J502" s="42" t="s">
        <v>687</v>
      </c>
      <c r="K502" s="172">
        <v>525956</v>
      </c>
    </row>
    <row r="503" spans="1:11" ht="45" x14ac:dyDescent="0.3">
      <c r="A503" s="107" t="s">
        <v>1902</v>
      </c>
      <c r="B503" s="53" t="s">
        <v>128</v>
      </c>
      <c r="C503" s="26" t="s">
        <v>11</v>
      </c>
      <c r="D503" s="26" t="s">
        <v>11</v>
      </c>
      <c r="E503" s="54" t="s">
        <v>483</v>
      </c>
      <c r="F503" s="39">
        <v>9190032</v>
      </c>
      <c r="G503" s="40">
        <v>43580</v>
      </c>
      <c r="H503" s="41" t="s">
        <v>738</v>
      </c>
      <c r="I503" s="48" t="s">
        <v>739</v>
      </c>
      <c r="J503" s="42" t="s">
        <v>740</v>
      </c>
      <c r="K503" s="172">
        <v>46000</v>
      </c>
    </row>
    <row r="504" spans="1:11" ht="45" x14ac:dyDescent="0.3">
      <c r="A504" s="107" t="s">
        <v>1902</v>
      </c>
      <c r="B504" s="53" t="s">
        <v>128</v>
      </c>
      <c r="C504" s="26" t="s">
        <v>11</v>
      </c>
      <c r="D504" s="26" t="s">
        <v>11</v>
      </c>
      <c r="E504" s="97" t="s">
        <v>473</v>
      </c>
      <c r="F504" s="39">
        <v>9190108</v>
      </c>
      <c r="G504" s="40">
        <v>43580</v>
      </c>
      <c r="H504" s="41" t="s">
        <v>704</v>
      </c>
      <c r="I504" s="48" t="s">
        <v>703</v>
      </c>
      <c r="J504" s="42" t="s">
        <v>611</v>
      </c>
      <c r="K504" s="172">
        <v>151898</v>
      </c>
    </row>
    <row r="505" spans="1:11" ht="45" x14ac:dyDescent="0.3">
      <c r="A505" s="107" t="s">
        <v>1902</v>
      </c>
      <c r="B505" s="53" t="s">
        <v>128</v>
      </c>
      <c r="C505" s="26" t="s">
        <v>11</v>
      </c>
      <c r="D505" s="26" t="s">
        <v>11</v>
      </c>
      <c r="E505" s="97" t="s">
        <v>473</v>
      </c>
      <c r="F505" s="39">
        <v>9190109</v>
      </c>
      <c r="G505" s="40">
        <v>43580</v>
      </c>
      <c r="H505" s="41" t="s">
        <v>741</v>
      </c>
      <c r="I505" s="48" t="s">
        <v>742</v>
      </c>
      <c r="J505" s="42" t="s">
        <v>743</v>
      </c>
      <c r="K505" s="172">
        <v>163030</v>
      </c>
    </row>
    <row r="506" spans="1:11" x14ac:dyDescent="0.3">
      <c r="A506" s="107" t="s">
        <v>1902</v>
      </c>
      <c r="B506" s="149" t="s">
        <v>1674</v>
      </c>
      <c r="C506" s="97" t="s">
        <v>11</v>
      </c>
      <c r="D506" s="97" t="s">
        <v>11</v>
      </c>
      <c r="E506" s="54" t="s">
        <v>483</v>
      </c>
      <c r="F506" s="39">
        <v>9190033</v>
      </c>
      <c r="G506" s="40">
        <v>43580</v>
      </c>
      <c r="H506" s="41" t="s">
        <v>726</v>
      </c>
      <c r="I506" s="48" t="s">
        <v>744</v>
      </c>
      <c r="J506" s="42" t="s">
        <v>379</v>
      </c>
      <c r="K506" s="172">
        <v>160693</v>
      </c>
    </row>
    <row r="507" spans="1:11" ht="45" x14ac:dyDescent="0.3">
      <c r="A507" s="107" t="s">
        <v>1902</v>
      </c>
      <c r="B507" s="53" t="s">
        <v>128</v>
      </c>
      <c r="C507" s="26" t="s">
        <v>11</v>
      </c>
      <c r="D507" s="26" t="s">
        <v>11</v>
      </c>
      <c r="E507" s="97" t="s">
        <v>473</v>
      </c>
      <c r="F507" s="39">
        <v>9190110</v>
      </c>
      <c r="G507" s="40">
        <v>43580</v>
      </c>
      <c r="H507" s="41" t="s">
        <v>745</v>
      </c>
      <c r="I507" s="48" t="s">
        <v>714</v>
      </c>
      <c r="J507" s="42" t="s">
        <v>715</v>
      </c>
      <c r="K507" s="172">
        <v>190400</v>
      </c>
    </row>
    <row r="508" spans="1:11" ht="45" x14ac:dyDescent="0.3">
      <c r="A508" s="107" t="s">
        <v>1902</v>
      </c>
      <c r="B508" s="53" t="s">
        <v>128</v>
      </c>
      <c r="C508" s="26" t="s">
        <v>11</v>
      </c>
      <c r="D508" s="26" t="s">
        <v>11</v>
      </c>
      <c r="E508" s="97" t="s">
        <v>473</v>
      </c>
      <c r="F508" s="39">
        <v>9190111</v>
      </c>
      <c r="G508" s="40">
        <v>43581</v>
      </c>
      <c r="H508" s="41" t="s">
        <v>746</v>
      </c>
      <c r="I508" s="48" t="s">
        <v>747</v>
      </c>
      <c r="J508" s="42" t="s">
        <v>748</v>
      </c>
      <c r="K508" s="172">
        <v>133333</v>
      </c>
    </row>
    <row r="509" spans="1:11" x14ac:dyDescent="0.3">
      <c r="A509" s="107" t="s">
        <v>1902</v>
      </c>
      <c r="B509" s="149" t="s">
        <v>1674</v>
      </c>
      <c r="C509" s="97" t="s">
        <v>11</v>
      </c>
      <c r="D509" s="97" t="s">
        <v>11</v>
      </c>
      <c r="E509" s="54" t="s">
        <v>483</v>
      </c>
      <c r="F509" s="39">
        <v>9190112</v>
      </c>
      <c r="G509" s="40">
        <v>43584</v>
      </c>
      <c r="H509" s="41" t="s">
        <v>737</v>
      </c>
      <c r="I509" s="48" t="s">
        <v>686</v>
      </c>
      <c r="J509" s="42" t="s">
        <v>687</v>
      </c>
      <c r="K509" s="172">
        <v>262395</v>
      </c>
    </row>
    <row r="510" spans="1:11" ht="30" x14ac:dyDescent="0.3">
      <c r="A510" s="107" t="s">
        <v>1902</v>
      </c>
      <c r="B510" s="149" t="s">
        <v>1674</v>
      </c>
      <c r="C510" s="97" t="s">
        <v>11</v>
      </c>
      <c r="D510" s="97" t="s">
        <v>11</v>
      </c>
      <c r="E510" s="97" t="s">
        <v>473</v>
      </c>
      <c r="F510" s="39">
        <v>9190113</v>
      </c>
      <c r="G510" s="40">
        <v>43584</v>
      </c>
      <c r="H510" s="41" t="s">
        <v>749</v>
      </c>
      <c r="I510" s="48" t="s">
        <v>750</v>
      </c>
      <c r="J510" s="42" t="s">
        <v>751</v>
      </c>
      <c r="K510" s="172">
        <v>100049</v>
      </c>
    </row>
    <row r="511" spans="1:11" ht="45" x14ac:dyDescent="0.3">
      <c r="A511" s="107" t="s">
        <v>1902</v>
      </c>
      <c r="B511" s="53" t="s">
        <v>128</v>
      </c>
      <c r="C511" s="26" t="s">
        <v>11</v>
      </c>
      <c r="D511" s="26" t="s">
        <v>11</v>
      </c>
      <c r="E511" s="97" t="s">
        <v>473</v>
      </c>
      <c r="F511" s="39">
        <v>9190114</v>
      </c>
      <c r="G511" s="40">
        <v>43584</v>
      </c>
      <c r="H511" s="41" t="s">
        <v>752</v>
      </c>
      <c r="I511" s="48" t="s">
        <v>674</v>
      </c>
      <c r="J511" s="42" t="s">
        <v>675</v>
      </c>
      <c r="K511" s="172">
        <v>71400</v>
      </c>
    </row>
    <row r="512" spans="1:11" ht="45" x14ac:dyDescent="0.3">
      <c r="A512" s="107" t="s">
        <v>1902</v>
      </c>
      <c r="B512" s="53" t="s">
        <v>128</v>
      </c>
      <c r="C512" s="26" t="s">
        <v>11</v>
      </c>
      <c r="D512" s="26" t="s">
        <v>11</v>
      </c>
      <c r="E512" s="97" t="s">
        <v>473</v>
      </c>
      <c r="F512" s="39">
        <v>9190115</v>
      </c>
      <c r="G512" s="40">
        <v>43585</v>
      </c>
      <c r="H512" s="41" t="s">
        <v>704</v>
      </c>
      <c r="I512" s="48" t="s">
        <v>703</v>
      </c>
      <c r="J512" s="42" t="s">
        <v>611</v>
      </c>
      <c r="K512" s="172">
        <v>213758</v>
      </c>
    </row>
    <row r="513" spans="1:11" x14ac:dyDescent="0.3">
      <c r="A513" s="107" t="s">
        <v>1902</v>
      </c>
      <c r="B513" s="149" t="s">
        <v>1674</v>
      </c>
      <c r="C513" s="97" t="s">
        <v>11</v>
      </c>
      <c r="D513" s="97" t="s">
        <v>11</v>
      </c>
      <c r="E513" s="97" t="s">
        <v>473</v>
      </c>
      <c r="F513" s="39">
        <v>9190116</v>
      </c>
      <c r="G513" s="40">
        <v>43585</v>
      </c>
      <c r="H513" s="41" t="s">
        <v>753</v>
      </c>
      <c r="I513" s="48" t="s">
        <v>754</v>
      </c>
      <c r="J513" s="42" t="s">
        <v>755</v>
      </c>
      <c r="K513" s="172">
        <v>1623160</v>
      </c>
    </row>
    <row r="514" spans="1:11" ht="45" x14ac:dyDescent="0.3">
      <c r="A514" s="107" t="s">
        <v>1902</v>
      </c>
      <c r="B514" s="53" t="s">
        <v>128</v>
      </c>
      <c r="C514" s="37" t="s">
        <v>1916</v>
      </c>
      <c r="D514" s="38">
        <v>43473</v>
      </c>
      <c r="E514" s="97" t="s">
        <v>473</v>
      </c>
      <c r="F514" s="39">
        <v>9190117</v>
      </c>
      <c r="G514" s="40">
        <v>43585</v>
      </c>
      <c r="H514" s="41" t="s">
        <v>756</v>
      </c>
      <c r="I514" s="48" t="s">
        <v>757</v>
      </c>
      <c r="J514" s="42" t="s">
        <v>758</v>
      </c>
      <c r="K514" s="172">
        <v>350416</v>
      </c>
    </row>
    <row r="515" spans="1:11" ht="45" x14ac:dyDescent="0.3">
      <c r="A515" s="107" t="s">
        <v>1902</v>
      </c>
      <c r="B515" s="53" t="s">
        <v>128</v>
      </c>
      <c r="C515" s="26" t="s">
        <v>11</v>
      </c>
      <c r="D515" s="26" t="s">
        <v>11</v>
      </c>
      <c r="E515" s="97" t="s">
        <v>473</v>
      </c>
      <c r="F515" s="39">
        <v>9190118</v>
      </c>
      <c r="G515" s="40">
        <v>43585</v>
      </c>
      <c r="H515" s="41" t="s">
        <v>759</v>
      </c>
      <c r="I515" s="48" t="s">
        <v>717</v>
      </c>
      <c r="J515" s="42" t="s">
        <v>760</v>
      </c>
      <c r="K515" s="172">
        <v>141372</v>
      </c>
    </row>
    <row r="516" spans="1:11" ht="30" x14ac:dyDescent="0.3">
      <c r="A516" s="107" t="s">
        <v>1902</v>
      </c>
      <c r="B516" s="108" t="s">
        <v>106</v>
      </c>
      <c r="C516" s="37" t="s">
        <v>761</v>
      </c>
      <c r="D516" s="38">
        <v>43556</v>
      </c>
      <c r="E516" s="97" t="s">
        <v>473</v>
      </c>
      <c r="F516" s="39">
        <v>2405</v>
      </c>
      <c r="G516" s="40">
        <v>43556</v>
      </c>
      <c r="H516" s="41" t="s">
        <v>762</v>
      </c>
      <c r="I516" s="48" t="s">
        <v>763</v>
      </c>
      <c r="J516" s="42" t="s">
        <v>675</v>
      </c>
      <c r="K516" s="172">
        <v>773500</v>
      </c>
    </row>
    <row r="517" spans="1:11" ht="30" x14ac:dyDescent="0.3">
      <c r="A517" s="107" t="s">
        <v>1902</v>
      </c>
      <c r="B517" s="108" t="s">
        <v>106</v>
      </c>
      <c r="C517" s="37" t="s">
        <v>764</v>
      </c>
      <c r="D517" s="38">
        <v>43560</v>
      </c>
      <c r="E517" s="54" t="s">
        <v>191</v>
      </c>
      <c r="F517" s="39" t="s">
        <v>11</v>
      </c>
      <c r="G517" s="40" t="s">
        <v>11</v>
      </c>
      <c r="H517" s="41" t="s">
        <v>765</v>
      </c>
      <c r="I517" s="48" t="s">
        <v>766</v>
      </c>
      <c r="J517" s="42" t="s">
        <v>767</v>
      </c>
      <c r="K517" s="172" t="s">
        <v>768</v>
      </c>
    </row>
    <row r="518" spans="1:11" x14ac:dyDescent="0.3">
      <c r="A518" s="107" t="s">
        <v>1902</v>
      </c>
      <c r="B518" s="107" t="s">
        <v>1076</v>
      </c>
      <c r="C518" s="97" t="s">
        <v>11</v>
      </c>
      <c r="D518" s="97" t="s">
        <v>11</v>
      </c>
      <c r="E518" s="54" t="s">
        <v>191</v>
      </c>
      <c r="F518" s="39">
        <v>277</v>
      </c>
      <c r="G518" s="40">
        <v>43564</v>
      </c>
      <c r="H518" s="41" t="s">
        <v>769</v>
      </c>
      <c r="I518" s="48" t="s">
        <v>770</v>
      </c>
      <c r="J518" s="43" t="s">
        <v>771</v>
      </c>
      <c r="K518" s="172">
        <v>931363</v>
      </c>
    </row>
    <row r="519" spans="1:11" ht="30" x14ac:dyDescent="0.3">
      <c r="A519" s="107" t="s">
        <v>1902</v>
      </c>
      <c r="B519" s="107" t="s">
        <v>1076</v>
      </c>
      <c r="C519" s="97" t="s">
        <v>11</v>
      </c>
      <c r="D519" s="97" t="s">
        <v>11</v>
      </c>
      <c r="E519" s="54" t="s">
        <v>191</v>
      </c>
      <c r="F519" s="39">
        <v>278</v>
      </c>
      <c r="G519" s="40">
        <v>43564</v>
      </c>
      <c r="H519" s="41" t="s">
        <v>772</v>
      </c>
      <c r="I519" s="48" t="s">
        <v>773</v>
      </c>
      <c r="J519" s="43" t="s">
        <v>23</v>
      </c>
      <c r="K519" s="172">
        <v>101357</v>
      </c>
    </row>
    <row r="520" spans="1:11" ht="30" x14ac:dyDescent="0.3">
      <c r="A520" s="107" t="s">
        <v>1902</v>
      </c>
      <c r="B520" s="107" t="s">
        <v>1076</v>
      </c>
      <c r="C520" s="97" t="s">
        <v>11</v>
      </c>
      <c r="D520" s="97" t="s">
        <v>11</v>
      </c>
      <c r="E520" s="54" t="s">
        <v>191</v>
      </c>
      <c r="F520" s="39">
        <v>278</v>
      </c>
      <c r="G520" s="40">
        <v>43564</v>
      </c>
      <c r="H520" s="41" t="s">
        <v>774</v>
      </c>
      <c r="I520" s="48" t="s">
        <v>773</v>
      </c>
      <c r="J520" s="43" t="s">
        <v>23</v>
      </c>
      <c r="K520" s="172">
        <v>15550</v>
      </c>
    </row>
    <row r="521" spans="1:11" ht="30" x14ac:dyDescent="0.3">
      <c r="A521" s="107" t="s">
        <v>1902</v>
      </c>
      <c r="B521" s="107" t="s">
        <v>1076</v>
      </c>
      <c r="C521" s="97" t="s">
        <v>11</v>
      </c>
      <c r="D521" s="97" t="s">
        <v>11</v>
      </c>
      <c r="E521" s="54" t="s">
        <v>191</v>
      </c>
      <c r="F521" s="39">
        <v>278</v>
      </c>
      <c r="G521" s="40">
        <v>43564</v>
      </c>
      <c r="H521" s="41" t="s">
        <v>775</v>
      </c>
      <c r="I521" s="48" t="s">
        <v>773</v>
      </c>
      <c r="J521" s="43" t="s">
        <v>23</v>
      </c>
      <c r="K521" s="172">
        <v>910412</v>
      </c>
    </row>
    <row r="522" spans="1:11" x14ac:dyDescent="0.3">
      <c r="A522" s="107" t="s">
        <v>1902</v>
      </c>
      <c r="B522" s="107" t="s">
        <v>1076</v>
      </c>
      <c r="C522" s="97" t="s">
        <v>11</v>
      </c>
      <c r="D522" s="97" t="s">
        <v>11</v>
      </c>
      <c r="E522" s="54" t="s">
        <v>191</v>
      </c>
      <c r="F522" s="39">
        <v>278</v>
      </c>
      <c r="G522" s="40">
        <v>43564</v>
      </c>
      <c r="H522" s="41" t="s">
        <v>776</v>
      </c>
      <c r="I522" s="48" t="s">
        <v>773</v>
      </c>
      <c r="J522" s="43" t="s">
        <v>23</v>
      </c>
      <c r="K522" s="172">
        <v>2101958</v>
      </c>
    </row>
    <row r="523" spans="1:11" ht="30" x14ac:dyDescent="0.3">
      <c r="A523" s="107" t="s">
        <v>1902</v>
      </c>
      <c r="B523" s="107" t="s">
        <v>1076</v>
      </c>
      <c r="C523" s="97" t="s">
        <v>11</v>
      </c>
      <c r="D523" s="97" t="s">
        <v>11</v>
      </c>
      <c r="E523" s="54" t="s">
        <v>191</v>
      </c>
      <c r="F523" s="39">
        <v>278</v>
      </c>
      <c r="G523" s="40">
        <v>43564</v>
      </c>
      <c r="H523" s="41" t="s">
        <v>777</v>
      </c>
      <c r="I523" s="48" t="s">
        <v>778</v>
      </c>
      <c r="J523" s="43" t="s">
        <v>573</v>
      </c>
      <c r="K523" s="172">
        <v>412857</v>
      </c>
    </row>
    <row r="524" spans="1:11" ht="30" x14ac:dyDescent="0.3">
      <c r="A524" s="107" t="s">
        <v>1902</v>
      </c>
      <c r="B524" s="107" t="s">
        <v>1076</v>
      </c>
      <c r="C524" s="97" t="s">
        <v>11</v>
      </c>
      <c r="D524" s="97" t="s">
        <v>11</v>
      </c>
      <c r="E524" s="54" t="s">
        <v>191</v>
      </c>
      <c r="F524" s="39">
        <v>280</v>
      </c>
      <c r="G524" s="40">
        <v>43566</v>
      </c>
      <c r="H524" s="41" t="s">
        <v>779</v>
      </c>
      <c r="I524" s="48" t="s">
        <v>780</v>
      </c>
      <c r="J524" s="43" t="s">
        <v>21</v>
      </c>
      <c r="K524" s="172">
        <v>518700</v>
      </c>
    </row>
    <row r="525" spans="1:11" ht="30" x14ac:dyDescent="0.3">
      <c r="A525" s="107" t="s">
        <v>1902</v>
      </c>
      <c r="B525" s="107" t="s">
        <v>1076</v>
      </c>
      <c r="C525" s="97" t="s">
        <v>11</v>
      </c>
      <c r="D525" s="97" t="s">
        <v>11</v>
      </c>
      <c r="E525" s="54" t="s">
        <v>191</v>
      </c>
      <c r="F525" s="39">
        <v>281</v>
      </c>
      <c r="G525" s="40">
        <v>43566</v>
      </c>
      <c r="H525" s="41" t="s">
        <v>781</v>
      </c>
      <c r="I525" s="48" t="s">
        <v>780</v>
      </c>
      <c r="J525" s="43" t="s">
        <v>21</v>
      </c>
      <c r="K525" s="172">
        <v>367800</v>
      </c>
    </row>
    <row r="526" spans="1:11" ht="30" x14ac:dyDescent="0.3">
      <c r="A526" s="107" t="s">
        <v>1902</v>
      </c>
      <c r="B526" s="107" t="s">
        <v>1076</v>
      </c>
      <c r="C526" s="97" t="s">
        <v>11</v>
      </c>
      <c r="D526" s="97" t="s">
        <v>11</v>
      </c>
      <c r="E526" s="54" t="s">
        <v>191</v>
      </c>
      <c r="F526" s="39">
        <v>282</v>
      </c>
      <c r="G526" s="40">
        <v>43566</v>
      </c>
      <c r="H526" s="41" t="s">
        <v>782</v>
      </c>
      <c r="I526" s="48" t="s">
        <v>780</v>
      </c>
      <c r="J526" s="43" t="s">
        <v>21</v>
      </c>
      <c r="K526" s="172">
        <v>2361000</v>
      </c>
    </row>
    <row r="527" spans="1:11" ht="30" x14ac:dyDescent="0.3">
      <c r="A527" s="107" t="s">
        <v>1902</v>
      </c>
      <c r="B527" s="107" t="s">
        <v>1076</v>
      </c>
      <c r="C527" s="97" t="s">
        <v>11</v>
      </c>
      <c r="D527" s="97" t="s">
        <v>11</v>
      </c>
      <c r="E527" s="54" t="s">
        <v>191</v>
      </c>
      <c r="F527" s="39">
        <v>283</v>
      </c>
      <c r="G527" s="40">
        <v>43566</v>
      </c>
      <c r="H527" s="41" t="s">
        <v>783</v>
      </c>
      <c r="I527" s="48" t="s">
        <v>784</v>
      </c>
      <c r="J527" s="43" t="s">
        <v>556</v>
      </c>
      <c r="K527" s="172">
        <v>1032389</v>
      </c>
    </row>
    <row r="528" spans="1:11" ht="30" x14ac:dyDescent="0.3">
      <c r="A528" s="107" t="s">
        <v>1902</v>
      </c>
      <c r="B528" s="107" t="s">
        <v>1076</v>
      </c>
      <c r="C528" s="97" t="s">
        <v>11</v>
      </c>
      <c r="D528" s="97" t="s">
        <v>11</v>
      </c>
      <c r="E528" s="54" t="s">
        <v>191</v>
      </c>
      <c r="F528" s="39">
        <v>284</v>
      </c>
      <c r="G528" s="40">
        <v>43566</v>
      </c>
      <c r="H528" s="41" t="s">
        <v>785</v>
      </c>
      <c r="I528" s="48" t="s">
        <v>784</v>
      </c>
      <c r="J528" s="43" t="s">
        <v>556</v>
      </c>
      <c r="K528" s="172">
        <v>503200</v>
      </c>
    </row>
    <row r="529" spans="1:11" ht="30" x14ac:dyDescent="0.3">
      <c r="A529" s="107" t="s">
        <v>1902</v>
      </c>
      <c r="B529" s="107" t="s">
        <v>1076</v>
      </c>
      <c r="C529" s="97" t="s">
        <v>11</v>
      </c>
      <c r="D529" s="97" t="s">
        <v>11</v>
      </c>
      <c r="E529" s="54" t="s">
        <v>191</v>
      </c>
      <c r="F529" s="39">
        <v>285</v>
      </c>
      <c r="G529" s="40">
        <v>43566</v>
      </c>
      <c r="H529" s="41" t="s">
        <v>786</v>
      </c>
      <c r="I529" s="48" t="s">
        <v>784</v>
      </c>
      <c r="J529" s="43" t="s">
        <v>556</v>
      </c>
      <c r="K529" s="172">
        <v>568759</v>
      </c>
    </row>
    <row r="530" spans="1:11" ht="30" x14ac:dyDescent="0.3">
      <c r="A530" s="107" t="s">
        <v>1902</v>
      </c>
      <c r="B530" s="107" t="s">
        <v>1076</v>
      </c>
      <c r="C530" s="97" t="s">
        <v>11</v>
      </c>
      <c r="D530" s="97" t="s">
        <v>11</v>
      </c>
      <c r="E530" s="54" t="s">
        <v>191</v>
      </c>
      <c r="F530" s="39">
        <v>286</v>
      </c>
      <c r="G530" s="40">
        <v>43566</v>
      </c>
      <c r="H530" s="41" t="s">
        <v>787</v>
      </c>
      <c r="I530" s="48" t="s">
        <v>784</v>
      </c>
      <c r="J530" s="43" t="s">
        <v>556</v>
      </c>
      <c r="K530" s="172">
        <v>2902</v>
      </c>
    </row>
    <row r="531" spans="1:11" ht="30" x14ac:dyDescent="0.3">
      <c r="A531" s="107" t="s">
        <v>1902</v>
      </c>
      <c r="B531" s="107" t="s">
        <v>1076</v>
      </c>
      <c r="C531" s="97" t="s">
        <v>11</v>
      </c>
      <c r="D531" s="97" t="s">
        <v>11</v>
      </c>
      <c r="E531" s="54" t="s">
        <v>191</v>
      </c>
      <c r="F531" s="39">
        <v>295</v>
      </c>
      <c r="G531" s="40">
        <v>43570</v>
      </c>
      <c r="H531" s="41" t="s">
        <v>788</v>
      </c>
      <c r="I531" s="48" t="s">
        <v>784</v>
      </c>
      <c r="J531" s="43" t="s">
        <v>556</v>
      </c>
      <c r="K531" s="172">
        <v>14324</v>
      </c>
    </row>
    <row r="532" spans="1:11" ht="30" x14ac:dyDescent="0.3">
      <c r="A532" s="107" t="s">
        <v>1902</v>
      </c>
      <c r="B532" s="107" t="s">
        <v>1076</v>
      </c>
      <c r="C532" s="97" t="s">
        <v>11</v>
      </c>
      <c r="D532" s="97" t="s">
        <v>11</v>
      </c>
      <c r="E532" s="54" t="s">
        <v>191</v>
      </c>
      <c r="F532" s="39">
        <v>296</v>
      </c>
      <c r="G532" s="40">
        <v>43570</v>
      </c>
      <c r="H532" s="41" t="s">
        <v>789</v>
      </c>
      <c r="I532" s="48" t="s">
        <v>784</v>
      </c>
      <c r="J532" s="43" t="s">
        <v>556</v>
      </c>
      <c r="K532" s="172">
        <v>111347</v>
      </c>
    </row>
    <row r="533" spans="1:11" ht="30" x14ac:dyDescent="0.3">
      <c r="A533" s="107" t="s">
        <v>1902</v>
      </c>
      <c r="B533" s="107" t="s">
        <v>1076</v>
      </c>
      <c r="C533" s="97" t="s">
        <v>11</v>
      </c>
      <c r="D533" s="97" t="s">
        <v>11</v>
      </c>
      <c r="E533" s="54" t="s">
        <v>191</v>
      </c>
      <c r="F533" s="39">
        <v>297</v>
      </c>
      <c r="G533" s="40">
        <v>43570</v>
      </c>
      <c r="H533" s="41" t="s">
        <v>790</v>
      </c>
      <c r="I533" s="48" t="s">
        <v>784</v>
      </c>
      <c r="J533" s="43" t="s">
        <v>556</v>
      </c>
      <c r="K533" s="172">
        <v>281687</v>
      </c>
    </row>
    <row r="534" spans="1:11" x14ac:dyDescent="0.3">
      <c r="A534" s="107" t="s">
        <v>1902</v>
      </c>
      <c r="B534" s="107" t="s">
        <v>1076</v>
      </c>
      <c r="C534" s="97" t="s">
        <v>11</v>
      </c>
      <c r="D534" s="97" t="s">
        <v>11</v>
      </c>
      <c r="E534" s="54" t="s">
        <v>191</v>
      </c>
      <c r="F534" s="39">
        <v>301</v>
      </c>
      <c r="G534" s="40">
        <v>43572</v>
      </c>
      <c r="H534" s="41" t="s">
        <v>791</v>
      </c>
      <c r="I534" s="48" t="s">
        <v>792</v>
      </c>
      <c r="J534" s="43" t="s">
        <v>76</v>
      </c>
      <c r="K534" s="172">
        <v>769229</v>
      </c>
    </row>
    <row r="535" spans="1:11" ht="30" x14ac:dyDescent="0.3">
      <c r="A535" s="107" t="s">
        <v>1902</v>
      </c>
      <c r="B535" s="107" t="s">
        <v>1076</v>
      </c>
      <c r="C535" s="97" t="s">
        <v>11</v>
      </c>
      <c r="D535" s="97" t="s">
        <v>11</v>
      </c>
      <c r="E535" s="54" t="s">
        <v>191</v>
      </c>
      <c r="F535" s="39">
        <v>354</v>
      </c>
      <c r="G535" s="40">
        <v>43580</v>
      </c>
      <c r="H535" s="41" t="s">
        <v>793</v>
      </c>
      <c r="I535" s="48" t="s">
        <v>784</v>
      </c>
      <c r="J535" s="43" t="s">
        <v>556</v>
      </c>
      <c r="K535" s="172">
        <v>136017</v>
      </c>
    </row>
    <row r="536" spans="1:11" ht="30" x14ac:dyDescent="0.3">
      <c r="A536" s="107" t="s">
        <v>1902</v>
      </c>
      <c r="B536" s="107" t="s">
        <v>1076</v>
      </c>
      <c r="C536" s="97" t="s">
        <v>11</v>
      </c>
      <c r="D536" s="97" t="s">
        <v>11</v>
      </c>
      <c r="E536" s="54" t="s">
        <v>191</v>
      </c>
      <c r="F536" s="39">
        <v>355</v>
      </c>
      <c r="G536" s="40">
        <v>43580</v>
      </c>
      <c r="H536" s="41" t="s">
        <v>794</v>
      </c>
      <c r="I536" s="48" t="s">
        <v>784</v>
      </c>
      <c r="J536" s="43" t="s">
        <v>556</v>
      </c>
      <c r="K536" s="172">
        <v>317337</v>
      </c>
    </row>
    <row r="537" spans="1:11" ht="30" x14ac:dyDescent="0.3">
      <c r="A537" s="107" t="s">
        <v>1902</v>
      </c>
      <c r="B537" s="107" t="s">
        <v>1076</v>
      </c>
      <c r="C537" s="97" t="s">
        <v>11</v>
      </c>
      <c r="D537" s="97" t="s">
        <v>11</v>
      </c>
      <c r="E537" s="54" t="s">
        <v>191</v>
      </c>
      <c r="F537" s="39">
        <v>356</v>
      </c>
      <c r="G537" s="40">
        <v>43580</v>
      </c>
      <c r="H537" s="41" t="s">
        <v>795</v>
      </c>
      <c r="I537" s="48" t="s">
        <v>796</v>
      </c>
      <c r="J537" s="43" t="s">
        <v>797</v>
      </c>
      <c r="K537" s="172">
        <v>460139</v>
      </c>
    </row>
    <row r="538" spans="1:11" ht="30" x14ac:dyDescent="0.3">
      <c r="A538" s="107" t="s">
        <v>1902</v>
      </c>
      <c r="B538" s="107" t="s">
        <v>1076</v>
      </c>
      <c r="C538" s="97" t="s">
        <v>11</v>
      </c>
      <c r="D538" s="97" t="s">
        <v>11</v>
      </c>
      <c r="E538" s="54" t="s">
        <v>191</v>
      </c>
      <c r="F538" s="39">
        <v>357</v>
      </c>
      <c r="G538" s="40">
        <v>43580</v>
      </c>
      <c r="H538" s="41" t="s">
        <v>798</v>
      </c>
      <c r="I538" s="48" t="s">
        <v>773</v>
      </c>
      <c r="J538" s="43" t="s">
        <v>23</v>
      </c>
      <c r="K538" s="172">
        <v>4287</v>
      </c>
    </row>
    <row r="539" spans="1:11" ht="30" x14ac:dyDescent="0.3">
      <c r="A539" s="107" t="s">
        <v>1902</v>
      </c>
      <c r="B539" s="107" t="s">
        <v>1076</v>
      </c>
      <c r="C539" s="97" t="s">
        <v>11</v>
      </c>
      <c r="D539" s="97" t="s">
        <v>11</v>
      </c>
      <c r="E539" s="54" t="s">
        <v>191</v>
      </c>
      <c r="F539" s="39">
        <v>363</v>
      </c>
      <c r="G539" s="40">
        <v>43584</v>
      </c>
      <c r="H539" s="41" t="s">
        <v>799</v>
      </c>
      <c r="I539" s="48" t="s">
        <v>784</v>
      </c>
      <c r="J539" s="43" t="s">
        <v>556</v>
      </c>
      <c r="K539" s="172">
        <v>494587</v>
      </c>
    </row>
    <row r="540" spans="1:11" ht="30" x14ac:dyDescent="0.3">
      <c r="A540" s="107" t="s">
        <v>1902</v>
      </c>
      <c r="B540" s="107" t="s">
        <v>1076</v>
      </c>
      <c r="C540" s="97" t="s">
        <v>11</v>
      </c>
      <c r="D540" s="97" t="s">
        <v>11</v>
      </c>
      <c r="E540" s="54" t="s">
        <v>191</v>
      </c>
      <c r="F540" s="39">
        <v>373</v>
      </c>
      <c r="G540" s="40">
        <v>43585</v>
      </c>
      <c r="H540" s="41" t="s">
        <v>800</v>
      </c>
      <c r="I540" s="48" t="s">
        <v>784</v>
      </c>
      <c r="J540" s="43" t="s">
        <v>556</v>
      </c>
      <c r="K540" s="172">
        <v>3140</v>
      </c>
    </row>
    <row r="541" spans="1:11" ht="30" x14ac:dyDescent="0.3">
      <c r="A541" s="107" t="s">
        <v>1912</v>
      </c>
      <c r="B541" s="108" t="s">
        <v>106</v>
      </c>
      <c r="C541" s="37" t="s">
        <v>1598</v>
      </c>
      <c r="D541" s="38">
        <v>43556</v>
      </c>
      <c r="E541" s="97" t="s">
        <v>473</v>
      </c>
      <c r="F541" s="146">
        <v>19190067</v>
      </c>
      <c r="G541" s="38">
        <v>43556</v>
      </c>
      <c r="H541" s="41" t="s">
        <v>1599</v>
      </c>
      <c r="I541" s="46" t="s">
        <v>1600</v>
      </c>
      <c r="J541" s="47" t="s">
        <v>1601</v>
      </c>
      <c r="K541" s="172">
        <v>900000</v>
      </c>
    </row>
    <row r="542" spans="1:11" ht="30" x14ac:dyDescent="0.3">
      <c r="A542" s="107" t="s">
        <v>1912</v>
      </c>
      <c r="B542" s="53" t="s">
        <v>26</v>
      </c>
      <c r="C542" s="97" t="s">
        <v>11</v>
      </c>
      <c r="D542" s="97" t="s">
        <v>11</v>
      </c>
      <c r="E542" s="97" t="s">
        <v>473</v>
      </c>
      <c r="F542" s="146">
        <v>19190068</v>
      </c>
      <c r="G542" s="38">
        <v>43556</v>
      </c>
      <c r="H542" s="41" t="s">
        <v>1602</v>
      </c>
      <c r="I542" s="46" t="s">
        <v>1603</v>
      </c>
      <c r="J542" s="47" t="s">
        <v>1604</v>
      </c>
      <c r="K542" s="172">
        <v>293001</v>
      </c>
    </row>
    <row r="543" spans="1:11" ht="30" x14ac:dyDescent="0.3">
      <c r="A543" s="107" t="s">
        <v>1912</v>
      </c>
      <c r="B543" s="53" t="s">
        <v>26</v>
      </c>
      <c r="C543" s="97" t="s">
        <v>11</v>
      </c>
      <c r="D543" s="97" t="s">
        <v>11</v>
      </c>
      <c r="E543" s="97" t="s">
        <v>473</v>
      </c>
      <c r="F543" s="148">
        <v>19190070</v>
      </c>
      <c r="G543" s="38">
        <v>43556</v>
      </c>
      <c r="H543" s="41" t="s">
        <v>1605</v>
      </c>
      <c r="I543" s="46" t="s">
        <v>1606</v>
      </c>
      <c r="J543" s="47" t="s">
        <v>1607</v>
      </c>
      <c r="K543" s="172">
        <v>476000</v>
      </c>
    </row>
    <row r="544" spans="1:11" ht="30" x14ac:dyDescent="0.3">
      <c r="A544" s="107" t="s">
        <v>1912</v>
      </c>
      <c r="B544" s="107" t="s">
        <v>1076</v>
      </c>
      <c r="C544" s="97" t="s">
        <v>11</v>
      </c>
      <c r="D544" s="97" t="s">
        <v>11</v>
      </c>
      <c r="E544" s="97" t="s">
        <v>13</v>
      </c>
      <c r="F544" s="146" t="s">
        <v>1608</v>
      </c>
      <c r="G544" s="38">
        <v>43557</v>
      </c>
      <c r="H544" s="41" t="s">
        <v>1609</v>
      </c>
      <c r="I544" s="46" t="s">
        <v>1610</v>
      </c>
      <c r="J544" s="47" t="s">
        <v>1611</v>
      </c>
      <c r="K544" s="172">
        <v>145472</v>
      </c>
    </row>
    <row r="545" spans="1:11" ht="45" x14ac:dyDescent="0.3">
      <c r="A545" s="107" t="s">
        <v>1912</v>
      </c>
      <c r="B545" s="53" t="s">
        <v>128</v>
      </c>
      <c r="C545" s="37" t="s">
        <v>1916</v>
      </c>
      <c r="D545" s="38">
        <v>43473</v>
      </c>
      <c r="E545" s="97" t="s">
        <v>473</v>
      </c>
      <c r="F545" s="148">
        <v>19190071</v>
      </c>
      <c r="G545" s="38">
        <v>43557</v>
      </c>
      <c r="H545" s="41" t="s">
        <v>1612</v>
      </c>
      <c r="I545" s="48" t="s">
        <v>757</v>
      </c>
      <c r="J545" s="42" t="s">
        <v>758</v>
      </c>
      <c r="K545" s="172">
        <v>268996</v>
      </c>
    </row>
    <row r="546" spans="1:11" ht="45" x14ac:dyDescent="0.3">
      <c r="A546" s="107" t="s">
        <v>1912</v>
      </c>
      <c r="B546" s="53" t="s">
        <v>128</v>
      </c>
      <c r="C546" s="37" t="s">
        <v>1916</v>
      </c>
      <c r="D546" s="38">
        <v>43473</v>
      </c>
      <c r="E546" s="97" t="s">
        <v>473</v>
      </c>
      <c r="F546" s="148">
        <v>19190072</v>
      </c>
      <c r="G546" s="38">
        <v>43558</v>
      </c>
      <c r="H546" s="41" t="s">
        <v>1612</v>
      </c>
      <c r="I546" s="48" t="s">
        <v>757</v>
      </c>
      <c r="J546" s="42" t="s">
        <v>758</v>
      </c>
      <c r="K546" s="172">
        <v>229116</v>
      </c>
    </row>
    <row r="547" spans="1:11" ht="30" x14ac:dyDescent="0.3">
      <c r="A547" s="107" t="s">
        <v>1912</v>
      </c>
      <c r="B547" s="149" t="s">
        <v>1674</v>
      </c>
      <c r="C547" s="97" t="s">
        <v>11</v>
      </c>
      <c r="D547" s="97" t="s">
        <v>11</v>
      </c>
      <c r="E547" s="97" t="s">
        <v>473</v>
      </c>
      <c r="F547" s="146">
        <v>19190073</v>
      </c>
      <c r="G547" s="38">
        <v>43558</v>
      </c>
      <c r="H547" s="41" t="s">
        <v>1613</v>
      </c>
      <c r="I547" s="46" t="s">
        <v>1614</v>
      </c>
      <c r="J547" s="47" t="s">
        <v>1483</v>
      </c>
      <c r="K547" s="172">
        <v>377769</v>
      </c>
    </row>
    <row r="548" spans="1:11" ht="30" x14ac:dyDescent="0.3">
      <c r="A548" s="107" t="s">
        <v>1912</v>
      </c>
      <c r="B548" s="149" t="s">
        <v>1674</v>
      </c>
      <c r="C548" s="97" t="s">
        <v>11</v>
      </c>
      <c r="D548" s="97" t="s">
        <v>11</v>
      </c>
      <c r="E548" s="97" t="s">
        <v>473</v>
      </c>
      <c r="F548" s="146">
        <v>19190074</v>
      </c>
      <c r="G548" s="38">
        <v>43558</v>
      </c>
      <c r="H548" s="41" t="s">
        <v>1613</v>
      </c>
      <c r="I548" s="46" t="s">
        <v>1614</v>
      </c>
      <c r="J548" s="47" t="s">
        <v>1483</v>
      </c>
      <c r="K548" s="172">
        <v>92756</v>
      </c>
    </row>
    <row r="549" spans="1:11" ht="30" x14ac:dyDescent="0.3">
      <c r="A549" s="107" t="s">
        <v>1912</v>
      </c>
      <c r="B549" s="107" t="s">
        <v>1076</v>
      </c>
      <c r="C549" s="97" t="s">
        <v>11</v>
      </c>
      <c r="D549" s="97" t="s">
        <v>11</v>
      </c>
      <c r="E549" s="97" t="s">
        <v>16</v>
      </c>
      <c r="F549" s="148" t="s">
        <v>1615</v>
      </c>
      <c r="G549" s="38">
        <v>43559</v>
      </c>
      <c r="H549" s="147" t="s">
        <v>1616</v>
      </c>
      <c r="I549" s="46" t="s">
        <v>1597</v>
      </c>
      <c r="J549" s="47" t="s">
        <v>797</v>
      </c>
      <c r="K549" s="172">
        <v>731218</v>
      </c>
    </row>
    <row r="550" spans="1:11" x14ac:dyDescent="0.3">
      <c r="A550" s="107" t="s">
        <v>1912</v>
      </c>
      <c r="B550" s="53" t="s">
        <v>26</v>
      </c>
      <c r="C550" s="97" t="s">
        <v>11</v>
      </c>
      <c r="D550" s="97" t="s">
        <v>11</v>
      </c>
      <c r="E550" s="54" t="s">
        <v>483</v>
      </c>
      <c r="F550" s="148">
        <v>19190019</v>
      </c>
      <c r="G550" s="38">
        <v>43559</v>
      </c>
      <c r="H550" s="41" t="s">
        <v>1617</v>
      </c>
      <c r="I550" s="46" t="s">
        <v>1618</v>
      </c>
      <c r="J550" s="47" t="s">
        <v>1619</v>
      </c>
      <c r="K550" s="172">
        <v>96308</v>
      </c>
    </row>
    <row r="551" spans="1:11" ht="30" x14ac:dyDescent="0.3">
      <c r="A551" s="107" t="s">
        <v>1912</v>
      </c>
      <c r="B551" s="53" t="s">
        <v>26</v>
      </c>
      <c r="C551" s="97" t="s">
        <v>11</v>
      </c>
      <c r="D551" s="97" t="s">
        <v>11</v>
      </c>
      <c r="E551" s="54" t="s">
        <v>483</v>
      </c>
      <c r="F551" s="148">
        <v>19190020</v>
      </c>
      <c r="G551" s="38">
        <v>43559</v>
      </c>
      <c r="H551" s="41" t="s">
        <v>1620</v>
      </c>
      <c r="I551" s="46" t="s">
        <v>1621</v>
      </c>
      <c r="J551" s="47" t="s">
        <v>1622</v>
      </c>
      <c r="K551" s="172">
        <v>42000</v>
      </c>
    </row>
    <row r="552" spans="1:11" ht="45" x14ac:dyDescent="0.3">
      <c r="A552" s="107" t="s">
        <v>1912</v>
      </c>
      <c r="B552" s="53" t="s">
        <v>128</v>
      </c>
      <c r="C552" s="37" t="s">
        <v>1916</v>
      </c>
      <c r="D552" s="38">
        <v>43473</v>
      </c>
      <c r="E552" s="97" t="s">
        <v>473</v>
      </c>
      <c r="F552" s="148">
        <v>19190075</v>
      </c>
      <c r="G552" s="38">
        <v>43560</v>
      </c>
      <c r="H552" s="41" t="s">
        <v>1612</v>
      </c>
      <c r="I552" s="48" t="s">
        <v>757</v>
      </c>
      <c r="J552" s="42" t="s">
        <v>758</v>
      </c>
      <c r="K552" s="172">
        <v>263924</v>
      </c>
    </row>
    <row r="553" spans="1:11" x14ac:dyDescent="0.3">
      <c r="A553" s="107" t="s">
        <v>1912</v>
      </c>
      <c r="B553" s="53" t="s">
        <v>26</v>
      </c>
      <c r="C553" s="97" t="s">
        <v>11</v>
      </c>
      <c r="D553" s="97" t="s">
        <v>11</v>
      </c>
      <c r="E553" s="97" t="s">
        <v>473</v>
      </c>
      <c r="F553" s="148">
        <v>19190076</v>
      </c>
      <c r="G553" s="38">
        <v>43563</v>
      </c>
      <c r="H553" s="41" t="s">
        <v>1623</v>
      </c>
      <c r="I553" s="46" t="s">
        <v>1624</v>
      </c>
      <c r="J553" s="47" t="s">
        <v>1625</v>
      </c>
      <c r="K553" s="172">
        <v>88795</v>
      </c>
    </row>
    <row r="554" spans="1:11" ht="45" x14ac:dyDescent="0.3">
      <c r="A554" s="107" t="s">
        <v>1912</v>
      </c>
      <c r="B554" s="53" t="s">
        <v>128</v>
      </c>
      <c r="C554" s="37" t="s">
        <v>1916</v>
      </c>
      <c r="D554" s="38">
        <v>43473</v>
      </c>
      <c r="E554" s="97" t="s">
        <v>473</v>
      </c>
      <c r="F554" s="148">
        <v>19190077</v>
      </c>
      <c r="G554" s="38">
        <v>43567</v>
      </c>
      <c r="H554" s="41" t="s">
        <v>1612</v>
      </c>
      <c r="I554" s="48" t="s">
        <v>757</v>
      </c>
      <c r="J554" s="42" t="s">
        <v>758</v>
      </c>
      <c r="K554" s="172">
        <v>106541</v>
      </c>
    </row>
    <row r="555" spans="1:11" x14ac:dyDescent="0.3">
      <c r="A555" s="107" t="s">
        <v>1912</v>
      </c>
      <c r="B555" s="107" t="s">
        <v>1076</v>
      </c>
      <c r="C555" s="97" t="s">
        <v>11</v>
      </c>
      <c r="D555" s="97" t="s">
        <v>11</v>
      </c>
      <c r="E555" s="97" t="s">
        <v>16</v>
      </c>
      <c r="F555" s="148">
        <v>10203407</v>
      </c>
      <c r="G555" s="38">
        <v>43567</v>
      </c>
      <c r="H555" s="41" t="s">
        <v>1626</v>
      </c>
      <c r="I555" s="153" t="s">
        <v>446</v>
      </c>
      <c r="J555" s="105" t="s">
        <v>447</v>
      </c>
      <c r="K555" s="172">
        <v>95576</v>
      </c>
    </row>
    <row r="556" spans="1:11" x14ac:dyDescent="0.3">
      <c r="A556" s="107" t="s">
        <v>1912</v>
      </c>
      <c r="B556" s="53" t="s">
        <v>26</v>
      </c>
      <c r="C556" s="97" t="s">
        <v>11</v>
      </c>
      <c r="D556" s="97" t="s">
        <v>11</v>
      </c>
      <c r="E556" s="54" t="s">
        <v>483</v>
      </c>
      <c r="F556" s="148">
        <v>19190021</v>
      </c>
      <c r="G556" s="38">
        <v>43572</v>
      </c>
      <c r="H556" s="41" t="s">
        <v>1627</v>
      </c>
      <c r="I556" s="46" t="s">
        <v>1628</v>
      </c>
      <c r="J556" s="47" t="s">
        <v>1629</v>
      </c>
      <c r="K556" s="172">
        <v>96000</v>
      </c>
    </row>
    <row r="557" spans="1:11" ht="45" x14ac:dyDescent="0.3">
      <c r="A557" s="107" t="s">
        <v>1912</v>
      </c>
      <c r="B557" s="53" t="s">
        <v>128</v>
      </c>
      <c r="C557" s="37" t="s">
        <v>1916</v>
      </c>
      <c r="D557" s="38">
        <v>43473</v>
      </c>
      <c r="E557" s="97" t="s">
        <v>473</v>
      </c>
      <c r="F557" s="148">
        <v>19190078</v>
      </c>
      <c r="G557" s="38">
        <v>43573</v>
      </c>
      <c r="H557" s="41" t="s">
        <v>1612</v>
      </c>
      <c r="I557" s="48" t="s">
        <v>757</v>
      </c>
      <c r="J557" s="42" t="s">
        <v>758</v>
      </c>
      <c r="K557" s="172">
        <v>186181</v>
      </c>
    </row>
    <row r="558" spans="1:11" ht="45" x14ac:dyDescent="0.3">
      <c r="A558" s="107" t="s">
        <v>1912</v>
      </c>
      <c r="B558" s="53" t="s">
        <v>128</v>
      </c>
      <c r="C558" s="26" t="s">
        <v>11</v>
      </c>
      <c r="D558" s="26" t="s">
        <v>11</v>
      </c>
      <c r="E558" s="97" t="s">
        <v>473</v>
      </c>
      <c r="F558" s="148">
        <v>19190079</v>
      </c>
      <c r="G558" s="38">
        <v>43575</v>
      </c>
      <c r="H558" s="41" t="s">
        <v>1612</v>
      </c>
      <c r="I558" s="46" t="s">
        <v>1630</v>
      </c>
      <c r="J558" s="47" t="s">
        <v>1631</v>
      </c>
      <c r="K558" s="172">
        <v>385061</v>
      </c>
    </row>
    <row r="559" spans="1:11" ht="45" x14ac:dyDescent="0.3">
      <c r="A559" s="107" t="s">
        <v>1912</v>
      </c>
      <c r="B559" s="53" t="s">
        <v>128</v>
      </c>
      <c r="C559" s="37" t="s">
        <v>1916</v>
      </c>
      <c r="D559" s="38">
        <v>43473</v>
      </c>
      <c r="E559" s="97" t="s">
        <v>473</v>
      </c>
      <c r="F559" s="148">
        <v>19190080</v>
      </c>
      <c r="G559" s="38">
        <v>43578</v>
      </c>
      <c r="H559" s="41" t="s">
        <v>1612</v>
      </c>
      <c r="I559" s="48" t="s">
        <v>757</v>
      </c>
      <c r="J559" s="42" t="s">
        <v>758</v>
      </c>
      <c r="K559" s="172">
        <v>173138</v>
      </c>
    </row>
    <row r="560" spans="1:11" ht="45" x14ac:dyDescent="0.3">
      <c r="A560" s="107" t="s">
        <v>1912</v>
      </c>
      <c r="B560" s="53" t="s">
        <v>128</v>
      </c>
      <c r="C560" s="37" t="s">
        <v>1916</v>
      </c>
      <c r="D560" s="38">
        <v>43473</v>
      </c>
      <c r="E560" s="97" t="s">
        <v>473</v>
      </c>
      <c r="F560" s="148">
        <v>19190081</v>
      </c>
      <c r="G560" s="38">
        <v>43578</v>
      </c>
      <c r="H560" s="41" t="s">
        <v>1612</v>
      </c>
      <c r="I560" s="48" t="s">
        <v>757</v>
      </c>
      <c r="J560" s="42" t="s">
        <v>758</v>
      </c>
      <c r="K560" s="172">
        <v>139584</v>
      </c>
    </row>
    <row r="561" spans="1:11" ht="45" x14ac:dyDescent="0.3">
      <c r="A561" s="107" t="s">
        <v>1912</v>
      </c>
      <c r="B561" s="53" t="s">
        <v>128</v>
      </c>
      <c r="C561" s="37" t="s">
        <v>1916</v>
      </c>
      <c r="D561" s="38">
        <v>43473</v>
      </c>
      <c r="E561" s="97" t="s">
        <v>473</v>
      </c>
      <c r="F561" s="148">
        <v>19190082</v>
      </c>
      <c r="G561" s="38">
        <v>43578</v>
      </c>
      <c r="H561" s="41" t="s">
        <v>1612</v>
      </c>
      <c r="I561" s="48" t="s">
        <v>757</v>
      </c>
      <c r="J561" s="42" t="s">
        <v>758</v>
      </c>
      <c r="K561" s="172">
        <v>215541</v>
      </c>
    </row>
    <row r="562" spans="1:11" ht="30" x14ac:dyDescent="0.3">
      <c r="A562" s="107" t="s">
        <v>1912</v>
      </c>
      <c r="B562" s="149" t="s">
        <v>1674</v>
      </c>
      <c r="C562" s="97" t="s">
        <v>11</v>
      </c>
      <c r="D562" s="97" t="s">
        <v>11</v>
      </c>
      <c r="E562" s="54" t="s">
        <v>483</v>
      </c>
      <c r="F562" s="148">
        <v>19190022</v>
      </c>
      <c r="G562" s="38">
        <v>43578</v>
      </c>
      <c r="H562" s="41" t="s">
        <v>1632</v>
      </c>
      <c r="I562" s="46" t="s">
        <v>71</v>
      </c>
      <c r="J562" s="47" t="s">
        <v>72</v>
      </c>
      <c r="K562" s="172">
        <v>54847</v>
      </c>
    </row>
    <row r="563" spans="1:11" ht="45" x14ac:dyDescent="0.3">
      <c r="A563" s="107" t="s">
        <v>1912</v>
      </c>
      <c r="B563" s="53" t="s">
        <v>128</v>
      </c>
      <c r="C563" s="37" t="s">
        <v>1916</v>
      </c>
      <c r="D563" s="38">
        <v>43473</v>
      </c>
      <c r="E563" s="97" t="s">
        <v>473</v>
      </c>
      <c r="F563" s="148">
        <v>19190082</v>
      </c>
      <c r="G563" s="38">
        <v>43578</v>
      </c>
      <c r="H563" s="41" t="s">
        <v>1612</v>
      </c>
      <c r="I563" s="48" t="s">
        <v>757</v>
      </c>
      <c r="J563" s="42" t="s">
        <v>758</v>
      </c>
      <c r="K563" s="172">
        <v>209138</v>
      </c>
    </row>
    <row r="564" spans="1:11" ht="30" x14ac:dyDescent="0.3">
      <c r="A564" s="107" t="s">
        <v>1912</v>
      </c>
      <c r="B564" s="53" t="s">
        <v>26</v>
      </c>
      <c r="C564" s="97" t="s">
        <v>11</v>
      </c>
      <c r="D564" s="97" t="s">
        <v>11</v>
      </c>
      <c r="E564" s="97" t="s">
        <v>473</v>
      </c>
      <c r="F564" s="148">
        <v>19190085</v>
      </c>
      <c r="G564" s="38">
        <v>43584</v>
      </c>
      <c r="H564" s="41" t="s">
        <v>1633</v>
      </c>
      <c r="I564" s="46" t="s">
        <v>1634</v>
      </c>
      <c r="J564" s="47" t="s">
        <v>1635</v>
      </c>
      <c r="K564" s="172">
        <v>400000</v>
      </c>
    </row>
    <row r="565" spans="1:11" ht="45" x14ac:dyDescent="0.3">
      <c r="A565" s="107" t="s">
        <v>1912</v>
      </c>
      <c r="B565" s="53" t="s">
        <v>128</v>
      </c>
      <c r="C565" s="37" t="s">
        <v>1916</v>
      </c>
      <c r="D565" s="38">
        <v>43473</v>
      </c>
      <c r="E565" s="97" t="s">
        <v>473</v>
      </c>
      <c r="F565" s="148">
        <v>19190087</v>
      </c>
      <c r="G565" s="38">
        <v>43585</v>
      </c>
      <c r="H565" s="41" t="s">
        <v>1612</v>
      </c>
      <c r="I565" s="48" t="s">
        <v>757</v>
      </c>
      <c r="J565" s="42" t="s">
        <v>758</v>
      </c>
      <c r="K565" s="172">
        <v>163541</v>
      </c>
    </row>
    <row r="566" spans="1:11" ht="45" x14ac:dyDescent="0.3">
      <c r="A566" s="107" t="s">
        <v>1912</v>
      </c>
      <c r="B566" s="53" t="s">
        <v>128</v>
      </c>
      <c r="C566" s="37" t="s">
        <v>1916</v>
      </c>
      <c r="D566" s="38">
        <v>43473</v>
      </c>
      <c r="E566" s="97" t="s">
        <v>473</v>
      </c>
      <c r="F566" s="148">
        <v>19190088</v>
      </c>
      <c r="G566" s="38">
        <v>43585</v>
      </c>
      <c r="H566" s="41" t="s">
        <v>1612</v>
      </c>
      <c r="I566" s="48" t="s">
        <v>757</v>
      </c>
      <c r="J566" s="42" t="s">
        <v>758</v>
      </c>
      <c r="K566" s="172">
        <v>171811</v>
      </c>
    </row>
    <row r="567" spans="1:11" ht="30" x14ac:dyDescent="0.3">
      <c r="A567" s="107" t="s">
        <v>1912</v>
      </c>
      <c r="B567" s="149" t="s">
        <v>1674</v>
      </c>
      <c r="C567" s="97" t="s">
        <v>11</v>
      </c>
      <c r="D567" s="97" t="s">
        <v>11</v>
      </c>
      <c r="E567" s="54" t="s">
        <v>483</v>
      </c>
      <c r="F567" s="148">
        <v>19190023</v>
      </c>
      <c r="G567" s="38">
        <v>43585</v>
      </c>
      <c r="H567" s="41" t="s">
        <v>1636</v>
      </c>
      <c r="I567" s="46" t="s">
        <v>1637</v>
      </c>
      <c r="J567" s="47" t="s">
        <v>32</v>
      </c>
      <c r="K567" s="172">
        <v>2345565</v>
      </c>
    </row>
    <row r="568" spans="1:11" ht="30" x14ac:dyDescent="0.3">
      <c r="A568" s="107" t="s">
        <v>1912</v>
      </c>
      <c r="B568" s="149" t="s">
        <v>1674</v>
      </c>
      <c r="C568" s="97" t="s">
        <v>11</v>
      </c>
      <c r="D568" s="97" t="s">
        <v>11</v>
      </c>
      <c r="E568" s="54" t="s">
        <v>483</v>
      </c>
      <c r="F568" s="148">
        <v>19190024</v>
      </c>
      <c r="G568" s="38">
        <v>43585</v>
      </c>
      <c r="H568" s="41" t="s">
        <v>1636</v>
      </c>
      <c r="I568" s="48" t="s">
        <v>696</v>
      </c>
      <c r="J568" s="42" t="s">
        <v>697</v>
      </c>
      <c r="K568" s="172">
        <v>658154</v>
      </c>
    </row>
    <row r="569" spans="1:11" x14ac:dyDescent="0.3">
      <c r="A569" s="107" t="s">
        <v>1911</v>
      </c>
      <c r="B569" s="149" t="s">
        <v>1674</v>
      </c>
      <c r="C569" s="97" t="s">
        <v>11</v>
      </c>
      <c r="D569" s="97" t="s">
        <v>11</v>
      </c>
      <c r="E569" s="54" t="s">
        <v>483</v>
      </c>
      <c r="F569" s="35">
        <v>10190012</v>
      </c>
      <c r="G569" s="28">
        <v>43567</v>
      </c>
      <c r="H569" s="137" t="s">
        <v>1943</v>
      </c>
      <c r="I569" s="29" t="s">
        <v>1462</v>
      </c>
      <c r="J569" s="35" t="s">
        <v>1463</v>
      </c>
      <c r="K569" s="177">
        <v>140890</v>
      </c>
    </row>
    <row r="570" spans="1:11" x14ac:dyDescent="0.3">
      <c r="A570" s="107" t="s">
        <v>1911</v>
      </c>
      <c r="B570" s="149" t="s">
        <v>1674</v>
      </c>
      <c r="C570" s="97" t="s">
        <v>11</v>
      </c>
      <c r="D570" s="97" t="s">
        <v>11</v>
      </c>
      <c r="E570" s="54" t="s">
        <v>483</v>
      </c>
      <c r="F570" s="35">
        <v>10190013</v>
      </c>
      <c r="G570" s="28">
        <v>43573</v>
      </c>
      <c r="H570" s="137" t="s">
        <v>1464</v>
      </c>
      <c r="I570" s="29" t="s">
        <v>1465</v>
      </c>
      <c r="J570" s="35" t="s">
        <v>1466</v>
      </c>
      <c r="K570" s="177">
        <v>208690</v>
      </c>
    </row>
    <row r="571" spans="1:11" ht="30" x14ac:dyDescent="0.3">
      <c r="A571" s="107" t="s">
        <v>1911</v>
      </c>
      <c r="B571" s="149" t="s">
        <v>1674</v>
      </c>
      <c r="C571" s="97" t="s">
        <v>11</v>
      </c>
      <c r="D571" s="97" t="s">
        <v>11</v>
      </c>
      <c r="E571" s="54" t="s">
        <v>483</v>
      </c>
      <c r="F571" s="35">
        <v>10190014</v>
      </c>
      <c r="G571" s="28">
        <v>43577</v>
      </c>
      <c r="H571" s="137" t="s">
        <v>1922</v>
      </c>
      <c r="I571" s="48" t="s">
        <v>696</v>
      </c>
      <c r="J571" s="42" t="s">
        <v>697</v>
      </c>
      <c r="K571" s="177">
        <v>251875</v>
      </c>
    </row>
    <row r="572" spans="1:11" x14ac:dyDescent="0.3">
      <c r="A572" s="107" t="s">
        <v>1911</v>
      </c>
      <c r="B572" s="149" t="s">
        <v>1674</v>
      </c>
      <c r="C572" s="97" t="s">
        <v>11</v>
      </c>
      <c r="D572" s="97" t="s">
        <v>11</v>
      </c>
      <c r="E572" s="54" t="s">
        <v>483</v>
      </c>
      <c r="F572" s="35">
        <v>10190016</v>
      </c>
      <c r="G572" s="28">
        <v>43585</v>
      </c>
      <c r="H572" s="137" t="s">
        <v>1467</v>
      </c>
      <c r="I572" s="29" t="s">
        <v>1468</v>
      </c>
      <c r="J572" s="35" t="s">
        <v>1469</v>
      </c>
      <c r="K572" s="177">
        <v>321724</v>
      </c>
    </row>
    <row r="573" spans="1:11" x14ac:dyDescent="0.3">
      <c r="A573" s="107" t="s">
        <v>1911</v>
      </c>
      <c r="B573" s="149" t="s">
        <v>1674</v>
      </c>
      <c r="C573" s="97" t="s">
        <v>11</v>
      </c>
      <c r="D573" s="97" t="s">
        <v>11</v>
      </c>
      <c r="E573" s="54" t="s">
        <v>483</v>
      </c>
      <c r="F573" s="35">
        <v>10190017</v>
      </c>
      <c r="G573" s="28">
        <v>43585</v>
      </c>
      <c r="H573" s="137" t="s">
        <v>1923</v>
      </c>
      <c r="I573" s="29" t="s">
        <v>1470</v>
      </c>
      <c r="J573" s="35" t="s">
        <v>1463</v>
      </c>
      <c r="K573" s="177">
        <v>24365250</v>
      </c>
    </row>
    <row r="574" spans="1:11" ht="45" x14ac:dyDescent="0.3">
      <c r="A574" s="107" t="s">
        <v>1911</v>
      </c>
      <c r="B574" s="53" t="s">
        <v>128</v>
      </c>
      <c r="C574" s="37" t="s">
        <v>1916</v>
      </c>
      <c r="D574" s="38">
        <v>43473</v>
      </c>
      <c r="E574" s="97" t="s">
        <v>473</v>
      </c>
      <c r="F574" s="35">
        <v>10190121</v>
      </c>
      <c r="G574" s="28">
        <v>43556</v>
      </c>
      <c r="H574" s="137" t="s">
        <v>1471</v>
      </c>
      <c r="I574" s="48" t="s">
        <v>757</v>
      </c>
      <c r="J574" s="42" t="s">
        <v>758</v>
      </c>
      <c r="K574" s="177">
        <v>186634</v>
      </c>
    </row>
    <row r="575" spans="1:11" ht="45" x14ac:dyDescent="0.3">
      <c r="A575" s="107" t="s">
        <v>1911</v>
      </c>
      <c r="B575" s="53" t="s">
        <v>128</v>
      </c>
      <c r="C575" s="26" t="s">
        <v>11</v>
      </c>
      <c r="D575" s="26" t="s">
        <v>11</v>
      </c>
      <c r="E575" s="97" t="s">
        <v>473</v>
      </c>
      <c r="F575" s="35">
        <v>10190122</v>
      </c>
      <c r="G575" s="28">
        <v>43557</v>
      </c>
      <c r="H575" s="137" t="s">
        <v>1944</v>
      </c>
      <c r="I575" s="29" t="s">
        <v>1472</v>
      </c>
      <c r="J575" s="35" t="s">
        <v>767</v>
      </c>
      <c r="K575" s="177">
        <v>101150</v>
      </c>
    </row>
    <row r="576" spans="1:11" x14ac:dyDescent="0.3">
      <c r="A576" s="107" t="s">
        <v>1911</v>
      </c>
      <c r="B576" s="149" t="s">
        <v>1674</v>
      </c>
      <c r="C576" s="97" t="s">
        <v>11</v>
      </c>
      <c r="D576" s="97" t="s">
        <v>11</v>
      </c>
      <c r="E576" s="97" t="s">
        <v>473</v>
      </c>
      <c r="F576" s="35">
        <v>10190123</v>
      </c>
      <c r="G576" s="28">
        <v>43557</v>
      </c>
      <c r="H576" s="137" t="s">
        <v>1473</v>
      </c>
      <c r="I576" s="29" t="s">
        <v>1474</v>
      </c>
      <c r="J576" s="35" t="s">
        <v>1475</v>
      </c>
      <c r="K576" s="177">
        <v>71108</v>
      </c>
    </row>
    <row r="577" spans="1:11" ht="45" x14ac:dyDescent="0.3">
      <c r="A577" s="107" t="s">
        <v>1911</v>
      </c>
      <c r="B577" s="53" t="s">
        <v>128</v>
      </c>
      <c r="C577" s="37" t="s">
        <v>1916</v>
      </c>
      <c r="D577" s="38">
        <v>43473</v>
      </c>
      <c r="E577" s="97" t="s">
        <v>473</v>
      </c>
      <c r="F577" s="35">
        <v>10190124</v>
      </c>
      <c r="G577" s="28">
        <v>43558</v>
      </c>
      <c r="H577" s="137" t="s">
        <v>1476</v>
      </c>
      <c r="I577" s="48" t="s">
        <v>757</v>
      </c>
      <c r="J577" s="42" t="s">
        <v>758</v>
      </c>
      <c r="K577" s="177">
        <v>148101</v>
      </c>
    </row>
    <row r="578" spans="1:11" ht="45" x14ac:dyDescent="0.3">
      <c r="A578" s="107" t="s">
        <v>1911</v>
      </c>
      <c r="B578" s="53" t="s">
        <v>128</v>
      </c>
      <c r="C578" s="37" t="s">
        <v>1916</v>
      </c>
      <c r="D578" s="38">
        <v>43473</v>
      </c>
      <c r="E578" s="97" t="s">
        <v>473</v>
      </c>
      <c r="F578" s="35">
        <v>10190125</v>
      </c>
      <c r="G578" s="28">
        <v>43559</v>
      </c>
      <c r="H578" s="137" t="s">
        <v>1477</v>
      </c>
      <c r="I578" s="48" t="s">
        <v>757</v>
      </c>
      <c r="J578" s="42" t="s">
        <v>758</v>
      </c>
      <c r="K578" s="177">
        <v>153807</v>
      </c>
    </row>
    <row r="579" spans="1:11" ht="45" x14ac:dyDescent="0.3">
      <c r="A579" s="107" t="s">
        <v>1911</v>
      </c>
      <c r="B579" s="53" t="s">
        <v>128</v>
      </c>
      <c r="C579" s="26" t="s">
        <v>11</v>
      </c>
      <c r="D579" s="26" t="s">
        <v>11</v>
      </c>
      <c r="E579" s="97" t="s">
        <v>473</v>
      </c>
      <c r="F579" s="35">
        <v>10190126</v>
      </c>
      <c r="G579" s="28">
        <v>43559</v>
      </c>
      <c r="H579" s="137" t="s">
        <v>1478</v>
      </c>
      <c r="I579" s="29" t="s">
        <v>1479</v>
      </c>
      <c r="J579" s="35" t="s">
        <v>890</v>
      </c>
      <c r="K579" s="177">
        <v>44800</v>
      </c>
    </row>
    <row r="580" spans="1:11" ht="45" x14ac:dyDescent="0.3">
      <c r="A580" s="107" t="s">
        <v>1911</v>
      </c>
      <c r="B580" s="53" t="s">
        <v>128</v>
      </c>
      <c r="C580" s="26" t="s">
        <v>11</v>
      </c>
      <c r="D580" s="26" t="s">
        <v>11</v>
      </c>
      <c r="E580" s="97" t="s">
        <v>473</v>
      </c>
      <c r="F580" s="35">
        <v>10190127</v>
      </c>
      <c r="G580" s="28">
        <v>43559</v>
      </c>
      <c r="H580" s="137" t="s">
        <v>1478</v>
      </c>
      <c r="I580" s="29" t="s">
        <v>1479</v>
      </c>
      <c r="J580" s="35" t="s">
        <v>890</v>
      </c>
      <c r="K580" s="177">
        <v>44800</v>
      </c>
    </row>
    <row r="581" spans="1:11" ht="45" x14ac:dyDescent="0.3">
      <c r="A581" s="107" t="s">
        <v>1911</v>
      </c>
      <c r="B581" s="53" t="s">
        <v>128</v>
      </c>
      <c r="C581" s="37" t="s">
        <v>1916</v>
      </c>
      <c r="D581" s="38">
        <v>43473</v>
      </c>
      <c r="E581" s="97" t="s">
        <v>473</v>
      </c>
      <c r="F581" s="35">
        <v>10190128</v>
      </c>
      <c r="G581" s="28">
        <v>43560</v>
      </c>
      <c r="H581" s="137" t="s">
        <v>1480</v>
      </c>
      <c r="I581" s="48" t="s">
        <v>757</v>
      </c>
      <c r="J581" s="42" t="s">
        <v>758</v>
      </c>
      <c r="K581" s="177">
        <v>263134</v>
      </c>
    </row>
    <row r="582" spans="1:11" ht="45" x14ac:dyDescent="0.3">
      <c r="A582" s="107" t="s">
        <v>1911</v>
      </c>
      <c r="B582" s="53" t="s">
        <v>128</v>
      </c>
      <c r="C582" s="26" t="s">
        <v>11</v>
      </c>
      <c r="D582" s="26" t="s">
        <v>11</v>
      </c>
      <c r="E582" s="97" t="s">
        <v>473</v>
      </c>
      <c r="F582" s="35">
        <v>10190129</v>
      </c>
      <c r="G582" s="28">
        <v>43560</v>
      </c>
      <c r="H582" s="137" t="s">
        <v>1481</v>
      </c>
      <c r="I582" s="29" t="s">
        <v>1482</v>
      </c>
      <c r="J582" s="35" t="s">
        <v>1483</v>
      </c>
      <c r="K582" s="177">
        <v>836773</v>
      </c>
    </row>
    <row r="583" spans="1:11" ht="45" x14ac:dyDescent="0.3">
      <c r="A583" s="107" t="s">
        <v>1911</v>
      </c>
      <c r="B583" s="53" t="s">
        <v>128</v>
      </c>
      <c r="C583" s="37" t="s">
        <v>1916</v>
      </c>
      <c r="D583" s="38">
        <v>43473</v>
      </c>
      <c r="E583" s="97" t="s">
        <v>473</v>
      </c>
      <c r="F583" s="35">
        <v>10190130</v>
      </c>
      <c r="G583" s="28">
        <v>43563</v>
      </c>
      <c r="H583" s="137" t="s">
        <v>1484</v>
      </c>
      <c r="I583" s="48" t="s">
        <v>757</v>
      </c>
      <c r="J583" s="42" t="s">
        <v>758</v>
      </c>
      <c r="K583" s="177">
        <v>247134</v>
      </c>
    </row>
    <row r="584" spans="1:11" ht="45" x14ac:dyDescent="0.3">
      <c r="A584" s="107" t="s">
        <v>1911</v>
      </c>
      <c r="B584" s="53" t="s">
        <v>128</v>
      </c>
      <c r="C584" s="37" t="s">
        <v>1916</v>
      </c>
      <c r="D584" s="38">
        <v>43473</v>
      </c>
      <c r="E584" s="97" t="s">
        <v>473</v>
      </c>
      <c r="F584" s="35">
        <v>10190131</v>
      </c>
      <c r="G584" s="28">
        <v>43563</v>
      </c>
      <c r="H584" s="137" t="s">
        <v>1485</v>
      </c>
      <c r="I584" s="48" t="s">
        <v>757</v>
      </c>
      <c r="J584" s="42" t="s">
        <v>758</v>
      </c>
      <c r="K584" s="177">
        <v>92634</v>
      </c>
    </row>
    <row r="585" spans="1:11" ht="45" x14ac:dyDescent="0.3">
      <c r="A585" s="107" t="s">
        <v>1911</v>
      </c>
      <c r="B585" s="53" t="s">
        <v>128</v>
      </c>
      <c r="C585" s="37" t="s">
        <v>1916</v>
      </c>
      <c r="D585" s="38">
        <v>43473</v>
      </c>
      <c r="E585" s="97" t="s">
        <v>473</v>
      </c>
      <c r="F585" s="35">
        <v>10190132</v>
      </c>
      <c r="G585" s="28">
        <v>43563</v>
      </c>
      <c r="H585" s="137" t="s">
        <v>1485</v>
      </c>
      <c r="I585" s="48" t="s">
        <v>757</v>
      </c>
      <c r="J585" s="42" t="s">
        <v>758</v>
      </c>
      <c r="K585" s="177">
        <v>92634</v>
      </c>
    </row>
    <row r="586" spans="1:11" x14ac:dyDescent="0.3">
      <c r="A586" s="107" t="s">
        <v>1911</v>
      </c>
      <c r="B586" s="149" t="s">
        <v>1674</v>
      </c>
      <c r="C586" s="97" t="s">
        <v>11</v>
      </c>
      <c r="D586" s="97" t="s">
        <v>11</v>
      </c>
      <c r="E586" s="97" t="s">
        <v>473</v>
      </c>
      <c r="F586" s="35">
        <v>10190133</v>
      </c>
      <c r="G586" s="28">
        <v>43564</v>
      </c>
      <c r="H586" s="137" t="s">
        <v>1486</v>
      </c>
      <c r="I586" s="29" t="s">
        <v>1487</v>
      </c>
      <c r="J586" s="35" t="s">
        <v>366</v>
      </c>
      <c r="K586" s="177">
        <v>165395</v>
      </c>
    </row>
    <row r="587" spans="1:11" ht="45" x14ac:dyDescent="0.3">
      <c r="A587" s="107" t="s">
        <v>1911</v>
      </c>
      <c r="B587" s="53" t="s">
        <v>128</v>
      </c>
      <c r="C587" s="37" t="s">
        <v>1916</v>
      </c>
      <c r="D587" s="38">
        <v>43473</v>
      </c>
      <c r="E587" s="97" t="s">
        <v>473</v>
      </c>
      <c r="F587" s="35">
        <v>10190134</v>
      </c>
      <c r="G587" s="28">
        <v>43564</v>
      </c>
      <c r="H587" s="137" t="s">
        <v>1488</v>
      </c>
      <c r="I587" s="48" t="s">
        <v>757</v>
      </c>
      <c r="J587" s="42" t="s">
        <v>758</v>
      </c>
      <c r="K587" s="177">
        <v>63000</v>
      </c>
    </row>
    <row r="588" spans="1:11" x14ac:dyDescent="0.3">
      <c r="A588" s="107" t="s">
        <v>1911</v>
      </c>
      <c r="B588" s="107" t="s">
        <v>26</v>
      </c>
      <c r="C588" s="97" t="s">
        <v>11</v>
      </c>
      <c r="D588" s="97" t="s">
        <v>11</v>
      </c>
      <c r="E588" s="97" t="s">
        <v>473</v>
      </c>
      <c r="F588" s="35">
        <v>10190135</v>
      </c>
      <c r="G588" s="28">
        <v>43566</v>
      </c>
      <c r="H588" s="137" t="s">
        <v>1489</v>
      </c>
      <c r="I588" s="29" t="s">
        <v>1490</v>
      </c>
      <c r="J588" s="35" t="s">
        <v>1491</v>
      </c>
      <c r="K588" s="177">
        <v>1790950</v>
      </c>
    </row>
    <row r="589" spans="1:11" ht="45" x14ac:dyDescent="0.3">
      <c r="A589" s="107" t="s">
        <v>1911</v>
      </c>
      <c r="B589" s="53" t="s">
        <v>128</v>
      </c>
      <c r="C589" s="26" t="s">
        <v>11</v>
      </c>
      <c r="D589" s="26" t="s">
        <v>11</v>
      </c>
      <c r="E589" s="97" t="s">
        <v>473</v>
      </c>
      <c r="F589" s="35">
        <v>10190136</v>
      </c>
      <c r="G589" s="28">
        <v>43566</v>
      </c>
      <c r="H589" s="137" t="s">
        <v>1492</v>
      </c>
      <c r="I589" s="29" t="s">
        <v>1493</v>
      </c>
      <c r="J589" s="35" t="s">
        <v>94</v>
      </c>
      <c r="K589" s="177">
        <v>467842</v>
      </c>
    </row>
    <row r="590" spans="1:11" ht="45" x14ac:dyDescent="0.3">
      <c r="A590" s="107" t="s">
        <v>1911</v>
      </c>
      <c r="B590" s="53" t="s">
        <v>128</v>
      </c>
      <c r="C590" s="26" t="s">
        <v>11</v>
      </c>
      <c r="D590" s="26" t="s">
        <v>11</v>
      </c>
      <c r="E590" s="97" t="s">
        <v>473</v>
      </c>
      <c r="F590" s="35">
        <v>10190137</v>
      </c>
      <c r="G590" s="28">
        <v>43566</v>
      </c>
      <c r="H590" s="137" t="s">
        <v>1494</v>
      </c>
      <c r="I590" s="29" t="s">
        <v>1495</v>
      </c>
      <c r="J590" s="35" t="s">
        <v>1496</v>
      </c>
      <c r="K590" s="177">
        <v>89250</v>
      </c>
    </row>
    <row r="591" spans="1:11" x14ac:dyDescent="0.3">
      <c r="A591" s="107" t="s">
        <v>1911</v>
      </c>
      <c r="B591" s="108" t="s">
        <v>106</v>
      </c>
      <c r="C591" s="26" t="s">
        <v>1497</v>
      </c>
      <c r="D591" s="28">
        <v>43566</v>
      </c>
      <c r="E591" s="97" t="s">
        <v>473</v>
      </c>
      <c r="F591" s="35">
        <v>10190149</v>
      </c>
      <c r="G591" s="28">
        <v>43566</v>
      </c>
      <c r="H591" s="137" t="s">
        <v>1498</v>
      </c>
      <c r="I591" s="29" t="s">
        <v>1499</v>
      </c>
      <c r="J591" s="35" t="s">
        <v>1500</v>
      </c>
      <c r="K591" s="177">
        <v>899582</v>
      </c>
    </row>
    <row r="592" spans="1:11" ht="45" x14ac:dyDescent="0.3">
      <c r="A592" s="107" t="s">
        <v>1911</v>
      </c>
      <c r="B592" s="53" t="s">
        <v>128</v>
      </c>
      <c r="C592" s="37" t="s">
        <v>1916</v>
      </c>
      <c r="D592" s="38">
        <v>43473</v>
      </c>
      <c r="E592" s="97" t="s">
        <v>473</v>
      </c>
      <c r="F592" s="35">
        <v>10190150</v>
      </c>
      <c r="G592" s="28">
        <v>43567</v>
      </c>
      <c r="H592" s="137" t="s">
        <v>1501</v>
      </c>
      <c r="I592" s="48" t="s">
        <v>757</v>
      </c>
      <c r="J592" s="42" t="s">
        <v>758</v>
      </c>
      <c r="K592" s="177">
        <v>198208</v>
      </c>
    </row>
    <row r="593" spans="1:11" ht="45" x14ac:dyDescent="0.3">
      <c r="A593" s="107" t="s">
        <v>1911</v>
      </c>
      <c r="B593" s="53" t="s">
        <v>128</v>
      </c>
      <c r="C593" s="37" t="s">
        <v>1916</v>
      </c>
      <c r="D593" s="38">
        <v>43473</v>
      </c>
      <c r="E593" s="97" t="s">
        <v>473</v>
      </c>
      <c r="F593" s="35">
        <v>10190151</v>
      </c>
      <c r="G593" s="28">
        <v>43567</v>
      </c>
      <c r="H593" s="137" t="s">
        <v>1502</v>
      </c>
      <c r="I593" s="48" t="s">
        <v>757</v>
      </c>
      <c r="J593" s="42" t="s">
        <v>758</v>
      </c>
      <c r="K593" s="177">
        <v>167079</v>
      </c>
    </row>
    <row r="594" spans="1:11" ht="45" x14ac:dyDescent="0.3">
      <c r="A594" s="107" t="s">
        <v>1911</v>
      </c>
      <c r="B594" s="53" t="s">
        <v>128</v>
      </c>
      <c r="C594" s="37" t="s">
        <v>1916</v>
      </c>
      <c r="D594" s="38">
        <v>43473</v>
      </c>
      <c r="E594" s="97" t="s">
        <v>473</v>
      </c>
      <c r="F594" s="35">
        <v>10190152</v>
      </c>
      <c r="G594" s="28">
        <v>43567</v>
      </c>
      <c r="H594" s="137" t="s">
        <v>1503</v>
      </c>
      <c r="I594" s="48" t="s">
        <v>757</v>
      </c>
      <c r="J594" s="42" t="s">
        <v>758</v>
      </c>
      <c r="K594" s="177">
        <v>374208</v>
      </c>
    </row>
    <row r="595" spans="1:11" ht="45" x14ac:dyDescent="0.3">
      <c r="A595" s="107" t="s">
        <v>1911</v>
      </c>
      <c r="B595" s="53" t="s">
        <v>128</v>
      </c>
      <c r="C595" s="26" t="s">
        <v>11</v>
      </c>
      <c r="D595" s="26" t="s">
        <v>11</v>
      </c>
      <c r="E595" s="97" t="s">
        <v>473</v>
      </c>
      <c r="F595" s="35">
        <v>10190156</v>
      </c>
      <c r="G595" s="28">
        <v>43570</v>
      </c>
      <c r="H595" s="137" t="s">
        <v>1504</v>
      </c>
      <c r="I595" s="29" t="s">
        <v>1505</v>
      </c>
      <c r="J595" s="35" t="s">
        <v>1506</v>
      </c>
      <c r="K595" s="177">
        <v>166600</v>
      </c>
    </row>
    <row r="596" spans="1:11" ht="45" x14ac:dyDescent="0.3">
      <c r="A596" s="107" t="s">
        <v>1911</v>
      </c>
      <c r="B596" s="53" t="s">
        <v>128</v>
      </c>
      <c r="C596" s="37" t="s">
        <v>1916</v>
      </c>
      <c r="D596" s="38">
        <v>43473</v>
      </c>
      <c r="E596" s="97" t="s">
        <v>473</v>
      </c>
      <c r="F596" s="35">
        <v>10190157</v>
      </c>
      <c r="G596" s="28">
        <v>43570</v>
      </c>
      <c r="H596" s="137" t="s">
        <v>1507</v>
      </c>
      <c r="I596" s="48" t="s">
        <v>757</v>
      </c>
      <c r="J596" s="42" t="s">
        <v>758</v>
      </c>
      <c r="K596" s="177">
        <v>246281</v>
      </c>
    </row>
    <row r="597" spans="1:11" ht="45" x14ac:dyDescent="0.3">
      <c r="A597" s="107" t="s">
        <v>1911</v>
      </c>
      <c r="B597" s="53" t="s">
        <v>128</v>
      </c>
      <c r="C597" s="26" t="s">
        <v>11</v>
      </c>
      <c r="D597" s="26" t="s">
        <v>11</v>
      </c>
      <c r="E597" s="97" t="s">
        <v>473</v>
      </c>
      <c r="F597" s="35">
        <v>10190159</v>
      </c>
      <c r="G597" s="28">
        <v>43572</v>
      </c>
      <c r="H597" s="137" t="s">
        <v>1508</v>
      </c>
      <c r="I597" s="29" t="s">
        <v>1482</v>
      </c>
      <c r="J597" s="35" t="s">
        <v>1483</v>
      </c>
      <c r="K597" s="177">
        <v>623730</v>
      </c>
    </row>
    <row r="598" spans="1:11" x14ac:dyDescent="0.3">
      <c r="A598" s="107" t="s">
        <v>1911</v>
      </c>
      <c r="B598" s="107" t="s">
        <v>26</v>
      </c>
      <c r="C598" s="97" t="s">
        <v>11</v>
      </c>
      <c r="D598" s="97" t="s">
        <v>11</v>
      </c>
      <c r="E598" s="97" t="s">
        <v>473</v>
      </c>
      <c r="F598" s="35">
        <v>10190160</v>
      </c>
      <c r="G598" s="28">
        <v>43572</v>
      </c>
      <c r="H598" s="137" t="s">
        <v>1509</v>
      </c>
      <c r="I598" s="29" t="s">
        <v>1499</v>
      </c>
      <c r="J598" s="35" t="s">
        <v>1500</v>
      </c>
      <c r="K598" s="177">
        <v>144554</v>
      </c>
    </row>
    <row r="599" spans="1:11" x14ac:dyDescent="0.3">
      <c r="A599" s="107" t="s">
        <v>1911</v>
      </c>
      <c r="B599" s="149" t="s">
        <v>1674</v>
      </c>
      <c r="C599" s="97" t="s">
        <v>11</v>
      </c>
      <c r="D599" s="97" t="s">
        <v>11</v>
      </c>
      <c r="E599" s="97" t="s">
        <v>473</v>
      </c>
      <c r="F599" s="35">
        <v>10190161</v>
      </c>
      <c r="G599" s="28">
        <v>43572</v>
      </c>
      <c r="H599" s="137" t="s">
        <v>1510</v>
      </c>
      <c r="I599" s="29" t="s">
        <v>1470</v>
      </c>
      <c r="J599" s="35" t="s">
        <v>1463</v>
      </c>
      <c r="K599" s="177">
        <v>22491</v>
      </c>
    </row>
    <row r="600" spans="1:11" x14ac:dyDescent="0.3">
      <c r="A600" s="107" t="s">
        <v>1911</v>
      </c>
      <c r="B600" s="149" t="s">
        <v>1674</v>
      </c>
      <c r="C600" s="97" t="s">
        <v>11</v>
      </c>
      <c r="D600" s="97" t="s">
        <v>11</v>
      </c>
      <c r="E600" s="97" t="s">
        <v>473</v>
      </c>
      <c r="F600" s="35">
        <v>10190163</v>
      </c>
      <c r="G600" s="28">
        <v>43577</v>
      </c>
      <c r="H600" s="137" t="s">
        <v>1511</v>
      </c>
      <c r="I600" s="29" t="s">
        <v>1487</v>
      </c>
      <c r="J600" s="35" t="s">
        <v>366</v>
      </c>
      <c r="K600" s="177">
        <v>248629</v>
      </c>
    </row>
    <row r="601" spans="1:11" ht="45" x14ac:dyDescent="0.3">
      <c r="A601" s="107" t="s">
        <v>1911</v>
      </c>
      <c r="B601" s="53" t="s">
        <v>128</v>
      </c>
      <c r="C601" s="26" t="s">
        <v>11</v>
      </c>
      <c r="D601" s="26" t="s">
        <v>11</v>
      </c>
      <c r="E601" s="97" t="s">
        <v>473</v>
      </c>
      <c r="F601" s="35">
        <v>10190164</v>
      </c>
      <c r="G601" s="28">
        <v>43577</v>
      </c>
      <c r="H601" s="137" t="s">
        <v>1512</v>
      </c>
      <c r="I601" s="29" t="s">
        <v>1513</v>
      </c>
      <c r="J601" s="35" t="s">
        <v>1514</v>
      </c>
      <c r="K601" s="177">
        <v>144195</v>
      </c>
    </row>
    <row r="602" spans="1:11" ht="45" x14ac:dyDescent="0.3">
      <c r="A602" s="107" t="s">
        <v>1911</v>
      </c>
      <c r="B602" s="53" t="s">
        <v>128</v>
      </c>
      <c r="C602" s="37" t="s">
        <v>1916</v>
      </c>
      <c r="D602" s="38">
        <v>43473</v>
      </c>
      <c r="E602" s="97" t="s">
        <v>473</v>
      </c>
      <c r="F602" s="35">
        <v>10190165</v>
      </c>
      <c r="G602" s="28">
        <v>43577</v>
      </c>
      <c r="H602" s="137" t="s">
        <v>1515</v>
      </c>
      <c r="I602" s="48" t="s">
        <v>757</v>
      </c>
      <c r="J602" s="42" t="s">
        <v>758</v>
      </c>
      <c r="K602" s="177">
        <v>234208</v>
      </c>
    </row>
    <row r="603" spans="1:11" ht="45" x14ac:dyDescent="0.3">
      <c r="A603" s="107" t="s">
        <v>1911</v>
      </c>
      <c r="B603" s="53" t="s">
        <v>128</v>
      </c>
      <c r="C603" s="37" t="s">
        <v>1916</v>
      </c>
      <c r="D603" s="38">
        <v>43473</v>
      </c>
      <c r="E603" s="97" t="s">
        <v>473</v>
      </c>
      <c r="F603" s="35">
        <v>10190166</v>
      </c>
      <c r="G603" s="28">
        <v>43577</v>
      </c>
      <c r="H603" s="137" t="s">
        <v>1516</v>
      </c>
      <c r="I603" s="48" t="s">
        <v>757</v>
      </c>
      <c r="J603" s="42" t="s">
        <v>758</v>
      </c>
      <c r="K603" s="177">
        <v>169208</v>
      </c>
    </row>
    <row r="604" spans="1:11" ht="45" x14ac:dyDescent="0.3">
      <c r="A604" s="107" t="s">
        <v>1911</v>
      </c>
      <c r="B604" s="53" t="s">
        <v>128</v>
      </c>
      <c r="C604" s="37" t="s">
        <v>1916</v>
      </c>
      <c r="D604" s="38">
        <v>43473</v>
      </c>
      <c r="E604" s="97" t="s">
        <v>473</v>
      </c>
      <c r="F604" s="35">
        <v>10190167</v>
      </c>
      <c r="G604" s="28">
        <v>43577</v>
      </c>
      <c r="H604" s="137" t="s">
        <v>1517</v>
      </c>
      <c r="I604" s="48" t="s">
        <v>757</v>
      </c>
      <c r="J604" s="42" t="s">
        <v>758</v>
      </c>
      <c r="K604" s="177">
        <v>192208</v>
      </c>
    </row>
    <row r="605" spans="1:11" ht="45" x14ac:dyDescent="0.3">
      <c r="A605" s="107" t="s">
        <v>1911</v>
      </c>
      <c r="B605" s="53" t="s">
        <v>128</v>
      </c>
      <c r="C605" s="37" t="s">
        <v>1916</v>
      </c>
      <c r="D605" s="38">
        <v>43473</v>
      </c>
      <c r="E605" s="97" t="s">
        <v>473</v>
      </c>
      <c r="F605" s="35">
        <v>10190168</v>
      </c>
      <c r="G605" s="28">
        <v>43577</v>
      </c>
      <c r="H605" s="137" t="s">
        <v>1518</v>
      </c>
      <c r="I605" s="48" t="s">
        <v>757</v>
      </c>
      <c r="J605" s="42" t="s">
        <v>758</v>
      </c>
      <c r="K605" s="177">
        <v>183281</v>
      </c>
    </row>
    <row r="606" spans="1:11" ht="45" x14ac:dyDescent="0.3">
      <c r="A606" s="107" t="s">
        <v>1911</v>
      </c>
      <c r="B606" s="53" t="s">
        <v>128</v>
      </c>
      <c r="C606" s="37" t="s">
        <v>1916</v>
      </c>
      <c r="D606" s="38">
        <v>43473</v>
      </c>
      <c r="E606" s="97" t="s">
        <v>473</v>
      </c>
      <c r="F606" s="35">
        <v>10190188</v>
      </c>
      <c r="G606" s="28">
        <v>43578</v>
      </c>
      <c r="H606" s="137" t="s">
        <v>1519</v>
      </c>
      <c r="I606" s="48" t="s">
        <v>757</v>
      </c>
      <c r="J606" s="42" t="s">
        <v>758</v>
      </c>
      <c r="K606" s="177">
        <v>102500</v>
      </c>
    </row>
    <row r="607" spans="1:11" ht="45" x14ac:dyDescent="0.3">
      <c r="A607" s="107" t="s">
        <v>1911</v>
      </c>
      <c r="B607" s="53" t="s">
        <v>128</v>
      </c>
      <c r="C607" s="37" t="s">
        <v>1916</v>
      </c>
      <c r="D607" s="38">
        <v>43473</v>
      </c>
      <c r="E607" s="97" t="s">
        <v>473</v>
      </c>
      <c r="F607" s="35">
        <v>10190189</v>
      </c>
      <c r="G607" s="28">
        <v>43578</v>
      </c>
      <c r="H607" s="137" t="s">
        <v>1520</v>
      </c>
      <c r="I607" s="48" t="s">
        <v>757</v>
      </c>
      <c r="J607" s="42" t="s">
        <v>758</v>
      </c>
      <c r="K607" s="177">
        <v>145208</v>
      </c>
    </row>
    <row r="608" spans="1:11" ht="45" x14ac:dyDescent="0.3">
      <c r="A608" s="107" t="s">
        <v>1911</v>
      </c>
      <c r="B608" s="53" t="s">
        <v>128</v>
      </c>
      <c r="C608" s="37" t="s">
        <v>1916</v>
      </c>
      <c r="D608" s="38">
        <v>43473</v>
      </c>
      <c r="E608" s="97" t="s">
        <v>473</v>
      </c>
      <c r="F608" s="35">
        <v>10190190</v>
      </c>
      <c r="G608" s="28">
        <v>43578</v>
      </c>
      <c r="H608" s="137" t="s">
        <v>1521</v>
      </c>
      <c r="I608" s="48" t="s">
        <v>757</v>
      </c>
      <c r="J608" s="42" t="s">
        <v>758</v>
      </c>
      <c r="K608" s="177">
        <v>133281</v>
      </c>
    </row>
    <row r="609" spans="1:11" ht="45" x14ac:dyDescent="0.3">
      <c r="A609" s="107" t="s">
        <v>1911</v>
      </c>
      <c r="B609" s="53" t="s">
        <v>128</v>
      </c>
      <c r="C609" s="37" t="s">
        <v>1916</v>
      </c>
      <c r="D609" s="38">
        <v>43473</v>
      </c>
      <c r="E609" s="97" t="s">
        <v>473</v>
      </c>
      <c r="F609" s="35">
        <v>10190192</v>
      </c>
      <c r="G609" s="28">
        <v>43578</v>
      </c>
      <c r="H609" s="137" t="s">
        <v>1522</v>
      </c>
      <c r="I609" s="48" t="s">
        <v>757</v>
      </c>
      <c r="J609" s="42" t="s">
        <v>758</v>
      </c>
      <c r="K609" s="177">
        <v>160208</v>
      </c>
    </row>
    <row r="610" spans="1:11" ht="45" x14ac:dyDescent="0.3">
      <c r="A610" s="107" t="s">
        <v>1911</v>
      </c>
      <c r="B610" s="53" t="s">
        <v>128</v>
      </c>
      <c r="C610" s="37" t="s">
        <v>1916</v>
      </c>
      <c r="D610" s="38">
        <v>43473</v>
      </c>
      <c r="E610" s="97" t="s">
        <v>473</v>
      </c>
      <c r="F610" s="35">
        <v>10190194</v>
      </c>
      <c r="G610" s="28">
        <v>43578</v>
      </c>
      <c r="H610" s="137" t="s">
        <v>1523</v>
      </c>
      <c r="I610" s="48" t="s">
        <v>757</v>
      </c>
      <c r="J610" s="42" t="s">
        <v>758</v>
      </c>
      <c r="K610" s="177">
        <v>318158</v>
      </c>
    </row>
    <row r="611" spans="1:11" x14ac:dyDescent="0.3">
      <c r="A611" s="107" t="s">
        <v>1911</v>
      </c>
      <c r="B611" s="107" t="s">
        <v>26</v>
      </c>
      <c r="C611" s="97" t="s">
        <v>11</v>
      </c>
      <c r="D611" s="97" t="s">
        <v>11</v>
      </c>
      <c r="E611" s="97" t="s">
        <v>473</v>
      </c>
      <c r="F611" s="35">
        <v>10190195</v>
      </c>
      <c r="G611" s="28">
        <v>43579</v>
      </c>
      <c r="H611" s="137" t="s">
        <v>1524</v>
      </c>
      <c r="I611" s="29" t="s">
        <v>1525</v>
      </c>
      <c r="J611" s="35" t="s">
        <v>1526</v>
      </c>
      <c r="K611" s="177">
        <v>422450</v>
      </c>
    </row>
    <row r="612" spans="1:11" x14ac:dyDescent="0.3">
      <c r="A612" s="107" t="s">
        <v>1911</v>
      </c>
      <c r="B612" s="149" t="s">
        <v>1674</v>
      </c>
      <c r="C612" s="97" t="s">
        <v>11</v>
      </c>
      <c r="D612" s="97" t="s">
        <v>11</v>
      </c>
      <c r="E612" s="97" t="s">
        <v>473</v>
      </c>
      <c r="F612" s="35">
        <v>10190197</v>
      </c>
      <c r="G612" s="28">
        <v>43579</v>
      </c>
      <c r="H612" s="137" t="s">
        <v>1527</v>
      </c>
      <c r="I612" s="29" t="s">
        <v>1528</v>
      </c>
      <c r="J612" s="35" t="s">
        <v>1529</v>
      </c>
      <c r="K612" s="177">
        <v>455233</v>
      </c>
    </row>
    <row r="613" spans="1:11" ht="60" x14ac:dyDescent="0.3">
      <c r="A613" s="107" t="s">
        <v>1911</v>
      </c>
      <c r="B613" s="53" t="s">
        <v>128</v>
      </c>
      <c r="C613" s="26" t="s">
        <v>11</v>
      </c>
      <c r="D613" s="26" t="s">
        <v>11</v>
      </c>
      <c r="E613" s="97" t="s">
        <v>473</v>
      </c>
      <c r="F613" s="35">
        <v>10190199</v>
      </c>
      <c r="G613" s="28">
        <v>43579</v>
      </c>
      <c r="H613" s="137" t="s">
        <v>1530</v>
      </c>
      <c r="I613" s="29" t="s">
        <v>1482</v>
      </c>
      <c r="J613" s="35" t="s">
        <v>1483</v>
      </c>
      <c r="K613" s="177">
        <v>1977899</v>
      </c>
    </row>
    <row r="614" spans="1:11" ht="30" x14ac:dyDescent="0.3">
      <c r="A614" s="107" t="s">
        <v>1911</v>
      </c>
      <c r="B614" s="108" t="s">
        <v>106</v>
      </c>
      <c r="C614" s="26" t="s">
        <v>1531</v>
      </c>
      <c r="D614" s="28">
        <v>43560</v>
      </c>
      <c r="E614" s="97" t="s">
        <v>473</v>
      </c>
      <c r="F614" s="35">
        <v>10190200</v>
      </c>
      <c r="G614" s="28">
        <v>43579</v>
      </c>
      <c r="H614" s="137" t="s">
        <v>1532</v>
      </c>
      <c r="I614" s="29" t="s">
        <v>1533</v>
      </c>
      <c r="J614" s="35" t="s">
        <v>1534</v>
      </c>
      <c r="K614" s="177">
        <v>2729536</v>
      </c>
    </row>
    <row r="615" spans="1:11" x14ac:dyDescent="0.3">
      <c r="A615" s="107" t="s">
        <v>1911</v>
      </c>
      <c r="B615" s="108" t="s">
        <v>106</v>
      </c>
      <c r="C615" s="26" t="s">
        <v>1535</v>
      </c>
      <c r="D615" s="28">
        <v>43560</v>
      </c>
      <c r="E615" s="97" t="s">
        <v>473</v>
      </c>
      <c r="F615" s="35">
        <v>10190201</v>
      </c>
      <c r="G615" s="28">
        <v>43579</v>
      </c>
      <c r="H615" s="137" t="s">
        <v>1536</v>
      </c>
      <c r="I615" s="29" t="s">
        <v>1537</v>
      </c>
      <c r="J615" s="35" t="s">
        <v>1538</v>
      </c>
      <c r="K615" s="177">
        <v>1952790</v>
      </c>
    </row>
    <row r="616" spans="1:11" ht="45" x14ac:dyDescent="0.3">
      <c r="A616" s="107" t="s">
        <v>1911</v>
      </c>
      <c r="B616" s="53" t="s">
        <v>128</v>
      </c>
      <c r="C616" s="37" t="s">
        <v>1916</v>
      </c>
      <c r="D616" s="38">
        <v>43473</v>
      </c>
      <c r="E616" s="97" t="s">
        <v>473</v>
      </c>
      <c r="F616" s="35">
        <v>10190203</v>
      </c>
      <c r="G616" s="28">
        <v>43580</v>
      </c>
      <c r="H616" s="137" t="s">
        <v>1539</v>
      </c>
      <c r="I616" s="48" t="s">
        <v>757</v>
      </c>
      <c r="J616" s="42" t="s">
        <v>758</v>
      </c>
      <c r="K616" s="177">
        <v>131208</v>
      </c>
    </row>
    <row r="617" spans="1:11" ht="45" x14ac:dyDescent="0.3">
      <c r="A617" s="107" t="s">
        <v>1911</v>
      </c>
      <c r="B617" s="53" t="s">
        <v>128</v>
      </c>
      <c r="C617" s="37" t="s">
        <v>1916</v>
      </c>
      <c r="D617" s="38">
        <v>43473</v>
      </c>
      <c r="E617" s="97" t="s">
        <v>473</v>
      </c>
      <c r="F617" s="35">
        <v>10190204</v>
      </c>
      <c r="G617" s="28">
        <v>43580</v>
      </c>
      <c r="H617" s="137" t="s">
        <v>1540</v>
      </c>
      <c r="I617" s="48" t="s">
        <v>757</v>
      </c>
      <c r="J617" s="42" t="s">
        <v>758</v>
      </c>
      <c r="K617" s="177">
        <v>180208</v>
      </c>
    </row>
    <row r="618" spans="1:11" ht="45" x14ac:dyDescent="0.3">
      <c r="A618" s="107" t="s">
        <v>1911</v>
      </c>
      <c r="B618" s="53" t="s">
        <v>128</v>
      </c>
      <c r="C618" s="26" t="s">
        <v>11</v>
      </c>
      <c r="D618" s="26" t="s">
        <v>11</v>
      </c>
      <c r="E618" s="97" t="s">
        <v>473</v>
      </c>
      <c r="F618" s="35">
        <v>10190205</v>
      </c>
      <c r="G618" s="28">
        <v>43580</v>
      </c>
      <c r="H618" s="137" t="s">
        <v>1541</v>
      </c>
      <c r="I618" s="29" t="s">
        <v>1542</v>
      </c>
      <c r="J618" s="35" t="s">
        <v>436</v>
      </c>
      <c r="K618" s="177">
        <v>522991</v>
      </c>
    </row>
    <row r="619" spans="1:11" ht="45" x14ac:dyDescent="0.3">
      <c r="A619" s="107" t="s">
        <v>1911</v>
      </c>
      <c r="B619" s="53" t="s">
        <v>128</v>
      </c>
      <c r="C619" s="37" t="s">
        <v>1916</v>
      </c>
      <c r="D619" s="38">
        <v>43473</v>
      </c>
      <c r="E619" s="97" t="s">
        <v>473</v>
      </c>
      <c r="F619" s="35">
        <v>10190206</v>
      </c>
      <c r="G619" s="28">
        <v>43580</v>
      </c>
      <c r="H619" s="137" t="s">
        <v>1543</v>
      </c>
      <c r="I619" s="48" t="s">
        <v>757</v>
      </c>
      <c r="J619" s="42" t="s">
        <v>758</v>
      </c>
      <c r="K619" s="177">
        <v>74387</v>
      </c>
    </row>
    <row r="620" spans="1:11" ht="45" x14ac:dyDescent="0.3">
      <c r="A620" s="107" t="s">
        <v>1911</v>
      </c>
      <c r="B620" s="53" t="s">
        <v>128</v>
      </c>
      <c r="C620" s="26" t="s">
        <v>11</v>
      </c>
      <c r="D620" s="26" t="s">
        <v>11</v>
      </c>
      <c r="E620" s="97" t="s">
        <v>473</v>
      </c>
      <c r="F620" s="35">
        <v>10190215</v>
      </c>
      <c r="G620" s="28">
        <v>43585</v>
      </c>
      <c r="H620" s="137" t="s">
        <v>1544</v>
      </c>
      <c r="I620" s="29" t="s">
        <v>1499</v>
      </c>
      <c r="J620" s="35" t="s">
        <v>1500</v>
      </c>
      <c r="K620" s="177">
        <v>258611</v>
      </c>
    </row>
    <row r="621" spans="1:11" ht="30" x14ac:dyDescent="0.3">
      <c r="A621" s="107" t="s">
        <v>1911</v>
      </c>
      <c r="B621" s="107" t="s">
        <v>132</v>
      </c>
      <c r="C621" s="26" t="s">
        <v>1545</v>
      </c>
      <c r="D621" s="28">
        <v>43580</v>
      </c>
      <c r="E621" s="97" t="s">
        <v>473</v>
      </c>
      <c r="F621" s="35">
        <v>10190216</v>
      </c>
      <c r="G621" s="28">
        <v>43585</v>
      </c>
      <c r="H621" s="137" t="s">
        <v>1546</v>
      </c>
      <c r="I621" s="29" t="s">
        <v>1547</v>
      </c>
      <c r="J621" s="35" t="s">
        <v>1548</v>
      </c>
      <c r="K621" s="177">
        <v>4730400</v>
      </c>
    </row>
    <row r="622" spans="1:11" ht="30" x14ac:dyDescent="0.3">
      <c r="A622" s="107" t="s">
        <v>1911</v>
      </c>
      <c r="B622" s="53" t="s">
        <v>144</v>
      </c>
      <c r="C622" s="26" t="s">
        <v>1549</v>
      </c>
      <c r="D622" s="28">
        <v>43542</v>
      </c>
      <c r="E622" s="33" t="s">
        <v>564</v>
      </c>
      <c r="F622" s="35" t="s">
        <v>1461</v>
      </c>
      <c r="G622" s="28">
        <v>43577</v>
      </c>
      <c r="H622" s="137" t="s">
        <v>1550</v>
      </c>
      <c r="I622" s="29" t="s">
        <v>1551</v>
      </c>
      <c r="J622" s="35" t="s">
        <v>1552</v>
      </c>
      <c r="K622" s="177">
        <v>74112000</v>
      </c>
    </row>
    <row r="623" spans="1:11" ht="30" x14ac:dyDescent="0.3">
      <c r="A623" s="107" t="s">
        <v>1911</v>
      </c>
      <c r="B623" s="53" t="s">
        <v>144</v>
      </c>
      <c r="C623" s="26" t="s">
        <v>1549</v>
      </c>
      <c r="D623" s="28">
        <v>43542</v>
      </c>
      <c r="E623" s="33" t="s">
        <v>564</v>
      </c>
      <c r="F623" s="35" t="s">
        <v>1461</v>
      </c>
      <c r="G623" s="28">
        <v>43577</v>
      </c>
      <c r="H623" s="137" t="s">
        <v>1550</v>
      </c>
      <c r="I623" s="29" t="s">
        <v>1553</v>
      </c>
      <c r="J623" s="35" t="s">
        <v>1554</v>
      </c>
      <c r="K623" s="177">
        <v>60000000</v>
      </c>
    </row>
    <row r="624" spans="1:11" ht="30" x14ac:dyDescent="0.3">
      <c r="A624" s="107" t="s">
        <v>1911</v>
      </c>
      <c r="B624" s="53" t="s">
        <v>144</v>
      </c>
      <c r="C624" s="26" t="s">
        <v>1549</v>
      </c>
      <c r="D624" s="28">
        <v>43542</v>
      </c>
      <c r="E624" s="33" t="s">
        <v>564</v>
      </c>
      <c r="F624" s="35" t="s">
        <v>1461</v>
      </c>
      <c r="G624" s="28">
        <v>43577</v>
      </c>
      <c r="H624" s="137" t="s">
        <v>1550</v>
      </c>
      <c r="I624" s="29" t="s">
        <v>1555</v>
      </c>
      <c r="J624" s="35" t="s">
        <v>1556</v>
      </c>
      <c r="K624" s="177">
        <v>89964000</v>
      </c>
    </row>
    <row r="625" spans="1:11" x14ac:dyDescent="0.3">
      <c r="A625" s="107" t="s">
        <v>1911</v>
      </c>
      <c r="B625" s="107" t="s">
        <v>1076</v>
      </c>
      <c r="C625" s="97" t="s">
        <v>11</v>
      </c>
      <c r="D625" s="97" t="s">
        <v>11</v>
      </c>
      <c r="E625" s="54" t="s">
        <v>191</v>
      </c>
      <c r="F625" s="35" t="s">
        <v>1461</v>
      </c>
      <c r="G625" s="28" t="s">
        <v>1461</v>
      </c>
      <c r="H625" s="137" t="s">
        <v>1557</v>
      </c>
      <c r="I625" s="29" t="s">
        <v>796</v>
      </c>
      <c r="J625" s="35" t="s">
        <v>797</v>
      </c>
      <c r="K625" s="177">
        <v>340475</v>
      </c>
    </row>
    <row r="626" spans="1:11" x14ac:dyDescent="0.3">
      <c r="A626" s="107" t="s">
        <v>1911</v>
      </c>
      <c r="B626" s="107" t="s">
        <v>1076</v>
      </c>
      <c r="C626" s="97" t="s">
        <v>11</v>
      </c>
      <c r="D626" s="97" t="s">
        <v>11</v>
      </c>
      <c r="E626" s="54" t="s">
        <v>191</v>
      </c>
      <c r="F626" s="35" t="s">
        <v>1461</v>
      </c>
      <c r="G626" s="28" t="s">
        <v>1461</v>
      </c>
      <c r="H626" s="137" t="s">
        <v>1558</v>
      </c>
      <c r="I626" s="29" t="s">
        <v>1559</v>
      </c>
      <c r="J626" s="35" t="s">
        <v>833</v>
      </c>
      <c r="K626" s="177">
        <v>31400</v>
      </c>
    </row>
    <row r="627" spans="1:11" x14ac:dyDescent="0.3">
      <c r="A627" s="107" t="s">
        <v>1911</v>
      </c>
      <c r="B627" s="107" t="s">
        <v>1076</v>
      </c>
      <c r="C627" s="97" t="s">
        <v>11</v>
      </c>
      <c r="D627" s="97" t="s">
        <v>11</v>
      </c>
      <c r="E627" s="54" t="s">
        <v>191</v>
      </c>
      <c r="F627" s="35" t="s">
        <v>1461</v>
      </c>
      <c r="G627" s="28" t="s">
        <v>1461</v>
      </c>
      <c r="H627" s="137" t="s">
        <v>1560</v>
      </c>
      <c r="I627" s="29" t="s">
        <v>796</v>
      </c>
      <c r="J627" s="35" t="s">
        <v>797</v>
      </c>
      <c r="K627" s="177">
        <v>63596</v>
      </c>
    </row>
    <row r="628" spans="1:11" x14ac:dyDescent="0.3">
      <c r="A628" s="107" t="s">
        <v>1911</v>
      </c>
      <c r="B628" s="107" t="s">
        <v>1076</v>
      </c>
      <c r="C628" s="97" t="s">
        <v>11</v>
      </c>
      <c r="D628" s="97" t="s">
        <v>11</v>
      </c>
      <c r="E628" s="54" t="s">
        <v>191</v>
      </c>
      <c r="F628" s="35" t="s">
        <v>1461</v>
      </c>
      <c r="G628" s="28" t="s">
        <v>1461</v>
      </c>
      <c r="H628" s="137" t="s">
        <v>1561</v>
      </c>
      <c r="I628" s="29" t="s">
        <v>796</v>
      </c>
      <c r="J628" s="35" t="s">
        <v>797</v>
      </c>
      <c r="K628" s="177">
        <v>753022</v>
      </c>
    </row>
    <row r="629" spans="1:11" x14ac:dyDescent="0.3">
      <c r="A629" s="107" t="s">
        <v>1911</v>
      </c>
      <c r="B629" s="107" t="s">
        <v>1076</v>
      </c>
      <c r="C629" s="97" t="s">
        <v>11</v>
      </c>
      <c r="D629" s="97" t="s">
        <v>11</v>
      </c>
      <c r="E629" s="54" t="s">
        <v>191</v>
      </c>
      <c r="F629" s="35" t="s">
        <v>1461</v>
      </c>
      <c r="G629" s="28" t="s">
        <v>1461</v>
      </c>
      <c r="H629" s="137" t="s">
        <v>1562</v>
      </c>
      <c r="I629" s="29" t="s">
        <v>1559</v>
      </c>
      <c r="J629" s="145" t="s">
        <v>833</v>
      </c>
      <c r="K629" s="177">
        <v>83185</v>
      </c>
    </row>
    <row r="630" spans="1:11" x14ac:dyDescent="0.3">
      <c r="A630" s="107" t="s">
        <v>1911</v>
      </c>
      <c r="B630" s="107" t="s">
        <v>1076</v>
      </c>
      <c r="C630" s="97" t="s">
        <v>11</v>
      </c>
      <c r="D630" s="97" t="s">
        <v>11</v>
      </c>
      <c r="E630" s="54" t="s">
        <v>191</v>
      </c>
      <c r="F630" s="35" t="s">
        <v>1461</v>
      </c>
      <c r="G630" s="28" t="s">
        <v>1461</v>
      </c>
      <c r="H630" s="137" t="s">
        <v>1563</v>
      </c>
      <c r="I630" s="29" t="s">
        <v>796</v>
      </c>
      <c r="J630" s="35" t="s">
        <v>797</v>
      </c>
      <c r="K630" s="177">
        <v>144600</v>
      </c>
    </row>
    <row r="631" spans="1:11" x14ac:dyDescent="0.3">
      <c r="A631" s="107" t="s">
        <v>1911</v>
      </c>
      <c r="B631" s="107" t="s">
        <v>1076</v>
      </c>
      <c r="C631" s="97" t="s">
        <v>11</v>
      </c>
      <c r="D631" s="97" t="s">
        <v>11</v>
      </c>
      <c r="E631" s="54" t="s">
        <v>191</v>
      </c>
      <c r="F631" s="35" t="s">
        <v>1461</v>
      </c>
      <c r="G631" s="28" t="s">
        <v>1461</v>
      </c>
      <c r="H631" s="137" t="s">
        <v>1564</v>
      </c>
      <c r="I631" s="29" t="s">
        <v>796</v>
      </c>
      <c r="J631" s="35" t="s">
        <v>797</v>
      </c>
      <c r="K631" s="177">
        <v>339900</v>
      </c>
    </row>
    <row r="632" spans="1:11" x14ac:dyDescent="0.3">
      <c r="A632" s="107" t="s">
        <v>1911</v>
      </c>
      <c r="B632" s="107" t="s">
        <v>1076</v>
      </c>
      <c r="C632" s="97" t="s">
        <v>11</v>
      </c>
      <c r="D632" s="97" t="s">
        <v>11</v>
      </c>
      <c r="E632" s="54" t="s">
        <v>191</v>
      </c>
      <c r="F632" s="35" t="s">
        <v>1461</v>
      </c>
      <c r="G632" s="28" t="s">
        <v>1461</v>
      </c>
      <c r="H632" s="137" t="s">
        <v>1565</v>
      </c>
      <c r="I632" s="29" t="s">
        <v>796</v>
      </c>
      <c r="J632" s="35" t="s">
        <v>797</v>
      </c>
      <c r="K632" s="177">
        <f>59900+219600</f>
        <v>279500</v>
      </c>
    </row>
    <row r="633" spans="1:11" x14ac:dyDescent="0.3">
      <c r="A633" s="107" t="s">
        <v>1911</v>
      </c>
      <c r="B633" s="107" t="s">
        <v>1076</v>
      </c>
      <c r="C633" s="97" t="s">
        <v>11</v>
      </c>
      <c r="D633" s="97" t="s">
        <v>11</v>
      </c>
      <c r="E633" s="54" t="s">
        <v>191</v>
      </c>
      <c r="F633" s="35" t="s">
        <v>1461</v>
      </c>
      <c r="G633" s="28" t="s">
        <v>1461</v>
      </c>
      <c r="H633" s="137" t="s">
        <v>1566</v>
      </c>
      <c r="I633" s="29" t="s">
        <v>796</v>
      </c>
      <c r="J633" s="35" t="s">
        <v>797</v>
      </c>
      <c r="K633" s="177">
        <f>145935+36800</f>
        <v>182735</v>
      </c>
    </row>
    <row r="634" spans="1:11" x14ac:dyDescent="0.3">
      <c r="A634" s="107" t="s">
        <v>1911</v>
      </c>
      <c r="B634" s="107" t="s">
        <v>1076</v>
      </c>
      <c r="C634" s="97" t="s">
        <v>11</v>
      </c>
      <c r="D634" s="97" t="s">
        <v>11</v>
      </c>
      <c r="E634" s="54" t="s">
        <v>191</v>
      </c>
      <c r="F634" s="35" t="s">
        <v>1461</v>
      </c>
      <c r="G634" s="28" t="s">
        <v>1461</v>
      </c>
      <c r="H634" s="137" t="s">
        <v>1567</v>
      </c>
      <c r="I634" s="29" t="s">
        <v>796</v>
      </c>
      <c r="J634" s="35" t="s">
        <v>797</v>
      </c>
      <c r="K634" s="177">
        <v>85419</v>
      </c>
    </row>
    <row r="635" spans="1:11" x14ac:dyDescent="0.3">
      <c r="A635" s="107" t="s">
        <v>1911</v>
      </c>
      <c r="B635" s="107" t="s">
        <v>1076</v>
      </c>
      <c r="C635" s="97" t="s">
        <v>11</v>
      </c>
      <c r="D635" s="97" t="s">
        <v>11</v>
      </c>
      <c r="E635" s="54" t="s">
        <v>191</v>
      </c>
      <c r="F635" s="35" t="s">
        <v>1461</v>
      </c>
      <c r="G635" s="28" t="s">
        <v>1461</v>
      </c>
      <c r="H635" s="137" t="s">
        <v>1568</v>
      </c>
      <c r="I635" s="29" t="s">
        <v>796</v>
      </c>
      <c r="J635" s="35" t="s">
        <v>797</v>
      </c>
      <c r="K635" s="177">
        <v>335156</v>
      </c>
    </row>
    <row r="636" spans="1:11" x14ac:dyDescent="0.3">
      <c r="A636" s="107" t="s">
        <v>1911</v>
      </c>
      <c r="B636" s="107" t="s">
        <v>1076</v>
      </c>
      <c r="C636" s="97" t="s">
        <v>11</v>
      </c>
      <c r="D636" s="97" t="s">
        <v>11</v>
      </c>
      <c r="E636" s="54" t="s">
        <v>191</v>
      </c>
      <c r="F636" s="35" t="s">
        <v>1461</v>
      </c>
      <c r="G636" s="28" t="s">
        <v>1461</v>
      </c>
      <c r="H636" s="137" t="s">
        <v>1569</v>
      </c>
      <c r="I636" s="29" t="s">
        <v>796</v>
      </c>
      <c r="J636" s="35" t="s">
        <v>797</v>
      </c>
      <c r="K636" s="177">
        <v>893484</v>
      </c>
    </row>
    <row r="637" spans="1:11" x14ac:dyDescent="0.3">
      <c r="A637" s="107" t="s">
        <v>1911</v>
      </c>
      <c r="B637" s="107" t="s">
        <v>1076</v>
      </c>
      <c r="C637" s="97" t="s">
        <v>11</v>
      </c>
      <c r="D637" s="97" t="s">
        <v>11</v>
      </c>
      <c r="E637" s="54" t="s">
        <v>191</v>
      </c>
      <c r="F637" s="35" t="s">
        <v>1461</v>
      </c>
      <c r="G637" s="28" t="s">
        <v>1461</v>
      </c>
      <c r="H637" s="137" t="s">
        <v>1570</v>
      </c>
      <c r="I637" s="29" t="s">
        <v>796</v>
      </c>
      <c r="J637" s="35" t="s">
        <v>797</v>
      </c>
      <c r="K637" s="177">
        <v>66300</v>
      </c>
    </row>
    <row r="638" spans="1:11" x14ac:dyDescent="0.3">
      <c r="A638" s="107" t="s">
        <v>1911</v>
      </c>
      <c r="B638" s="107" t="s">
        <v>1076</v>
      </c>
      <c r="C638" s="97" t="s">
        <v>11</v>
      </c>
      <c r="D638" s="97" t="s">
        <v>11</v>
      </c>
      <c r="E638" s="54" t="s">
        <v>191</v>
      </c>
      <c r="F638" s="35" t="s">
        <v>1461</v>
      </c>
      <c r="G638" s="28" t="s">
        <v>1461</v>
      </c>
      <c r="H638" s="137" t="s">
        <v>1571</v>
      </c>
      <c r="I638" s="29" t="s">
        <v>796</v>
      </c>
      <c r="J638" s="35" t="s">
        <v>797</v>
      </c>
      <c r="K638" s="177">
        <v>948794</v>
      </c>
    </row>
    <row r="639" spans="1:11" x14ac:dyDescent="0.3">
      <c r="A639" s="107" t="s">
        <v>1911</v>
      </c>
      <c r="B639" s="107" t="s">
        <v>1076</v>
      </c>
      <c r="C639" s="97" t="s">
        <v>11</v>
      </c>
      <c r="D639" s="97" t="s">
        <v>11</v>
      </c>
      <c r="E639" s="54" t="s">
        <v>191</v>
      </c>
      <c r="F639" s="35" t="s">
        <v>1461</v>
      </c>
      <c r="G639" s="28" t="s">
        <v>1461</v>
      </c>
      <c r="H639" s="137" t="s">
        <v>1572</v>
      </c>
      <c r="I639" s="29" t="s">
        <v>796</v>
      </c>
      <c r="J639" s="35" t="s">
        <v>797</v>
      </c>
      <c r="K639" s="177">
        <v>85776</v>
      </c>
    </row>
    <row r="640" spans="1:11" x14ac:dyDescent="0.3">
      <c r="A640" s="107" t="s">
        <v>1911</v>
      </c>
      <c r="B640" s="107" t="s">
        <v>1076</v>
      </c>
      <c r="C640" s="97" t="s">
        <v>11</v>
      </c>
      <c r="D640" s="97" t="s">
        <v>11</v>
      </c>
      <c r="E640" s="54" t="s">
        <v>191</v>
      </c>
      <c r="F640" s="35" t="s">
        <v>1461</v>
      </c>
      <c r="G640" s="28" t="s">
        <v>1461</v>
      </c>
      <c r="H640" s="137" t="s">
        <v>1573</v>
      </c>
      <c r="I640" s="29" t="s">
        <v>1574</v>
      </c>
      <c r="J640" s="35" t="s">
        <v>1575</v>
      </c>
      <c r="K640" s="177">
        <f>22440+730</f>
        <v>23170</v>
      </c>
    </row>
    <row r="641" spans="1:11" x14ac:dyDescent="0.3">
      <c r="A641" s="107" t="s">
        <v>1911</v>
      </c>
      <c r="B641" s="107" t="s">
        <v>1076</v>
      </c>
      <c r="C641" s="97" t="s">
        <v>11</v>
      </c>
      <c r="D641" s="97" t="s">
        <v>11</v>
      </c>
      <c r="E641" s="54" t="s">
        <v>191</v>
      </c>
      <c r="F641" s="35" t="s">
        <v>1461</v>
      </c>
      <c r="G641" s="28" t="s">
        <v>1461</v>
      </c>
      <c r="H641" s="137" t="s">
        <v>1576</v>
      </c>
      <c r="I641" s="29" t="s">
        <v>1574</v>
      </c>
      <c r="J641" s="35" t="s">
        <v>1575</v>
      </c>
      <c r="K641" s="177">
        <v>113190</v>
      </c>
    </row>
    <row r="642" spans="1:11" x14ac:dyDescent="0.3">
      <c r="A642" s="107" t="s">
        <v>1911</v>
      </c>
      <c r="B642" s="107" t="s">
        <v>1076</v>
      </c>
      <c r="C642" s="97" t="s">
        <v>11</v>
      </c>
      <c r="D642" s="97" t="s">
        <v>11</v>
      </c>
      <c r="E642" s="54" t="s">
        <v>191</v>
      </c>
      <c r="F642" s="35" t="s">
        <v>1461</v>
      </c>
      <c r="G642" s="28" t="s">
        <v>1461</v>
      </c>
      <c r="H642" s="137" t="s">
        <v>1577</v>
      </c>
      <c r="I642" s="29" t="s">
        <v>1574</v>
      </c>
      <c r="J642" s="35" t="s">
        <v>1575</v>
      </c>
      <c r="K642" s="177">
        <f>28710+46500</f>
        <v>75210</v>
      </c>
    </row>
    <row r="643" spans="1:11" x14ac:dyDescent="0.3">
      <c r="A643" s="107" t="s">
        <v>1911</v>
      </c>
      <c r="B643" s="107" t="s">
        <v>1076</v>
      </c>
      <c r="C643" s="97" t="s">
        <v>11</v>
      </c>
      <c r="D643" s="97" t="s">
        <v>11</v>
      </c>
      <c r="E643" s="54" t="s">
        <v>191</v>
      </c>
      <c r="F643" s="35" t="s">
        <v>1461</v>
      </c>
      <c r="G643" s="28" t="s">
        <v>1461</v>
      </c>
      <c r="H643" s="137" t="s">
        <v>1578</v>
      </c>
      <c r="I643" s="29" t="s">
        <v>1574</v>
      </c>
      <c r="J643" s="145" t="s">
        <v>1575</v>
      </c>
      <c r="K643" s="177">
        <v>4750</v>
      </c>
    </row>
    <row r="644" spans="1:11" x14ac:dyDescent="0.3">
      <c r="A644" s="107" t="s">
        <v>1911</v>
      </c>
      <c r="B644" s="107" t="s">
        <v>1076</v>
      </c>
      <c r="C644" s="97" t="s">
        <v>11</v>
      </c>
      <c r="D644" s="97" t="s">
        <v>11</v>
      </c>
      <c r="E644" s="54" t="s">
        <v>191</v>
      </c>
      <c r="F644" s="35" t="s">
        <v>1461</v>
      </c>
      <c r="G644" s="28" t="s">
        <v>1461</v>
      </c>
      <c r="H644" s="137" t="s">
        <v>1579</v>
      </c>
      <c r="I644" s="29" t="s">
        <v>1574</v>
      </c>
      <c r="J644" s="35" t="s">
        <v>1575</v>
      </c>
      <c r="K644" s="177">
        <v>9280</v>
      </c>
    </row>
    <row r="645" spans="1:11" x14ac:dyDescent="0.3">
      <c r="A645" s="107" t="s">
        <v>1911</v>
      </c>
      <c r="B645" s="107" t="s">
        <v>1076</v>
      </c>
      <c r="C645" s="97" t="s">
        <v>11</v>
      </c>
      <c r="D645" s="97" t="s">
        <v>11</v>
      </c>
      <c r="E645" s="54" t="s">
        <v>191</v>
      </c>
      <c r="F645" s="35" t="s">
        <v>1461</v>
      </c>
      <c r="G645" s="28" t="s">
        <v>1461</v>
      </c>
      <c r="H645" s="137" t="s">
        <v>1580</v>
      </c>
      <c r="I645" s="29" t="s">
        <v>1574</v>
      </c>
      <c r="J645" s="35" t="s">
        <v>1575</v>
      </c>
      <c r="K645" s="177">
        <f>4140+730</f>
        <v>4870</v>
      </c>
    </row>
    <row r="646" spans="1:11" x14ac:dyDescent="0.3">
      <c r="A646" s="107" t="s">
        <v>1911</v>
      </c>
      <c r="B646" s="107" t="s">
        <v>1076</v>
      </c>
      <c r="C646" s="97" t="s">
        <v>11</v>
      </c>
      <c r="D646" s="97" t="s">
        <v>11</v>
      </c>
      <c r="E646" s="54" t="s">
        <v>191</v>
      </c>
      <c r="F646" s="35" t="s">
        <v>1461</v>
      </c>
      <c r="G646" s="28" t="s">
        <v>1461</v>
      </c>
      <c r="H646" s="137" t="s">
        <v>1581</v>
      </c>
      <c r="I646" s="29" t="s">
        <v>1574</v>
      </c>
      <c r="J646" s="35" t="s">
        <v>1575</v>
      </c>
      <c r="K646" s="177">
        <v>730</v>
      </c>
    </row>
    <row r="647" spans="1:11" x14ac:dyDescent="0.3">
      <c r="A647" s="107" t="s">
        <v>1911</v>
      </c>
      <c r="B647" s="107" t="s">
        <v>1076</v>
      </c>
      <c r="C647" s="97" t="s">
        <v>11</v>
      </c>
      <c r="D647" s="97" t="s">
        <v>11</v>
      </c>
      <c r="E647" s="54" t="s">
        <v>191</v>
      </c>
      <c r="F647" s="35" t="s">
        <v>1461</v>
      </c>
      <c r="G647" s="28" t="s">
        <v>1461</v>
      </c>
      <c r="H647" s="137" t="s">
        <v>1582</v>
      </c>
      <c r="I647" s="29" t="s">
        <v>1574</v>
      </c>
      <c r="J647" s="35" t="s">
        <v>1575</v>
      </c>
      <c r="K647" s="177">
        <v>27230</v>
      </c>
    </row>
    <row r="648" spans="1:11" x14ac:dyDescent="0.3">
      <c r="A648" s="107" t="s">
        <v>1911</v>
      </c>
      <c r="B648" s="107" t="s">
        <v>1076</v>
      </c>
      <c r="C648" s="97" t="s">
        <v>11</v>
      </c>
      <c r="D648" s="97" t="s">
        <v>11</v>
      </c>
      <c r="E648" s="54" t="s">
        <v>191</v>
      </c>
      <c r="F648" s="35" t="s">
        <v>1461</v>
      </c>
      <c r="G648" s="28" t="s">
        <v>1461</v>
      </c>
      <c r="H648" s="137" t="s">
        <v>1583</v>
      </c>
      <c r="I648" s="29" t="s">
        <v>1574</v>
      </c>
      <c r="J648" s="35" t="s">
        <v>1575</v>
      </c>
      <c r="K648" s="177">
        <v>5860</v>
      </c>
    </row>
    <row r="649" spans="1:11" x14ac:dyDescent="0.3">
      <c r="A649" s="107" t="s">
        <v>1911</v>
      </c>
      <c r="B649" s="107" t="s">
        <v>1076</v>
      </c>
      <c r="C649" s="97" t="s">
        <v>11</v>
      </c>
      <c r="D649" s="97" t="s">
        <v>11</v>
      </c>
      <c r="E649" s="54" t="s">
        <v>191</v>
      </c>
      <c r="F649" s="35" t="s">
        <v>1461</v>
      </c>
      <c r="G649" s="28" t="s">
        <v>1461</v>
      </c>
      <c r="H649" s="137" t="s">
        <v>1584</v>
      </c>
      <c r="I649" s="29" t="s">
        <v>1574</v>
      </c>
      <c r="J649" s="35" t="s">
        <v>1575</v>
      </c>
      <c r="K649" s="177">
        <v>65540</v>
      </c>
    </row>
    <row r="650" spans="1:11" x14ac:dyDescent="0.3">
      <c r="A650" s="107" t="s">
        <v>1911</v>
      </c>
      <c r="B650" s="107" t="s">
        <v>1076</v>
      </c>
      <c r="C650" s="97" t="s">
        <v>11</v>
      </c>
      <c r="D650" s="97" t="s">
        <v>11</v>
      </c>
      <c r="E650" s="54" t="s">
        <v>191</v>
      </c>
      <c r="F650" s="35" t="s">
        <v>1461</v>
      </c>
      <c r="G650" s="28" t="s">
        <v>1461</v>
      </c>
      <c r="H650" s="137" t="s">
        <v>1585</v>
      </c>
      <c r="I650" s="29" t="s">
        <v>1574</v>
      </c>
      <c r="J650" s="35" t="s">
        <v>1575</v>
      </c>
      <c r="K650" s="177">
        <v>5860</v>
      </c>
    </row>
    <row r="651" spans="1:11" x14ac:dyDescent="0.3">
      <c r="A651" s="107" t="s">
        <v>1911</v>
      </c>
      <c r="B651" s="107" t="s">
        <v>1076</v>
      </c>
      <c r="C651" s="97" t="s">
        <v>11</v>
      </c>
      <c r="D651" s="97" t="s">
        <v>11</v>
      </c>
      <c r="E651" s="54" t="s">
        <v>191</v>
      </c>
      <c r="F651" s="35" t="s">
        <v>1461</v>
      </c>
      <c r="G651" s="28" t="s">
        <v>1461</v>
      </c>
      <c r="H651" s="137" t="s">
        <v>1586</v>
      </c>
      <c r="I651" s="29" t="s">
        <v>1574</v>
      </c>
      <c r="J651" s="35" t="s">
        <v>1575</v>
      </c>
      <c r="K651" s="177">
        <v>17830</v>
      </c>
    </row>
    <row r="652" spans="1:11" x14ac:dyDescent="0.3">
      <c r="A652" s="107" t="s">
        <v>1911</v>
      </c>
      <c r="B652" s="107" t="s">
        <v>1076</v>
      </c>
      <c r="C652" s="97" t="s">
        <v>11</v>
      </c>
      <c r="D652" s="97" t="s">
        <v>11</v>
      </c>
      <c r="E652" s="54" t="s">
        <v>191</v>
      </c>
      <c r="F652" s="35" t="s">
        <v>1461</v>
      </c>
      <c r="G652" s="28" t="s">
        <v>1461</v>
      </c>
      <c r="H652" s="137" t="s">
        <v>1587</v>
      </c>
      <c r="I652" s="29" t="s">
        <v>1588</v>
      </c>
      <c r="J652" s="145" t="s">
        <v>1589</v>
      </c>
      <c r="K652" s="177">
        <v>8720</v>
      </c>
    </row>
    <row r="653" spans="1:11" x14ac:dyDescent="0.3">
      <c r="A653" s="107" t="s">
        <v>1911</v>
      </c>
      <c r="B653" s="107" t="s">
        <v>1076</v>
      </c>
      <c r="C653" s="97" t="s">
        <v>11</v>
      </c>
      <c r="D653" s="97" t="s">
        <v>11</v>
      </c>
      <c r="E653" s="54" t="s">
        <v>191</v>
      </c>
      <c r="F653" s="35" t="s">
        <v>1461</v>
      </c>
      <c r="G653" s="28" t="s">
        <v>1461</v>
      </c>
      <c r="H653" s="137" t="s">
        <v>1590</v>
      </c>
      <c r="I653" s="29" t="s">
        <v>1574</v>
      </c>
      <c r="J653" s="145" t="s">
        <v>1575</v>
      </c>
      <c r="K653" s="177">
        <v>10990</v>
      </c>
    </row>
    <row r="654" spans="1:11" x14ac:dyDescent="0.3">
      <c r="A654" s="107" t="s">
        <v>1911</v>
      </c>
      <c r="B654" s="107" t="s">
        <v>1076</v>
      </c>
      <c r="C654" s="97" t="s">
        <v>11</v>
      </c>
      <c r="D654" s="97" t="s">
        <v>11</v>
      </c>
      <c r="E654" s="54" t="s">
        <v>191</v>
      </c>
      <c r="F654" s="35" t="s">
        <v>1461</v>
      </c>
      <c r="G654" s="28" t="s">
        <v>1461</v>
      </c>
      <c r="H654" s="137" t="s">
        <v>1591</v>
      </c>
      <c r="I654" s="153" t="s">
        <v>446</v>
      </c>
      <c r="J654" s="105" t="s">
        <v>447</v>
      </c>
      <c r="K654" s="177">
        <f>113369+101181</f>
        <v>214550</v>
      </c>
    </row>
    <row r="655" spans="1:11" x14ac:dyDescent="0.3">
      <c r="A655" s="107" t="s">
        <v>1911</v>
      </c>
      <c r="B655" s="107" t="s">
        <v>1076</v>
      </c>
      <c r="C655" s="97" t="s">
        <v>11</v>
      </c>
      <c r="D655" s="97" t="s">
        <v>11</v>
      </c>
      <c r="E655" s="54" t="s">
        <v>191</v>
      </c>
      <c r="F655" s="35" t="s">
        <v>1461</v>
      </c>
      <c r="G655" s="28" t="s">
        <v>1461</v>
      </c>
      <c r="H655" s="137" t="s">
        <v>1592</v>
      </c>
      <c r="I655" s="153" t="s">
        <v>446</v>
      </c>
      <c r="J655" s="105" t="s">
        <v>447</v>
      </c>
      <c r="K655" s="177">
        <v>185605</v>
      </c>
    </row>
    <row r="656" spans="1:11" x14ac:dyDescent="0.3">
      <c r="A656" s="107" t="s">
        <v>1911</v>
      </c>
      <c r="B656" s="107" t="s">
        <v>1076</v>
      </c>
      <c r="C656" s="97" t="s">
        <v>11</v>
      </c>
      <c r="D656" s="97" t="s">
        <v>11</v>
      </c>
      <c r="E656" s="54" t="s">
        <v>191</v>
      </c>
      <c r="F656" s="35" t="s">
        <v>1461</v>
      </c>
      <c r="G656" s="28" t="s">
        <v>1461</v>
      </c>
      <c r="H656" s="137" t="s">
        <v>1593</v>
      </c>
      <c r="I656" s="153" t="s">
        <v>446</v>
      </c>
      <c r="J656" s="105" t="s">
        <v>447</v>
      </c>
      <c r="K656" s="177">
        <v>71503</v>
      </c>
    </row>
    <row r="657" spans="1:11" x14ac:dyDescent="0.3">
      <c r="A657" s="107" t="s">
        <v>1911</v>
      </c>
      <c r="B657" s="107" t="s">
        <v>1076</v>
      </c>
      <c r="C657" s="97" t="s">
        <v>11</v>
      </c>
      <c r="D657" s="97" t="s">
        <v>11</v>
      </c>
      <c r="E657" s="54" t="s">
        <v>191</v>
      </c>
      <c r="F657" s="35" t="s">
        <v>1461</v>
      </c>
      <c r="G657" s="28" t="s">
        <v>1461</v>
      </c>
      <c r="H657" s="137" t="s">
        <v>1594</v>
      </c>
      <c r="I657" s="153" t="s">
        <v>446</v>
      </c>
      <c r="J657" s="105" t="s">
        <v>447</v>
      </c>
      <c r="K657" s="177">
        <v>97014</v>
      </c>
    </row>
    <row r="658" spans="1:11" x14ac:dyDescent="0.3">
      <c r="A658" s="107" t="s">
        <v>1911</v>
      </c>
      <c r="B658" s="107" t="s">
        <v>1076</v>
      </c>
      <c r="C658" s="97" t="s">
        <v>11</v>
      </c>
      <c r="D658" s="97" t="s">
        <v>11</v>
      </c>
      <c r="E658" s="54" t="s">
        <v>191</v>
      </c>
      <c r="F658" s="35" t="s">
        <v>1461</v>
      </c>
      <c r="G658" s="28" t="s">
        <v>1461</v>
      </c>
      <c r="H658" s="137" t="s">
        <v>1595</v>
      </c>
      <c r="I658" s="153" t="s">
        <v>446</v>
      </c>
      <c r="J658" s="105" t="s">
        <v>447</v>
      </c>
      <c r="K658" s="177">
        <v>69017</v>
      </c>
    </row>
    <row r="659" spans="1:11" x14ac:dyDescent="0.3">
      <c r="A659" s="107" t="s">
        <v>1911</v>
      </c>
      <c r="B659" s="107" t="s">
        <v>1076</v>
      </c>
      <c r="C659" s="97" t="s">
        <v>11</v>
      </c>
      <c r="D659" s="97" t="s">
        <v>11</v>
      </c>
      <c r="E659" s="54" t="s">
        <v>191</v>
      </c>
      <c r="F659" s="35" t="s">
        <v>1461</v>
      </c>
      <c r="G659" s="28" t="s">
        <v>1461</v>
      </c>
      <c r="H659" s="137" t="s">
        <v>1596</v>
      </c>
      <c r="I659" s="153" t="s">
        <v>446</v>
      </c>
      <c r="J659" s="105" t="s">
        <v>447</v>
      </c>
      <c r="K659" s="177">
        <v>96261</v>
      </c>
    </row>
    <row r="660" spans="1:11" ht="45" x14ac:dyDescent="0.3">
      <c r="A660" s="107" t="s">
        <v>1903</v>
      </c>
      <c r="B660" s="53" t="s">
        <v>128</v>
      </c>
      <c r="C660" s="26" t="s">
        <v>11</v>
      </c>
      <c r="D660" s="26" t="s">
        <v>11</v>
      </c>
      <c r="E660" s="97" t="s">
        <v>16</v>
      </c>
      <c r="F660" s="44">
        <v>673</v>
      </c>
      <c r="G660" s="45">
        <v>43556</v>
      </c>
      <c r="H660" s="36" t="s">
        <v>801</v>
      </c>
      <c r="I660" s="46" t="s">
        <v>802</v>
      </c>
      <c r="J660" s="47" t="s">
        <v>803</v>
      </c>
      <c r="K660" s="161">
        <v>320000</v>
      </c>
    </row>
    <row r="661" spans="1:11" ht="30" x14ac:dyDescent="0.3">
      <c r="A661" s="107" t="s">
        <v>1903</v>
      </c>
      <c r="B661" s="107" t="s">
        <v>1076</v>
      </c>
      <c r="C661" s="97" t="s">
        <v>11</v>
      </c>
      <c r="D661" s="97" t="s">
        <v>11</v>
      </c>
      <c r="E661" s="97" t="s">
        <v>13</v>
      </c>
      <c r="F661" s="44">
        <v>4599364</v>
      </c>
      <c r="G661" s="45">
        <v>43556</v>
      </c>
      <c r="H661" s="36" t="s">
        <v>804</v>
      </c>
      <c r="I661" s="46" t="s">
        <v>805</v>
      </c>
      <c r="J661" s="47" t="s">
        <v>806</v>
      </c>
      <c r="K661" s="161">
        <v>7562</v>
      </c>
    </row>
    <row r="662" spans="1:11" ht="30" x14ac:dyDescent="0.3">
      <c r="A662" s="107" t="s">
        <v>1903</v>
      </c>
      <c r="B662" s="149" t="s">
        <v>1674</v>
      </c>
      <c r="C662" s="97" t="s">
        <v>11</v>
      </c>
      <c r="D662" s="97" t="s">
        <v>11</v>
      </c>
      <c r="E662" s="97" t="s">
        <v>473</v>
      </c>
      <c r="F662" s="50">
        <v>11190084</v>
      </c>
      <c r="G662" s="51">
        <v>43556</v>
      </c>
      <c r="H662" s="50" t="s">
        <v>807</v>
      </c>
      <c r="I662" s="53" t="s">
        <v>703</v>
      </c>
      <c r="J662" s="47" t="s">
        <v>611</v>
      </c>
      <c r="K662" s="136">
        <v>57192</v>
      </c>
    </row>
    <row r="663" spans="1:11" ht="45" x14ac:dyDescent="0.3">
      <c r="A663" s="107" t="s">
        <v>1903</v>
      </c>
      <c r="B663" s="53" t="s">
        <v>128</v>
      </c>
      <c r="C663" s="26" t="s">
        <v>11</v>
      </c>
      <c r="D663" s="26" t="s">
        <v>11</v>
      </c>
      <c r="E663" s="97" t="s">
        <v>473</v>
      </c>
      <c r="F663" s="50">
        <v>11190085</v>
      </c>
      <c r="G663" s="51">
        <v>43556</v>
      </c>
      <c r="H663" s="50" t="s">
        <v>808</v>
      </c>
      <c r="I663" s="53" t="s">
        <v>703</v>
      </c>
      <c r="J663" s="47" t="s">
        <v>611</v>
      </c>
      <c r="K663" s="136">
        <v>223252</v>
      </c>
    </row>
    <row r="664" spans="1:11" ht="45" x14ac:dyDescent="0.3">
      <c r="A664" s="107" t="s">
        <v>1903</v>
      </c>
      <c r="B664" s="53" t="s">
        <v>128</v>
      </c>
      <c r="C664" s="37" t="s">
        <v>1916</v>
      </c>
      <c r="D664" s="38">
        <v>43473</v>
      </c>
      <c r="E664" s="97" t="s">
        <v>473</v>
      </c>
      <c r="F664" s="50">
        <v>11190087</v>
      </c>
      <c r="G664" s="51">
        <v>43556</v>
      </c>
      <c r="H664" s="50" t="s">
        <v>809</v>
      </c>
      <c r="I664" s="48" t="s">
        <v>757</v>
      </c>
      <c r="J664" s="42" t="s">
        <v>758</v>
      </c>
      <c r="K664" s="136">
        <v>112884</v>
      </c>
    </row>
    <row r="665" spans="1:11" x14ac:dyDescent="0.3">
      <c r="A665" s="107" t="s">
        <v>1903</v>
      </c>
      <c r="B665" s="108" t="s">
        <v>26</v>
      </c>
      <c r="C665" s="97" t="s">
        <v>11</v>
      </c>
      <c r="D665" s="97" t="s">
        <v>11</v>
      </c>
      <c r="E665" s="97" t="s">
        <v>13</v>
      </c>
      <c r="F665" s="44">
        <v>58</v>
      </c>
      <c r="G665" s="45">
        <v>43557</v>
      </c>
      <c r="H665" s="44" t="s">
        <v>810</v>
      </c>
      <c r="I665" s="109" t="s">
        <v>811</v>
      </c>
      <c r="J665" s="56" t="s">
        <v>812</v>
      </c>
      <c r="K665" s="136">
        <v>88889</v>
      </c>
    </row>
    <row r="666" spans="1:11" x14ac:dyDescent="0.3">
      <c r="A666" s="107" t="s">
        <v>1903</v>
      </c>
      <c r="B666" s="108" t="s">
        <v>26</v>
      </c>
      <c r="C666" s="97" t="s">
        <v>11</v>
      </c>
      <c r="D666" s="97" t="s">
        <v>11</v>
      </c>
      <c r="E666" s="97" t="s">
        <v>13</v>
      </c>
      <c r="F666" s="44">
        <v>59</v>
      </c>
      <c r="G666" s="45">
        <v>43557</v>
      </c>
      <c r="H666" s="44" t="s">
        <v>813</v>
      </c>
      <c r="I666" s="109" t="s">
        <v>811</v>
      </c>
      <c r="J666" s="56" t="s">
        <v>812</v>
      </c>
      <c r="K666" s="136">
        <v>88889</v>
      </c>
    </row>
    <row r="667" spans="1:11" ht="30" x14ac:dyDescent="0.3">
      <c r="A667" s="107" t="s">
        <v>1903</v>
      </c>
      <c r="B667" s="107" t="s">
        <v>1076</v>
      </c>
      <c r="C667" s="97" t="s">
        <v>11</v>
      </c>
      <c r="D667" s="97" t="s">
        <v>11</v>
      </c>
      <c r="E667" s="97" t="s">
        <v>13</v>
      </c>
      <c r="F667" s="44">
        <v>4602109</v>
      </c>
      <c r="G667" s="45">
        <v>43557</v>
      </c>
      <c r="H667" s="36" t="s">
        <v>814</v>
      </c>
      <c r="I667" s="46" t="s">
        <v>805</v>
      </c>
      <c r="J667" s="47" t="s">
        <v>806</v>
      </c>
      <c r="K667" s="136">
        <v>34981</v>
      </c>
    </row>
    <row r="668" spans="1:11" ht="45" x14ac:dyDescent="0.3">
      <c r="A668" s="107" t="s">
        <v>1903</v>
      </c>
      <c r="B668" s="149" t="s">
        <v>1674</v>
      </c>
      <c r="C668" s="97" t="s">
        <v>11</v>
      </c>
      <c r="D668" s="97" t="s">
        <v>11</v>
      </c>
      <c r="E668" s="97" t="s">
        <v>473</v>
      </c>
      <c r="F668" s="50">
        <v>11190088</v>
      </c>
      <c r="G668" s="51">
        <v>43558</v>
      </c>
      <c r="H668" s="50" t="s">
        <v>817</v>
      </c>
      <c r="I668" s="152" t="s">
        <v>818</v>
      </c>
      <c r="J668" s="55" t="s">
        <v>819</v>
      </c>
      <c r="K668" s="136">
        <v>62975</v>
      </c>
    </row>
    <row r="669" spans="1:11" ht="45" x14ac:dyDescent="0.3">
      <c r="A669" s="107" t="s">
        <v>1903</v>
      </c>
      <c r="B669" s="149" t="s">
        <v>1674</v>
      </c>
      <c r="C669" s="97" t="s">
        <v>11</v>
      </c>
      <c r="D669" s="97" t="s">
        <v>11</v>
      </c>
      <c r="E669" s="97" t="s">
        <v>473</v>
      </c>
      <c r="F669" s="50">
        <v>11190089</v>
      </c>
      <c r="G669" s="51">
        <v>43558</v>
      </c>
      <c r="H669" s="50" t="s">
        <v>820</v>
      </c>
      <c r="I669" s="152" t="s">
        <v>821</v>
      </c>
      <c r="J669" s="55" t="s">
        <v>822</v>
      </c>
      <c r="K669" s="136">
        <v>89519</v>
      </c>
    </row>
    <row r="670" spans="1:11" x14ac:dyDescent="0.3">
      <c r="A670" s="107" t="s">
        <v>1903</v>
      </c>
      <c r="B670" s="108" t="s">
        <v>26</v>
      </c>
      <c r="C670" s="97" t="s">
        <v>11</v>
      </c>
      <c r="D670" s="97" t="s">
        <v>11</v>
      </c>
      <c r="E670" s="97" t="s">
        <v>473</v>
      </c>
      <c r="F670" s="50">
        <v>11190090</v>
      </c>
      <c r="G670" s="51">
        <v>43558</v>
      </c>
      <c r="H670" s="50" t="s">
        <v>823</v>
      </c>
      <c r="I670" s="53" t="s">
        <v>824</v>
      </c>
      <c r="J670" s="47" t="s">
        <v>825</v>
      </c>
      <c r="K670" s="136">
        <v>147800</v>
      </c>
    </row>
    <row r="671" spans="1:11" ht="45" x14ac:dyDescent="0.3">
      <c r="A671" s="107" t="s">
        <v>1903</v>
      </c>
      <c r="B671" s="53" t="s">
        <v>128</v>
      </c>
      <c r="C671" s="26" t="s">
        <v>11</v>
      </c>
      <c r="D671" s="26" t="s">
        <v>11</v>
      </c>
      <c r="E671" s="97" t="s">
        <v>473</v>
      </c>
      <c r="F671" s="50">
        <v>11190091</v>
      </c>
      <c r="G671" s="51">
        <v>43558</v>
      </c>
      <c r="H671" s="50" t="s">
        <v>826</v>
      </c>
      <c r="I671" s="152" t="s">
        <v>827</v>
      </c>
      <c r="J671" s="55" t="s">
        <v>828</v>
      </c>
      <c r="K671" s="136">
        <v>39695</v>
      </c>
    </row>
    <row r="672" spans="1:11" ht="30" x14ac:dyDescent="0.3">
      <c r="A672" s="107" t="s">
        <v>1903</v>
      </c>
      <c r="B672" s="107" t="s">
        <v>1076</v>
      </c>
      <c r="C672" s="97" t="s">
        <v>11</v>
      </c>
      <c r="D672" s="97" t="s">
        <v>11</v>
      </c>
      <c r="E672" s="97" t="s">
        <v>13</v>
      </c>
      <c r="F672" s="44">
        <v>150970</v>
      </c>
      <c r="G672" s="51">
        <v>43558</v>
      </c>
      <c r="H672" s="36" t="s">
        <v>829</v>
      </c>
      <c r="I672" s="46" t="s">
        <v>805</v>
      </c>
      <c r="J672" s="47" t="s">
        <v>806</v>
      </c>
      <c r="K672" s="136">
        <v>7565</v>
      </c>
    </row>
    <row r="673" spans="1:11" ht="30" x14ac:dyDescent="0.3">
      <c r="A673" s="107" t="s">
        <v>1903</v>
      </c>
      <c r="B673" s="107" t="s">
        <v>1076</v>
      </c>
      <c r="C673" s="97" t="s">
        <v>11</v>
      </c>
      <c r="D673" s="97" t="s">
        <v>11</v>
      </c>
      <c r="E673" s="97" t="s">
        <v>13</v>
      </c>
      <c r="F673" s="44">
        <v>4605922</v>
      </c>
      <c r="G673" s="51">
        <v>43558</v>
      </c>
      <c r="H673" s="36" t="s">
        <v>830</v>
      </c>
      <c r="I673" s="46" t="s">
        <v>805</v>
      </c>
      <c r="J673" s="47" t="s">
        <v>806</v>
      </c>
      <c r="K673" s="136">
        <v>1450</v>
      </c>
    </row>
    <row r="674" spans="1:11" ht="30" x14ac:dyDescent="0.3">
      <c r="A674" s="107" t="s">
        <v>1903</v>
      </c>
      <c r="B674" s="107" t="s">
        <v>1076</v>
      </c>
      <c r="C674" s="97" t="s">
        <v>11</v>
      </c>
      <c r="D674" s="97" t="s">
        <v>11</v>
      </c>
      <c r="E674" s="97" t="s">
        <v>16</v>
      </c>
      <c r="F674" s="54">
        <v>1143017</v>
      </c>
      <c r="G674" s="51">
        <v>43558</v>
      </c>
      <c r="H674" s="57" t="s">
        <v>831</v>
      </c>
      <c r="I674" s="46" t="s">
        <v>832</v>
      </c>
      <c r="J674" s="47" t="s">
        <v>833</v>
      </c>
      <c r="K674" s="136">
        <v>1185986</v>
      </c>
    </row>
    <row r="675" spans="1:11" ht="30" x14ac:dyDescent="0.3">
      <c r="A675" s="107" t="s">
        <v>1903</v>
      </c>
      <c r="B675" s="107" t="s">
        <v>1076</v>
      </c>
      <c r="C675" s="97" t="s">
        <v>11</v>
      </c>
      <c r="D675" s="97" t="s">
        <v>11</v>
      </c>
      <c r="E675" s="97" t="s">
        <v>16</v>
      </c>
      <c r="F675" s="44">
        <v>150988</v>
      </c>
      <c r="G675" s="58">
        <v>43559</v>
      </c>
      <c r="H675" s="36" t="s">
        <v>834</v>
      </c>
      <c r="I675" s="46" t="s">
        <v>805</v>
      </c>
      <c r="J675" s="47" t="s">
        <v>806</v>
      </c>
      <c r="K675" s="136">
        <v>15192</v>
      </c>
    </row>
    <row r="676" spans="1:11" ht="45" x14ac:dyDescent="0.3">
      <c r="A676" s="107" t="s">
        <v>1903</v>
      </c>
      <c r="B676" s="149" t="s">
        <v>1674</v>
      </c>
      <c r="C676" s="97" t="s">
        <v>11</v>
      </c>
      <c r="D676" s="97" t="s">
        <v>11</v>
      </c>
      <c r="E676" s="97" t="s">
        <v>473</v>
      </c>
      <c r="F676" s="50">
        <v>11190093</v>
      </c>
      <c r="G676" s="51">
        <v>43560</v>
      </c>
      <c r="H676" s="50" t="s">
        <v>835</v>
      </c>
      <c r="I676" s="53" t="s">
        <v>703</v>
      </c>
      <c r="J676" s="47" t="s">
        <v>611</v>
      </c>
      <c r="K676" s="136">
        <v>272236</v>
      </c>
    </row>
    <row r="677" spans="1:11" ht="45" x14ac:dyDescent="0.3">
      <c r="A677" s="107" t="s">
        <v>1903</v>
      </c>
      <c r="B677" s="53" t="s">
        <v>128</v>
      </c>
      <c r="C677" s="26" t="s">
        <v>11</v>
      </c>
      <c r="D677" s="26" t="s">
        <v>11</v>
      </c>
      <c r="E677" s="97" t="s">
        <v>473</v>
      </c>
      <c r="F677" s="50">
        <v>11190094</v>
      </c>
      <c r="G677" s="51">
        <v>43560</v>
      </c>
      <c r="H677" s="50" t="s">
        <v>836</v>
      </c>
      <c r="I677" s="53" t="s">
        <v>703</v>
      </c>
      <c r="J677" s="47" t="s">
        <v>611</v>
      </c>
      <c r="K677" s="136">
        <v>223420</v>
      </c>
    </row>
    <row r="678" spans="1:11" ht="30" x14ac:dyDescent="0.3">
      <c r="A678" s="107" t="s">
        <v>1903</v>
      </c>
      <c r="B678" s="108" t="s">
        <v>26</v>
      </c>
      <c r="C678" s="97" t="s">
        <v>11</v>
      </c>
      <c r="D678" s="97" t="s">
        <v>11</v>
      </c>
      <c r="E678" s="97" t="s">
        <v>16</v>
      </c>
      <c r="F678" s="50">
        <v>286</v>
      </c>
      <c r="G678" s="51">
        <v>43565</v>
      </c>
      <c r="H678" s="59" t="s">
        <v>837</v>
      </c>
      <c r="I678" s="163" t="s">
        <v>838</v>
      </c>
      <c r="J678" s="60" t="s">
        <v>839</v>
      </c>
      <c r="K678" s="136">
        <v>202300</v>
      </c>
    </row>
    <row r="679" spans="1:11" ht="30" x14ac:dyDescent="0.3">
      <c r="A679" s="107" t="s">
        <v>1903</v>
      </c>
      <c r="B679" s="108" t="s">
        <v>26</v>
      </c>
      <c r="C679" s="97" t="s">
        <v>11</v>
      </c>
      <c r="D679" s="97" t="s">
        <v>11</v>
      </c>
      <c r="E679" s="97" t="s">
        <v>16</v>
      </c>
      <c r="F679" s="50">
        <v>288</v>
      </c>
      <c r="G679" s="51">
        <v>43565</v>
      </c>
      <c r="H679" s="50" t="s">
        <v>840</v>
      </c>
      <c r="I679" s="163" t="s">
        <v>838</v>
      </c>
      <c r="J679" s="60" t="s">
        <v>839</v>
      </c>
      <c r="K679" s="136">
        <v>416500</v>
      </c>
    </row>
    <row r="680" spans="1:11" ht="30" x14ac:dyDescent="0.3">
      <c r="A680" s="107" t="s">
        <v>1903</v>
      </c>
      <c r="B680" s="108" t="s">
        <v>26</v>
      </c>
      <c r="C680" s="97" t="s">
        <v>11</v>
      </c>
      <c r="D680" s="97" t="s">
        <v>11</v>
      </c>
      <c r="E680" s="97" t="s">
        <v>16</v>
      </c>
      <c r="F680" s="50">
        <v>289</v>
      </c>
      <c r="G680" s="51">
        <v>43565</v>
      </c>
      <c r="H680" s="50" t="s">
        <v>841</v>
      </c>
      <c r="I680" s="163" t="s">
        <v>838</v>
      </c>
      <c r="J680" s="60" t="s">
        <v>839</v>
      </c>
      <c r="K680" s="136">
        <v>166600</v>
      </c>
    </row>
    <row r="681" spans="1:11" ht="30" x14ac:dyDescent="0.3">
      <c r="A681" s="107" t="s">
        <v>1903</v>
      </c>
      <c r="B681" s="108" t="s">
        <v>26</v>
      </c>
      <c r="C681" s="97" t="s">
        <v>11</v>
      </c>
      <c r="D681" s="97" t="s">
        <v>11</v>
      </c>
      <c r="E681" s="97" t="s">
        <v>16</v>
      </c>
      <c r="F681" s="50">
        <v>290</v>
      </c>
      <c r="G681" s="51">
        <v>43565</v>
      </c>
      <c r="H681" s="50" t="s">
        <v>842</v>
      </c>
      <c r="I681" s="163" t="s">
        <v>838</v>
      </c>
      <c r="J681" s="60" t="s">
        <v>839</v>
      </c>
      <c r="K681" s="136">
        <v>172550</v>
      </c>
    </row>
    <row r="682" spans="1:11" ht="45" x14ac:dyDescent="0.3">
      <c r="A682" s="107" t="s">
        <v>1903</v>
      </c>
      <c r="B682" s="149" t="s">
        <v>1674</v>
      </c>
      <c r="C682" s="97" t="s">
        <v>11</v>
      </c>
      <c r="D682" s="97" t="s">
        <v>11</v>
      </c>
      <c r="E682" s="97" t="s">
        <v>473</v>
      </c>
      <c r="F682" s="50">
        <v>11190095</v>
      </c>
      <c r="G682" s="51">
        <v>43566</v>
      </c>
      <c r="H682" s="59" t="s">
        <v>843</v>
      </c>
      <c r="I682" s="53" t="s">
        <v>703</v>
      </c>
      <c r="J682" s="47" t="s">
        <v>611</v>
      </c>
      <c r="K682" s="136">
        <v>145346</v>
      </c>
    </row>
    <row r="683" spans="1:11" ht="45" x14ac:dyDescent="0.3">
      <c r="A683" s="107" t="s">
        <v>1903</v>
      </c>
      <c r="B683" s="149" t="s">
        <v>1674</v>
      </c>
      <c r="C683" s="97" t="s">
        <v>11</v>
      </c>
      <c r="D683" s="97" t="s">
        <v>11</v>
      </c>
      <c r="E683" s="97" t="s">
        <v>473</v>
      </c>
      <c r="F683" s="50">
        <v>11190096</v>
      </c>
      <c r="G683" s="51">
        <v>43566</v>
      </c>
      <c r="H683" s="50" t="s">
        <v>844</v>
      </c>
      <c r="I683" s="53" t="s">
        <v>703</v>
      </c>
      <c r="J683" s="47" t="s">
        <v>611</v>
      </c>
      <c r="K683" s="136">
        <v>223420</v>
      </c>
    </row>
    <row r="684" spans="1:11" ht="45" x14ac:dyDescent="0.3">
      <c r="A684" s="107" t="s">
        <v>1903</v>
      </c>
      <c r="B684" s="149" t="s">
        <v>1674</v>
      </c>
      <c r="C684" s="97" t="s">
        <v>11</v>
      </c>
      <c r="D684" s="97" t="s">
        <v>11</v>
      </c>
      <c r="E684" s="97" t="s">
        <v>473</v>
      </c>
      <c r="F684" s="50">
        <v>11190097</v>
      </c>
      <c r="G684" s="51">
        <v>43566</v>
      </c>
      <c r="H684" s="50" t="s">
        <v>845</v>
      </c>
      <c r="I684" s="29" t="s">
        <v>846</v>
      </c>
      <c r="J684" s="35" t="s">
        <v>847</v>
      </c>
      <c r="K684" s="136">
        <v>426943</v>
      </c>
    </row>
    <row r="685" spans="1:11" x14ac:dyDescent="0.3">
      <c r="A685" s="107" t="s">
        <v>1903</v>
      </c>
      <c r="B685" s="108" t="s">
        <v>26</v>
      </c>
      <c r="C685" s="97" t="s">
        <v>11</v>
      </c>
      <c r="D685" s="97" t="s">
        <v>11</v>
      </c>
      <c r="E685" s="54" t="s">
        <v>483</v>
      </c>
      <c r="F685" s="50">
        <v>11190013</v>
      </c>
      <c r="G685" s="51">
        <v>43566</v>
      </c>
      <c r="H685" s="50" t="s">
        <v>848</v>
      </c>
      <c r="I685" s="109" t="s">
        <v>849</v>
      </c>
      <c r="J685" s="56" t="s">
        <v>850</v>
      </c>
      <c r="K685" s="136">
        <v>40000</v>
      </c>
    </row>
    <row r="686" spans="1:11" ht="30" x14ac:dyDescent="0.3">
      <c r="A686" s="107" t="s">
        <v>1903</v>
      </c>
      <c r="B686" s="108" t="s">
        <v>26</v>
      </c>
      <c r="C686" s="97" t="s">
        <v>11</v>
      </c>
      <c r="D686" s="97" t="s">
        <v>11</v>
      </c>
      <c r="E686" s="54" t="s">
        <v>483</v>
      </c>
      <c r="F686" s="50">
        <v>11190014</v>
      </c>
      <c r="G686" s="51">
        <v>43570</v>
      </c>
      <c r="H686" s="50" t="s">
        <v>851</v>
      </c>
      <c r="I686" s="115" t="s">
        <v>852</v>
      </c>
      <c r="J686" s="52" t="s">
        <v>853</v>
      </c>
      <c r="K686" s="136">
        <v>120000</v>
      </c>
    </row>
    <row r="687" spans="1:11" x14ac:dyDescent="0.3">
      <c r="A687" s="107" t="s">
        <v>1903</v>
      </c>
      <c r="B687" s="149" t="s">
        <v>1674</v>
      </c>
      <c r="C687" s="97" t="s">
        <v>11</v>
      </c>
      <c r="D687" s="97" t="s">
        <v>11</v>
      </c>
      <c r="E687" s="97" t="s">
        <v>473</v>
      </c>
      <c r="F687" s="50">
        <v>11190098</v>
      </c>
      <c r="G687" s="51">
        <v>43570</v>
      </c>
      <c r="H687" s="61" t="s">
        <v>854</v>
      </c>
      <c r="I687" s="53" t="s">
        <v>703</v>
      </c>
      <c r="J687" s="47" t="s">
        <v>611</v>
      </c>
      <c r="K687" s="136">
        <v>143620</v>
      </c>
    </row>
    <row r="688" spans="1:11" x14ac:dyDescent="0.3">
      <c r="A688" s="107" t="s">
        <v>1903</v>
      </c>
      <c r="B688" s="149" t="s">
        <v>1674</v>
      </c>
      <c r="C688" s="97" t="s">
        <v>11</v>
      </c>
      <c r="D688" s="97" t="s">
        <v>11</v>
      </c>
      <c r="E688" s="97" t="s">
        <v>473</v>
      </c>
      <c r="F688" s="50">
        <v>11190099</v>
      </c>
      <c r="G688" s="51">
        <v>43570</v>
      </c>
      <c r="H688" s="61" t="s">
        <v>855</v>
      </c>
      <c r="I688" s="29" t="s">
        <v>846</v>
      </c>
      <c r="J688" s="35" t="s">
        <v>847</v>
      </c>
      <c r="K688" s="136">
        <v>203635</v>
      </c>
    </row>
    <row r="689" spans="1:11" ht="30" x14ac:dyDescent="0.3">
      <c r="A689" s="107" t="s">
        <v>1903</v>
      </c>
      <c r="B689" s="107" t="s">
        <v>1076</v>
      </c>
      <c r="C689" s="97" t="s">
        <v>11</v>
      </c>
      <c r="D689" s="97" t="s">
        <v>11</v>
      </c>
      <c r="E689" s="97" t="s">
        <v>16</v>
      </c>
      <c r="F689" s="44">
        <v>151594</v>
      </c>
      <c r="G689" s="45">
        <v>43570</v>
      </c>
      <c r="H689" s="36" t="s">
        <v>856</v>
      </c>
      <c r="I689" s="46" t="s">
        <v>805</v>
      </c>
      <c r="J689" s="47" t="s">
        <v>806</v>
      </c>
      <c r="K689" s="136">
        <v>204885</v>
      </c>
    </row>
    <row r="690" spans="1:11" ht="45" x14ac:dyDescent="0.3">
      <c r="A690" s="107" t="s">
        <v>1903</v>
      </c>
      <c r="B690" s="53" t="s">
        <v>128</v>
      </c>
      <c r="C690" s="37" t="s">
        <v>1916</v>
      </c>
      <c r="D690" s="38">
        <v>43473</v>
      </c>
      <c r="E690" s="97" t="s">
        <v>473</v>
      </c>
      <c r="F690" s="50">
        <v>11190100</v>
      </c>
      <c r="G690" s="51">
        <v>43571</v>
      </c>
      <c r="H690" s="50" t="s">
        <v>857</v>
      </c>
      <c r="I690" s="48" t="s">
        <v>757</v>
      </c>
      <c r="J690" s="42" t="s">
        <v>758</v>
      </c>
      <c r="K690" s="136">
        <v>78479</v>
      </c>
    </row>
    <row r="691" spans="1:11" ht="30" x14ac:dyDescent="0.3">
      <c r="A691" s="107" t="s">
        <v>1903</v>
      </c>
      <c r="B691" s="108" t="s">
        <v>26</v>
      </c>
      <c r="C691" s="97" t="s">
        <v>11</v>
      </c>
      <c r="D691" s="97" t="s">
        <v>11</v>
      </c>
      <c r="E691" s="97" t="s">
        <v>473</v>
      </c>
      <c r="F691" s="50">
        <v>11190101</v>
      </c>
      <c r="G691" s="51">
        <v>43571</v>
      </c>
      <c r="H691" s="50" t="s">
        <v>858</v>
      </c>
      <c r="I691" s="109" t="s">
        <v>859</v>
      </c>
      <c r="J691" s="56" t="s">
        <v>860</v>
      </c>
      <c r="K691" s="136">
        <v>2193170</v>
      </c>
    </row>
    <row r="692" spans="1:11" ht="45" x14ac:dyDescent="0.3">
      <c r="A692" s="107" t="s">
        <v>1903</v>
      </c>
      <c r="B692" s="53" t="s">
        <v>128</v>
      </c>
      <c r="C692" s="26" t="s">
        <v>11</v>
      </c>
      <c r="D692" s="26" t="s">
        <v>11</v>
      </c>
      <c r="E692" s="97" t="s">
        <v>473</v>
      </c>
      <c r="F692" s="50">
        <v>11190102</v>
      </c>
      <c r="G692" s="51">
        <v>43571</v>
      </c>
      <c r="H692" s="61" t="s">
        <v>861</v>
      </c>
      <c r="I692" s="53" t="s">
        <v>703</v>
      </c>
      <c r="J692" s="47" t="s">
        <v>611</v>
      </c>
      <c r="K692" s="136">
        <v>32279</v>
      </c>
    </row>
    <row r="693" spans="1:11" x14ac:dyDescent="0.3">
      <c r="A693" s="107" t="s">
        <v>1903</v>
      </c>
      <c r="B693" s="149" t="s">
        <v>1674</v>
      </c>
      <c r="C693" s="97" t="s">
        <v>11</v>
      </c>
      <c r="D693" s="97" t="s">
        <v>11</v>
      </c>
      <c r="E693" s="97" t="s">
        <v>473</v>
      </c>
      <c r="F693" s="50">
        <v>11190103</v>
      </c>
      <c r="G693" s="51">
        <v>43571</v>
      </c>
      <c r="H693" s="61" t="s">
        <v>862</v>
      </c>
      <c r="I693" s="53" t="s">
        <v>703</v>
      </c>
      <c r="J693" s="47" t="s">
        <v>611</v>
      </c>
      <c r="K693" s="136">
        <v>93291</v>
      </c>
    </row>
    <row r="694" spans="1:11" ht="60" x14ac:dyDescent="0.3">
      <c r="A694" s="107" t="s">
        <v>1903</v>
      </c>
      <c r="B694" s="149" t="s">
        <v>1674</v>
      </c>
      <c r="C694" s="97" t="s">
        <v>11</v>
      </c>
      <c r="D694" s="97" t="s">
        <v>11</v>
      </c>
      <c r="E694" s="97" t="s">
        <v>473</v>
      </c>
      <c r="F694" s="50">
        <v>11190104</v>
      </c>
      <c r="G694" s="51">
        <v>43571</v>
      </c>
      <c r="H694" s="50" t="s">
        <v>863</v>
      </c>
      <c r="I694" s="29" t="s">
        <v>846</v>
      </c>
      <c r="J694" s="35" t="s">
        <v>847</v>
      </c>
      <c r="K694" s="136">
        <v>71644</v>
      </c>
    </row>
    <row r="695" spans="1:11" ht="45" x14ac:dyDescent="0.3">
      <c r="A695" s="107" t="s">
        <v>1903</v>
      </c>
      <c r="B695" s="149" t="s">
        <v>1674</v>
      </c>
      <c r="C695" s="97" t="s">
        <v>11</v>
      </c>
      <c r="D695" s="97" t="s">
        <v>11</v>
      </c>
      <c r="E695" s="97" t="s">
        <v>473</v>
      </c>
      <c r="F695" s="50">
        <v>11190105</v>
      </c>
      <c r="G695" s="51">
        <v>43572</v>
      </c>
      <c r="H695" s="50" t="s">
        <v>864</v>
      </c>
      <c r="I695" s="29" t="s">
        <v>846</v>
      </c>
      <c r="J695" s="35" t="s">
        <v>847</v>
      </c>
      <c r="K695" s="136">
        <v>141129</v>
      </c>
    </row>
    <row r="696" spans="1:11" ht="45" x14ac:dyDescent="0.3">
      <c r="A696" s="107" t="s">
        <v>1903</v>
      </c>
      <c r="B696" s="149" t="s">
        <v>1674</v>
      </c>
      <c r="C696" s="97" t="s">
        <v>11</v>
      </c>
      <c r="D696" s="97" t="s">
        <v>11</v>
      </c>
      <c r="E696" s="97" t="s">
        <v>473</v>
      </c>
      <c r="F696" s="50">
        <v>11190106</v>
      </c>
      <c r="G696" s="51">
        <v>43572</v>
      </c>
      <c r="H696" s="50" t="s">
        <v>865</v>
      </c>
      <c r="I696" s="29" t="s">
        <v>846</v>
      </c>
      <c r="J696" s="35" t="s">
        <v>847</v>
      </c>
      <c r="K696" s="136">
        <v>52003</v>
      </c>
    </row>
    <row r="697" spans="1:11" ht="45" x14ac:dyDescent="0.3">
      <c r="A697" s="107" t="s">
        <v>1903</v>
      </c>
      <c r="B697" s="149" t="s">
        <v>1674</v>
      </c>
      <c r="C697" s="97" t="s">
        <v>11</v>
      </c>
      <c r="D697" s="97" t="s">
        <v>11</v>
      </c>
      <c r="E697" s="97" t="s">
        <v>473</v>
      </c>
      <c r="F697" s="50">
        <v>11190107</v>
      </c>
      <c r="G697" s="51">
        <v>43572</v>
      </c>
      <c r="H697" s="50" t="s">
        <v>866</v>
      </c>
      <c r="I697" s="53" t="s">
        <v>703</v>
      </c>
      <c r="J697" s="47" t="s">
        <v>611</v>
      </c>
      <c r="K697" s="136">
        <v>413801</v>
      </c>
    </row>
    <row r="698" spans="1:11" ht="45" x14ac:dyDescent="0.3">
      <c r="A698" s="107" t="s">
        <v>1903</v>
      </c>
      <c r="B698" s="149" t="s">
        <v>1674</v>
      </c>
      <c r="C698" s="97" t="s">
        <v>11</v>
      </c>
      <c r="D698" s="97" t="s">
        <v>11</v>
      </c>
      <c r="E698" s="97" t="s">
        <v>473</v>
      </c>
      <c r="F698" s="50">
        <v>11190108</v>
      </c>
      <c r="G698" s="51">
        <v>43572</v>
      </c>
      <c r="H698" s="50" t="s">
        <v>867</v>
      </c>
      <c r="I698" s="53" t="s">
        <v>703</v>
      </c>
      <c r="J698" s="47" t="s">
        <v>611</v>
      </c>
      <c r="K698" s="136">
        <v>94631</v>
      </c>
    </row>
    <row r="699" spans="1:11" x14ac:dyDescent="0.3">
      <c r="A699" s="107" t="s">
        <v>1903</v>
      </c>
      <c r="B699" s="107" t="s">
        <v>1076</v>
      </c>
      <c r="C699" s="97" t="s">
        <v>11</v>
      </c>
      <c r="D699" s="97" t="s">
        <v>11</v>
      </c>
      <c r="E699" s="97" t="s">
        <v>16</v>
      </c>
      <c r="F699" s="54">
        <v>1146461</v>
      </c>
      <c r="G699" s="58">
        <v>43572</v>
      </c>
      <c r="H699" s="44" t="s">
        <v>868</v>
      </c>
      <c r="I699" s="46" t="s">
        <v>832</v>
      </c>
      <c r="J699" s="47" t="s">
        <v>833</v>
      </c>
      <c r="K699" s="136">
        <v>405603</v>
      </c>
    </row>
    <row r="700" spans="1:11" x14ac:dyDescent="0.3">
      <c r="A700" s="107" t="s">
        <v>1903</v>
      </c>
      <c r="B700" s="108" t="s">
        <v>26</v>
      </c>
      <c r="C700" s="97" t="s">
        <v>11</v>
      </c>
      <c r="D700" s="97" t="s">
        <v>11</v>
      </c>
      <c r="E700" s="97" t="s">
        <v>13</v>
      </c>
      <c r="F700" s="44">
        <v>60</v>
      </c>
      <c r="G700" s="45">
        <v>43572</v>
      </c>
      <c r="H700" s="44" t="s">
        <v>869</v>
      </c>
      <c r="I700" s="109" t="s">
        <v>811</v>
      </c>
      <c r="J700" s="56" t="s">
        <v>812</v>
      </c>
      <c r="K700" s="136">
        <v>88889</v>
      </c>
    </row>
    <row r="701" spans="1:11" ht="60" x14ac:dyDescent="0.3">
      <c r="A701" s="107" t="s">
        <v>1903</v>
      </c>
      <c r="B701" s="149" t="s">
        <v>1674</v>
      </c>
      <c r="C701" s="97" t="s">
        <v>11</v>
      </c>
      <c r="D701" s="97" t="s">
        <v>11</v>
      </c>
      <c r="E701" s="97" t="s">
        <v>473</v>
      </c>
      <c r="F701" s="50">
        <v>11190109</v>
      </c>
      <c r="G701" s="51">
        <v>43573</v>
      </c>
      <c r="H701" s="50" t="s">
        <v>870</v>
      </c>
      <c r="I701" s="53" t="s">
        <v>703</v>
      </c>
      <c r="J701" s="47" t="s">
        <v>611</v>
      </c>
      <c r="K701" s="136">
        <v>137491</v>
      </c>
    </row>
    <row r="702" spans="1:11" ht="45" x14ac:dyDescent="0.3">
      <c r="A702" s="107" t="s">
        <v>1903</v>
      </c>
      <c r="B702" s="53" t="s">
        <v>128</v>
      </c>
      <c r="C702" s="26" t="s">
        <v>11</v>
      </c>
      <c r="D702" s="26" t="s">
        <v>11</v>
      </c>
      <c r="E702" s="97" t="s">
        <v>473</v>
      </c>
      <c r="F702" s="50">
        <v>11190110</v>
      </c>
      <c r="G702" s="51">
        <v>43577</v>
      </c>
      <c r="H702" s="50" t="s">
        <v>871</v>
      </c>
      <c r="I702" s="53" t="s">
        <v>703</v>
      </c>
      <c r="J702" s="47" t="s">
        <v>611</v>
      </c>
      <c r="K702" s="136">
        <v>452730</v>
      </c>
    </row>
    <row r="703" spans="1:11" ht="45" x14ac:dyDescent="0.3">
      <c r="A703" s="107" t="s">
        <v>1903</v>
      </c>
      <c r="B703" s="149" t="s">
        <v>1674</v>
      </c>
      <c r="C703" s="97" t="s">
        <v>11</v>
      </c>
      <c r="D703" s="97" t="s">
        <v>11</v>
      </c>
      <c r="E703" s="97" t="s">
        <v>473</v>
      </c>
      <c r="F703" s="50">
        <v>11190111</v>
      </c>
      <c r="G703" s="51">
        <v>43577</v>
      </c>
      <c r="H703" s="50" t="s">
        <v>872</v>
      </c>
      <c r="I703" s="29" t="s">
        <v>846</v>
      </c>
      <c r="J703" s="35" t="s">
        <v>847</v>
      </c>
      <c r="K703" s="136">
        <v>181509</v>
      </c>
    </row>
    <row r="704" spans="1:11" ht="45" x14ac:dyDescent="0.3">
      <c r="A704" s="107" t="s">
        <v>1903</v>
      </c>
      <c r="B704" s="149" t="s">
        <v>1674</v>
      </c>
      <c r="C704" s="97" t="s">
        <v>11</v>
      </c>
      <c r="D704" s="97" t="s">
        <v>11</v>
      </c>
      <c r="E704" s="97" t="s">
        <v>473</v>
      </c>
      <c r="F704" s="50">
        <v>11190112</v>
      </c>
      <c r="G704" s="51">
        <v>43577</v>
      </c>
      <c r="H704" s="50" t="s">
        <v>873</v>
      </c>
      <c r="I704" s="29" t="s">
        <v>846</v>
      </c>
      <c r="J704" s="35" t="s">
        <v>847</v>
      </c>
      <c r="K704" s="136">
        <v>241479</v>
      </c>
    </row>
    <row r="705" spans="1:11" x14ac:dyDescent="0.3">
      <c r="A705" s="107" t="s">
        <v>1903</v>
      </c>
      <c r="B705" s="149" t="s">
        <v>1674</v>
      </c>
      <c r="C705" s="97" t="s">
        <v>11</v>
      </c>
      <c r="D705" s="97" t="s">
        <v>11</v>
      </c>
      <c r="E705" s="97" t="s">
        <v>473</v>
      </c>
      <c r="F705" s="50">
        <v>11190113</v>
      </c>
      <c r="G705" s="51">
        <v>43577</v>
      </c>
      <c r="H705" s="61" t="s">
        <v>874</v>
      </c>
      <c r="I705" s="29" t="s">
        <v>846</v>
      </c>
      <c r="J705" s="35" t="s">
        <v>847</v>
      </c>
      <c r="K705" s="136">
        <v>179713</v>
      </c>
    </row>
    <row r="706" spans="1:11" x14ac:dyDescent="0.3">
      <c r="A706" s="107" t="s">
        <v>1903</v>
      </c>
      <c r="B706" s="108" t="s">
        <v>26</v>
      </c>
      <c r="C706" s="97" t="s">
        <v>11</v>
      </c>
      <c r="D706" s="97" t="s">
        <v>11</v>
      </c>
      <c r="E706" s="54" t="s">
        <v>483</v>
      </c>
      <c r="F706" s="50">
        <v>11190016</v>
      </c>
      <c r="G706" s="51">
        <v>43578</v>
      </c>
      <c r="H706" s="61" t="s">
        <v>875</v>
      </c>
      <c r="I706" s="109" t="s">
        <v>876</v>
      </c>
      <c r="J706" s="56" t="s">
        <v>877</v>
      </c>
      <c r="K706" s="136">
        <v>40000</v>
      </c>
    </row>
    <row r="707" spans="1:11" x14ac:dyDescent="0.3">
      <c r="A707" s="107" t="s">
        <v>1903</v>
      </c>
      <c r="B707" s="108" t="s">
        <v>26</v>
      </c>
      <c r="C707" s="97" t="s">
        <v>11</v>
      </c>
      <c r="D707" s="97" t="s">
        <v>11</v>
      </c>
      <c r="E707" s="97" t="s">
        <v>473</v>
      </c>
      <c r="F707" s="50">
        <v>11190114</v>
      </c>
      <c r="G707" s="51">
        <v>43578</v>
      </c>
      <c r="H707" s="62" t="s">
        <v>878</v>
      </c>
      <c r="I707" s="109" t="s">
        <v>879</v>
      </c>
      <c r="J707" s="56" t="s">
        <v>880</v>
      </c>
      <c r="K707" s="136">
        <v>1050000</v>
      </c>
    </row>
    <row r="708" spans="1:11" x14ac:dyDescent="0.3">
      <c r="A708" s="107" t="s">
        <v>1903</v>
      </c>
      <c r="B708" s="108" t="s">
        <v>26</v>
      </c>
      <c r="C708" s="97" t="s">
        <v>11</v>
      </c>
      <c r="D708" s="97" t="s">
        <v>11</v>
      </c>
      <c r="E708" s="97" t="s">
        <v>473</v>
      </c>
      <c r="F708" s="50">
        <v>11190115</v>
      </c>
      <c r="G708" s="51">
        <v>43578</v>
      </c>
      <c r="H708" s="61" t="s">
        <v>881</v>
      </c>
      <c r="I708" s="109" t="s">
        <v>882</v>
      </c>
      <c r="J708" s="56" t="s">
        <v>883</v>
      </c>
      <c r="K708" s="136">
        <v>2241306</v>
      </c>
    </row>
    <row r="709" spans="1:11" ht="45" x14ac:dyDescent="0.3">
      <c r="A709" s="107" t="s">
        <v>1903</v>
      </c>
      <c r="B709" s="53" t="s">
        <v>128</v>
      </c>
      <c r="C709" s="26" t="s">
        <v>11</v>
      </c>
      <c r="D709" s="26" t="s">
        <v>11</v>
      </c>
      <c r="E709" s="97" t="s">
        <v>473</v>
      </c>
      <c r="F709" s="50">
        <v>11190116</v>
      </c>
      <c r="G709" s="51">
        <v>43579</v>
      </c>
      <c r="H709" s="50" t="s">
        <v>884</v>
      </c>
      <c r="I709" s="53" t="s">
        <v>703</v>
      </c>
      <c r="J709" s="47" t="s">
        <v>611</v>
      </c>
      <c r="K709" s="136">
        <v>25000</v>
      </c>
    </row>
    <row r="710" spans="1:11" ht="45" x14ac:dyDescent="0.3">
      <c r="A710" s="107" t="s">
        <v>1903</v>
      </c>
      <c r="B710" s="149" t="s">
        <v>1674</v>
      </c>
      <c r="C710" s="97" t="s">
        <v>11</v>
      </c>
      <c r="D710" s="97" t="s">
        <v>11</v>
      </c>
      <c r="E710" s="97" t="s">
        <v>473</v>
      </c>
      <c r="F710" s="50">
        <v>11190117</v>
      </c>
      <c r="G710" s="51">
        <v>43579</v>
      </c>
      <c r="H710" s="50" t="s">
        <v>885</v>
      </c>
      <c r="I710" s="29" t="s">
        <v>846</v>
      </c>
      <c r="J710" s="35" t="s">
        <v>847</v>
      </c>
      <c r="K710" s="136">
        <v>6990</v>
      </c>
    </row>
    <row r="711" spans="1:11" x14ac:dyDescent="0.3">
      <c r="A711" s="107" t="s">
        <v>1903</v>
      </c>
      <c r="B711" s="149" t="s">
        <v>1674</v>
      </c>
      <c r="C711" s="97" t="s">
        <v>11</v>
      </c>
      <c r="D711" s="97" t="s">
        <v>11</v>
      </c>
      <c r="E711" s="97" t="s">
        <v>473</v>
      </c>
      <c r="F711" s="50">
        <v>11190118</v>
      </c>
      <c r="G711" s="51">
        <v>43579</v>
      </c>
      <c r="H711" s="61" t="s">
        <v>886</v>
      </c>
      <c r="I711" s="29" t="s">
        <v>846</v>
      </c>
      <c r="J711" s="35" t="s">
        <v>847</v>
      </c>
      <c r="K711" s="136">
        <v>25717</v>
      </c>
    </row>
    <row r="712" spans="1:11" x14ac:dyDescent="0.3">
      <c r="A712" s="107" t="s">
        <v>1903</v>
      </c>
      <c r="B712" s="149" t="s">
        <v>1674</v>
      </c>
      <c r="C712" s="97" t="s">
        <v>11</v>
      </c>
      <c r="D712" s="97" t="s">
        <v>11</v>
      </c>
      <c r="E712" s="97" t="s">
        <v>473</v>
      </c>
      <c r="F712" s="50">
        <v>11190119</v>
      </c>
      <c r="G712" s="51">
        <v>43579</v>
      </c>
      <c r="H712" s="61" t="s">
        <v>887</v>
      </c>
      <c r="I712" s="29" t="s">
        <v>846</v>
      </c>
      <c r="J712" s="35" t="s">
        <v>847</v>
      </c>
      <c r="K712" s="136">
        <v>21457</v>
      </c>
    </row>
    <row r="713" spans="1:11" ht="45" x14ac:dyDescent="0.3">
      <c r="A713" s="107" t="s">
        <v>1903</v>
      </c>
      <c r="B713" s="53" t="s">
        <v>128</v>
      </c>
      <c r="C713" s="26" t="s">
        <v>11</v>
      </c>
      <c r="D713" s="26" t="s">
        <v>11</v>
      </c>
      <c r="E713" s="97" t="s">
        <v>473</v>
      </c>
      <c r="F713" s="50">
        <v>11190120</v>
      </c>
      <c r="G713" s="51">
        <v>43579</v>
      </c>
      <c r="H713" s="50" t="s">
        <v>888</v>
      </c>
      <c r="I713" s="53" t="s">
        <v>889</v>
      </c>
      <c r="J713" s="35" t="s">
        <v>890</v>
      </c>
      <c r="K713" s="136">
        <v>26650</v>
      </c>
    </row>
    <row r="714" spans="1:11" ht="27.75" customHeight="1" x14ac:dyDescent="0.3">
      <c r="A714" s="107" t="s">
        <v>1903</v>
      </c>
      <c r="B714" s="108" t="s">
        <v>26</v>
      </c>
      <c r="C714" s="97" t="s">
        <v>11</v>
      </c>
      <c r="D714" s="97" t="s">
        <v>11</v>
      </c>
      <c r="E714" s="97" t="s">
        <v>473</v>
      </c>
      <c r="F714" s="50">
        <v>11190121</v>
      </c>
      <c r="G714" s="51">
        <v>43579</v>
      </c>
      <c r="H714" s="50" t="s">
        <v>891</v>
      </c>
      <c r="I714" s="152" t="s">
        <v>892</v>
      </c>
      <c r="J714" s="55" t="s">
        <v>893</v>
      </c>
      <c r="K714" s="136">
        <v>734994</v>
      </c>
    </row>
    <row r="715" spans="1:11" ht="45" x14ac:dyDescent="0.3">
      <c r="A715" s="107" t="s">
        <v>1903</v>
      </c>
      <c r="B715" s="53" t="s">
        <v>128</v>
      </c>
      <c r="C715" s="37" t="s">
        <v>1916</v>
      </c>
      <c r="D715" s="38">
        <v>43473</v>
      </c>
      <c r="E715" s="97" t="s">
        <v>473</v>
      </c>
      <c r="F715" s="50">
        <v>11190122</v>
      </c>
      <c r="G715" s="51">
        <v>43579</v>
      </c>
      <c r="H715" s="50" t="s">
        <v>894</v>
      </c>
      <c r="I715" s="48" t="s">
        <v>757</v>
      </c>
      <c r="J715" s="42" t="s">
        <v>758</v>
      </c>
      <c r="K715" s="136">
        <v>89551</v>
      </c>
    </row>
    <row r="716" spans="1:11" ht="45" x14ac:dyDescent="0.3">
      <c r="A716" s="107" t="s">
        <v>1903</v>
      </c>
      <c r="B716" s="53" t="s">
        <v>128</v>
      </c>
      <c r="C716" s="26" t="s">
        <v>11</v>
      </c>
      <c r="D716" s="26" t="s">
        <v>11</v>
      </c>
      <c r="E716" s="97" t="s">
        <v>473</v>
      </c>
      <c r="F716" s="50">
        <v>11190123</v>
      </c>
      <c r="G716" s="51">
        <v>43579</v>
      </c>
      <c r="H716" s="50" t="s">
        <v>895</v>
      </c>
      <c r="I716" s="53" t="s">
        <v>703</v>
      </c>
      <c r="J716" s="47" t="s">
        <v>611</v>
      </c>
      <c r="K716" s="136">
        <v>28490</v>
      </c>
    </row>
    <row r="717" spans="1:11" ht="45" x14ac:dyDescent="0.3">
      <c r="A717" s="107" t="s">
        <v>1903</v>
      </c>
      <c r="B717" s="53" t="s">
        <v>128</v>
      </c>
      <c r="C717" s="26" t="s">
        <v>11</v>
      </c>
      <c r="D717" s="26" t="s">
        <v>11</v>
      </c>
      <c r="E717" s="97" t="s">
        <v>13</v>
      </c>
      <c r="F717" s="50">
        <v>162</v>
      </c>
      <c r="G717" s="51">
        <v>43579</v>
      </c>
      <c r="H717" s="50" t="s">
        <v>896</v>
      </c>
      <c r="I717" s="152" t="s">
        <v>815</v>
      </c>
      <c r="J717" s="55" t="s">
        <v>816</v>
      </c>
      <c r="K717" s="136">
        <v>110538</v>
      </c>
    </row>
    <row r="718" spans="1:11" ht="30" x14ac:dyDescent="0.3">
      <c r="A718" s="107" t="s">
        <v>1903</v>
      </c>
      <c r="B718" s="149" t="s">
        <v>1674</v>
      </c>
      <c r="C718" s="97" t="s">
        <v>11</v>
      </c>
      <c r="D718" s="97" t="s">
        <v>11</v>
      </c>
      <c r="E718" s="54" t="s">
        <v>483</v>
      </c>
      <c r="F718" s="50">
        <v>11190017</v>
      </c>
      <c r="G718" s="51">
        <v>43581</v>
      </c>
      <c r="H718" s="50" t="s">
        <v>897</v>
      </c>
      <c r="I718" s="152" t="s">
        <v>898</v>
      </c>
      <c r="J718" s="55" t="s">
        <v>899</v>
      </c>
      <c r="K718" s="136">
        <v>25436</v>
      </c>
    </row>
    <row r="719" spans="1:11" ht="45" x14ac:dyDescent="0.3">
      <c r="A719" s="107" t="s">
        <v>1903</v>
      </c>
      <c r="B719" s="53" t="s">
        <v>128</v>
      </c>
      <c r="C719" s="37" t="s">
        <v>1916</v>
      </c>
      <c r="D719" s="38">
        <v>43473</v>
      </c>
      <c r="E719" s="97" t="s">
        <v>473</v>
      </c>
      <c r="F719" s="50">
        <v>11190124</v>
      </c>
      <c r="G719" s="51">
        <v>43585</v>
      </c>
      <c r="H719" s="50" t="s">
        <v>900</v>
      </c>
      <c r="I719" s="48" t="s">
        <v>757</v>
      </c>
      <c r="J719" s="42" t="s">
        <v>758</v>
      </c>
      <c r="K719" s="136">
        <v>71601</v>
      </c>
    </row>
    <row r="720" spans="1:11" ht="45" x14ac:dyDescent="0.3">
      <c r="A720" s="107" t="s">
        <v>1903</v>
      </c>
      <c r="B720" s="149" t="s">
        <v>1674</v>
      </c>
      <c r="C720" s="97" t="s">
        <v>11</v>
      </c>
      <c r="D720" s="97" t="s">
        <v>11</v>
      </c>
      <c r="E720" s="97" t="s">
        <v>473</v>
      </c>
      <c r="F720" s="50">
        <v>11190125</v>
      </c>
      <c r="G720" s="51">
        <v>43585</v>
      </c>
      <c r="H720" s="50" t="s">
        <v>901</v>
      </c>
      <c r="I720" s="53" t="s">
        <v>703</v>
      </c>
      <c r="J720" s="47" t="s">
        <v>611</v>
      </c>
      <c r="K720" s="136">
        <v>66599</v>
      </c>
    </row>
    <row r="721" spans="1:11" ht="45" x14ac:dyDescent="0.3">
      <c r="A721" s="107" t="s">
        <v>1903</v>
      </c>
      <c r="B721" s="149" t="s">
        <v>1674</v>
      </c>
      <c r="C721" s="97" t="s">
        <v>11</v>
      </c>
      <c r="D721" s="97" t="s">
        <v>11</v>
      </c>
      <c r="E721" s="97" t="s">
        <v>473</v>
      </c>
      <c r="F721" s="50">
        <v>11190126</v>
      </c>
      <c r="G721" s="51">
        <v>43585</v>
      </c>
      <c r="H721" s="50" t="s">
        <v>902</v>
      </c>
      <c r="I721" s="53" t="s">
        <v>703</v>
      </c>
      <c r="J721" s="47" t="s">
        <v>611</v>
      </c>
      <c r="K721" s="136">
        <v>88311</v>
      </c>
    </row>
    <row r="722" spans="1:11" ht="45" x14ac:dyDescent="0.3">
      <c r="A722" s="107" t="s">
        <v>1903</v>
      </c>
      <c r="B722" s="149" t="s">
        <v>1674</v>
      </c>
      <c r="C722" s="97" t="s">
        <v>11</v>
      </c>
      <c r="D722" s="97" t="s">
        <v>11</v>
      </c>
      <c r="E722" s="97" t="s">
        <v>473</v>
      </c>
      <c r="F722" s="50">
        <v>11190127</v>
      </c>
      <c r="G722" s="51">
        <v>43585</v>
      </c>
      <c r="H722" s="50" t="s">
        <v>903</v>
      </c>
      <c r="I722" s="53" t="s">
        <v>703</v>
      </c>
      <c r="J722" s="47" t="s">
        <v>611</v>
      </c>
      <c r="K722" s="136">
        <v>134941</v>
      </c>
    </row>
    <row r="723" spans="1:11" x14ac:dyDescent="0.3">
      <c r="A723" s="107" t="s">
        <v>1903</v>
      </c>
      <c r="B723" s="149" t="s">
        <v>1674</v>
      </c>
      <c r="C723" s="97" t="s">
        <v>11</v>
      </c>
      <c r="D723" s="97" t="s">
        <v>11</v>
      </c>
      <c r="E723" s="97" t="s">
        <v>473</v>
      </c>
      <c r="F723" s="50">
        <v>11190128</v>
      </c>
      <c r="G723" s="51">
        <v>43585</v>
      </c>
      <c r="H723" s="61" t="s">
        <v>904</v>
      </c>
      <c r="I723" s="53" t="s">
        <v>703</v>
      </c>
      <c r="J723" s="47" t="s">
        <v>611</v>
      </c>
      <c r="K723" s="136">
        <v>170358</v>
      </c>
    </row>
    <row r="724" spans="1:11" x14ac:dyDescent="0.3">
      <c r="A724" s="107" t="s">
        <v>1903</v>
      </c>
      <c r="B724" s="149" t="s">
        <v>1674</v>
      </c>
      <c r="C724" s="97" t="s">
        <v>11</v>
      </c>
      <c r="D724" s="97" t="s">
        <v>11</v>
      </c>
      <c r="E724" s="97" t="s">
        <v>473</v>
      </c>
      <c r="F724" s="50">
        <v>11190129</v>
      </c>
      <c r="G724" s="51">
        <v>43585</v>
      </c>
      <c r="H724" s="61" t="s">
        <v>905</v>
      </c>
      <c r="I724" s="53" t="s">
        <v>703</v>
      </c>
      <c r="J724" s="47" t="s">
        <v>611</v>
      </c>
      <c r="K724" s="136">
        <v>99129</v>
      </c>
    </row>
    <row r="725" spans="1:11" x14ac:dyDescent="0.3">
      <c r="A725" s="107" t="s">
        <v>1903</v>
      </c>
      <c r="B725" s="149" t="s">
        <v>1674</v>
      </c>
      <c r="C725" s="97" t="s">
        <v>11</v>
      </c>
      <c r="D725" s="97" t="s">
        <v>11</v>
      </c>
      <c r="E725" s="97" t="s">
        <v>473</v>
      </c>
      <c r="F725" s="50">
        <v>11190130</v>
      </c>
      <c r="G725" s="51">
        <v>43585</v>
      </c>
      <c r="H725" s="61" t="s">
        <v>906</v>
      </c>
      <c r="I725" s="53" t="s">
        <v>703</v>
      </c>
      <c r="J725" s="47" t="s">
        <v>611</v>
      </c>
      <c r="K725" s="136">
        <v>189601</v>
      </c>
    </row>
    <row r="726" spans="1:11" ht="45" x14ac:dyDescent="0.3">
      <c r="A726" s="107" t="s">
        <v>1903</v>
      </c>
      <c r="B726" s="53" t="s">
        <v>128</v>
      </c>
      <c r="C726" s="37" t="s">
        <v>1916</v>
      </c>
      <c r="D726" s="38">
        <v>43473</v>
      </c>
      <c r="E726" s="97" t="s">
        <v>473</v>
      </c>
      <c r="F726" s="50">
        <v>11190131</v>
      </c>
      <c r="G726" s="51">
        <v>43585</v>
      </c>
      <c r="H726" s="62" t="s">
        <v>907</v>
      </c>
      <c r="I726" s="48" t="s">
        <v>757</v>
      </c>
      <c r="J726" s="42" t="s">
        <v>758</v>
      </c>
      <c r="K726" s="136">
        <v>39450</v>
      </c>
    </row>
    <row r="727" spans="1:11" ht="45" x14ac:dyDescent="0.3">
      <c r="A727" s="107" t="s">
        <v>1903</v>
      </c>
      <c r="B727" s="53" t="s">
        <v>128</v>
      </c>
      <c r="C727" s="26" t="s">
        <v>11</v>
      </c>
      <c r="D727" s="26" t="s">
        <v>11</v>
      </c>
      <c r="E727" s="97" t="s">
        <v>473</v>
      </c>
      <c r="F727" s="50">
        <v>11190132</v>
      </c>
      <c r="G727" s="51">
        <v>43585</v>
      </c>
      <c r="H727" s="50" t="s">
        <v>908</v>
      </c>
      <c r="I727" s="152" t="s">
        <v>909</v>
      </c>
      <c r="J727" s="55" t="s">
        <v>910</v>
      </c>
      <c r="K727" s="136">
        <v>110051</v>
      </c>
    </row>
    <row r="728" spans="1:11" ht="30" x14ac:dyDescent="0.3">
      <c r="A728" s="107" t="s">
        <v>1903</v>
      </c>
      <c r="B728" s="65" t="s">
        <v>132</v>
      </c>
      <c r="C728" s="48" t="s">
        <v>911</v>
      </c>
      <c r="D728" s="49">
        <v>43584</v>
      </c>
      <c r="E728" s="97" t="s">
        <v>473</v>
      </c>
      <c r="F728" s="50">
        <v>11190133</v>
      </c>
      <c r="G728" s="51">
        <v>43585</v>
      </c>
      <c r="H728" s="50" t="s">
        <v>912</v>
      </c>
      <c r="I728" s="152" t="s">
        <v>913</v>
      </c>
      <c r="J728" s="55" t="s">
        <v>914</v>
      </c>
      <c r="K728" s="136">
        <v>2995000</v>
      </c>
    </row>
    <row r="729" spans="1:11" ht="30" x14ac:dyDescent="0.3">
      <c r="A729" s="107" t="s">
        <v>1903</v>
      </c>
      <c r="B729" s="107" t="s">
        <v>1076</v>
      </c>
      <c r="C729" s="97" t="s">
        <v>11</v>
      </c>
      <c r="D729" s="97" t="s">
        <v>11</v>
      </c>
      <c r="E729" s="97" t="s">
        <v>16</v>
      </c>
      <c r="F729" s="44">
        <v>1148314</v>
      </c>
      <c r="G729" s="58">
        <v>43585</v>
      </c>
      <c r="H729" s="57" t="s">
        <v>915</v>
      </c>
      <c r="I729" s="46" t="s">
        <v>832</v>
      </c>
      <c r="J729" s="47" t="s">
        <v>833</v>
      </c>
      <c r="K729" s="161">
        <v>73577</v>
      </c>
    </row>
    <row r="730" spans="1:11" ht="30" x14ac:dyDescent="0.3">
      <c r="A730" s="107" t="s">
        <v>1903</v>
      </c>
      <c r="B730" s="107" t="s">
        <v>1076</v>
      </c>
      <c r="C730" s="97" t="s">
        <v>11</v>
      </c>
      <c r="D730" s="97" t="s">
        <v>11</v>
      </c>
      <c r="E730" s="97" t="s">
        <v>16</v>
      </c>
      <c r="F730" s="44">
        <v>1148315</v>
      </c>
      <c r="G730" s="58">
        <v>43585</v>
      </c>
      <c r="H730" s="57" t="s">
        <v>915</v>
      </c>
      <c r="I730" s="46" t="s">
        <v>832</v>
      </c>
      <c r="J730" s="47" t="s">
        <v>833</v>
      </c>
      <c r="K730" s="161">
        <v>88709</v>
      </c>
    </row>
    <row r="731" spans="1:11" ht="30" x14ac:dyDescent="0.3">
      <c r="A731" s="107" t="s">
        <v>1903</v>
      </c>
      <c r="B731" s="107" t="s">
        <v>1076</v>
      </c>
      <c r="C731" s="97" t="s">
        <v>11</v>
      </c>
      <c r="D731" s="97" t="s">
        <v>11</v>
      </c>
      <c r="E731" s="97" t="s">
        <v>16</v>
      </c>
      <c r="F731" s="44">
        <v>1148464</v>
      </c>
      <c r="G731" s="58">
        <v>43585</v>
      </c>
      <c r="H731" s="57" t="s">
        <v>916</v>
      </c>
      <c r="I731" s="46" t="s">
        <v>832</v>
      </c>
      <c r="J731" s="47" t="s">
        <v>833</v>
      </c>
      <c r="K731" s="161">
        <v>343939</v>
      </c>
    </row>
    <row r="732" spans="1:11" x14ac:dyDescent="0.3">
      <c r="A732" s="107" t="s">
        <v>1903</v>
      </c>
      <c r="B732" s="107" t="s">
        <v>1076</v>
      </c>
      <c r="C732" s="97" t="s">
        <v>11</v>
      </c>
      <c r="D732" s="97" t="s">
        <v>11</v>
      </c>
      <c r="E732" s="97" t="s">
        <v>16</v>
      </c>
      <c r="F732" s="44">
        <v>716936</v>
      </c>
      <c r="G732" s="58">
        <v>43585</v>
      </c>
      <c r="H732" s="57" t="s">
        <v>917</v>
      </c>
      <c r="I732" s="46" t="s">
        <v>918</v>
      </c>
      <c r="J732" s="47" t="s">
        <v>23</v>
      </c>
      <c r="K732" s="161">
        <v>76018</v>
      </c>
    </row>
    <row r="733" spans="1:11" x14ac:dyDescent="0.3">
      <c r="A733" s="53" t="s">
        <v>919</v>
      </c>
      <c r="B733" s="149" t="s">
        <v>1674</v>
      </c>
      <c r="C733" s="97" t="s">
        <v>11</v>
      </c>
      <c r="D733" s="97" t="s">
        <v>11</v>
      </c>
      <c r="E733" s="54" t="s">
        <v>483</v>
      </c>
      <c r="F733" s="64">
        <v>12190016</v>
      </c>
      <c r="G733" s="34">
        <v>43571</v>
      </c>
      <c r="H733" s="53" t="s">
        <v>920</v>
      </c>
      <c r="I733" s="53" t="s">
        <v>921</v>
      </c>
      <c r="J733" s="99" t="s">
        <v>922</v>
      </c>
      <c r="K733" s="173">
        <v>146616</v>
      </c>
    </row>
    <row r="734" spans="1:11" x14ac:dyDescent="0.3">
      <c r="A734" s="53" t="s">
        <v>919</v>
      </c>
      <c r="B734" s="149" t="s">
        <v>1674</v>
      </c>
      <c r="C734" s="97" t="s">
        <v>11</v>
      </c>
      <c r="D734" s="97" t="s">
        <v>11</v>
      </c>
      <c r="E734" s="54" t="s">
        <v>483</v>
      </c>
      <c r="F734" s="64">
        <v>12190017</v>
      </c>
      <c r="G734" s="34">
        <v>43571</v>
      </c>
      <c r="H734" s="53" t="s">
        <v>923</v>
      </c>
      <c r="I734" s="53" t="s">
        <v>921</v>
      </c>
      <c r="J734" s="99" t="s">
        <v>922</v>
      </c>
      <c r="K734" s="173">
        <v>775749</v>
      </c>
    </row>
    <row r="735" spans="1:11" x14ac:dyDescent="0.3">
      <c r="A735" s="53" t="s">
        <v>919</v>
      </c>
      <c r="B735" s="149" t="s">
        <v>1674</v>
      </c>
      <c r="C735" s="97" t="s">
        <v>11</v>
      </c>
      <c r="D735" s="97" t="s">
        <v>11</v>
      </c>
      <c r="E735" s="54" t="s">
        <v>483</v>
      </c>
      <c r="F735" s="64">
        <v>12190018</v>
      </c>
      <c r="G735" s="34">
        <v>43585</v>
      </c>
      <c r="H735" s="53" t="s">
        <v>924</v>
      </c>
      <c r="I735" s="53" t="s">
        <v>925</v>
      </c>
      <c r="J735" s="99" t="s">
        <v>926</v>
      </c>
      <c r="K735" s="173">
        <v>477651</v>
      </c>
    </row>
    <row r="736" spans="1:11" ht="45" x14ac:dyDescent="0.3">
      <c r="A736" s="107" t="s">
        <v>1904</v>
      </c>
      <c r="B736" s="53" t="s">
        <v>128</v>
      </c>
      <c r="C736" s="26" t="s">
        <v>11</v>
      </c>
      <c r="D736" s="26" t="s">
        <v>11</v>
      </c>
      <c r="E736" s="97" t="s">
        <v>473</v>
      </c>
      <c r="F736" s="66">
        <v>12190081</v>
      </c>
      <c r="G736" s="34">
        <v>43556</v>
      </c>
      <c r="H736" s="65" t="s">
        <v>927</v>
      </c>
      <c r="I736" s="53" t="s">
        <v>928</v>
      </c>
      <c r="J736" s="99" t="s">
        <v>929</v>
      </c>
      <c r="K736" s="173">
        <v>6800</v>
      </c>
    </row>
    <row r="737" spans="1:11" ht="45" x14ac:dyDescent="0.3">
      <c r="A737" s="107" t="s">
        <v>1904</v>
      </c>
      <c r="B737" s="53" t="s">
        <v>128</v>
      </c>
      <c r="C737" s="26" t="s">
        <v>11</v>
      </c>
      <c r="D737" s="26" t="s">
        <v>11</v>
      </c>
      <c r="E737" s="97" t="s">
        <v>473</v>
      </c>
      <c r="F737" s="66">
        <v>12190082</v>
      </c>
      <c r="G737" s="34">
        <v>43556</v>
      </c>
      <c r="H737" s="65" t="s">
        <v>930</v>
      </c>
      <c r="I737" s="53" t="s">
        <v>928</v>
      </c>
      <c r="J737" s="99" t="s">
        <v>929</v>
      </c>
      <c r="K737" s="173">
        <v>6800</v>
      </c>
    </row>
    <row r="738" spans="1:11" ht="45" x14ac:dyDescent="0.3">
      <c r="A738" s="107" t="s">
        <v>1904</v>
      </c>
      <c r="B738" s="53" t="s">
        <v>128</v>
      </c>
      <c r="C738" s="26" t="s">
        <v>11</v>
      </c>
      <c r="D738" s="26" t="s">
        <v>11</v>
      </c>
      <c r="E738" s="97" t="s">
        <v>473</v>
      </c>
      <c r="F738" s="66">
        <v>12190083</v>
      </c>
      <c r="G738" s="34">
        <v>43556</v>
      </c>
      <c r="H738" s="65" t="s">
        <v>931</v>
      </c>
      <c r="I738" s="53" t="s">
        <v>703</v>
      </c>
      <c r="J738" s="99" t="s">
        <v>611</v>
      </c>
      <c r="K738" s="173">
        <v>86642</v>
      </c>
    </row>
    <row r="739" spans="1:11" ht="45" x14ac:dyDescent="0.3">
      <c r="A739" s="107" t="s">
        <v>1904</v>
      </c>
      <c r="B739" s="53" t="s">
        <v>128</v>
      </c>
      <c r="C739" s="26" t="s">
        <v>11</v>
      </c>
      <c r="D739" s="26" t="s">
        <v>11</v>
      </c>
      <c r="E739" s="97" t="s">
        <v>473</v>
      </c>
      <c r="F739" s="66">
        <v>12190084</v>
      </c>
      <c r="G739" s="34">
        <v>43556</v>
      </c>
      <c r="H739" s="65" t="s">
        <v>932</v>
      </c>
      <c r="I739" s="53" t="s">
        <v>933</v>
      </c>
      <c r="J739" s="99" t="s">
        <v>934</v>
      </c>
      <c r="K739" s="173">
        <v>64406</v>
      </c>
    </row>
    <row r="740" spans="1:11" ht="45" x14ac:dyDescent="0.3">
      <c r="A740" s="107" t="s">
        <v>1904</v>
      </c>
      <c r="B740" s="53" t="s">
        <v>128</v>
      </c>
      <c r="C740" s="26" t="s">
        <v>11</v>
      </c>
      <c r="D740" s="26" t="s">
        <v>11</v>
      </c>
      <c r="E740" s="97" t="s">
        <v>473</v>
      </c>
      <c r="F740" s="66">
        <v>12190085</v>
      </c>
      <c r="G740" s="34">
        <v>43557</v>
      </c>
      <c r="H740" s="65" t="s">
        <v>935</v>
      </c>
      <c r="I740" s="53" t="s">
        <v>703</v>
      </c>
      <c r="J740" s="99" t="s">
        <v>611</v>
      </c>
      <c r="K740" s="173">
        <v>415668</v>
      </c>
    </row>
    <row r="741" spans="1:11" x14ac:dyDescent="0.3">
      <c r="A741" s="107" t="s">
        <v>1904</v>
      </c>
      <c r="B741" s="53" t="s">
        <v>26</v>
      </c>
      <c r="C741" s="97" t="s">
        <v>11</v>
      </c>
      <c r="D741" s="97" t="s">
        <v>11</v>
      </c>
      <c r="E741" s="97" t="s">
        <v>473</v>
      </c>
      <c r="F741" s="66">
        <v>12190086</v>
      </c>
      <c r="G741" s="34">
        <v>43558</v>
      </c>
      <c r="H741" s="65" t="s">
        <v>936</v>
      </c>
      <c r="I741" s="53" t="s">
        <v>937</v>
      </c>
      <c r="J741" s="99" t="s">
        <v>938</v>
      </c>
      <c r="K741" s="173">
        <v>214200</v>
      </c>
    </row>
    <row r="742" spans="1:11" ht="45" x14ac:dyDescent="0.3">
      <c r="A742" s="107" t="s">
        <v>1904</v>
      </c>
      <c r="B742" s="53" t="s">
        <v>128</v>
      </c>
      <c r="C742" s="26" t="s">
        <v>11</v>
      </c>
      <c r="D742" s="26" t="s">
        <v>11</v>
      </c>
      <c r="E742" s="97" t="s">
        <v>473</v>
      </c>
      <c r="F742" s="66">
        <v>12190087</v>
      </c>
      <c r="G742" s="34">
        <v>43560</v>
      </c>
      <c r="H742" s="65" t="s">
        <v>939</v>
      </c>
      <c r="I742" s="53" t="s">
        <v>703</v>
      </c>
      <c r="J742" s="99" t="s">
        <v>611</v>
      </c>
      <c r="K742" s="173">
        <v>121742</v>
      </c>
    </row>
    <row r="743" spans="1:11" ht="45" x14ac:dyDescent="0.3">
      <c r="A743" s="107" t="s">
        <v>1904</v>
      </c>
      <c r="B743" s="53" t="s">
        <v>128</v>
      </c>
      <c r="C743" s="26" t="s">
        <v>11</v>
      </c>
      <c r="D743" s="26" t="s">
        <v>11</v>
      </c>
      <c r="E743" s="97" t="s">
        <v>473</v>
      </c>
      <c r="F743" s="66">
        <v>12190088</v>
      </c>
      <c r="G743" s="34">
        <v>43560</v>
      </c>
      <c r="H743" s="65" t="s">
        <v>940</v>
      </c>
      <c r="I743" s="53" t="s">
        <v>703</v>
      </c>
      <c r="J743" s="99" t="s">
        <v>611</v>
      </c>
      <c r="K743" s="173">
        <v>258584</v>
      </c>
    </row>
    <row r="744" spans="1:11" ht="30" x14ac:dyDescent="0.3">
      <c r="A744" s="107" t="s">
        <v>1904</v>
      </c>
      <c r="B744" s="149" t="s">
        <v>1674</v>
      </c>
      <c r="C744" s="97" t="s">
        <v>11</v>
      </c>
      <c r="D744" s="97" t="s">
        <v>11</v>
      </c>
      <c r="E744" s="97" t="s">
        <v>473</v>
      </c>
      <c r="F744" s="66">
        <v>12190089</v>
      </c>
      <c r="G744" s="34">
        <v>43560</v>
      </c>
      <c r="H744" s="65" t="s">
        <v>941</v>
      </c>
      <c r="I744" s="53" t="s">
        <v>942</v>
      </c>
      <c r="J744" s="99" t="s">
        <v>943</v>
      </c>
      <c r="K744" s="173">
        <v>113526</v>
      </c>
    </row>
    <row r="745" spans="1:11" ht="30" x14ac:dyDescent="0.3">
      <c r="A745" s="107" t="s">
        <v>1904</v>
      </c>
      <c r="B745" s="149" t="s">
        <v>1674</v>
      </c>
      <c r="C745" s="97" t="s">
        <v>11</v>
      </c>
      <c r="D745" s="97" t="s">
        <v>11</v>
      </c>
      <c r="E745" s="97" t="s">
        <v>473</v>
      </c>
      <c r="F745" s="66">
        <v>12190090</v>
      </c>
      <c r="G745" s="34">
        <v>43560</v>
      </c>
      <c r="H745" s="65" t="s">
        <v>941</v>
      </c>
      <c r="I745" s="53" t="s">
        <v>944</v>
      </c>
      <c r="J745" s="99" t="s">
        <v>945</v>
      </c>
      <c r="K745" s="173">
        <v>51408</v>
      </c>
    </row>
    <row r="746" spans="1:11" ht="45" x14ac:dyDescent="0.3">
      <c r="A746" s="107" t="s">
        <v>1904</v>
      </c>
      <c r="B746" s="53" t="s">
        <v>128</v>
      </c>
      <c r="C746" s="26" t="s">
        <v>11</v>
      </c>
      <c r="D746" s="26" t="s">
        <v>11</v>
      </c>
      <c r="E746" s="97" t="s">
        <v>473</v>
      </c>
      <c r="F746" s="66">
        <v>12190091</v>
      </c>
      <c r="G746" s="34">
        <v>43564</v>
      </c>
      <c r="H746" s="65" t="s">
        <v>946</v>
      </c>
      <c r="I746" s="53" t="s">
        <v>703</v>
      </c>
      <c r="J746" s="99" t="s">
        <v>611</v>
      </c>
      <c r="K746" s="173">
        <v>179734</v>
      </c>
    </row>
    <row r="747" spans="1:11" ht="45" x14ac:dyDescent="0.3">
      <c r="A747" s="107" t="s">
        <v>1904</v>
      </c>
      <c r="B747" s="53" t="s">
        <v>128</v>
      </c>
      <c r="C747" s="26" t="s">
        <v>11</v>
      </c>
      <c r="D747" s="26" t="s">
        <v>11</v>
      </c>
      <c r="E747" s="97" t="s">
        <v>473</v>
      </c>
      <c r="F747" s="66">
        <v>12190092</v>
      </c>
      <c r="G747" s="34">
        <v>43564</v>
      </c>
      <c r="H747" s="65" t="s">
        <v>947</v>
      </c>
      <c r="I747" s="53" t="s">
        <v>948</v>
      </c>
      <c r="J747" s="99" t="s">
        <v>847</v>
      </c>
      <c r="K747" s="173">
        <v>113557</v>
      </c>
    </row>
    <row r="748" spans="1:11" ht="45" x14ac:dyDescent="0.3">
      <c r="A748" s="107" t="s">
        <v>1904</v>
      </c>
      <c r="B748" s="53" t="s">
        <v>128</v>
      </c>
      <c r="C748" s="26" t="s">
        <v>11</v>
      </c>
      <c r="D748" s="26" t="s">
        <v>11</v>
      </c>
      <c r="E748" s="97" t="s">
        <v>473</v>
      </c>
      <c r="F748" s="66">
        <v>12190093</v>
      </c>
      <c r="G748" s="34">
        <v>43564</v>
      </c>
      <c r="H748" s="65" t="s">
        <v>949</v>
      </c>
      <c r="I748" s="53" t="s">
        <v>948</v>
      </c>
      <c r="J748" s="99" t="s">
        <v>847</v>
      </c>
      <c r="K748" s="173">
        <v>179557</v>
      </c>
    </row>
    <row r="749" spans="1:11" ht="45" x14ac:dyDescent="0.3">
      <c r="A749" s="107" t="s">
        <v>1904</v>
      </c>
      <c r="B749" s="53" t="s">
        <v>128</v>
      </c>
      <c r="C749" s="26" t="s">
        <v>11</v>
      </c>
      <c r="D749" s="26" t="s">
        <v>11</v>
      </c>
      <c r="E749" s="97" t="s">
        <v>473</v>
      </c>
      <c r="F749" s="66">
        <v>12190094</v>
      </c>
      <c r="G749" s="34">
        <v>43565</v>
      </c>
      <c r="H749" s="65" t="s">
        <v>950</v>
      </c>
      <c r="I749" s="53" t="s">
        <v>703</v>
      </c>
      <c r="J749" s="99" t="s">
        <v>611</v>
      </c>
      <c r="K749" s="173">
        <v>371316</v>
      </c>
    </row>
    <row r="750" spans="1:11" ht="45" x14ac:dyDescent="0.3">
      <c r="A750" s="107" t="s">
        <v>1904</v>
      </c>
      <c r="B750" s="53" t="s">
        <v>128</v>
      </c>
      <c r="C750" s="26" t="s">
        <v>11</v>
      </c>
      <c r="D750" s="26" t="s">
        <v>11</v>
      </c>
      <c r="E750" s="97" t="s">
        <v>473</v>
      </c>
      <c r="F750" s="66">
        <v>12190095</v>
      </c>
      <c r="G750" s="34">
        <v>43565</v>
      </c>
      <c r="H750" s="65" t="s">
        <v>951</v>
      </c>
      <c r="I750" s="53" t="s">
        <v>948</v>
      </c>
      <c r="J750" s="99" t="s">
        <v>847</v>
      </c>
      <c r="K750" s="173">
        <v>252617</v>
      </c>
    </row>
    <row r="751" spans="1:11" ht="45" x14ac:dyDescent="0.3">
      <c r="A751" s="107" t="s">
        <v>1904</v>
      </c>
      <c r="B751" s="53" t="s">
        <v>128</v>
      </c>
      <c r="C751" s="26" t="s">
        <v>11</v>
      </c>
      <c r="D751" s="26" t="s">
        <v>11</v>
      </c>
      <c r="E751" s="97" t="s">
        <v>473</v>
      </c>
      <c r="F751" s="66">
        <v>12190096</v>
      </c>
      <c r="G751" s="34">
        <v>43566</v>
      </c>
      <c r="H751" s="65" t="s">
        <v>952</v>
      </c>
      <c r="I751" s="53" t="s">
        <v>948</v>
      </c>
      <c r="J751" s="99" t="s">
        <v>847</v>
      </c>
      <c r="K751" s="173">
        <v>148188</v>
      </c>
    </row>
    <row r="752" spans="1:11" ht="45" x14ac:dyDescent="0.3">
      <c r="A752" s="107" t="s">
        <v>1904</v>
      </c>
      <c r="B752" s="53" t="s">
        <v>128</v>
      </c>
      <c r="C752" s="26" t="s">
        <v>11</v>
      </c>
      <c r="D752" s="26" t="s">
        <v>11</v>
      </c>
      <c r="E752" s="97" t="s">
        <v>473</v>
      </c>
      <c r="F752" s="66">
        <v>12190097</v>
      </c>
      <c r="G752" s="34">
        <v>43566</v>
      </c>
      <c r="H752" s="65" t="s">
        <v>953</v>
      </c>
      <c r="I752" s="53" t="s">
        <v>703</v>
      </c>
      <c r="J752" s="99" t="s">
        <v>611</v>
      </c>
      <c r="K752" s="173">
        <v>210758</v>
      </c>
    </row>
    <row r="753" spans="1:11" ht="45" x14ac:dyDescent="0.3">
      <c r="A753" s="107" t="s">
        <v>1904</v>
      </c>
      <c r="B753" s="53" t="s">
        <v>128</v>
      </c>
      <c r="C753" s="26" t="s">
        <v>11</v>
      </c>
      <c r="D753" s="26" t="s">
        <v>11</v>
      </c>
      <c r="E753" s="97" t="s">
        <v>473</v>
      </c>
      <c r="F753" s="66">
        <v>12190015</v>
      </c>
      <c r="G753" s="34">
        <v>43566</v>
      </c>
      <c r="H753" s="65" t="s">
        <v>954</v>
      </c>
      <c r="I753" s="53" t="s">
        <v>933</v>
      </c>
      <c r="J753" s="99" t="s">
        <v>934</v>
      </c>
      <c r="K753" s="173">
        <v>33406</v>
      </c>
    </row>
    <row r="754" spans="1:11" ht="45" x14ac:dyDescent="0.3">
      <c r="A754" s="107" t="s">
        <v>1904</v>
      </c>
      <c r="B754" s="53" t="s">
        <v>128</v>
      </c>
      <c r="C754" s="26" t="s">
        <v>11</v>
      </c>
      <c r="D754" s="26" t="s">
        <v>11</v>
      </c>
      <c r="E754" s="97" t="s">
        <v>473</v>
      </c>
      <c r="F754" s="66">
        <v>12190098</v>
      </c>
      <c r="G754" s="34">
        <v>43567</v>
      </c>
      <c r="H754" s="65" t="s">
        <v>955</v>
      </c>
      <c r="I754" s="53" t="s">
        <v>933</v>
      </c>
      <c r="J754" s="99" t="s">
        <v>934</v>
      </c>
      <c r="K754" s="173">
        <v>161292</v>
      </c>
    </row>
    <row r="755" spans="1:11" x14ac:dyDescent="0.3">
      <c r="A755" s="107" t="s">
        <v>1904</v>
      </c>
      <c r="B755" s="53" t="s">
        <v>26</v>
      </c>
      <c r="C755" s="97" t="s">
        <v>11</v>
      </c>
      <c r="D755" s="97" t="s">
        <v>11</v>
      </c>
      <c r="E755" s="97" t="s">
        <v>473</v>
      </c>
      <c r="F755" s="66">
        <v>12190099</v>
      </c>
      <c r="G755" s="34">
        <v>43567</v>
      </c>
      <c r="H755" s="65" t="s">
        <v>956</v>
      </c>
      <c r="I755" s="53" t="s">
        <v>957</v>
      </c>
      <c r="J755" s="99" t="s">
        <v>938</v>
      </c>
      <c r="K755" s="173">
        <v>410550</v>
      </c>
    </row>
    <row r="756" spans="1:11" ht="30" x14ac:dyDescent="0.3">
      <c r="A756" s="107" t="s">
        <v>1904</v>
      </c>
      <c r="B756" s="53" t="s">
        <v>26</v>
      </c>
      <c r="C756" s="97" t="s">
        <v>11</v>
      </c>
      <c r="D756" s="97" t="s">
        <v>11</v>
      </c>
      <c r="E756" s="97" t="s">
        <v>473</v>
      </c>
      <c r="F756" s="66">
        <v>12190100</v>
      </c>
      <c r="G756" s="34">
        <v>43567</v>
      </c>
      <c r="H756" s="65" t="s">
        <v>958</v>
      </c>
      <c r="I756" s="53" t="s">
        <v>959</v>
      </c>
      <c r="J756" s="99" t="s">
        <v>960</v>
      </c>
      <c r="K756" s="173">
        <v>94444</v>
      </c>
    </row>
    <row r="757" spans="1:11" ht="45" x14ac:dyDescent="0.3">
      <c r="A757" s="107" t="s">
        <v>1904</v>
      </c>
      <c r="B757" s="53" t="s">
        <v>26</v>
      </c>
      <c r="C757" s="97" t="s">
        <v>11</v>
      </c>
      <c r="D757" s="97" t="s">
        <v>11</v>
      </c>
      <c r="E757" s="97" t="s">
        <v>473</v>
      </c>
      <c r="F757" s="66">
        <v>12190101</v>
      </c>
      <c r="G757" s="34">
        <v>43570</v>
      </c>
      <c r="H757" s="65" t="s">
        <v>961</v>
      </c>
      <c r="I757" s="53" t="s">
        <v>962</v>
      </c>
      <c r="J757" s="99" t="s">
        <v>963</v>
      </c>
      <c r="K757" s="173">
        <v>321300</v>
      </c>
    </row>
    <row r="758" spans="1:11" x14ac:dyDescent="0.3">
      <c r="A758" s="107" t="s">
        <v>1904</v>
      </c>
      <c r="B758" s="149" t="s">
        <v>1674</v>
      </c>
      <c r="C758" s="97" t="s">
        <v>11</v>
      </c>
      <c r="D758" s="97" t="s">
        <v>11</v>
      </c>
      <c r="E758" s="97" t="s">
        <v>473</v>
      </c>
      <c r="F758" s="66">
        <v>12190102</v>
      </c>
      <c r="G758" s="34">
        <v>43571</v>
      </c>
      <c r="H758" s="65" t="s">
        <v>964</v>
      </c>
      <c r="I758" s="53" t="s">
        <v>942</v>
      </c>
      <c r="J758" s="99" t="s">
        <v>943</v>
      </c>
      <c r="K758" s="173">
        <v>383999</v>
      </c>
    </row>
    <row r="759" spans="1:11" ht="30" x14ac:dyDescent="0.3">
      <c r="A759" s="107" t="s">
        <v>1904</v>
      </c>
      <c r="B759" s="53" t="s">
        <v>26</v>
      </c>
      <c r="C759" s="97" t="s">
        <v>11</v>
      </c>
      <c r="D759" s="97" t="s">
        <v>11</v>
      </c>
      <c r="E759" s="97" t="s">
        <v>473</v>
      </c>
      <c r="F759" s="66">
        <v>12190103</v>
      </c>
      <c r="G759" s="34">
        <v>43571</v>
      </c>
      <c r="H759" s="65" t="s">
        <v>965</v>
      </c>
      <c r="I759" s="53" t="s">
        <v>937</v>
      </c>
      <c r="J759" s="99" t="s">
        <v>938</v>
      </c>
      <c r="K759" s="173">
        <v>119000</v>
      </c>
    </row>
    <row r="760" spans="1:11" x14ac:dyDescent="0.3">
      <c r="A760" s="107" t="s">
        <v>1904</v>
      </c>
      <c r="B760" s="53" t="s">
        <v>26</v>
      </c>
      <c r="C760" s="97" t="s">
        <v>11</v>
      </c>
      <c r="D760" s="97" t="s">
        <v>11</v>
      </c>
      <c r="E760" s="97" t="s">
        <v>473</v>
      </c>
      <c r="F760" s="66">
        <v>12190104</v>
      </c>
      <c r="G760" s="34">
        <v>43571</v>
      </c>
      <c r="H760" s="65" t="s">
        <v>966</v>
      </c>
      <c r="I760" s="53" t="s">
        <v>967</v>
      </c>
      <c r="J760" s="99" t="s">
        <v>968</v>
      </c>
      <c r="K760" s="173">
        <v>30000</v>
      </c>
    </row>
    <row r="761" spans="1:11" ht="45" x14ac:dyDescent="0.3">
      <c r="A761" s="107" t="s">
        <v>1904</v>
      </c>
      <c r="B761" s="53" t="s">
        <v>128</v>
      </c>
      <c r="C761" s="26" t="s">
        <v>11</v>
      </c>
      <c r="D761" s="26" t="s">
        <v>11</v>
      </c>
      <c r="E761" s="97" t="s">
        <v>473</v>
      </c>
      <c r="F761" s="66">
        <v>12190105</v>
      </c>
      <c r="G761" s="34">
        <v>43573</v>
      </c>
      <c r="H761" s="65" t="s">
        <v>969</v>
      </c>
      <c r="I761" s="53" t="s">
        <v>928</v>
      </c>
      <c r="J761" s="99" t="s">
        <v>929</v>
      </c>
      <c r="K761" s="173">
        <v>43500</v>
      </c>
    </row>
    <row r="762" spans="1:11" ht="45" x14ac:dyDescent="0.3">
      <c r="A762" s="107" t="s">
        <v>1904</v>
      </c>
      <c r="B762" s="53" t="s">
        <v>128</v>
      </c>
      <c r="C762" s="26" t="s">
        <v>11</v>
      </c>
      <c r="D762" s="26" t="s">
        <v>11</v>
      </c>
      <c r="E762" s="97" t="s">
        <v>473</v>
      </c>
      <c r="F762" s="66">
        <v>12190106</v>
      </c>
      <c r="G762" s="34">
        <v>43573</v>
      </c>
      <c r="H762" s="65" t="s">
        <v>970</v>
      </c>
      <c r="I762" s="53" t="s">
        <v>928</v>
      </c>
      <c r="J762" s="99" t="s">
        <v>929</v>
      </c>
      <c r="K762" s="173">
        <v>43500</v>
      </c>
    </row>
    <row r="763" spans="1:11" ht="45" x14ac:dyDescent="0.3">
      <c r="A763" s="107" t="s">
        <v>1904</v>
      </c>
      <c r="B763" s="53" t="s">
        <v>128</v>
      </c>
      <c r="C763" s="26" t="s">
        <v>11</v>
      </c>
      <c r="D763" s="26" t="s">
        <v>11</v>
      </c>
      <c r="E763" s="97" t="s">
        <v>473</v>
      </c>
      <c r="F763" s="66">
        <v>12190109</v>
      </c>
      <c r="G763" s="34">
        <v>43573</v>
      </c>
      <c r="H763" s="65" t="s">
        <v>971</v>
      </c>
      <c r="I763" s="53" t="s">
        <v>933</v>
      </c>
      <c r="J763" s="99" t="s">
        <v>934</v>
      </c>
      <c r="K763" s="173">
        <v>64406</v>
      </c>
    </row>
    <row r="764" spans="1:11" ht="45" x14ac:dyDescent="0.3">
      <c r="A764" s="107" t="s">
        <v>1904</v>
      </c>
      <c r="B764" s="53" t="s">
        <v>128</v>
      </c>
      <c r="C764" s="26" t="s">
        <v>11</v>
      </c>
      <c r="D764" s="26" t="s">
        <v>11</v>
      </c>
      <c r="E764" s="97" t="s">
        <v>473</v>
      </c>
      <c r="F764" s="66">
        <v>12190110</v>
      </c>
      <c r="G764" s="34">
        <v>43577</v>
      </c>
      <c r="H764" s="65" t="s">
        <v>972</v>
      </c>
      <c r="I764" s="53" t="s">
        <v>703</v>
      </c>
      <c r="J764" s="99" t="s">
        <v>611</v>
      </c>
      <c r="K764" s="173">
        <v>270858</v>
      </c>
    </row>
    <row r="765" spans="1:11" ht="45" x14ac:dyDescent="0.3">
      <c r="A765" s="107" t="s">
        <v>1904</v>
      </c>
      <c r="B765" s="53" t="s">
        <v>128</v>
      </c>
      <c r="C765" s="26" t="s">
        <v>11</v>
      </c>
      <c r="D765" s="26" t="s">
        <v>11</v>
      </c>
      <c r="E765" s="97" t="s">
        <v>473</v>
      </c>
      <c r="F765" s="66">
        <v>12190111</v>
      </c>
      <c r="G765" s="34">
        <v>43577</v>
      </c>
      <c r="H765" s="65" t="s">
        <v>973</v>
      </c>
      <c r="I765" s="53" t="s">
        <v>703</v>
      </c>
      <c r="J765" s="99" t="s">
        <v>611</v>
      </c>
      <c r="K765" s="173">
        <v>102679</v>
      </c>
    </row>
    <row r="766" spans="1:11" ht="45" x14ac:dyDescent="0.3">
      <c r="A766" s="107" t="s">
        <v>1904</v>
      </c>
      <c r="B766" s="53" t="s">
        <v>128</v>
      </c>
      <c r="C766" s="26" t="s">
        <v>11</v>
      </c>
      <c r="D766" s="26" t="s">
        <v>11</v>
      </c>
      <c r="E766" s="97" t="s">
        <v>473</v>
      </c>
      <c r="F766" s="66">
        <v>12190112</v>
      </c>
      <c r="G766" s="34">
        <v>43578</v>
      </c>
      <c r="H766" s="65" t="s">
        <v>974</v>
      </c>
      <c r="I766" s="53" t="s">
        <v>703</v>
      </c>
      <c r="J766" s="99" t="s">
        <v>611</v>
      </c>
      <c r="K766" s="173">
        <v>367976</v>
      </c>
    </row>
    <row r="767" spans="1:11" ht="45" x14ac:dyDescent="0.3">
      <c r="A767" s="107" t="s">
        <v>1904</v>
      </c>
      <c r="B767" s="53" t="s">
        <v>128</v>
      </c>
      <c r="C767" s="26" t="s">
        <v>11</v>
      </c>
      <c r="D767" s="26" t="s">
        <v>11</v>
      </c>
      <c r="E767" s="97" t="s">
        <v>473</v>
      </c>
      <c r="F767" s="66">
        <v>12190114</v>
      </c>
      <c r="G767" s="34">
        <v>43578</v>
      </c>
      <c r="H767" s="65" t="s">
        <v>975</v>
      </c>
      <c r="I767" s="53" t="s">
        <v>976</v>
      </c>
      <c r="J767" s="99" t="s">
        <v>977</v>
      </c>
      <c r="K767" s="173">
        <v>15000</v>
      </c>
    </row>
    <row r="768" spans="1:11" ht="45" x14ac:dyDescent="0.3">
      <c r="A768" s="107" t="s">
        <v>1904</v>
      </c>
      <c r="B768" s="53" t="s">
        <v>128</v>
      </c>
      <c r="C768" s="26" t="s">
        <v>11</v>
      </c>
      <c r="D768" s="26" t="s">
        <v>11</v>
      </c>
      <c r="E768" s="97" t="s">
        <v>473</v>
      </c>
      <c r="F768" s="66">
        <v>12190115</v>
      </c>
      <c r="G768" s="34">
        <v>43578</v>
      </c>
      <c r="H768" s="65" t="s">
        <v>978</v>
      </c>
      <c r="I768" s="53" t="s">
        <v>703</v>
      </c>
      <c r="J768" s="99" t="s">
        <v>611</v>
      </c>
      <c r="K768" s="173">
        <v>336558</v>
      </c>
    </row>
    <row r="769" spans="1:11" ht="45" x14ac:dyDescent="0.3">
      <c r="A769" s="107" t="s">
        <v>1904</v>
      </c>
      <c r="B769" s="53" t="s">
        <v>128</v>
      </c>
      <c r="C769" s="26" t="s">
        <v>11</v>
      </c>
      <c r="D769" s="26" t="s">
        <v>11</v>
      </c>
      <c r="E769" s="97" t="s">
        <v>473</v>
      </c>
      <c r="F769" s="66">
        <v>12190118</v>
      </c>
      <c r="G769" s="34">
        <v>43579</v>
      </c>
      <c r="H769" s="65" t="s">
        <v>979</v>
      </c>
      <c r="I769" s="53" t="s">
        <v>703</v>
      </c>
      <c r="J769" s="99" t="s">
        <v>611</v>
      </c>
      <c r="K769" s="173">
        <v>103199</v>
      </c>
    </row>
    <row r="770" spans="1:11" ht="45" x14ac:dyDescent="0.3">
      <c r="A770" s="107" t="s">
        <v>1904</v>
      </c>
      <c r="B770" s="53" t="s">
        <v>128</v>
      </c>
      <c r="C770" s="26" t="s">
        <v>11</v>
      </c>
      <c r="D770" s="26" t="s">
        <v>11</v>
      </c>
      <c r="E770" s="97" t="s">
        <v>473</v>
      </c>
      <c r="F770" s="66">
        <v>12190119</v>
      </c>
      <c r="G770" s="34">
        <v>43579</v>
      </c>
      <c r="H770" s="65" t="s">
        <v>980</v>
      </c>
      <c r="I770" s="53" t="s">
        <v>703</v>
      </c>
      <c r="J770" s="99" t="s">
        <v>611</v>
      </c>
      <c r="K770" s="173">
        <v>154058</v>
      </c>
    </row>
    <row r="771" spans="1:11" ht="45" x14ac:dyDescent="0.3">
      <c r="A771" s="107" t="s">
        <v>1904</v>
      </c>
      <c r="B771" s="53" t="s">
        <v>128</v>
      </c>
      <c r="C771" s="26" t="s">
        <v>11</v>
      </c>
      <c r="D771" s="26" t="s">
        <v>11</v>
      </c>
      <c r="E771" s="97" t="s">
        <v>473</v>
      </c>
      <c r="F771" s="66">
        <v>12190120</v>
      </c>
      <c r="G771" s="34">
        <v>43580</v>
      </c>
      <c r="H771" s="65" t="s">
        <v>981</v>
      </c>
      <c r="I771" s="53" t="s">
        <v>703</v>
      </c>
      <c r="J771" s="99" t="s">
        <v>611</v>
      </c>
      <c r="K771" s="173">
        <v>199898</v>
      </c>
    </row>
    <row r="772" spans="1:11" ht="45" x14ac:dyDescent="0.3">
      <c r="A772" s="107" t="s">
        <v>1904</v>
      </c>
      <c r="B772" s="53" t="s">
        <v>128</v>
      </c>
      <c r="C772" s="26" t="s">
        <v>11</v>
      </c>
      <c r="D772" s="26" t="s">
        <v>11</v>
      </c>
      <c r="E772" s="97" t="s">
        <v>473</v>
      </c>
      <c r="F772" s="66">
        <v>12190122</v>
      </c>
      <c r="G772" s="34">
        <v>43585</v>
      </c>
      <c r="H772" s="65" t="s">
        <v>982</v>
      </c>
      <c r="I772" s="53" t="s">
        <v>703</v>
      </c>
      <c r="J772" s="99" t="s">
        <v>611</v>
      </c>
      <c r="K772" s="173">
        <v>124279</v>
      </c>
    </row>
    <row r="773" spans="1:11" ht="30" x14ac:dyDescent="0.3">
      <c r="A773" s="107" t="s">
        <v>1904</v>
      </c>
      <c r="B773" s="107" t="s">
        <v>1076</v>
      </c>
      <c r="C773" s="97" t="s">
        <v>11</v>
      </c>
      <c r="D773" s="97" t="s">
        <v>11</v>
      </c>
      <c r="E773" s="97" t="s">
        <v>13</v>
      </c>
      <c r="F773" s="66">
        <v>5185001</v>
      </c>
      <c r="G773" s="34">
        <v>43585</v>
      </c>
      <c r="H773" s="68" t="s">
        <v>983</v>
      </c>
      <c r="I773" s="65" t="s">
        <v>984</v>
      </c>
      <c r="J773" s="69" t="s">
        <v>985</v>
      </c>
      <c r="K773" s="173">
        <v>107000</v>
      </c>
    </row>
    <row r="774" spans="1:11" x14ac:dyDescent="0.3">
      <c r="A774" s="107" t="s">
        <v>1904</v>
      </c>
      <c r="B774" s="107" t="s">
        <v>1076</v>
      </c>
      <c r="C774" s="97" t="s">
        <v>11</v>
      </c>
      <c r="D774" s="97" t="s">
        <v>11</v>
      </c>
      <c r="E774" s="97" t="s">
        <v>16</v>
      </c>
      <c r="F774" s="66">
        <v>686722</v>
      </c>
      <c r="G774" s="34">
        <v>43578</v>
      </c>
      <c r="H774" s="68" t="s">
        <v>986</v>
      </c>
      <c r="I774" s="65" t="s">
        <v>987</v>
      </c>
      <c r="J774" s="69" t="s">
        <v>23</v>
      </c>
      <c r="K774" s="174">
        <v>149442</v>
      </c>
    </row>
    <row r="775" spans="1:11" ht="30" x14ac:dyDescent="0.3">
      <c r="A775" s="107" t="s">
        <v>1904</v>
      </c>
      <c r="B775" s="107" t="s">
        <v>1076</v>
      </c>
      <c r="C775" s="97" t="s">
        <v>11</v>
      </c>
      <c r="D775" s="97" t="s">
        <v>11</v>
      </c>
      <c r="E775" s="97" t="s">
        <v>16</v>
      </c>
      <c r="F775" s="66">
        <v>683395</v>
      </c>
      <c r="G775" s="34">
        <v>43578</v>
      </c>
      <c r="H775" s="68" t="s">
        <v>988</v>
      </c>
      <c r="I775" s="65" t="s">
        <v>987</v>
      </c>
      <c r="J775" s="69" t="s">
        <v>23</v>
      </c>
      <c r="K775" s="174">
        <v>23775</v>
      </c>
    </row>
    <row r="776" spans="1:11" x14ac:dyDescent="0.3">
      <c r="A776" s="107" t="s">
        <v>1904</v>
      </c>
      <c r="B776" s="107" t="s">
        <v>1076</v>
      </c>
      <c r="C776" s="97" t="s">
        <v>11</v>
      </c>
      <c r="D776" s="97" t="s">
        <v>11</v>
      </c>
      <c r="E776" s="97" t="s">
        <v>13</v>
      </c>
      <c r="F776" s="66">
        <v>3701771</v>
      </c>
      <c r="G776" s="34">
        <v>43578</v>
      </c>
      <c r="H776" s="68" t="s">
        <v>989</v>
      </c>
      <c r="I776" s="65" t="s">
        <v>990</v>
      </c>
      <c r="J776" s="69" t="s">
        <v>991</v>
      </c>
      <c r="K776" s="174">
        <v>23850</v>
      </c>
    </row>
    <row r="777" spans="1:11" ht="30" x14ac:dyDescent="0.3">
      <c r="A777" s="107" t="s">
        <v>1904</v>
      </c>
      <c r="B777" s="107" t="s">
        <v>1076</v>
      </c>
      <c r="C777" s="97" t="s">
        <v>11</v>
      </c>
      <c r="D777" s="97" t="s">
        <v>11</v>
      </c>
      <c r="E777" s="97" t="s">
        <v>13</v>
      </c>
      <c r="F777" s="66">
        <v>3707760</v>
      </c>
      <c r="G777" s="34">
        <v>43584</v>
      </c>
      <c r="H777" s="68" t="s">
        <v>992</v>
      </c>
      <c r="I777" s="65" t="s">
        <v>990</v>
      </c>
      <c r="J777" s="69" t="s">
        <v>993</v>
      </c>
      <c r="K777" s="174">
        <v>171850</v>
      </c>
    </row>
    <row r="778" spans="1:11" ht="30" x14ac:dyDescent="0.3">
      <c r="A778" s="107" t="s">
        <v>1904</v>
      </c>
      <c r="B778" s="107" t="s">
        <v>1076</v>
      </c>
      <c r="C778" s="97" t="s">
        <v>11</v>
      </c>
      <c r="D778" s="97" t="s">
        <v>11</v>
      </c>
      <c r="E778" s="97" t="s">
        <v>16</v>
      </c>
      <c r="F778" s="66">
        <v>194587</v>
      </c>
      <c r="G778" s="34">
        <v>43584</v>
      </c>
      <c r="H778" s="68" t="s">
        <v>994</v>
      </c>
      <c r="I778" s="65" t="s">
        <v>990</v>
      </c>
      <c r="J778" s="69" t="s">
        <v>993</v>
      </c>
      <c r="K778" s="174">
        <v>46500</v>
      </c>
    </row>
    <row r="779" spans="1:11" ht="30" x14ac:dyDescent="0.3">
      <c r="A779" s="107" t="s">
        <v>1904</v>
      </c>
      <c r="B779" s="107" t="s">
        <v>1076</v>
      </c>
      <c r="C779" s="97" t="s">
        <v>11</v>
      </c>
      <c r="D779" s="97" t="s">
        <v>11</v>
      </c>
      <c r="E779" s="97" t="s">
        <v>13</v>
      </c>
      <c r="F779" s="66">
        <v>186319</v>
      </c>
      <c r="G779" s="34">
        <v>43578</v>
      </c>
      <c r="H779" s="68" t="s">
        <v>995</v>
      </c>
      <c r="I779" s="65" t="s">
        <v>990</v>
      </c>
      <c r="J779" s="69" t="s">
        <v>993</v>
      </c>
      <c r="K779" s="173">
        <v>6200</v>
      </c>
    </row>
    <row r="780" spans="1:11" x14ac:dyDescent="0.3">
      <c r="A780" s="107" t="s">
        <v>1904</v>
      </c>
      <c r="B780" s="107" t="s">
        <v>1076</v>
      </c>
      <c r="C780" s="97" t="s">
        <v>11</v>
      </c>
      <c r="D780" s="97" t="s">
        <v>11</v>
      </c>
      <c r="E780" s="97" t="s">
        <v>13</v>
      </c>
      <c r="F780" s="66">
        <v>7727381</v>
      </c>
      <c r="G780" s="34">
        <v>43584</v>
      </c>
      <c r="H780" s="68" t="s">
        <v>996</v>
      </c>
      <c r="I780" s="65" t="s">
        <v>997</v>
      </c>
      <c r="J780" s="69" t="s">
        <v>998</v>
      </c>
      <c r="K780" s="173">
        <v>142900</v>
      </c>
    </row>
    <row r="781" spans="1:11" x14ac:dyDescent="0.3">
      <c r="A781" s="107" t="s">
        <v>1904</v>
      </c>
      <c r="B781" s="107" t="s">
        <v>1076</v>
      </c>
      <c r="C781" s="97" t="s">
        <v>11</v>
      </c>
      <c r="D781" s="97" t="s">
        <v>11</v>
      </c>
      <c r="E781" s="97" t="s">
        <v>16</v>
      </c>
      <c r="F781" s="66">
        <v>5276237</v>
      </c>
      <c r="G781" s="34">
        <v>43584</v>
      </c>
      <c r="H781" s="68" t="s">
        <v>999</v>
      </c>
      <c r="I781" s="65" t="s">
        <v>997</v>
      </c>
      <c r="J781" s="69" t="s">
        <v>998</v>
      </c>
      <c r="K781" s="173">
        <v>288300</v>
      </c>
    </row>
    <row r="782" spans="1:11" x14ac:dyDescent="0.3">
      <c r="A782" s="107" t="s">
        <v>1904</v>
      </c>
      <c r="B782" s="107" t="s">
        <v>1076</v>
      </c>
      <c r="C782" s="97" t="s">
        <v>11</v>
      </c>
      <c r="D782" s="97" t="s">
        <v>11</v>
      </c>
      <c r="E782" s="97" t="s">
        <v>16</v>
      </c>
      <c r="F782" s="66">
        <v>5276057</v>
      </c>
      <c r="G782" s="34">
        <v>43584</v>
      </c>
      <c r="H782" s="68" t="s">
        <v>1000</v>
      </c>
      <c r="I782" s="65" t="s">
        <v>997</v>
      </c>
      <c r="J782" s="69" t="s">
        <v>998</v>
      </c>
      <c r="K782" s="174">
        <v>58550</v>
      </c>
    </row>
    <row r="783" spans="1:11" x14ac:dyDescent="0.3">
      <c r="A783" s="107" t="s">
        <v>1904</v>
      </c>
      <c r="B783" s="107" t="s">
        <v>1076</v>
      </c>
      <c r="C783" s="97" t="s">
        <v>11</v>
      </c>
      <c r="D783" s="97" t="s">
        <v>11</v>
      </c>
      <c r="E783" s="97" t="s">
        <v>13</v>
      </c>
      <c r="F783" s="66">
        <v>5102557</v>
      </c>
      <c r="G783" s="34">
        <v>43584</v>
      </c>
      <c r="H783" s="68" t="s">
        <v>1001</v>
      </c>
      <c r="I783" s="65" t="s">
        <v>997</v>
      </c>
      <c r="J783" s="69" t="s">
        <v>998</v>
      </c>
      <c r="K783" s="174">
        <v>46650</v>
      </c>
    </row>
    <row r="784" spans="1:11" x14ac:dyDescent="0.3">
      <c r="A784" s="107" t="s">
        <v>1906</v>
      </c>
      <c r="B784" s="149" t="s">
        <v>1674</v>
      </c>
      <c r="C784" s="97" t="s">
        <v>11</v>
      </c>
      <c r="D784" s="97" t="s">
        <v>11</v>
      </c>
      <c r="E784" s="54" t="s">
        <v>483</v>
      </c>
      <c r="F784" s="127">
        <v>13190045</v>
      </c>
      <c r="G784" s="128">
        <v>43556</v>
      </c>
      <c r="H784" s="129" t="s">
        <v>1088</v>
      </c>
      <c r="I784" s="132" t="s">
        <v>1089</v>
      </c>
      <c r="J784" s="130" t="s">
        <v>1090</v>
      </c>
      <c r="K784" s="176">
        <v>2262428</v>
      </c>
    </row>
    <row r="785" spans="1:11" x14ac:dyDescent="0.3">
      <c r="A785" s="107" t="s">
        <v>1906</v>
      </c>
      <c r="B785" s="149" t="s">
        <v>1674</v>
      </c>
      <c r="C785" s="97" t="s">
        <v>11</v>
      </c>
      <c r="D785" s="97" t="s">
        <v>11</v>
      </c>
      <c r="E785" s="54" t="s">
        <v>483</v>
      </c>
      <c r="F785" s="127">
        <v>13190046</v>
      </c>
      <c r="G785" s="128">
        <v>43556</v>
      </c>
      <c r="H785" s="129" t="s">
        <v>1091</v>
      </c>
      <c r="I785" s="132" t="s">
        <v>1092</v>
      </c>
      <c r="J785" s="130" t="s">
        <v>1093</v>
      </c>
      <c r="K785" s="176">
        <v>3731</v>
      </c>
    </row>
    <row r="786" spans="1:11" ht="45" x14ac:dyDescent="0.3">
      <c r="A786" s="107" t="s">
        <v>1906</v>
      </c>
      <c r="B786" s="53" t="s">
        <v>128</v>
      </c>
      <c r="C786" s="26" t="s">
        <v>11</v>
      </c>
      <c r="D786" s="26" t="s">
        <v>11</v>
      </c>
      <c r="E786" s="97" t="s">
        <v>473</v>
      </c>
      <c r="F786" s="127">
        <v>13190124</v>
      </c>
      <c r="G786" s="128">
        <v>43556</v>
      </c>
      <c r="H786" s="129" t="s">
        <v>1924</v>
      </c>
      <c r="I786" s="132" t="s">
        <v>1094</v>
      </c>
      <c r="J786" s="130" t="s">
        <v>1095</v>
      </c>
      <c r="K786" s="176">
        <v>68914</v>
      </c>
    </row>
    <row r="787" spans="1:11" ht="45" x14ac:dyDescent="0.3">
      <c r="A787" s="107" t="s">
        <v>1906</v>
      </c>
      <c r="B787" s="53" t="s">
        <v>128</v>
      </c>
      <c r="C787" s="26" t="s">
        <v>11</v>
      </c>
      <c r="D787" s="26" t="s">
        <v>11</v>
      </c>
      <c r="E787" s="97" t="s">
        <v>473</v>
      </c>
      <c r="F787" s="127">
        <v>13190125</v>
      </c>
      <c r="G787" s="128">
        <v>43556</v>
      </c>
      <c r="H787" s="129" t="s">
        <v>1925</v>
      </c>
      <c r="I787" s="132" t="s">
        <v>166</v>
      </c>
      <c r="J787" s="131" t="s">
        <v>1096</v>
      </c>
      <c r="K787" s="176">
        <v>55556</v>
      </c>
    </row>
    <row r="788" spans="1:11" ht="45" x14ac:dyDescent="0.3">
      <c r="A788" s="107" t="s">
        <v>1906</v>
      </c>
      <c r="B788" s="53" t="s">
        <v>128</v>
      </c>
      <c r="C788" s="26" t="s">
        <v>11</v>
      </c>
      <c r="D788" s="26" t="s">
        <v>11</v>
      </c>
      <c r="E788" s="97" t="s">
        <v>473</v>
      </c>
      <c r="F788" s="127">
        <v>13190126</v>
      </c>
      <c r="G788" s="128">
        <v>43557</v>
      </c>
      <c r="H788" s="129" t="s">
        <v>1926</v>
      </c>
      <c r="I788" s="132" t="s">
        <v>166</v>
      </c>
      <c r="J788" s="131" t="s">
        <v>1096</v>
      </c>
      <c r="K788" s="176">
        <v>55556</v>
      </c>
    </row>
    <row r="789" spans="1:11" ht="45" x14ac:dyDescent="0.3">
      <c r="A789" s="107" t="s">
        <v>1906</v>
      </c>
      <c r="B789" s="53" t="s">
        <v>128</v>
      </c>
      <c r="C789" s="26" t="s">
        <v>11</v>
      </c>
      <c r="D789" s="26" t="s">
        <v>11</v>
      </c>
      <c r="E789" s="97" t="s">
        <v>473</v>
      </c>
      <c r="F789" s="127">
        <v>13190127</v>
      </c>
      <c r="G789" s="128">
        <v>43557</v>
      </c>
      <c r="H789" s="129" t="s">
        <v>1927</v>
      </c>
      <c r="I789" s="132" t="s">
        <v>166</v>
      </c>
      <c r="J789" s="131" t="s">
        <v>1096</v>
      </c>
      <c r="K789" s="176">
        <v>55556</v>
      </c>
    </row>
    <row r="790" spans="1:11" ht="45" x14ac:dyDescent="0.3">
      <c r="A790" s="107" t="s">
        <v>1906</v>
      </c>
      <c r="B790" s="53" t="s">
        <v>128</v>
      </c>
      <c r="C790" s="26" t="s">
        <v>11</v>
      </c>
      <c r="D790" s="26" t="s">
        <v>11</v>
      </c>
      <c r="E790" s="97" t="s">
        <v>473</v>
      </c>
      <c r="F790" s="127">
        <v>13190128</v>
      </c>
      <c r="G790" s="128">
        <v>43557</v>
      </c>
      <c r="H790" s="129" t="s">
        <v>1928</v>
      </c>
      <c r="I790" s="132" t="s">
        <v>166</v>
      </c>
      <c r="J790" s="131" t="s">
        <v>1096</v>
      </c>
      <c r="K790" s="176">
        <v>55556</v>
      </c>
    </row>
    <row r="791" spans="1:11" x14ac:dyDescent="0.3">
      <c r="A791" s="107" t="s">
        <v>1906</v>
      </c>
      <c r="B791" s="157" t="s">
        <v>26</v>
      </c>
      <c r="C791" s="97" t="s">
        <v>11</v>
      </c>
      <c r="D791" s="97" t="s">
        <v>11</v>
      </c>
      <c r="E791" s="97" t="s">
        <v>473</v>
      </c>
      <c r="F791" s="127">
        <v>13190133</v>
      </c>
      <c r="G791" s="128">
        <v>43557</v>
      </c>
      <c r="H791" s="129" t="s">
        <v>1097</v>
      </c>
      <c r="I791" s="132" t="s">
        <v>438</v>
      </c>
      <c r="J791" s="131" t="s">
        <v>439</v>
      </c>
      <c r="K791" s="176">
        <v>328033</v>
      </c>
    </row>
    <row r="792" spans="1:11" x14ac:dyDescent="0.3">
      <c r="A792" s="107" t="s">
        <v>1906</v>
      </c>
      <c r="B792" s="157" t="s">
        <v>26</v>
      </c>
      <c r="C792" s="97" t="s">
        <v>11</v>
      </c>
      <c r="D792" s="97" t="s">
        <v>11</v>
      </c>
      <c r="E792" s="97" t="s">
        <v>473</v>
      </c>
      <c r="F792" s="127">
        <v>13190134</v>
      </c>
      <c r="G792" s="128">
        <v>43557</v>
      </c>
      <c r="H792" s="129" t="s">
        <v>1098</v>
      </c>
      <c r="I792" s="132" t="s">
        <v>1099</v>
      </c>
      <c r="J792" s="130" t="s">
        <v>1100</v>
      </c>
      <c r="K792" s="176">
        <v>309400</v>
      </c>
    </row>
    <row r="793" spans="1:11" ht="45" x14ac:dyDescent="0.3">
      <c r="A793" s="107" t="s">
        <v>1906</v>
      </c>
      <c r="B793" s="53" t="s">
        <v>128</v>
      </c>
      <c r="C793" s="26" t="s">
        <v>11</v>
      </c>
      <c r="D793" s="26" t="s">
        <v>11</v>
      </c>
      <c r="E793" s="97" t="s">
        <v>473</v>
      </c>
      <c r="F793" s="127">
        <v>13190135</v>
      </c>
      <c r="G793" s="128">
        <v>43558</v>
      </c>
      <c r="H793" s="129" t="s">
        <v>1101</v>
      </c>
      <c r="I793" s="132" t="s">
        <v>1102</v>
      </c>
      <c r="J793" s="130" t="s">
        <v>1103</v>
      </c>
      <c r="K793" s="176">
        <v>99353</v>
      </c>
    </row>
    <row r="794" spans="1:11" x14ac:dyDescent="0.3">
      <c r="A794" s="107" t="s">
        <v>1906</v>
      </c>
      <c r="B794" s="157" t="s">
        <v>26</v>
      </c>
      <c r="C794" s="97" t="s">
        <v>11</v>
      </c>
      <c r="D794" s="97" t="s">
        <v>11</v>
      </c>
      <c r="E794" s="97" t="s">
        <v>473</v>
      </c>
      <c r="F794" s="127">
        <v>13190136</v>
      </c>
      <c r="G794" s="128">
        <v>43559</v>
      </c>
      <c r="H794" s="129" t="s">
        <v>1104</v>
      </c>
      <c r="I794" s="132" t="s">
        <v>1105</v>
      </c>
      <c r="J794" s="131" t="s">
        <v>1106</v>
      </c>
      <c r="K794" s="176">
        <v>214200</v>
      </c>
    </row>
    <row r="795" spans="1:11" ht="45" x14ac:dyDescent="0.3">
      <c r="A795" s="107" t="s">
        <v>1906</v>
      </c>
      <c r="B795" s="53" t="s">
        <v>128</v>
      </c>
      <c r="C795" s="26" t="s">
        <v>11</v>
      </c>
      <c r="D795" s="26" t="s">
        <v>11</v>
      </c>
      <c r="E795" s="97" t="s">
        <v>473</v>
      </c>
      <c r="F795" s="127">
        <v>13190137</v>
      </c>
      <c r="G795" s="128">
        <v>43559</v>
      </c>
      <c r="H795" s="129" t="s">
        <v>1107</v>
      </c>
      <c r="I795" s="132" t="s">
        <v>1094</v>
      </c>
      <c r="J795" s="130" t="s">
        <v>1095</v>
      </c>
      <c r="K795" s="176">
        <v>89589</v>
      </c>
    </row>
    <row r="796" spans="1:11" ht="30" x14ac:dyDescent="0.3">
      <c r="A796" s="107" t="s">
        <v>1906</v>
      </c>
      <c r="B796" s="149" t="s">
        <v>1674</v>
      </c>
      <c r="C796" s="97" t="s">
        <v>11</v>
      </c>
      <c r="D796" s="97" t="s">
        <v>11</v>
      </c>
      <c r="E796" s="97" t="s">
        <v>473</v>
      </c>
      <c r="F796" s="127">
        <v>13190140</v>
      </c>
      <c r="G796" s="128">
        <v>43560</v>
      </c>
      <c r="H796" s="129" t="s">
        <v>1110</v>
      </c>
      <c r="I796" s="132" t="s">
        <v>1111</v>
      </c>
      <c r="J796" s="130" t="s">
        <v>1112</v>
      </c>
      <c r="K796" s="176">
        <v>224960</v>
      </c>
    </row>
    <row r="797" spans="1:11" x14ac:dyDescent="0.3">
      <c r="A797" s="107" t="s">
        <v>1906</v>
      </c>
      <c r="B797" s="149" t="s">
        <v>1674</v>
      </c>
      <c r="C797" s="97" t="s">
        <v>11</v>
      </c>
      <c r="D797" s="97" t="s">
        <v>11</v>
      </c>
      <c r="E797" s="97" t="s">
        <v>473</v>
      </c>
      <c r="F797" s="127">
        <v>13190141</v>
      </c>
      <c r="G797" s="128">
        <v>43560</v>
      </c>
      <c r="H797" s="129" t="s">
        <v>1113</v>
      </c>
      <c r="I797" s="132" t="s">
        <v>1114</v>
      </c>
      <c r="J797" s="130" t="s">
        <v>436</v>
      </c>
      <c r="K797" s="176">
        <v>522991</v>
      </c>
    </row>
    <row r="798" spans="1:11" x14ac:dyDescent="0.3">
      <c r="A798" s="107" t="s">
        <v>1906</v>
      </c>
      <c r="B798" s="157" t="s">
        <v>26</v>
      </c>
      <c r="C798" s="97" t="s">
        <v>11</v>
      </c>
      <c r="D798" s="97" t="s">
        <v>11</v>
      </c>
      <c r="E798" s="97" t="s">
        <v>473</v>
      </c>
      <c r="F798" s="127">
        <v>13190142</v>
      </c>
      <c r="G798" s="128">
        <v>43563</v>
      </c>
      <c r="H798" s="129" t="s">
        <v>1115</v>
      </c>
      <c r="I798" s="132" t="s">
        <v>1116</v>
      </c>
      <c r="J798" s="131" t="s">
        <v>1117</v>
      </c>
      <c r="K798" s="176">
        <v>53754</v>
      </c>
    </row>
    <row r="799" spans="1:11" ht="45" x14ac:dyDescent="0.3">
      <c r="A799" s="107" t="s">
        <v>1906</v>
      </c>
      <c r="B799" s="53" t="s">
        <v>128</v>
      </c>
      <c r="C799" s="26" t="s">
        <v>11</v>
      </c>
      <c r="D799" s="26" t="s">
        <v>11</v>
      </c>
      <c r="E799" s="97" t="s">
        <v>473</v>
      </c>
      <c r="F799" s="127">
        <v>13190143</v>
      </c>
      <c r="G799" s="128">
        <v>43563</v>
      </c>
      <c r="H799" s="129" t="s">
        <v>1929</v>
      </c>
      <c r="I799" s="132" t="s">
        <v>166</v>
      </c>
      <c r="J799" s="131" t="s">
        <v>1096</v>
      </c>
      <c r="K799" s="176">
        <v>138889</v>
      </c>
    </row>
    <row r="800" spans="1:11" x14ac:dyDescent="0.3">
      <c r="A800" s="107" t="s">
        <v>1906</v>
      </c>
      <c r="B800" s="149" t="s">
        <v>1674</v>
      </c>
      <c r="C800" s="97" t="s">
        <v>11</v>
      </c>
      <c r="D800" s="97" t="s">
        <v>11</v>
      </c>
      <c r="E800" s="54" t="s">
        <v>483</v>
      </c>
      <c r="F800" s="127">
        <v>13190047</v>
      </c>
      <c r="G800" s="128">
        <v>43563</v>
      </c>
      <c r="H800" s="129" t="s">
        <v>1118</v>
      </c>
      <c r="I800" s="132" t="s">
        <v>1092</v>
      </c>
      <c r="J800" s="131" t="s">
        <v>1093</v>
      </c>
      <c r="K800" s="176">
        <v>8707</v>
      </c>
    </row>
    <row r="801" spans="1:11" x14ac:dyDescent="0.3">
      <c r="A801" s="107" t="s">
        <v>1906</v>
      </c>
      <c r="B801" s="157" t="s">
        <v>26</v>
      </c>
      <c r="C801" s="97" t="s">
        <v>11</v>
      </c>
      <c r="D801" s="97" t="s">
        <v>11</v>
      </c>
      <c r="E801" s="54" t="s">
        <v>483</v>
      </c>
      <c r="F801" s="127">
        <v>13190048</v>
      </c>
      <c r="G801" s="128">
        <v>43566</v>
      </c>
      <c r="H801" s="129" t="s">
        <v>1119</v>
      </c>
      <c r="I801" s="132" t="s">
        <v>622</v>
      </c>
      <c r="J801" s="130" t="s">
        <v>30</v>
      </c>
      <c r="K801" s="176">
        <v>20063</v>
      </c>
    </row>
    <row r="802" spans="1:11" x14ac:dyDescent="0.3">
      <c r="A802" s="107" t="s">
        <v>1906</v>
      </c>
      <c r="B802" s="157" t="s">
        <v>26</v>
      </c>
      <c r="C802" s="97" t="s">
        <v>11</v>
      </c>
      <c r="D802" s="97" t="s">
        <v>11</v>
      </c>
      <c r="E802" s="97" t="s">
        <v>473</v>
      </c>
      <c r="F802" s="127">
        <v>13190145</v>
      </c>
      <c r="G802" s="128">
        <v>43566</v>
      </c>
      <c r="H802" s="129" t="s">
        <v>1120</v>
      </c>
      <c r="I802" s="132" t="s">
        <v>1108</v>
      </c>
      <c r="J802" s="131" t="s">
        <v>1109</v>
      </c>
      <c r="K802" s="176">
        <v>606000</v>
      </c>
    </row>
    <row r="803" spans="1:11" x14ac:dyDescent="0.3">
      <c r="A803" s="107" t="s">
        <v>1906</v>
      </c>
      <c r="B803" s="149" t="s">
        <v>1674</v>
      </c>
      <c r="C803" s="97" t="s">
        <v>11</v>
      </c>
      <c r="D803" s="97" t="s">
        <v>11</v>
      </c>
      <c r="E803" s="54" t="s">
        <v>483</v>
      </c>
      <c r="F803" s="127">
        <v>13190049</v>
      </c>
      <c r="G803" s="128">
        <v>43566</v>
      </c>
      <c r="H803" s="129" t="s">
        <v>1121</v>
      </c>
      <c r="I803" s="132" t="s">
        <v>622</v>
      </c>
      <c r="J803" s="130" t="s">
        <v>30</v>
      </c>
      <c r="K803" s="176">
        <v>1383208</v>
      </c>
    </row>
    <row r="804" spans="1:11" x14ac:dyDescent="0.3">
      <c r="A804" s="107" t="s">
        <v>1906</v>
      </c>
      <c r="B804" s="149" t="s">
        <v>1674</v>
      </c>
      <c r="C804" s="97" t="s">
        <v>11</v>
      </c>
      <c r="D804" s="97" t="s">
        <v>11</v>
      </c>
      <c r="E804" s="54" t="s">
        <v>483</v>
      </c>
      <c r="F804" s="127">
        <v>13190050</v>
      </c>
      <c r="G804" s="128">
        <v>43566</v>
      </c>
      <c r="H804" s="129" t="s">
        <v>1121</v>
      </c>
      <c r="I804" s="132" t="s">
        <v>1122</v>
      </c>
      <c r="J804" s="130" t="s">
        <v>1123</v>
      </c>
      <c r="K804" s="176">
        <v>68769</v>
      </c>
    </row>
    <row r="805" spans="1:11" x14ac:dyDescent="0.3">
      <c r="A805" s="107" t="s">
        <v>1906</v>
      </c>
      <c r="B805" s="149" t="s">
        <v>1674</v>
      </c>
      <c r="C805" s="97" t="s">
        <v>11</v>
      </c>
      <c r="D805" s="97" t="s">
        <v>11</v>
      </c>
      <c r="E805" s="54" t="s">
        <v>483</v>
      </c>
      <c r="F805" s="127">
        <v>13190051</v>
      </c>
      <c r="G805" s="128">
        <v>43566</v>
      </c>
      <c r="H805" s="129" t="s">
        <v>1124</v>
      </c>
      <c r="I805" s="132" t="s">
        <v>1125</v>
      </c>
      <c r="J805" s="131" t="s">
        <v>1126</v>
      </c>
      <c r="K805" s="176">
        <v>59645</v>
      </c>
    </row>
    <row r="806" spans="1:11" x14ac:dyDescent="0.3">
      <c r="A806" s="107" t="s">
        <v>1906</v>
      </c>
      <c r="B806" s="149" t="s">
        <v>1674</v>
      </c>
      <c r="C806" s="97" t="s">
        <v>11</v>
      </c>
      <c r="D806" s="97" t="s">
        <v>11</v>
      </c>
      <c r="E806" s="54" t="s">
        <v>483</v>
      </c>
      <c r="F806" s="127">
        <v>13190052</v>
      </c>
      <c r="G806" s="128">
        <v>43566</v>
      </c>
      <c r="H806" s="129" t="s">
        <v>1127</v>
      </c>
      <c r="I806" s="132" t="s">
        <v>1128</v>
      </c>
      <c r="J806" s="131" t="s">
        <v>1129</v>
      </c>
      <c r="K806" s="176">
        <v>233028</v>
      </c>
    </row>
    <row r="807" spans="1:11" ht="45" x14ac:dyDescent="0.3">
      <c r="A807" s="107" t="s">
        <v>1906</v>
      </c>
      <c r="B807" s="53" t="s">
        <v>128</v>
      </c>
      <c r="C807" s="26" t="s">
        <v>11</v>
      </c>
      <c r="D807" s="26" t="s">
        <v>11</v>
      </c>
      <c r="E807" s="97" t="s">
        <v>473</v>
      </c>
      <c r="F807" s="127">
        <v>13190146</v>
      </c>
      <c r="G807" s="128">
        <v>43567</v>
      </c>
      <c r="H807" s="129" t="s">
        <v>1930</v>
      </c>
      <c r="I807" s="132" t="s">
        <v>1094</v>
      </c>
      <c r="J807" s="130" t="s">
        <v>1095</v>
      </c>
      <c r="K807" s="176">
        <v>68949</v>
      </c>
    </row>
    <row r="808" spans="1:11" x14ac:dyDescent="0.3">
      <c r="A808" s="107" t="s">
        <v>1906</v>
      </c>
      <c r="B808" s="149" t="s">
        <v>1674</v>
      </c>
      <c r="C808" s="97" t="s">
        <v>11</v>
      </c>
      <c r="D808" s="97" t="s">
        <v>11</v>
      </c>
      <c r="E808" s="54" t="s">
        <v>483</v>
      </c>
      <c r="F808" s="127">
        <v>13190053</v>
      </c>
      <c r="G808" s="128">
        <v>43567</v>
      </c>
      <c r="H808" s="129" t="s">
        <v>1130</v>
      </c>
      <c r="I808" s="132" t="s">
        <v>1122</v>
      </c>
      <c r="J808" s="130" t="s">
        <v>1123</v>
      </c>
      <c r="K808" s="176">
        <v>81904</v>
      </c>
    </row>
    <row r="809" spans="1:11" x14ac:dyDescent="0.3">
      <c r="A809" s="107" t="s">
        <v>1906</v>
      </c>
      <c r="B809" s="157" t="s">
        <v>26</v>
      </c>
      <c r="C809" s="97" t="s">
        <v>11</v>
      </c>
      <c r="D809" s="97" t="s">
        <v>11</v>
      </c>
      <c r="E809" s="54" t="s">
        <v>483</v>
      </c>
      <c r="F809" s="127">
        <v>13190054</v>
      </c>
      <c r="G809" s="128">
        <v>43567</v>
      </c>
      <c r="H809" s="129" t="s">
        <v>1131</v>
      </c>
      <c r="I809" s="132" t="s">
        <v>1132</v>
      </c>
      <c r="J809" s="130" t="s">
        <v>1133</v>
      </c>
      <c r="K809" s="176">
        <v>172980</v>
      </c>
    </row>
    <row r="810" spans="1:11" ht="30" x14ac:dyDescent="0.3">
      <c r="A810" s="107" t="s">
        <v>1906</v>
      </c>
      <c r="B810" s="149" t="s">
        <v>1674</v>
      </c>
      <c r="C810" s="97" t="s">
        <v>11</v>
      </c>
      <c r="D810" s="97" t="s">
        <v>11</v>
      </c>
      <c r="E810" s="97" t="s">
        <v>473</v>
      </c>
      <c r="F810" s="127">
        <v>13190147</v>
      </c>
      <c r="G810" s="128">
        <v>43567</v>
      </c>
      <c r="H810" s="129" t="s">
        <v>1134</v>
      </c>
      <c r="I810" s="132" t="s">
        <v>1135</v>
      </c>
      <c r="J810" s="131" t="s">
        <v>1136</v>
      </c>
      <c r="K810" s="176">
        <v>262245</v>
      </c>
    </row>
    <row r="811" spans="1:11" x14ac:dyDescent="0.3">
      <c r="A811" s="107" t="s">
        <v>1906</v>
      </c>
      <c r="B811" s="149" t="s">
        <v>1674</v>
      </c>
      <c r="C811" s="97" t="s">
        <v>11</v>
      </c>
      <c r="D811" s="97" t="s">
        <v>11</v>
      </c>
      <c r="E811" s="97" t="s">
        <v>473</v>
      </c>
      <c r="F811" s="127">
        <v>13190149</v>
      </c>
      <c r="G811" s="128">
        <v>43567</v>
      </c>
      <c r="H811" s="129" t="s">
        <v>1137</v>
      </c>
      <c r="I811" s="132" t="s">
        <v>1114</v>
      </c>
      <c r="J811" s="131" t="s">
        <v>436</v>
      </c>
      <c r="K811" s="176">
        <v>1326405</v>
      </c>
    </row>
    <row r="812" spans="1:11" x14ac:dyDescent="0.3">
      <c r="A812" s="107" t="s">
        <v>1906</v>
      </c>
      <c r="B812" s="157" t="s">
        <v>26</v>
      </c>
      <c r="C812" s="97" t="s">
        <v>11</v>
      </c>
      <c r="D812" s="97" t="s">
        <v>11</v>
      </c>
      <c r="E812" s="97" t="s">
        <v>473</v>
      </c>
      <c r="F812" s="127">
        <v>13190150</v>
      </c>
      <c r="G812" s="128">
        <v>43570</v>
      </c>
      <c r="H812" s="129" t="s">
        <v>1138</v>
      </c>
      <c r="I812" s="132" t="s">
        <v>1139</v>
      </c>
      <c r="J812" s="130" t="s">
        <v>1140</v>
      </c>
      <c r="K812" s="176">
        <v>2179222</v>
      </c>
    </row>
    <row r="813" spans="1:11" x14ac:dyDescent="0.3">
      <c r="A813" s="107" t="s">
        <v>1906</v>
      </c>
      <c r="B813" s="149" t="s">
        <v>1674</v>
      </c>
      <c r="C813" s="97" t="s">
        <v>11</v>
      </c>
      <c r="D813" s="97" t="s">
        <v>11</v>
      </c>
      <c r="E813" s="54" t="s">
        <v>483</v>
      </c>
      <c r="F813" s="127">
        <v>13190056</v>
      </c>
      <c r="G813" s="128">
        <v>43571</v>
      </c>
      <c r="H813" s="129" t="s">
        <v>1118</v>
      </c>
      <c r="I813" s="132" t="s">
        <v>1092</v>
      </c>
      <c r="J813" s="130" t="s">
        <v>1093</v>
      </c>
      <c r="K813" s="176">
        <v>3731</v>
      </c>
    </row>
    <row r="814" spans="1:11" x14ac:dyDescent="0.3">
      <c r="A814" s="107" t="s">
        <v>1906</v>
      </c>
      <c r="B814" s="149" t="s">
        <v>1674</v>
      </c>
      <c r="C814" s="97" t="s">
        <v>11</v>
      </c>
      <c r="D814" s="97" t="s">
        <v>11</v>
      </c>
      <c r="E814" s="97" t="s">
        <v>473</v>
      </c>
      <c r="F814" s="127">
        <v>13190153</v>
      </c>
      <c r="G814" s="128">
        <v>43571</v>
      </c>
      <c r="H814" s="129" t="s">
        <v>1141</v>
      </c>
      <c r="I814" s="132" t="s">
        <v>1142</v>
      </c>
      <c r="J814" s="130" t="s">
        <v>1143</v>
      </c>
      <c r="K814" s="176">
        <v>4248495</v>
      </c>
    </row>
    <row r="815" spans="1:11" ht="45" x14ac:dyDescent="0.3">
      <c r="A815" s="107" t="s">
        <v>1906</v>
      </c>
      <c r="B815" s="53" t="s">
        <v>128</v>
      </c>
      <c r="C815" s="26" t="s">
        <v>11</v>
      </c>
      <c r="D815" s="26" t="s">
        <v>11</v>
      </c>
      <c r="E815" s="97" t="s">
        <v>473</v>
      </c>
      <c r="F815" s="127">
        <v>13190156</v>
      </c>
      <c r="G815" s="128">
        <v>43572</v>
      </c>
      <c r="H815" s="129" t="s">
        <v>1144</v>
      </c>
      <c r="I815" s="132" t="s">
        <v>1145</v>
      </c>
      <c r="J815" s="130" t="s">
        <v>1146</v>
      </c>
      <c r="K815" s="176">
        <v>55556</v>
      </c>
    </row>
    <row r="816" spans="1:11" x14ac:dyDescent="0.3">
      <c r="A816" s="107" t="s">
        <v>1906</v>
      </c>
      <c r="B816" s="157" t="s">
        <v>26</v>
      </c>
      <c r="C816" s="97" t="s">
        <v>11</v>
      </c>
      <c r="D816" s="97" t="s">
        <v>11</v>
      </c>
      <c r="E816" s="54" t="s">
        <v>483</v>
      </c>
      <c r="F816" s="127">
        <v>13190057</v>
      </c>
      <c r="G816" s="128">
        <v>43572</v>
      </c>
      <c r="H816" s="129" t="s">
        <v>1147</v>
      </c>
      <c r="I816" s="132" t="s">
        <v>622</v>
      </c>
      <c r="J816" s="130" t="s">
        <v>30</v>
      </c>
      <c r="K816" s="176">
        <v>19468</v>
      </c>
    </row>
    <row r="817" spans="1:11" x14ac:dyDescent="0.3">
      <c r="A817" s="107" t="s">
        <v>1906</v>
      </c>
      <c r="B817" s="149" t="s">
        <v>1674</v>
      </c>
      <c r="C817" s="97" t="s">
        <v>11</v>
      </c>
      <c r="D817" s="97" t="s">
        <v>11</v>
      </c>
      <c r="E817" s="97" t="s">
        <v>473</v>
      </c>
      <c r="F817" s="127">
        <v>13190157</v>
      </c>
      <c r="G817" s="128">
        <v>43573</v>
      </c>
      <c r="H817" s="129" t="s">
        <v>1148</v>
      </c>
      <c r="I817" s="132" t="s">
        <v>1114</v>
      </c>
      <c r="J817" s="131" t="s">
        <v>436</v>
      </c>
      <c r="K817" s="176">
        <v>778543</v>
      </c>
    </row>
    <row r="818" spans="1:11" x14ac:dyDescent="0.3">
      <c r="A818" s="107" t="s">
        <v>1906</v>
      </c>
      <c r="B818" s="157" t="s">
        <v>26</v>
      </c>
      <c r="C818" s="97" t="s">
        <v>11</v>
      </c>
      <c r="D818" s="97" t="s">
        <v>11</v>
      </c>
      <c r="E818" s="97" t="s">
        <v>473</v>
      </c>
      <c r="F818" s="127">
        <v>13190158</v>
      </c>
      <c r="G818" s="128">
        <v>43577</v>
      </c>
      <c r="H818" s="129" t="s">
        <v>1149</v>
      </c>
      <c r="I818" s="132" t="s">
        <v>1150</v>
      </c>
      <c r="J818" s="130" t="s">
        <v>1151</v>
      </c>
      <c r="K818" s="176">
        <v>1154181</v>
      </c>
    </row>
    <row r="819" spans="1:11" ht="30" x14ac:dyDescent="0.3">
      <c r="A819" s="107" t="s">
        <v>1906</v>
      </c>
      <c r="B819" s="157" t="s">
        <v>26</v>
      </c>
      <c r="C819" s="97" t="s">
        <v>11</v>
      </c>
      <c r="D819" s="97" t="s">
        <v>11</v>
      </c>
      <c r="E819" s="97" t="s">
        <v>473</v>
      </c>
      <c r="F819" s="127">
        <v>13190159</v>
      </c>
      <c r="G819" s="128">
        <v>43577</v>
      </c>
      <c r="H819" s="129" t="s">
        <v>1152</v>
      </c>
      <c r="I819" s="132" t="s">
        <v>1153</v>
      </c>
      <c r="J819" s="130" t="s">
        <v>1154</v>
      </c>
      <c r="K819" s="176">
        <v>598703</v>
      </c>
    </row>
    <row r="820" spans="1:11" x14ac:dyDescent="0.3">
      <c r="A820" s="107" t="s">
        <v>1906</v>
      </c>
      <c r="B820" s="157" t="s">
        <v>26</v>
      </c>
      <c r="C820" s="97" t="s">
        <v>11</v>
      </c>
      <c r="D820" s="97" t="s">
        <v>11</v>
      </c>
      <c r="E820" s="97" t="s">
        <v>473</v>
      </c>
      <c r="F820" s="127">
        <v>13190160</v>
      </c>
      <c r="G820" s="128">
        <v>43579</v>
      </c>
      <c r="H820" s="129" t="s">
        <v>1155</v>
      </c>
      <c r="I820" s="132" t="s">
        <v>1156</v>
      </c>
      <c r="J820" s="130" t="s">
        <v>1157</v>
      </c>
      <c r="K820" s="176">
        <v>189879</v>
      </c>
    </row>
    <row r="821" spans="1:11" x14ac:dyDescent="0.3">
      <c r="A821" s="107" t="s">
        <v>1906</v>
      </c>
      <c r="B821" s="149" t="s">
        <v>1674</v>
      </c>
      <c r="C821" s="97" t="s">
        <v>11</v>
      </c>
      <c r="D821" s="97" t="s">
        <v>11</v>
      </c>
      <c r="E821" s="97" t="s">
        <v>473</v>
      </c>
      <c r="F821" s="127">
        <v>13190161</v>
      </c>
      <c r="G821" s="128">
        <v>43579</v>
      </c>
      <c r="H821" s="129" t="s">
        <v>1158</v>
      </c>
      <c r="I821" s="132" t="s">
        <v>1111</v>
      </c>
      <c r="J821" s="130" t="s">
        <v>1112</v>
      </c>
      <c r="K821" s="176">
        <v>157437</v>
      </c>
    </row>
    <row r="822" spans="1:11" x14ac:dyDescent="0.3">
      <c r="A822" s="107" t="s">
        <v>1906</v>
      </c>
      <c r="B822" s="149" t="s">
        <v>1674</v>
      </c>
      <c r="C822" s="97" t="s">
        <v>11</v>
      </c>
      <c r="D822" s="97" t="s">
        <v>11</v>
      </c>
      <c r="E822" s="54" t="s">
        <v>483</v>
      </c>
      <c r="F822" s="127">
        <v>13190060</v>
      </c>
      <c r="G822" s="128">
        <v>43579</v>
      </c>
      <c r="H822" s="129" t="s">
        <v>1159</v>
      </c>
      <c r="I822" s="74" t="s">
        <v>1683</v>
      </c>
      <c r="J822" s="70" t="s">
        <v>508</v>
      </c>
      <c r="K822" s="176">
        <v>22003</v>
      </c>
    </row>
    <row r="823" spans="1:11" x14ac:dyDescent="0.3">
      <c r="A823" s="107" t="s">
        <v>1906</v>
      </c>
      <c r="B823" s="149" t="s">
        <v>1674</v>
      </c>
      <c r="C823" s="97" t="s">
        <v>11</v>
      </c>
      <c r="D823" s="97" t="s">
        <v>11</v>
      </c>
      <c r="E823" s="54" t="s">
        <v>483</v>
      </c>
      <c r="F823" s="127">
        <v>13190061</v>
      </c>
      <c r="G823" s="128">
        <v>43579</v>
      </c>
      <c r="H823" s="129" t="s">
        <v>1160</v>
      </c>
      <c r="I823" s="132" t="s">
        <v>622</v>
      </c>
      <c r="J823" s="130" t="s">
        <v>30</v>
      </c>
      <c r="K823" s="176">
        <v>20111</v>
      </c>
    </row>
    <row r="824" spans="1:11" x14ac:dyDescent="0.3">
      <c r="A824" s="107" t="s">
        <v>1906</v>
      </c>
      <c r="B824" s="149" t="s">
        <v>1674</v>
      </c>
      <c r="C824" s="97" t="s">
        <v>11</v>
      </c>
      <c r="D824" s="97" t="s">
        <v>11</v>
      </c>
      <c r="E824" s="54" t="s">
        <v>483</v>
      </c>
      <c r="F824" s="127">
        <v>13190062</v>
      </c>
      <c r="G824" s="128">
        <v>43580</v>
      </c>
      <c r="H824" s="129" t="s">
        <v>1161</v>
      </c>
      <c r="I824" s="132" t="s">
        <v>71</v>
      </c>
      <c r="J824" s="130" t="s">
        <v>72</v>
      </c>
      <c r="K824" s="176">
        <v>24532</v>
      </c>
    </row>
    <row r="825" spans="1:11" x14ac:dyDescent="0.3">
      <c r="A825" s="107" t="s">
        <v>1906</v>
      </c>
      <c r="B825" s="149" t="s">
        <v>1674</v>
      </c>
      <c r="C825" s="97" t="s">
        <v>11</v>
      </c>
      <c r="D825" s="97" t="s">
        <v>11</v>
      </c>
      <c r="E825" s="54" t="s">
        <v>483</v>
      </c>
      <c r="F825" s="127">
        <v>13190063</v>
      </c>
      <c r="G825" s="128">
        <v>43580</v>
      </c>
      <c r="H825" s="129" t="s">
        <v>1162</v>
      </c>
      <c r="I825" s="132" t="s">
        <v>1163</v>
      </c>
      <c r="J825" s="130" t="s">
        <v>1164</v>
      </c>
      <c r="K825" s="176">
        <v>45946</v>
      </c>
    </row>
    <row r="826" spans="1:11" x14ac:dyDescent="0.3">
      <c r="A826" s="107" t="s">
        <v>1906</v>
      </c>
      <c r="B826" s="157" t="s">
        <v>26</v>
      </c>
      <c r="C826" s="97" t="s">
        <v>11</v>
      </c>
      <c r="D826" s="97" t="s">
        <v>11</v>
      </c>
      <c r="E826" s="97" t="s">
        <v>473</v>
      </c>
      <c r="F826" s="127">
        <v>13190163</v>
      </c>
      <c r="G826" s="128">
        <v>43580</v>
      </c>
      <c r="H826" s="129" t="s">
        <v>1165</v>
      </c>
      <c r="I826" s="132" t="s">
        <v>1166</v>
      </c>
      <c r="J826" s="130" t="s">
        <v>1167</v>
      </c>
      <c r="K826" s="176">
        <v>573221</v>
      </c>
    </row>
    <row r="827" spans="1:11" x14ac:dyDescent="0.3">
      <c r="A827" s="107" t="s">
        <v>1906</v>
      </c>
      <c r="B827" s="149" t="s">
        <v>1674</v>
      </c>
      <c r="C827" s="97" t="s">
        <v>11</v>
      </c>
      <c r="D827" s="97" t="s">
        <v>11</v>
      </c>
      <c r="E827" s="97" t="s">
        <v>473</v>
      </c>
      <c r="F827" s="127">
        <v>13190165</v>
      </c>
      <c r="G827" s="128">
        <v>43581</v>
      </c>
      <c r="H827" s="129" t="s">
        <v>1168</v>
      </c>
      <c r="I827" s="132" t="s">
        <v>1114</v>
      </c>
      <c r="J827" s="131" t="s">
        <v>436</v>
      </c>
      <c r="K827" s="176">
        <v>778543</v>
      </c>
    </row>
    <row r="828" spans="1:11" x14ac:dyDescent="0.3">
      <c r="A828" s="107" t="s">
        <v>1906</v>
      </c>
      <c r="B828" s="149" t="s">
        <v>1674</v>
      </c>
      <c r="C828" s="97" t="s">
        <v>11</v>
      </c>
      <c r="D828" s="97" t="s">
        <v>11</v>
      </c>
      <c r="E828" s="54" t="s">
        <v>483</v>
      </c>
      <c r="F828" s="127">
        <v>13190064</v>
      </c>
      <c r="G828" s="128">
        <v>43584</v>
      </c>
      <c r="H828" s="129" t="s">
        <v>1169</v>
      </c>
      <c r="I828" s="132" t="s">
        <v>1092</v>
      </c>
      <c r="J828" s="130" t="s">
        <v>1093</v>
      </c>
      <c r="K828" s="176">
        <v>74632</v>
      </c>
    </row>
    <row r="829" spans="1:11" x14ac:dyDescent="0.3">
      <c r="A829" s="107" t="s">
        <v>1906</v>
      </c>
      <c r="B829" s="149" t="s">
        <v>1674</v>
      </c>
      <c r="C829" s="97" t="s">
        <v>11</v>
      </c>
      <c r="D829" s="97" t="s">
        <v>11</v>
      </c>
      <c r="E829" s="54" t="s">
        <v>483</v>
      </c>
      <c r="F829" s="127">
        <v>13190065</v>
      </c>
      <c r="G829" s="128">
        <v>43584</v>
      </c>
      <c r="H829" s="129" t="s">
        <v>1170</v>
      </c>
      <c r="I829" s="132" t="s">
        <v>71</v>
      </c>
      <c r="J829" s="130" t="s">
        <v>72</v>
      </c>
      <c r="K829" s="176">
        <v>27518</v>
      </c>
    </row>
    <row r="830" spans="1:11" x14ac:dyDescent="0.3">
      <c r="A830" s="107" t="s">
        <v>1906</v>
      </c>
      <c r="B830" s="149" t="s">
        <v>1674</v>
      </c>
      <c r="C830" s="97" t="s">
        <v>11</v>
      </c>
      <c r="D830" s="97" t="s">
        <v>11</v>
      </c>
      <c r="E830" s="97" t="s">
        <v>473</v>
      </c>
      <c r="F830" s="127">
        <v>13190170</v>
      </c>
      <c r="G830" s="128">
        <v>43585</v>
      </c>
      <c r="H830" s="129" t="s">
        <v>1171</v>
      </c>
      <c r="I830" s="132" t="s">
        <v>1114</v>
      </c>
      <c r="J830" s="131" t="s">
        <v>436</v>
      </c>
      <c r="K830" s="176">
        <v>118500</v>
      </c>
    </row>
    <row r="831" spans="1:11" x14ac:dyDescent="0.3">
      <c r="A831" s="107" t="s">
        <v>1906</v>
      </c>
      <c r="B831" s="157" t="s">
        <v>26</v>
      </c>
      <c r="C831" s="97" t="s">
        <v>11</v>
      </c>
      <c r="D831" s="97" t="s">
        <v>11</v>
      </c>
      <c r="E831" s="97" t="s">
        <v>473</v>
      </c>
      <c r="F831" s="127">
        <v>13190171</v>
      </c>
      <c r="G831" s="128">
        <v>43585</v>
      </c>
      <c r="H831" s="129" t="s">
        <v>1172</v>
      </c>
      <c r="I831" s="132" t="s">
        <v>1173</v>
      </c>
      <c r="J831" s="131" t="s">
        <v>1174</v>
      </c>
      <c r="K831" s="176">
        <v>1530000</v>
      </c>
    </row>
    <row r="832" spans="1:11" ht="45" x14ac:dyDescent="0.3">
      <c r="A832" s="107" t="s">
        <v>1906</v>
      </c>
      <c r="B832" s="53" t="s">
        <v>128</v>
      </c>
      <c r="C832" s="26" t="s">
        <v>11</v>
      </c>
      <c r="D832" s="26" t="s">
        <v>11</v>
      </c>
      <c r="E832" s="54" t="s">
        <v>483</v>
      </c>
      <c r="F832" s="127">
        <v>13190066</v>
      </c>
      <c r="G832" s="128">
        <v>43585</v>
      </c>
      <c r="H832" s="129" t="s">
        <v>1175</v>
      </c>
      <c r="I832" s="132" t="s">
        <v>169</v>
      </c>
      <c r="J832" s="130" t="s">
        <v>452</v>
      </c>
      <c r="K832" s="176">
        <v>178000</v>
      </c>
    </row>
    <row r="833" spans="1:11" ht="30" x14ac:dyDescent="0.3">
      <c r="A833" s="107" t="s">
        <v>1906</v>
      </c>
      <c r="B833" s="157" t="s">
        <v>26</v>
      </c>
      <c r="C833" s="97" t="s">
        <v>11</v>
      </c>
      <c r="D833" s="97" t="s">
        <v>11</v>
      </c>
      <c r="E833" s="54" t="s">
        <v>483</v>
      </c>
      <c r="F833" s="127">
        <v>13190067</v>
      </c>
      <c r="G833" s="128">
        <v>43585</v>
      </c>
      <c r="H833" s="129" t="s">
        <v>1176</v>
      </c>
      <c r="I833" s="132" t="s">
        <v>1177</v>
      </c>
      <c r="J833" s="131" t="s">
        <v>1178</v>
      </c>
      <c r="K833" s="176">
        <v>449850</v>
      </c>
    </row>
    <row r="834" spans="1:11" ht="45" x14ac:dyDescent="0.3">
      <c r="A834" s="107" t="s">
        <v>1906</v>
      </c>
      <c r="B834" s="53" t="s">
        <v>128</v>
      </c>
      <c r="C834" s="26" t="s">
        <v>11</v>
      </c>
      <c r="D834" s="26" t="s">
        <v>11</v>
      </c>
      <c r="E834" s="54" t="s">
        <v>191</v>
      </c>
      <c r="F834" s="128" t="s">
        <v>10</v>
      </c>
      <c r="G834" s="128" t="s">
        <v>10</v>
      </c>
      <c r="H834" s="129" t="s">
        <v>1179</v>
      </c>
      <c r="I834" s="132" t="s">
        <v>1180</v>
      </c>
      <c r="J834" s="130" t="s">
        <v>1181</v>
      </c>
      <c r="K834" s="176">
        <v>1023462</v>
      </c>
    </row>
    <row r="835" spans="1:11" x14ac:dyDescent="0.3">
      <c r="A835" s="107" t="s">
        <v>1906</v>
      </c>
      <c r="B835" s="107" t="s">
        <v>1076</v>
      </c>
      <c r="C835" s="97" t="s">
        <v>11</v>
      </c>
      <c r="D835" s="97" t="s">
        <v>11</v>
      </c>
      <c r="E835" s="54" t="s">
        <v>191</v>
      </c>
      <c r="F835" s="127">
        <v>20638499</v>
      </c>
      <c r="G835" s="128">
        <v>43567</v>
      </c>
      <c r="H835" s="129" t="s">
        <v>1182</v>
      </c>
      <c r="I835" s="132" t="s">
        <v>1183</v>
      </c>
      <c r="J835" s="130" t="s">
        <v>202</v>
      </c>
      <c r="K835" s="176">
        <v>14663960</v>
      </c>
    </row>
    <row r="836" spans="1:11" x14ac:dyDescent="0.3">
      <c r="A836" s="107" t="s">
        <v>1906</v>
      </c>
      <c r="B836" s="107" t="s">
        <v>1076</v>
      </c>
      <c r="C836" s="97" t="s">
        <v>11</v>
      </c>
      <c r="D836" s="97" t="s">
        <v>11</v>
      </c>
      <c r="E836" s="54" t="s">
        <v>191</v>
      </c>
      <c r="F836" s="127">
        <v>89587</v>
      </c>
      <c r="G836" s="128">
        <v>43585</v>
      </c>
      <c r="H836" s="129" t="s">
        <v>1184</v>
      </c>
      <c r="I836" s="132" t="s">
        <v>1185</v>
      </c>
      <c r="J836" s="130" t="s">
        <v>1186</v>
      </c>
      <c r="K836" s="176">
        <v>1647472</v>
      </c>
    </row>
    <row r="837" spans="1:11" x14ac:dyDescent="0.3">
      <c r="A837" s="107" t="s">
        <v>1906</v>
      </c>
      <c r="B837" s="107" t="s">
        <v>1076</v>
      </c>
      <c r="C837" s="97" t="s">
        <v>11</v>
      </c>
      <c r="D837" s="97" t="s">
        <v>11</v>
      </c>
      <c r="E837" s="54" t="s">
        <v>191</v>
      </c>
      <c r="F837" s="127">
        <v>19862</v>
      </c>
      <c r="G837" s="128">
        <v>43571</v>
      </c>
      <c r="H837" s="129" t="s">
        <v>1187</v>
      </c>
      <c r="I837" s="132" t="s">
        <v>1188</v>
      </c>
      <c r="J837" s="130" t="s">
        <v>1189</v>
      </c>
      <c r="K837" s="176">
        <v>198901</v>
      </c>
    </row>
    <row r="838" spans="1:11" ht="30" x14ac:dyDescent="0.3">
      <c r="A838" s="107" t="s">
        <v>1896</v>
      </c>
      <c r="B838" s="108" t="s">
        <v>106</v>
      </c>
      <c r="C838" s="97" t="s">
        <v>124</v>
      </c>
      <c r="D838" s="34">
        <v>42320</v>
      </c>
      <c r="E838" s="97" t="s">
        <v>473</v>
      </c>
      <c r="F838" s="22">
        <v>14190073</v>
      </c>
      <c r="G838" s="34">
        <v>43556</v>
      </c>
      <c r="H838" s="59" t="s">
        <v>125</v>
      </c>
      <c r="I838" s="98" t="s">
        <v>126</v>
      </c>
      <c r="J838" s="99" t="s">
        <v>127</v>
      </c>
      <c r="K838" s="159">
        <v>524683</v>
      </c>
    </row>
    <row r="839" spans="1:11" x14ac:dyDescent="0.3">
      <c r="A839" s="107" t="s">
        <v>1896</v>
      </c>
      <c r="B839" s="53" t="s">
        <v>26</v>
      </c>
      <c r="C839" s="97" t="s">
        <v>11</v>
      </c>
      <c r="D839" s="97" t="s">
        <v>11</v>
      </c>
      <c r="E839" s="97" t="s">
        <v>473</v>
      </c>
      <c r="F839" s="22">
        <v>14190075</v>
      </c>
      <c r="G839" s="34">
        <v>43558</v>
      </c>
      <c r="H839" s="62" t="s">
        <v>129</v>
      </c>
      <c r="I839" s="98" t="s">
        <v>130</v>
      </c>
      <c r="J839" s="99" t="s">
        <v>131</v>
      </c>
      <c r="K839" s="159">
        <v>659260</v>
      </c>
    </row>
    <row r="840" spans="1:11" ht="30" x14ac:dyDescent="0.3">
      <c r="A840" s="107" t="s">
        <v>1896</v>
      </c>
      <c r="B840" s="53" t="s">
        <v>132</v>
      </c>
      <c r="C840" s="97" t="s">
        <v>133</v>
      </c>
      <c r="D840" s="34">
        <v>43215</v>
      </c>
      <c r="E840" s="97" t="s">
        <v>473</v>
      </c>
      <c r="F840" s="22">
        <v>14190076</v>
      </c>
      <c r="G840" s="34">
        <v>43560</v>
      </c>
      <c r="H840" s="62" t="s">
        <v>134</v>
      </c>
      <c r="I840" s="98" t="s">
        <v>135</v>
      </c>
      <c r="J840" s="99" t="s">
        <v>136</v>
      </c>
      <c r="K840" s="159">
        <v>208000</v>
      </c>
    </row>
    <row r="841" spans="1:11" ht="30" x14ac:dyDescent="0.3">
      <c r="A841" s="107" t="s">
        <v>1896</v>
      </c>
      <c r="B841" s="53" t="s">
        <v>26</v>
      </c>
      <c r="C841" s="97" t="s">
        <v>11</v>
      </c>
      <c r="D841" s="97" t="s">
        <v>11</v>
      </c>
      <c r="E841" s="97" t="s">
        <v>473</v>
      </c>
      <c r="F841" s="22">
        <v>14190077</v>
      </c>
      <c r="G841" s="34">
        <v>43566</v>
      </c>
      <c r="H841" s="62" t="s">
        <v>137</v>
      </c>
      <c r="I841" s="98" t="s">
        <v>138</v>
      </c>
      <c r="J841" s="99" t="s">
        <v>139</v>
      </c>
      <c r="K841" s="159">
        <v>262752</v>
      </c>
    </row>
    <row r="842" spans="1:11" ht="30" x14ac:dyDescent="0.3">
      <c r="A842" s="107" t="s">
        <v>1896</v>
      </c>
      <c r="B842" s="53" t="s">
        <v>132</v>
      </c>
      <c r="C842" s="97" t="s">
        <v>140</v>
      </c>
      <c r="D842" s="34">
        <v>42223</v>
      </c>
      <c r="E842" s="97" t="s">
        <v>473</v>
      </c>
      <c r="F842" s="22">
        <v>14190080</v>
      </c>
      <c r="G842" s="34">
        <v>43566</v>
      </c>
      <c r="H842" s="62" t="s">
        <v>141</v>
      </c>
      <c r="I842" s="98" t="s">
        <v>142</v>
      </c>
      <c r="J842" s="99" t="s">
        <v>143</v>
      </c>
      <c r="K842" s="159">
        <v>142800</v>
      </c>
    </row>
    <row r="843" spans="1:11" ht="30" x14ac:dyDescent="0.3">
      <c r="A843" s="107" t="s">
        <v>1896</v>
      </c>
      <c r="B843" s="53" t="s">
        <v>132</v>
      </c>
      <c r="C843" s="97" t="s">
        <v>140</v>
      </c>
      <c r="D843" s="34">
        <v>42223</v>
      </c>
      <c r="E843" s="97" t="s">
        <v>473</v>
      </c>
      <c r="F843" s="22">
        <v>14190083</v>
      </c>
      <c r="G843" s="34">
        <v>43566</v>
      </c>
      <c r="H843" s="62" t="s">
        <v>145</v>
      </c>
      <c r="I843" s="98" t="s">
        <v>142</v>
      </c>
      <c r="J843" s="99" t="s">
        <v>143</v>
      </c>
      <c r="K843" s="159">
        <v>217226</v>
      </c>
    </row>
    <row r="844" spans="1:11" ht="45" x14ac:dyDescent="0.3">
      <c r="A844" s="107" t="s">
        <v>1896</v>
      </c>
      <c r="B844" s="53" t="s">
        <v>128</v>
      </c>
      <c r="C844" s="26" t="s">
        <v>11</v>
      </c>
      <c r="D844" s="26" t="s">
        <v>11</v>
      </c>
      <c r="E844" s="97" t="s">
        <v>473</v>
      </c>
      <c r="F844" s="22">
        <v>14190084</v>
      </c>
      <c r="G844" s="34">
        <v>43567</v>
      </c>
      <c r="H844" s="62" t="s">
        <v>146</v>
      </c>
      <c r="I844" s="98" t="s">
        <v>147</v>
      </c>
      <c r="J844" s="99" t="s">
        <v>148</v>
      </c>
      <c r="K844" s="159">
        <v>245528</v>
      </c>
    </row>
    <row r="845" spans="1:11" ht="30" x14ac:dyDescent="0.3">
      <c r="A845" s="107" t="s">
        <v>1896</v>
      </c>
      <c r="B845" s="108" t="s">
        <v>106</v>
      </c>
      <c r="C845" s="97" t="s">
        <v>149</v>
      </c>
      <c r="D845" s="34">
        <v>43564</v>
      </c>
      <c r="E845" s="97" t="s">
        <v>473</v>
      </c>
      <c r="F845" s="22">
        <v>14190086</v>
      </c>
      <c r="G845" s="34">
        <v>43567</v>
      </c>
      <c r="H845" s="62" t="s">
        <v>150</v>
      </c>
      <c r="I845" s="98" t="s">
        <v>151</v>
      </c>
      <c r="J845" s="99" t="s">
        <v>152</v>
      </c>
      <c r="K845" s="159">
        <v>559300</v>
      </c>
    </row>
    <row r="846" spans="1:11" ht="30" x14ac:dyDescent="0.3">
      <c r="A846" s="107" t="s">
        <v>1896</v>
      </c>
      <c r="B846" s="53" t="s">
        <v>132</v>
      </c>
      <c r="C846" s="97" t="s">
        <v>140</v>
      </c>
      <c r="D846" s="34">
        <v>42223</v>
      </c>
      <c r="E846" s="97" t="s">
        <v>473</v>
      </c>
      <c r="F846" s="22">
        <v>14190087</v>
      </c>
      <c r="G846" s="34">
        <v>43570</v>
      </c>
      <c r="H846" s="62" t="s">
        <v>153</v>
      </c>
      <c r="I846" s="98" t="s">
        <v>154</v>
      </c>
      <c r="J846" s="99" t="s">
        <v>155</v>
      </c>
      <c r="K846" s="159">
        <v>165961</v>
      </c>
    </row>
    <row r="847" spans="1:11" ht="30" x14ac:dyDescent="0.3">
      <c r="A847" s="107" t="s">
        <v>1896</v>
      </c>
      <c r="B847" s="53" t="s">
        <v>132</v>
      </c>
      <c r="C847" s="97" t="s">
        <v>140</v>
      </c>
      <c r="D847" s="34">
        <v>42223</v>
      </c>
      <c r="E847" s="97" t="s">
        <v>473</v>
      </c>
      <c r="F847" s="22">
        <v>14190088</v>
      </c>
      <c r="G847" s="34">
        <v>43570</v>
      </c>
      <c r="H847" s="62" t="s">
        <v>156</v>
      </c>
      <c r="I847" s="98" t="s">
        <v>154</v>
      </c>
      <c r="J847" s="99" t="s">
        <v>155</v>
      </c>
      <c r="K847" s="159">
        <v>118543</v>
      </c>
    </row>
    <row r="848" spans="1:11" x14ac:dyDescent="0.3">
      <c r="A848" s="107" t="s">
        <v>1896</v>
      </c>
      <c r="B848" s="149" t="s">
        <v>1674</v>
      </c>
      <c r="C848" s="97" t="s">
        <v>11</v>
      </c>
      <c r="D848" s="97" t="s">
        <v>11</v>
      </c>
      <c r="E848" s="54" t="s">
        <v>483</v>
      </c>
      <c r="F848" s="22">
        <v>14190051</v>
      </c>
      <c r="G848" s="34">
        <v>43570</v>
      </c>
      <c r="H848" s="62" t="s">
        <v>157</v>
      </c>
      <c r="I848" s="98" t="s">
        <v>29</v>
      </c>
      <c r="J848" s="99" t="s">
        <v>158</v>
      </c>
      <c r="K848" s="159">
        <v>713787</v>
      </c>
    </row>
    <row r="849" spans="1:11" ht="30" x14ac:dyDescent="0.3">
      <c r="A849" s="107" t="s">
        <v>1896</v>
      </c>
      <c r="B849" s="53" t="s">
        <v>26</v>
      </c>
      <c r="C849" s="97" t="s">
        <v>11</v>
      </c>
      <c r="D849" s="97" t="s">
        <v>11</v>
      </c>
      <c r="E849" s="54" t="s">
        <v>483</v>
      </c>
      <c r="F849" s="22">
        <v>14190052</v>
      </c>
      <c r="G849" s="34">
        <v>43570</v>
      </c>
      <c r="H849" s="62" t="s">
        <v>159</v>
      </c>
      <c r="I849" s="98" t="s">
        <v>160</v>
      </c>
      <c r="J849" s="99" t="s">
        <v>161</v>
      </c>
      <c r="K849" s="159">
        <v>856800</v>
      </c>
    </row>
    <row r="850" spans="1:11" ht="30" x14ac:dyDescent="0.3">
      <c r="A850" s="107" t="s">
        <v>1896</v>
      </c>
      <c r="B850" s="53" t="s">
        <v>26</v>
      </c>
      <c r="C850" s="97" t="s">
        <v>11</v>
      </c>
      <c r="D850" s="97" t="s">
        <v>11</v>
      </c>
      <c r="E850" s="97" t="s">
        <v>473</v>
      </c>
      <c r="F850" s="22">
        <v>14190089</v>
      </c>
      <c r="G850" s="34">
        <v>43571</v>
      </c>
      <c r="H850" s="62" t="s">
        <v>162</v>
      </c>
      <c r="I850" s="98" t="s">
        <v>163</v>
      </c>
      <c r="J850" s="99" t="s">
        <v>164</v>
      </c>
      <c r="K850" s="159">
        <v>16762</v>
      </c>
    </row>
    <row r="851" spans="1:11" ht="45" x14ac:dyDescent="0.3">
      <c r="A851" s="107" t="s">
        <v>1896</v>
      </c>
      <c r="B851" s="53" t="s">
        <v>128</v>
      </c>
      <c r="C851" s="26" t="s">
        <v>11</v>
      </c>
      <c r="D851" s="26" t="s">
        <v>11</v>
      </c>
      <c r="E851" s="97" t="s">
        <v>473</v>
      </c>
      <c r="F851" s="22">
        <v>14190090</v>
      </c>
      <c r="G851" s="34">
        <v>43573</v>
      </c>
      <c r="H851" s="62" t="s">
        <v>165</v>
      </c>
      <c r="I851" s="98" t="s">
        <v>166</v>
      </c>
      <c r="J851" s="99" t="s">
        <v>167</v>
      </c>
      <c r="K851" s="159">
        <v>111111</v>
      </c>
    </row>
    <row r="852" spans="1:11" ht="30" x14ac:dyDescent="0.3">
      <c r="A852" s="107" t="s">
        <v>1896</v>
      </c>
      <c r="B852" s="53" t="s">
        <v>26</v>
      </c>
      <c r="C852" s="97" t="s">
        <v>11</v>
      </c>
      <c r="D852" s="97" t="s">
        <v>11</v>
      </c>
      <c r="E852" s="54" t="s">
        <v>483</v>
      </c>
      <c r="F852" s="22">
        <v>14190053</v>
      </c>
      <c r="G852" s="34">
        <v>43577</v>
      </c>
      <c r="H852" s="62" t="s">
        <v>168</v>
      </c>
      <c r="I852" s="98" t="s">
        <v>169</v>
      </c>
      <c r="J852" s="99" t="s">
        <v>170</v>
      </c>
      <c r="K852" s="159">
        <v>2082500</v>
      </c>
    </row>
    <row r="853" spans="1:11" ht="30" x14ac:dyDescent="0.3">
      <c r="A853" s="107" t="s">
        <v>1896</v>
      </c>
      <c r="B853" s="53" t="s">
        <v>26</v>
      </c>
      <c r="C853" s="97" t="s">
        <v>11</v>
      </c>
      <c r="D853" s="97" t="s">
        <v>11</v>
      </c>
      <c r="E853" s="54" t="s">
        <v>483</v>
      </c>
      <c r="F853" s="22">
        <v>14190054</v>
      </c>
      <c r="G853" s="34">
        <v>43579</v>
      </c>
      <c r="H853" s="62" t="s">
        <v>171</v>
      </c>
      <c r="I853" s="98" t="s">
        <v>172</v>
      </c>
      <c r="J853" s="99" t="s">
        <v>173</v>
      </c>
      <c r="K853" s="159">
        <v>16065</v>
      </c>
    </row>
    <row r="854" spans="1:11" ht="30" x14ac:dyDescent="0.3">
      <c r="A854" s="107" t="s">
        <v>1896</v>
      </c>
      <c r="B854" s="53" t="s">
        <v>26</v>
      </c>
      <c r="C854" s="97" t="s">
        <v>11</v>
      </c>
      <c r="D854" s="97" t="s">
        <v>11</v>
      </c>
      <c r="E854" s="54" t="s">
        <v>483</v>
      </c>
      <c r="F854" s="22">
        <v>14190056</v>
      </c>
      <c r="G854" s="34">
        <v>43579</v>
      </c>
      <c r="H854" s="62" t="s">
        <v>174</v>
      </c>
      <c r="I854" s="98" t="s">
        <v>172</v>
      </c>
      <c r="J854" s="99" t="s">
        <v>173</v>
      </c>
      <c r="K854" s="159">
        <v>16065</v>
      </c>
    </row>
    <row r="855" spans="1:11" x14ac:dyDescent="0.3">
      <c r="A855" s="107" t="s">
        <v>1896</v>
      </c>
      <c r="B855" s="53" t="s">
        <v>26</v>
      </c>
      <c r="C855" s="97" t="s">
        <v>11</v>
      </c>
      <c r="D855" s="97" t="s">
        <v>11</v>
      </c>
      <c r="E855" s="97" t="s">
        <v>473</v>
      </c>
      <c r="F855" s="22">
        <v>14190092</v>
      </c>
      <c r="G855" s="34">
        <v>43580</v>
      </c>
      <c r="H855" s="62" t="s">
        <v>175</v>
      </c>
      <c r="I855" s="98" t="s">
        <v>176</v>
      </c>
      <c r="J855" s="99" t="s">
        <v>177</v>
      </c>
      <c r="K855" s="159">
        <v>792400</v>
      </c>
    </row>
    <row r="856" spans="1:11" x14ac:dyDescent="0.3">
      <c r="A856" s="107" t="s">
        <v>1896</v>
      </c>
      <c r="B856" s="149" t="s">
        <v>1674</v>
      </c>
      <c r="C856" s="97" t="s">
        <v>11</v>
      </c>
      <c r="D856" s="97" t="s">
        <v>11</v>
      </c>
      <c r="E856" s="54" t="s">
        <v>483</v>
      </c>
      <c r="F856" s="22">
        <v>14190057</v>
      </c>
      <c r="G856" s="34">
        <v>43580</v>
      </c>
      <c r="H856" s="62" t="s">
        <v>178</v>
      </c>
      <c r="I856" s="98" t="s">
        <v>179</v>
      </c>
      <c r="J856" s="99" t="s">
        <v>180</v>
      </c>
      <c r="K856" s="159">
        <v>164493</v>
      </c>
    </row>
    <row r="857" spans="1:11" x14ac:dyDescent="0.3">
      <c r="A857" s="107" t="s">
        <v>1896</v>
      </c>
      <c r="B857" s="149" t="s">
        <v>1674</v>
      </c>
      <c r="C857" s="97" t="s">
        <v>11</v>
      </c>
      <c r="D857" s="97" t="s">
        <v>11</v>
      </c>
      <c r="E857" s="54" t="s">
        <v>483</v>
      </c>
      <c r="F857" s="22">
        <v>14190058</v>
      </c>
      <c r="G857" s="34">
        <v>43580</v>
      </c>
      <c r="H857" s="62" t="s">
        <v>181</v>
      </c>
      <c r="I857" s="98" t="s">
        <v>179</v>
      </c>
      <c r="J857" s="99" t="s">
        <v>180</v>
      </c>
      <c r="K857" s="159">
        <v>30902</v>
      </c>
    </row>
    <row r="858" spans="1:11" ht="45" x14ac:dyDescent="0.3">
      <c r="A858" s="107" t="s">
        <v>1896</v>
      </c>
      <c r="B858" s="53" t="s">
        <v>128</v>
      </c>
      <c r="C858" s="26" t="s">
        <v>11</v>
      </c>
      <c r="D858" s="26" t="s">
        <v>11</v>
      </c>
      <c r="E858" s="97" t="s">
        <v>473</v>
      </c>
      <c r="F858" s="22">
        <v>14190093</v>
      </c>
      <c r="G858" s="34">
        <v>43584</v>
      </c>
      <c r="H858" s="62" t="s">
        <v>182</v>
      </c>
      <c r="I858" s="98" t="s">
        <v>183</v>
      </c>
      <c r="J858" s="99" t="s">
        <v>184</v>
      </c>
      <c r="K858" s="159">
        <v>64270</v>
      </c>
    </row>
    <row r="859" spans="1:11" ht="30" x14ac:dyDescent="0.3">
      <c r="A859" s="107" t="s">
        <v>1896</v>
      </c>
      <c r="B859" s="149" t="s">
        <v>1674</v>
      </c>
      <c r="C859" s="97" t="s">
        <v>11</v>
      </c>
      <c r="D859" s="97" t="s">
        <v>11</v>
      </c>
      <c r="E859" s="97" t="s">
        <v>473</v>
      </c>
      <c r="F859" s="22">
        <v>14190059</v>
      </c>
      <c r="G859" s="34">
        <v>43585</v>
      </c>
      <c r="H859" s="62" t="s">
        <v>185</v>
      </c>
      <c r="I859" s="98" t="s">
        <v>186</v>
      </c>
      <c r="J859" s="99" t="s">
        <v>187</v>
      </c>
      <c r="K859" s="159">
        <v>125819</v>
      </c>
    </row>
    <row r="860" spans="1:11" ht="30" x14ac:dyDescent="0.3">
      <c r="A860" s="107" t="s">
        <v>1896</v>
      </c>
      <c r="B860" s="149" t="s">
        <v>1674</v>
      </c>
      <c r="C860" s="97" t="s">
        <v>11</v>
      </c>
      <c r="D860" s="97" t="s">
        <v>11</v>
      </c>
      <c r="E860" s="54" t="s">
        <v>483</v>
      </c>
      <c r="F860" s="22">
        <v>14190060</v>
      </c>
      <c r="G860" s="34">
        <v>43585</v>
      </c>
      <c r="H860" s="62" t="s">
        <v>188</v>
      </c>
      <c r="I860" s="98" t="s">
        <v>189</v>
      </c>
      <c r="J860" s="99" t="s">
        <v>190</v>
      </c>
      <c r="K860" s="159">
        <v>4782015</v>
      </c>
    </row>
    <row r="861" spans="1:11" x14ac:dyDescent="0.3">
      <c r="A861" s="107" t="s">
        <v>1896</v>
      </c>
      <c r="B861" s="107" t="s">
        <v>1076</v>
      </c>
      <c r="C861" s="97" t="s">
        <v>11</v>
      </c>
      <c r="D861" s="97" t="s">
        <v>11</v>
      </c>
      <c r="E861" s="54" t="s">
        <v>191</v>
      </c>
      <c r="F861" s="22">
        <v>712822</v>
      </c>
      <c r="G861" s="34">
        <v>43585</v>
      </c>
      <c r="H861" s="62" t="s">
        <v>192</v>
      </c>
      <c r="I861" s="98" t="s">
        <v>22</v>
      </c>
      <c r="J861" s="99" t="s">
        <v>23</v>
      </c>
      <c r="K861" s="159">
        <v>23511</v>
      </c>
    </row>
    <row r="862" spans="1:11" x14ac:dyDescent="0.3">
      <c r="A862" s="107" t="s">
        <v>1896</v>
      </c>
      <c r="B862" s="107" t="s">
        <v>1076</v>
      </c>
      <c r="C862" s="97" t="s">
        <v>11</v>
      </c>
      <c r="D862" s="97" t="s">
        <v>11</v>
      </c>
      <c r="E862" s="54" t="s">
        <v>191</v>
      </c>
      <c r="F862" s="22">
        <v>712828</v>
      </c>
      <c r="G862" s="34">
        <v>43585</v>
      </c>
      <c r="H862" s="62" t="s">
        <v>193</v>
      </c>
      <c r="I862" s="98" t="s">
        <v>22</v>
      </c>
      <c r="J862" s="99" t="s">
        <v>23</v>
      </c>
      <c r="K862" s="159">
        <v>165527</v>
      </c>
    </row>
    <row r="863" spans="1:11" x14ac:dyDescent="0.3">
      <c r="A863" s="107" t="s">
        <v>1896</v>
      </c>
      <c r="B863" s="107" t="s">
        <v>1076</v>
      </c>
      <c r="C863" s="97" t="s">
        <v>11</v>
      </c>
      <c r="D863" s="97" t="s">
        <v>11</v>
      </c>
      <c r="E863" s="54" t="s">
        <v>191</v>
      </c>
      <c r="F863" s="22">
        <v>712861</v>
      </c>
      <c r="G863" s="34">
        <v>43585</v>
      </c>
      <c r="H863" s="62" t="s">
        <v>194</v>
      </c>
      <c r="I863" s="98" t="s">
        <v>22</v>
      </c>
      <c r="J863" s="99" t="s">
        <v>23</v>
      </c>
      <c r="K863" s="159">
        <v>261525</v>
      </c>
    </row>
    <row r="864" spans="1:11" x14ac:dyDescent="0.3">
      <c r="A864" s="107" t="s">
        <v>1896</v>
      </c>
      <c r="B864" s="107" t="s">
        <v>1076</v>
      </c>
      <c r="C864" s="97" t="s">
        <v>11</v>
      </c>
      <c r="D864" s="97" t="s">
        <v>11</v>
      </c>
      <c r="E864" s="54" t="s">
        <v>191</v>
      </c>
      <c r="F864" s="22">
        <v>712830</v>
      </c>
      <c r="G864" s="34">
        <v>43585</v>
      </c>
      <c r="H864" s="62" t="s">
        <v>195</v>
      </c>
      <c r="I864" s="98" t="s">
        <v>22</v>
      </c>
      <c r="J864" s="99" t="s">
        <v>23</v>
      </c>
      <c r="K864" s="159">
        <v>703421</v>
      </c>
    </row>
    <row r="865" spans="1:11" x14ac:dyDescent="0.3">
      <c r="A865" s="107" t="s">
        <v>1896</v>
      </c>
      <c r="B865" s="107" t="s">
        <v>1076</v>
      </c>
      <c r="C865" s="97" t="s">
        <v>11</v>
      </c>
      <c r="D865" s="97" t="s">
        <v>11</v>
      </c>
      <c r="E865" s="54" t="s">
        <v>191</v>
      </c>
      <c r="F865" s="22">
        <v>712829</v>
      </c>
      <c r="G865" s="34">
        <v>43585</v>
      </c>
      <c r="H865" s="62" t="s">
        <v>196</v>
      </c>
      <c r="I865" s="98" t="s">
        <v>22</v>
      </c>
      <c r="J865" s="99" t="s">
        <v>23</v>
      </c>
      <c r="K865" s="159">
        <v>656794</v>
      </c>
    </row>
    <row r="866" spans="1:11" x14ac:dyDescent="0.3">
      <c r="A866" s="107" t="s">
        <v>1896</v>
      </c>
      <c r="B866" s="107" t="s">
        <v>1076</v>
      </c>
      <c r="C866" s="97" t="s">
        <v>11</v>
      </c>
      <c r="D866" s="97" t="s">
        <v>11</v>
      </c>
      <c r="E866" s="54" t="s">
        <v>191</v>
      </c>
      <c r="F866" s="22">
        <v>4412727</v>
      </c>
      <c r="G866" s="34">
        <v>43570</v>
      </c>
      <c r="H866" s="62" t="s">
        <v>197</v>
      </c>
      <c r="I866" s="98" t="s">
        <v>198</v>
      </c>
      <c r="J866" s="99" t="s">
        <v>199</v>
      </c>
      <c r="K866" s="159">
        <v>452360</v>
      </c>
    </row>
    <row r="867" spans="1:11" x14ac:dyDescent="0.3">
      <c r="A867" s="107" t="s">
        <v>1896</v>
      </c>
      <c r="B867" s="107" t="s">
        <v>1076</v>
      </c>
      <c r="C867" s="97" t="s">
        <v>11</v>
      </c>
      <c r="D867" s="97" t="s">
        <v>11</v>
      </c>
      <c r="E867" s="54" t="s">
        <v>191</v>
      </c>
      <c r="F867" s="22">
        <v>143398897</v>
      </c>
      <c r="G867" s="34">
        <v>43560</v>
      </c>
      <c r="H867" s="62" t="s">
        <v>200</v>
      </c>
      <c r="I867" s="98" t="s">
        <v>198</v>
      </c>
      <c r="J867" s="99" t="s">
        <v>199</v>
      </c>
      <c r="K867" s="159">
        <v>352480</v>
      </c>
    </row>
    <row r="868" spans="1:11" x14ac:dyDescent="0.3">
      <c r="A868" s="107" t="s">
        <v>1896</v>
      </c>
      <c r="B868" s="107" t="s">
        <v>1076</v>
      </c>
      <c r="C868" s="97" t="s">
        <v>11</v>
      </c>
      <c r="D868" s="97" t="s">
        <v>11</v>
      </c>
      <c r="E868" s="54" t="s">
        <v>191</v>
      </c>
      <c r="F868" s="22">
        <v>20649754</v>
      </c>
      <c r="G868" s="34">
        <v>43570</v>
      </c>
      <c r="H868" s="62" t="s">
        <v>203</v>
      </c>
      <c r="I868" s="98" t="s">
        <v>201</v>
      </c>
      <c r="J868" s="99" t="s">
        <v>202</v>
      </c>
      <c r="K868" s="159">
        <v>2607623</v>
      </c>
    </row>
    <row r="869" spans="1:11" x14ac:dyDescent="0.3">
      <c r="A869" s="107" t="s">
        <v>1896</v>
      </c>
      <c r="B869" s="107" t="s">
        <v>1076</v>
      </c>
      <c r="C869" s="97" t="s">
        <v>11</v>
      </c>
      <c r="D869" s="97" t="s">
        <v>11</v>
      </c>
      <c r="E869" s="54" t="s">
        <v>191</v>
      </c>
      <c r="F869" s="22">
        <v>20627763</v>
      </c>
      <c r="G869" s="34">
        <v>43566</v>
      </c>
      <c r="H869" s="62" t="s">
        <v>204</v>
      </c>
      <c r="I869" s="98" t="s">
        <v>201</v>
      </c>
      <c r="J869" s="99" t="s">
        <v>202</v>
      </c>
      <c r="K869" s="159">
        <v>1730723</v>
      </c>
    </row>
    <row r="870" spans="1:11" ht="45" x14ac:dyDescent="0.3">
      <c r="A870" s="107" t="s">
        <v>1330</v>
      </c>
      <c r="B870" s="53" t="s">
        <v>128</v>
      </c>
      <c r="C870" s="26" t="s">
        <v>11</v>
      </c>
      <c r="D870" s="26" t="s">
        <v>11</v>
      </c>
      <c r="E870" s="97" t="s">
        <v>473</v>
      </c>
      <c r="F870" s="72">
        <v>15190128</v>
      </c>
      <c r="G870" s="71">
        <v>43570</v>
      </c>
      <c r="H870" s="140" t="s">
        <v>1331</v>
      </c>
      <c r="I870" s="74" t="s">
        <v>1332</v>
      </c>
      <c r="J870" s="141" t="s">
        <v>1333</v>
      </c>
      <c r="K870" s="178">
        <v>78897</v>
      </c>
    </row>
    <row r="871" spans="1:11" ht="45" x14ac:dyDescent="0.3">
      <c r="A871" s="107" t="s">
        <v>1330</v>
      </c>
      <c r="B871" s="53" t="s">
        <v>128</v>
      </c>
      <c r="C871" s="26" t="s">
        <v>11</v>
      </c>
      <c r="D871" s="26" t="s">
        <v>11</v>
      </c>
      <c r="E871" s="97" t="s">
        <v>473</v>
      </c>
      <c r="F871" s="72">
        <v>15190129</v>
      </c>
      <c r="G871" s="71">
        <v>43570</v>
      </c>
      <c r="H871" s="140" t="s">
        <v>1334</v>
      </c>
      <c r="I871" s="74" t="s">
        <v>1332</v>
      </c>
      <c r="J871" s="141" t="s">
        <v>1333</v>
      </c>
      <c r="K871" s="178">
        <v>139230</v>
      </c>
    </row>
    <row r="872" spans="1:11" ht="45" x14ac:dyDescent="0.3">
      <c r="A872" s="107" t="s">
        <v>1330</v>
      </c>
      <c r="B872" s="53" t="s">
        <v>128</v>
      </c>
      <c r="C872" s="26" t="s">
        <v>11</v>
      </c>
      <c r="D872" s="26" t="s">
        <v>11</v>
      </c>
      <c r="E872" s="97" t="s">
        <v>473</v>
      </c>
      <c r="F872" s="72">
        <v>15190130</v>
      </c>
      <c r="G872" s="71">
        <v>43570</v>
      </c>
      <c r="H872" s="140" t="s">
        <v>1335</v>
      </c>
      <c r="I872" s="74" t="s">
        <v>1332</v>
      </c>
      <c r="J872" s="141" t="s">
        <v>1333</v>
      </c>
      <c r="K872" s="178">
        <v>162435</v>
      </c>
    </row>
    <row r="873" spans="1:11" ht="45" x14ac:dyDescent="0.3">
      <c r="A873" s="107" t="s">
        <v>1330</v>
      </c>
      <c r="B873" s="53" t="s">
        <v>128</v>
      </c>
      <c r="C873" s="26" t="s">
        <v>11</v>
      </c>
      <c r="D873" s="26" t="s">
        <v>11</v>
      </c>
      <c r="E873" s="97" t="s">
        <v>473</v>
      </c>
      <c r="F873" s="72">
        <v>15190132</v>
      </c>
      <c r="G873" s="71">
        <v>43573</v>
      </c>
      <c r="H873" s="140" t="s">
        <v>1336</v>
      </c>
      <c r="I873" s="74" t="s">
        <v>1337</v>
      </c>
      <c r="J873" s="141" t="s">
        <v>1338</v>
      </c>
      <c r="K873" s="178">
        <v>142800</v>
      </c>
    </row>
    <row r="874" spans="1:11" ht="45" x14ac:dyDescent="0.3">
      <c r="A874" s="107" t="s">
        <v>1330</v>
      </c>
      <c r="B874" s="53" t="s">
        <v>128</v>
      </c>
      <c r="C874" s="26" t="s">
        <v>11</v>
      </c>
      <c r="D874" s="26" t="s">
        <v>11</v>
      </c>
      <c r="E874" s="97" t="s">
        <v>473</v>
      </c>
      <c r="F874" s="72">
        <v>15190133</v>
      </c>
      <c r="G874" s="71">
        <v>43573</v>
      </c>
      <c r="H874" s="140" t="s">
        <v>1339</v>
      </c>
      <c r="I874" s="74" t="s">
        <v>1340</v>
      </c>
      <c r="J874" s="141" t="s">
        <v>1341</v>
      </c>
      <c r="K874" s="178">
        <v>466563</v>
      </c>
    </row>
    <row r="875" spans="1:11" ht="45" x14ac:dyDescent="0.3">
      <c r="A875" s="107" t="s">
        <v>1330</v>
      </c>
      <c r="B875" s="53" t="s">
        <v>128</v>
      </c>
      <c r="C875" s="26" t="s">
        <v>11</v>
      </c>
      <c r="D875" s="26" t="s">
        <v>11</v>
      </c>
      <c r="E875" s="97" t="s">
        <v>473</v>
      </c>
      <c r="F875" s="72">
        <v>15190135</v>
      </c>
      <c r="G875" s="71">
        <v>43573</v>
      </c>
      <c r="H875" s="140" t="s">
        <v>1342</v>
      </c>
      <c r="I875" s="74" t="s">
        <v>1340</v>
      </c>
      <c r="J875" s="141" t="s">
        <v>1341</v>
      </c>
      <c r="K875" s="178">
        <v>54740</v>
      </c>
    </row>
    <row r="876" spans="1:11" ht="45" x14ac:dyDescent="0.3">
      <c r="A876" s="107" t="s">
        <v>1330</v>
      </c>
      <c r="B876" s="53" t="s">
        <v>128</v>
      </c>
      <c r="C876" s="26" t="s">
        <v>11</v>
      </c>
      <c r="D876" s="26" t="s">
        <v>11</v>
      </c>
      <c r="E876" s="97" t="s">
        <v>473</v>
      </c>
      <c r="F876" s="72">
        <v>15190136</v>
      </c>
      <c r="G876" s="71">
        <v>43573</v>
      </c>
      <c r="H876" s="140" t="s">
        <v>1343</v>
      </c>
      <c r="I876" s="74" t="s">
        <v>1340</v>
      </c>
      <c r="J876" s="141" t="s">
        <v>1341</v>
      </c>
      <c r="K876" s="178">
        <v>179690</v>
      </c>
    </row>
    <row r="877" spans="1:11" ht="45" x14ac:dyDescent="0.3">
      <c r="A877" s="107" t="s">
        <v>1330</v>
      </c>
      <c r="B877" s="53" t="s">
        <v>128</v>
      </c>
      <c r="C877" s="26" t="s">
        <v>11</v>
      </c>
      <c r="D877" s="26" t="s">
        <v>11</v>
      </c>
      <c r="E877" s="97" t="s">
        <v>473</v>
      </c>
      <c r="F877" s="72">
        <v>15190144</v>
      </c>
      <c r="G877" s="71">
        <v>43579</v>
      </c>
      <c r="H877" s="140" t="s">
        <v>1344</v>
      </c>
      <c r="I877" s="74" t="s">
        <v>1332</v>
      </c>
      <c r="J877" s="141" t="s">
        <v>1333</v>
      </c>
      <c r="K877" s="178">
        <v>463862</v>
      </c>
    </row>
    <row r="878" spans="1:11" ht="45" x14ac:dyDescent="0.3">
      <c r="A878" s="107" t="s">
        <v>1330</v>
      </c>
      <c r="B878" s="53" t="s">
        <v>128</v>
      </c>
      <c r="C878" s="26" t="s">
        <v>11</v>
      </c>
      <c r="D878" s="26" t="s">
        <v>11</v>
      </c>
      <c r="E878" s="97" t="s">
        <v>473</v>
      </c>
      <c r="F878" s="72">
        <v>15190146</v>
      </c>
      <c r="G878" s="71">
        <v>43580</v>
      </c>
      <c r="H878" s="140" t="s">
        <v>1345</v>
      </c>
      <c r="I878" s="74" t="s">
        <v>1346</v>
      </c>
      <c r="J878" s="141" t="s">
        <v>1347</v>
      </c>
      <c r="K878" s="178">
        <v>44444</v>
      </c>
    </row>
    <row r="879" spans="1:11" ht="45" x14ac:dyDescent="0.3">
      <c r="A879" s="107" t="s">
        <v>1330</v>
      </c>
      <c r="B879" s="53" t="s">
        <v>128</v>
      </c>
      <c r="C879" s="26" t="s">
        <v>11</v>
      </c>
      <c r="D879" s="26" t="s">
        <v>11</v>
      </c>
      <c r="E879" s="97" t="s">
        <v>473</v>
      </c>
      <c r="F879" s="72">
        <v>15190147</v>
      </c>
      <c r="G879" s="71">
        <v>43580</v>
      </c>
      <c r="H879" s="140" t="s">
        <v>1348</v>
      </c>
      <c r="I879" s="74" t="s">
        <v>1346</v>
      </c>
      <c r="J879" s="141" t="s">
        <v>1347</v>
      </c>
      <c r="K879" s="178">
        <v>22222</v>
      </c>
    </row>
    <row r="880" spans="1:11" ht="45" x14ac:dyDescent="0.3">
      <c r="A880" s="107" t="s">
        <v>1330</v>
      </c>
      <c r="B880" s="53" t="s">
        <v>128</v>
      </c>
      <c r="C880" s="26" t="s">
        <v>11</v>
      </c>
      <c r="D880" s="26" t="s">
        <v>11</v>
      </c>
      <c r="E880" s="97" t="s">
        <v>473</v>
      </c>
      <c r="F880" s="72">
        <v>15190148</v>
      </c>
      <c r="G880" s="71">
        <v>43580</v>
      </c>
      <c r="H880" s="140" t="s">
        <v>1349</v>
      </c>
      <c r="I880" s="74" t="s">
        <v>1346</v>
      </c>
      <c r="J880" s="141" t="s">
        <v>1347</v>
      </c>
      <c r="K880" s="178">
        <v>22222</v>
      </c>
    </row>
    <row r="881" spans="1:11" ht="45" x14ac:dyDescent="0.3">
      <c r="A881" s="107" t="s">
        <v>1330</v>
      </c>
      <c r="B881" s="53" t="s">
        <v>128</v>
      </c>
      <c r="C881" s="26" t="s">
        <v>11</v>
      </c>
      <c r="D881" s="26" t="s">
        <v>11</v>
      </c>
      <c r="E881" s="97" t="s">
        <v>473</v>
      </c>
      <c r="F881" s="72">
        <v>15190149</v>
      </c>
      <c r="G881" s="71">
        <v>43580</v>
      </c>
      <c r="H881" s="140" t="s">
        <v>1350</v>
      </c>
      <c r="I881" s="74" t="s">
        <v>1346</v>
      </c>
      <c r="J881" s="141" t="s">
        <v>1347</v>
      </c>
      <c r="K881" s="178">
        <v>33333</v>
      </c>
    </row>
    <row r="882" spans="1:11" ht="45" x14ac:dyDescent="0.3">
      <c r="A882" s="107" t="s">
        <v>1330</v>
      </c>
      <c r="B882" s="53" t="s">
        <v>128</v>
      </c>
      <c r="C882" s="26" t="s">
        <v>11</v>
      </c>
      <c r="D882" s="26" t="s">
        <v>11</v>
      </c>
      <c r="E882" s="97" t="s">
        <v>473</v>
      </c>
      <c r="F882" s="72">
        <v>15190150</v>
      </c>
      <c r="G882" s="71">
        <v>43580</v>
      </c>
      <c r="H882" s="140" t="s">
        <v>1351</v>
      </c>
      <c r="I882" s="74" t="s">
        <v>1346</v>
      </c>
      <c r="J882" s="141" t="s">
        <v>1347</v>
      </c>
      <c r="K882" s="178">
        <v>33333</v>
      </c>
    </row>
    <row r="883" spans="1:11" ht="45" x14ac:dyDescent="0.3">
      <c r="A883" s="107" t="s">
        <v>1330</v>
      </c>
      <c r="B883" s="53" t="s">
        <v>128</v>
      </c>
      <c r="C883" s="26" t="s">
        <v>11</v>
      </c>
      <c r="D883" s="26" t="s">
        <v>11</v>
      </c>
      <c r="E883" s="97" t="s">
        <v>473</v>
      </c>
      <c r="F883" s="72">
        <v>15190151</v>
      </c>
      <c r="G883" s="71">
        <v>43580</v>
      </c>
      <c r="H883" s="140" t="s">
        <v>1352</v>
      </c>
      <c r="I883" s="74" t="s">
        <v>1346</v>
      </c>
      <c r="J883" s="141" t="s">
        <v>1347</v>
      </c>
      <c r="K883" s="178">
        <v>77778</v>
      </c>
    </row>
    <row r="884" spans="1:11" ht="45" x14ac:dyDescent="0.3">
      <c r="A884" s="107" t="s">
        <v>1330</v>
      </c>
      <c r="B884" s="53" t="s">
        <v>128</v>
      </c>
      <c r="C884" s="26" t="s">
        <v>11</v>
      </c>
      <c r="D884" s="26" t="s">
        <v>11</v>
      </c>
      <c r="E884" s="97" t="s">
        <v>473</v>
      </c>
      <c r="F884" s="72">
        <v>15190152</v>
      </c>
      <c r="G884" s="71">
        <v>43580</v>
      </c>
      <c r="H884" s="140" t="s">
        <v>1353</v>
      </c>
      <c r="I884" s="74" t="s">
        <v>1346</v>
      </c>
      <c r="J884" s="141" t="s">
        <v>1347</v>
      </c>
      <c r="K884" s="178">
        <v>66667</v>
      </c>
    </row>
    <row r="885" spans="1:11" ht="45" x14ac:dyDescent="0.3">
      <c r="A885" s="107" t="s">
        <v>1330</v>
      </c>
      <c r="B885" s="53" t="s">
        <v>128</v>
      </c>
      <c r="C885" s="26" t="s">
        <v>11</v>
      </c>
      <c r="D885" s="26" t="s">
        <v>11</v>
      </c>
      <c r="E885" s="97" t="s">
        <v>473</v>
      </c>
      <c r="F885" s="72">
        <v>15190153</v>
      </c>
      <c r="G885" s="71">
        <v>43580</v>
      </c>
      <c r="H885" s="140" t="s">
        <v>1354</v>
      </c>
      <c r="I885" s="74" t="s">
        <v>1346</v>
      </c>
      <c r="J885" s="141" t="s">
        <v>1347</v>
      </c>
      <c r="K885" s="178">
        <v>88889</v>
      </c>
    </row>
    <row r="886" spans="1:11" ht="45" x14ac:dyDescent="0.3">
      <c r="A886" s="107" t="s">
        <v>1330</v>
      </c>
      <c r="B886" s="53" t="s">
        <v>128</v>
      </c>
      <c r="C886" s="26" t="s">
        <v>11</v>
      </c>
      <c r="D886" s="26" t="s">
        <v>11</v>
      </c>
      <c r="E886" s="97" t="s">
        <v>473</v>
      </c>
      <c r="F886" s="72">
        <v>15190154</v>
      </c>
      <c r="G886" s="71">
        <v>43580</v>
      </c>
      <c r="H886" s="140" t="s">
        <v>1355</v>
      </c>
      <c r="I886" s="74" t="s">
        <v>1340</v>
      </c>
      <c r="J886" s="141" t="s">
        <v>1341</v>
      </c>
      <c r="K886" s="178">
        <v>127068</v>
      </c>
    </row>
    <row r="887" spans="1:11" ht="45" x14ac:dyDescent="0.3">
      <c r="A887" s="107" t="s">
        <v>1330</v>
      </c>
      <c r="B887" s="53" t="s">
        <v>128</v>
      </c>
      <c r="C887" s="26" t="s">
        <v>11</v>
      </c>
      <c r="D887" s="26" t="s">
        <v>11</v>
      </c>
      <c r="E887" s="97" t="s">
        <v>473</v>
      </c>
      <c r="F887" s="72">
        <v>15190155</v>
      </c>
      <c r="G887" s="71">
        <v>43580</v>
      </c>
      <c r="H887" s="140" t="s">
        <v>1356</v>
      </c>
      <c r="I887" s="74" t="s">
        <v>1340</v>
      </c>
      <c r="J887" s="141" t="s">
        <v>1341</v>
      </c>
      <c r="K887" s="178">
        <v>309995</v>
      </c>
    </row>
    <row r="888" spans="1:11" ht="45" x14ac:dyDescent="0.3">
      <c r="A888" s="107" t="s">
        <v>1330</v>
      </c>
      <c r="B888" s="53" t="s">
        <v>128</v>
      </c>
      <c r="C888" s="26" t="s">
        <v>11</v>
      </c>
      <c r="D888" s="26" t="s">
        <v>11</v>
      </c>
      <c r="E888" s="97" t="s">
        <v>473</v>
      </c>
      <c r="F888" s="72">
        <v>15190165</v>
      </c>
      <c r="G888" s="71">
        <v>43585</v>
      </c>
      <c r="H888" s="140" t="s">
        <v>1357</v>
      </c>
      <c r="I888" s="74" t="s">
        <v>1340</v>
      </c>
      <c r="J888" s="141" t="s">
        <v>1341</v>
      </c>
      <c r="K888" s="178">
        <v>461061</v>
      </c>
    </row>
    <row r="889" spans="1:11" ht="45" x14ac:dyDescent="0.3">
      <c r="A889" s="107" t="s">
        <v>1330</v>
      </c>
      <c r="B889" s="53" t="s">
        <v>128</v>
      </c>
      <c r="C889" s="26" t="s">
        <v>11</v>
      </c>
      <c r="D889" s="26" t="s">
        <v>11</v>
      </c>
      <c r="E889" s="97" t="s">
        <v>473</v>
      </c>
      <c r="F889" s="72">
        <v>15190166</v>
      </c>
      <c r="G889" s="71">
        <v>43585</v>
      </c>
      <c r="H889" s="140" t="s">
        <v>1358</v>
      </c>
      <c r="I889" s="74" t="s">
        <v>1340</v>
      </c>
      <c r="J889" s="141" t="s">
        <v>1341</v>
      </c>
      <c r="K889" s="178">
        <v>284410</v>
      </c>
    </row>
    <row r="890" spans="1:11" ht="45" x14ac:dyDescent="0.3">
      <c r="A890" s="107" t="s">
        <v>1330</v>
      </c>
      <c r="B890" s="53" t="s">
        <v>128</v>
      </c>
      <c r="C890" s="26" t="s">
        <v>11</v>
      </c>
      <c r="D890" s="26" t="s">
        <v>11</v>
      </c>
      <c r="E890" s="97" t="s">
        <v>473</v>
      </c>
      <c r="F890" s="72">
        <v>15190167</v>
      </c>
      <c r="G890" s="71">
        <v>43585</v>
      </c>
      <c r="H890" s="140" t="s">
        <v>1359</v>
      </c>
      <c r="I890" s="74" t="s">
        <v>1360</v>
      </c>
      <c r="J890" s="141" t="s">
        <v>1361</v>
      </c>
      <c r="K890" s="178">
        <v>463481</v>
      </c>
    </row>
    <row r="891" spans="1:11" ht="45" x14ac:dyDescent="0.3">
      <c r="A891" s="107" t="s">
        <v>1330</v>
      </c>
      <c r="B891" s="53" t="s">
        <v>128</v>
      </c>
      <c r="C891" s="26" t="s">
        <v>11</v>
      </c>
      <c r="D891" s="26" t="s">
        <v>11</v>
      </c>
      <c r="E891" s="97" t="s">
        <v>473</v>
      </c>
      <c r="F891" s="72">
        <v>15190124</v>
      </c>
      <c r="G891" s="71">
        <v>43566</v>
      </c>
      <c r="H891" s="140" t="s">
        <v>1931</v>
      </c>
      <c r="I891" s="74" t="s">
        <v>1362</v>
      </c>
      <c r="J891" s="141" t="s">
        <v>1363</v>
      </c>
      <c r="K891" s="178">
        <v>55556</v>
      </c>
    </row>
    <row r="892" spans="1:11" ht="45" x14ac:dyDescent="0.3">
      <c r="A892" s="107" t="s">
        <v>1330</v>
      </c>
      <c r="B892" s="53" t="s">
        <v>128</v>
      </c>
      <c r="C892" s="26" t="s">
        <v>11</v>
      </c>
      <c r="D892" s="26" t="s">
        <v>11</v>
      </c>
      <c r="E892" s="97" t="s">
        <v>473</v>
      </c>
      <c r="F892" s="72">
        <v>15190125</v>
      </c>
      <c r="G892" s="71">
        <v>43566</v>
      </c>
      <c r="H892" s="140" t="s">
        <v>1932</v>
      </c>
      <c r="I892" s="74" t="s">
        <v>1362</v>
      </c>
      <c r="J892" s="141" t="s">
        <v>1363</v>
      </c>
      <c r="K892" s="178">
        <v>55556</v>
      </c>
    </row>
    <row r="893" spans="1:11" ht="45" x14ac:dyDescent="0.3">
      <c r="A893" s="107" t="s">
        <v>1330</v>
      </c>
      <c r="B893" s="53" t="s">
        <v>128</v>
      </c>
      <c r="C893" s="37" t="s">
        <v>1916</v>
      </c>
      <c r="D893" s="38">
        <v>43473</v>
      </c>
      <c r="E893" s="97" t="s">
        <v>473</v>
      </c>
      <c r="F893" s="72">
        <v>15190170</v>
      </c>
      <c r="G893" s="71">
        <v>43585</v>
      </c>
      <c r="H893" s="140" t="s">
        <v>1933</v>
      </c>
      <c r="I893" s="48" t="s">
        <v>757</v>
      </c>
      <c r="J893" s="42" t="s">
        <v>758</v>
      </c>
      <c r="K893" s="178">
        <v>188208</v>
      </c>
    </row>
    <row r="894" spans="1:11" ht="45" x14ac:dyDescent="0.3">
      <c r="A894" s="107" t="s">
        <v>1330</v>
      </c>
      <c r="B894" s="149" t="s">
        <v>1674</v>
      </c>
      <c r="C894" s="97" t="s">
        <v>11</v>
      </c>
      <c r="D894" s="97" t="s">
        <v>11</v>
      </c>
      <c r="E894" s="54" t="s">
        <v>483</v>
      </c>
      <c r="F894" s="72">
        <v>15190015</v>
      </c>
      <c r="G894" s="71">
        <v>43577</v>
      </c>
      <c r="H894" s="140" t="s">
        <v>1364</v>
      </c>
      <c r="I894" s="74" t="s">
        <v>73</v>
      </c>
      <c r="J894" s="141" t="s">
        <v>1365</v>
      </c>
      <c r="K894" s="178">
        <v>4700363</v>
      </c>
    </row>
    <row r="895" spans="1:11" x14ac:dyDescent="0.3">
      <c r="A895" s="107" t="s">
        <v>1330</v>
      </c>
      <c r="B895" s="149" t="s">
        <v>1674</v>
      </c>
      <c r="C895" s="97" t="s">
        <v>11</v>
      </c>
      <c r="D895" s="97" t="s">
        <v>11</v>
      </c>
      <c r="E895" s="97" t="s">
        <v>473</v>
      </c>
      <c r="F895" s="72">
        <v>15190141</v>
      </c>
      <c r="G895" s="71">
        <v>43579</v>
      </c>
      <c r="H895" s="140" t="s">
        <v>1366</v>
      </c>
      <c r="I895" s="74" t="s">
        <v>1114</v>
      </c>
      <c r="J895" s="141" t="s">
        <v>1367</v>
      </c>
      <c r="K895" s="178">
        <v>992529</v>
      </c>
    </row>
    <row r="896" spans="1:11" ht="30" x14ac:dyDescent="0.3">
      <c r="A896" s="107" t="s">
        <v>1330</v>
      </c>
      <c r="B896" s="149" t="s">
        <v>1674</v>
      </c>
      <c r="C896" s="97" t="s">
        <v>11</v>
      </c>
      <c r="D896" s="97" t="s">
        <v>11</v>
      </c>
      <c r="E896" s="97" t="s">
        <v>473</v>
      </c>
      <c r="F896" s="72">
        <v>15190142</v>
      </c>
      <c r="G896" s="71">
        <v>43579</v>
      </c>
      <c r="H896" s="140" t="s">
        <v>1368</v>
      </c>
      <c r="I896" s="74" t="s">
        <v>1114</v>
      </c>
      <c r="J896" s="141" t="s">
        <v>1367</v>
      </c>
      <c r="K896" s="178">
        <v>666737</v>
      </c>
    </row>
    <row r="897" spans="1:11" x14ac:dyDescent="0.3">
      <c r="A897" s="107" t="s">
        <v>1330</v>
      </c>
      <c r="B897" s="149" t="s">
        <v>1674</v>
      </c>
      <c r="C897" s="97" t="s">
        <v>11</v>
      </c>
      <c r="D897" s="97" t="s">
        <v>11</v>
      </c>
      <c r="E897" s="97" t="s">
        <v>473</v>
      </c>
      <c r="F897" s="72">
        <v>15190143</v>
      </c>
      <c r="G897" s="71">
        <v>43579</v>
      </c>
      <c r="H897" s="140" t="s">
        <v>1369</v>
      </c>
      <c r="I897" s="74" t="s">
        <v>1114</v>
      </c>
      <c r="J897" s="141" t="s">
        <v>1367</v>
      </c>
      <c r="K897" s="178">
        <v>522991</v>
      </c>
    </row>
    <row r="898" spans="1:11" ht="30" x14ac:dyDescent="0.3">
      <c r="A898" s="107" t="s">
        <v>1330</v>
      </c>
      <c r="B898" s="149" t="s">
        <v>1674</v>
      </c>
      <c r="C898" s="97" t="s">
        <v>11</v>
      </c>
      <c r="D898" s="97" t="s">
        <v>11</v>
      </c>
      <c r="E898" s="97" t="s">
        <v>473</v>
      </c>
      <c r="F898" s="72">
        <v>15190157</v>
      </c>
      <c r="G898" s="71">
        <v>43584</v>
      </c>
      <c r="H898" s="140" t="s">
        <v>1370</v>
      </c>
      <c r="I898" s="74" t="s">
        <v>1114</v>
      </c>
      <c r="J898" s="141" t="s">
        <v>1367</v>
      </c>
      <c r="K898" s="178">
        <v>118500</v>
      </c>
    </row>
    <row r="899" spans="1:11" x14ac:dyDescent="0.3">
      <c r="A899" s="107" t="s">
        <v>1330</v>
      </c>
      <c r="B899" s="149" t="s">
        <v>1674</v>
      </c>
      <c r="C899" s="97" t="s">
        <v>11</v>
      </c>
      <c r="D899" s="97" t="s">
        <v>11</v>
      </c>
      <c r="E899" s="97" t="s">
        <v>473</v>
      </c>
      <c r="F899" s="72">
        <v>15190161</v>
      </c>
      <c r="G899" s="71">
        <v>43585</v>
      </c>
      <c r="H899" s="140" t="s">
        <v>1371</v>
      </c>
      <c r="I899" s="74" t="s">
        <v>1372</v>
      </c>
      <c r="J899" s="141" t="s">
        <v>1373</v>
      </c>
      <c r="K899" s="178">
        <v>1155490</v>
      </c>
    </row>
    <row r="900" spans="1:11" ht="45" x14ac:dyDescent="0.3">
      <c r="A900" s="107" t="s">
        <v>1330</v>
      </c>
      <c r="B900" s="149" t="s">
        <v>1674</v>
      </c>
      <c r="C900" s="97" t="s">
        <v>11</v>
      </c>
      <c r="D900" s="97" t="s">
        <v>11</v>
      </c>
      <c r="E900" s="54" t="s">
        <v>483</v>
      </c>
      <c r="F900" s="72">
        <v>15190018</v>
      </c>
      <c r="G900" s="71">
        <v>43585</v>
      </c>
      <c r="H900" s="140" t="s">
        <v>1374</v>
      </c>
      <c r="I900" s="74" t="s">
        <v>73</v>
      </c>
      <c r="J900" s="141" t="s">
        <v>1365</v>
      </c>
      <c r="K900" s="178">
        <v>565374</v>
      </c>
    </row>
    <row r="901" spans="1:11" ht="75" x14ac:dyDescent="0.3">
      <c r="A901" s="107" t="s">
        <v>1330</v>
      </c>
      <c r="B901" s="143" t="s">
        <v>26</v>
      </c>
      <c r="C901" s="97" t="s">
        <v>11</v>
      </c>
      <c r="D901" s="97" t="s">
        <v>11</v>
      </c>
      <c r="E901" s="97" t="s">
        <v>473</v>
      </c>
      <c r="F901" s="72">
        <v>15190145</v>
      </c>
      <c r="G901" s="71">
        <v>43579</v>
      </c>
      <c r="H901" s="140" t="s">
        <v>1375</v>
      </c>
      <c r="I901" s="74" t="s">
        <v>1332</v>
      </c>
      <c r="J901" s="141" t="s">
        <v>1333</v>
      </c>
      <c r="K901" s="178">
        <v>247256</v>
      </c>
    </row>
    <row r="902" spans="1:11" ht="45" x14ac:dyDescent="0.3">
      <c r="A902" s="107" t="s">
        <v>1330</v>
      </c>
      <c r="B902" s="143" t="s">
        <v>26</v>
      </c>
      <c r="C902" s="97" t="s">
        <v>11</v>
      </c>
      <c r="D902" s="97" t="s">
        <v>11</v>
      </c>
      <c r="E902" s="97" t="s">
        <v>473</v>
      </c>
      <c r="F902" s="72">
        <v>15190156</v>
      </c>
      <c r="G902" s="71">
        <v>43580</v>
      </c>
      <c r="H902" s="140" t="s">
        <v>1376</v>
      </c>
      <c r="I902" s="74" t="s">
        <v>1332</v>
      </c>
      <c r="J902" s="141" t="s">
        <v>1333</v>
      </c>
      <c r="K902" s="178">
        <v>433160</v>
      </c>
    </row>
    <row r="903" spans="1:11" x14ac:dyDescent="0.3">
      <c r="A903" s="107" t="s">
        <v>1330</v>
      </c>
      <c r="B903" s="143" t="s">
        <v>26</v>
      </c>
      <c r="C903" s="97" t="s">
        <v>11</v>
      </c>
      <c r="D903" s="97" t="s">
        <v>11</v>
      </c>
      <c r="E903" s="97" t="s">
        <v>473</v>
      </c>
      <c r="F903" s="72">
        <v>15190159</v>
      </c>
      <c r="G903" s="71">
        <v>43585</v>
      </c>
      <c r="H903" s="140" t="s">
        <v>1377</v>
      </c>
      <c r="I903" s="74" t="s">
        <v>1337</v>
      </c>
      <c r="J903" s="141" t="s">
        <v>1338</v>
      </c>
      <c r="K903" s="178">
        <v>297500</v>
      </c>
    </row>
    <row r="904" spans="1:11" ht="30" x14ac:dyDescent="0.3">
      <c r="A904" s="107" t="s">
        <v>1330</v>
      </c>
      <c r="B904" s="143" t="s">
        <v>26</v>
      </c>
      <c r="C904" s="97" t="s">
        <v>11</v>
      </c>
      <c r="D904" s="97" t="s">
        <v>11</v>
      </c>
      <c r="E904" s="97" t="s">
        <v>473</v>
      </c>
      <c r="F904" s="72">
        <v>15190160</v>
      </c>
      <c r="G904" s="71">
        <v>43585</v>
      </c>
      <c r="H904" s="140" t="s">
        <v>1378</v>
      </c>
      <c r="I904" s="74" t="s">
        <v>1340</v>
      </c>
      <c r="J904" s="141" t="s">
        <v>1341</v>
      </c>
      <c r="K904" s="178">
        <v>1804040</v>
      </c>
    </row>
    <row r="905" spans="1:11" ht="30" x14ac:dyDescent="0.3">
      <c r="A905" s="107" t="s">
        <v>1330</v>
      </c>
      <c r="B905" s="143" t="s">
        <v>26</v>
      </c>
      <c r="C905" s="97" t="s">
        <v>11</v>
      </c>
      <c r="D905" s="97" t="s">
        <v>11</v>
      </c>
      <c r="E905" s="97" t="s">
        <v>473</v>
      </c>
      <c r="F905" s="72">
        <v>15190164</v>
      </c>
      <c r="G905" s="71">
        <v>43585</v>
      </c>
      <c r="H905" s="140" t="s">
        <v>1379</v>
      </c>
      <c r="I905" s="74" t="s">
        <v>1340</v>
      </c>
      <c r="J905" s="141" t="s">
        <v>1341</v>
      </c>
      <c r="K905" s="178">
        <v>2301460</v>
      </c>
    </row>
    <row r="906" spans="1:11" ht="30" x14ac:dyDescent="0.3">
      <c r="A906" s="107" t="s">
        <v>1330</v>
      </c>
      <c r="B906" s="143" t="s">
        <v>26</v>
      </c>
      <c r="C906" s="97" t="s">
        <v>11</v>
      </c>
      <c r="D906" s="97" t="s">
        <v>11</v>
      </c>
      <c r="E906" s="97" t="s">
        <v>473</v>
      </c>
      <c r="F906" s="72">
        <v>15190168</v>
      </c>
      <c r="G906" s="71">
        <v>43585</v>
      </c>
      <c r="H906" s="140" t="s">
        <v>1380</v>
      </c>
      <c r="I906" s="74" t="s">
        <v>1381</v>
      </c>
      <c r="J906" s="141" t="s">
        <v>131</v>
      </c>
      <c r="K906" s="178">
        <v>339150</v>
      </c>
    </row>
    <row r="907" spans="1:11" ht="30" x14ac:dyDescent="0.3">
      <c r="A907" s="107" t="s">
        <v>1330</v>
      </c>
      <c r="B907" s="143" t="s">
        <v>26</v>
      </c>
      <c r="C907" s="97" t="s">
        <v>11</v>
      </c>
      <c r="D907" s="97" t="s">
        <v>11</v>
      </c>
      <c r="E907" s="97" t="s">
        <v>473</v>
      </c>
      <c r="F907" s="72">
        <v>15190169</v>
      </c>
      <c r="G907" s="71">
        <v>43585</v>
      </c>
      <c r="H907" s="140" t="s">
        <v>1382</v>
      </c>
      <c r="I907" s="74" t="s">
        <v>1383</v>
      </c>
      <c r="J907" s="141" t="s">
        <v>1384</v>
      </c>
      <c r="K907" s="178">
        <v>315350</v>
      </c>
    </row>
    <row r="908" spans="1:11" ht="30" x14ac:dyDescent="0.3">
      <c r="A908" s="107" t="s">
        <v>1330</v>
      </c>
      <c r="B908" s="143" t="s">
        <v>26</v>
      </c>
      <c r="C908" s="97" t="s">
        <v>11</v>
      </c>
      <c r="D908" s="97" t="s">
        <v>11</v>
      </c>
      <c r="E908" s="97" t="s">
        <v>473</v>
      </c>
      <c r="F908" s="72">
        <v>15190171</v>
      </c>
      <c r="G908" s="71">
        <v>43585</v>
      </c>
      <c r="H908" s="140" t="s">
        <v>1385</v>
      </c>
      <c r="I908" s="74" t="s">
        <v>1386</v>
      </c>
      <c r="J908" s="141" t="s">
        <v>1387</v>
      </c>
      <c r="K908" s="178">
        <v>1071000</v>
      </c>
    </row>
    <row r="909" spans="1:11" ht="30" x14ac:dyDescent="0.3">
      <c r="A909" s="107" t="s">
        <v>1330</v>
      </c>
      <c r="B909" s="53" t="s">
        <v>144</v>
      </c>
      <c r="C909" s="138" t="s">
        <v>1388</v>
      </c>
      <c r="D909" s="139">
        <v>43280</v>
      </c>
      <c r="E909" s="97" t="s">
        <v>473</v>
      </c>
      <c r="F909" s="72">
        <v>15190126</v>
      </c>
      <c r="G909" s="71">
        <v>43566</v>
      </c>
      <c r="H909" s="140" t="s">
        <v>1389</v>
      </c>
      <c r="I909" s="74" t="s">
        <v>1381</v>
      </c>
      <c r="J909" s="141" t="s">
        <v>131</v>
      </c>
      <c r="K909" s="178">
        <v>96477</v>
      </c>
    </row>
    <row r="910" spans="1:11" x14ac:dyDescent="0.3">
      <c r="A910" s="107" t="s">
        <v>1330</v>
      </c>
      <c r="B910" s="107" t="s">
        <v>1076</v>
      </c>
      <c r="C910" s="97" t="s">
        <v>11</v>
      </c>
      <c r="D910" s="97" t="s">
        <v>11</v>
      </c>
      <c r="E910" s="142" t="s">
        <v>564</v>
      </c>
      <c r="F910" s="142" t="s">
        <v>10</v>
      </c>
      <c r="G910" s="142" t="s">
        <v>10</v>
      </c>
      <c r="H910" s="62" t="s">
        <v>1390</v>
      </c>
      <c r="I910" s="98" t="s">
        <v>198</v>
      </c>
      <c r="J910" s="99" t="s">
        <v>199</v>
      </c>
      <c r="K910" s="173">
        <v>308760</v>
      </c>
    </row>
    <row r="911" spans="1:11" x14ac:dyDescent="0.3">
      <c r="A911" s="107" t="s">
        <v>1330</v>
      </c>
      <c r="B911" s="107" t="s">
        <v>1076</v>
      </c>
      <c r="C911" s="97" t="s">
        <v>11</v>
      </c>
      <c r="D911" s="97" t="s">
        <v>11</v>
      </c>
      <c r="E911" s="142" t="s">
        <v>564</v>
      </c>
      <c r="F911" s="142" t="s">
        <v>10</v>
      </c>
      <c r="G911" s="142" t="s">
        <v>10</v>
      </c>
      <c r="H911" s="62" t="s">
        <v>1391</v>
      </c>
      <c r="I911" s="98" t="s">
        <v>198</v>
      </c>
      <c r="J911" s="99" t="s">
        <v>199</v>
      </c>
      <c r="K911" s="173">
        <v>205420</v>
      </c>
    </row>
    <row r="912" spans="1:11" x14ac:dyDescent="0.3">
      <c r="A912" s="107" t="s">
        <v>1330</v>
      </c>
      <c r="B912" s="107" t="s">
        <v>1076</v>
      </c>
      <c r="C912" s="97" t="s">
        <v>11</v>
      </c>
      <c r="D912" s="97" t="s">
        <v>11</v>
      </c>
      <c r="E912" s="142" t="s">
        <v>564</v>
      </c>
      <c r="F912" s="142" t="s">
        <v>10</v>
      </c>
      <c r="G912" s="142" t="s">
        <v>10</v>
      </c>
      <c r="H912" s="62" t="s">
        <v>1392</v>
      </c>
      <c r="I912" s="98" t="s">
        <v>198</v>
      </c>
      <c r="J912" s="99" t="s">
        <v>199</v>
      </c>
      <c r="K912" s="173">
        <v>203930</v>
      </c>
    </row>
    <row r="913" spans="1:11" x14ac:dyDescent="0.3">
      <c r="A913" s="107" t="s">
        <v>1330</v>
      </c>
      <c r="B913" s="107" t="s">
        <v>1076</v>
      </c>
      <c r="C913" s="97" t="s">
        <v>11</v>
      </c>
      <c r="D913" s="97" t="s">
        <v>11</v>
      </c>
      <c r="E913" s="142" t="s">
        <v>564</v>
      </c>
      <c r="F913" s="142" t="s">
        <v>10</v>
      </c>
      <c r="G913" s="142" t="s">
        <v>10</v>
      </c>
      <c r="H913" s="62" t="s">
        <v>1393</v>
      </c>
      <c r="I913" s="98" t="s">
        <v>198</v>
      </c>
      <c r="J913" s="99" t="s">
        <v>199</v>
      </c>
      <c r="K913" s="173">
        <v>12790</v>
      </c>
    </row>
    <row r="914" spans="1:11" x14ac:dyDescent="0.3">
      <c r="A914" s="107" t="s">
        <v>1330</v>
      </c>
      <c r="B914" s="107" t="s">
        <v>1076</v>
      </c>
      <c r="C914" s="97" t="s">
        <v>11</v>
      </c>
      <c r="D914" s="97" t="s">
        <v>11</v>
      </c>
      <c r="E914" s="142" t="s">
        <v>564</v>
      </c>
      <c r="F914" s="142" t="s">
        <v>10</v>
      </c>
      <c r="G914" s="142" t="s">
        <v>10</v>
      </c>
      <c r="H914" s="62" t="s">
        <v>1394</v>
      </c>
      <c r="I914" s="98" t="s">
        <v>198</v>
      </c>
      <c r="J914" s="99" t="s">
        <v>199</v>
      </c>
      <c r="K914" s="173">
        <v>33360</v>
      </c>
    </row>
    <row r="915" spans="1:11" x14ac:dyDescent="0.3">
      <c r="A915" s="107" t="s">
        <v>1330</v>
      </c>
      <c r="B915" s="107" t="s">
        <v>1076</v>
      </c>
      <c r="C915" s="97" t="s">
        <v>11</v>
      </c>
      <c r="D915" s="97" t="s">
        <v>11</v>
      </c>
      <c r="E915" s="142" t="s">
        <v>564</v>
      </c>
      <c r="F915" s="66" t="s">
        <v>10</v>
      </c>
      <c r="G915" s="67" t="s">
        <v>10</v>
      </c>
      <c r="H915" s="62" t="s">
        <v>1395</v>
      </c>
      <c r="I915" s="74" t="s">
        <v>201</v>
      </c>
      <c r="J915" s="69" t="s">
        <v>202</v>
      </c>
      <c r="K915" s="173">
        <v>309190</v>
      </c>
    </row>
    <row r="916" spans="1:11" x14ac:dyDescent="0.3">
      <c r="A916" s="107" t="s">
        <v>1330</v>
      </c>
      <c r="B916" s="107" t="s">
        <v>1076</v>
      </c>
      <c r="C916" s="97" t="s">
        <v>11</v>
      </c>
      <c r="D916" s="97" t="s">
        <v>11</v>
      </c>
      <c r="E916" s="142" t="s">
        <v>564</v>
      </c>
      <c r="F916" s="66" t="s">
        <v>10</v>
      </c>
      <c r="G916" s="67" t="s">
        <v>10</v>
      </c>
      <c r="H916" s="62" t="s">
        <v>1396</v>
      </c>
      <c r="I916" s="74" t="s">
        <v>201</v>
      </c>
      <c r="J916" s="69" t="s">
        <v>202</v>
      </c>
      <c r="K916" s="173">
        <v>1121489</v>
      </c>
    </row>
    <row r="917" spans="1:11" x14ac:dyDescent="0.3">
      <c r="A917" s="107" t="s">
        <v>1330</v>
      </c>
      <c r="B917" s="107" t="s">
        <v>1076</v>
      </c>
      <c r="C917" s="97" t="s">
        <v>11</v>
      </c>
      <c r="D917" s="97" t="s">
        <v>11</v>
      </c>
      <c r="E917" s="142" t="s">
        <v>564</v>
      </c>
      <c r="F917" s="66" t="s">
        <v>10</v>
      </c>
      <c r="G917" s="67" t="s">
        <v>10</v>
      </c>
      <c r="H917" s="62" t="s">
        <v>1397</v>
      </c>
      <c r="I917" s="74" t="s">
        <v>201</v>
      </c>
      <c r="J917" s="69" t="s">
        <v>202</v>
      </c>
      <c r="K917" s="173">
        <v>3478561</v>
      </c>
    </row>
    <row r="918" spans="1:11" x14ac:dyDescent="0.3">
      <c r="A918" s="107" t="s">
        <v>1910</v>
      </c>
      <c r="B918" s="53" t="s">
        <v>26</v>
      </c>
      <c r="C918" s="97" t="s">
        <v>11</v>
      </c>
      <c r="D918" s="97" t="s">
        <v>11</v>
      </c>
      <c r="E918" s="97" t="s">
        <v>473</v>
      </c>
      <c r="F918" s="23">
        <v>16190099</v>
      </c>
      <c r="G918" s="24">
        <v>43558</v>
      </c>
      <c r="H918" s="25" t="s">
        <v>1398</v>
      </c>
      <c r="I918" s="150" t="s">
        <v>1399</v>
      </c>
      <c r="J918" s="23" t="s">
        <v>1400</v>
      </c>
      <c r="K918" s="168">
        <v>11877</v>
      </c>
    </row>
    <row r="919" spans="1:11" ht="45" x14ac:dyDescent="0.3">
      <c r="A919" s="107" t="s">
        <v>1910</v>
      </c>
      <c r="B919" s="53" t="s">
        <v>128</v>
      </c>
      <c r="C919" s="26" t="s">
        <v>11</v>
      </c>
      <c r="D919" s="26" t="s">
        <v>11</v>
      </c>
      <c r="E919" s="97" t="s">
        <v>473</v>
      </c>
      <c r="F919" s="23">
        <v>16190100</v>
      </c>
      <c r="G919" s="24">
        <v>43567</v>
      </c>
      <c r="H919" s="25" t="s">
        <v>1401</v>
      </c>
      <c r="I919" s="150" t="s">
        <v>1402</v>
      </c>
      <c r="J919" s="23" t="s">
        <v>1403</v>
      </c>
      <c r="K919" s="168">
        <v>70001</v>
      </c>
    </row>
    <row r="920" spans="1:11" ht="30" x14ac:dyDescent="0.3">
      <c r="A920" s="107" t="s">
        <v>1910</v>
      </c>
      <c r="B920" s="53" t="s">
        <v>26</v>
      </c>
      <c r="C920" s="97" t="s">
        <v>11</v>
      </c>
      <c r="D920" s="97" t="s">
        <v>11</v>
      </c>
      <c r="E920" s="97" t="s">
        <v>473</v>
      </c>
      <c r="F920" s="23">
        <v>16190101</v>
      </c>
      <c r="G920" s="24">
        <v>43567</v>
      </c>
      <c r="H920" s="25" t="s">
        <v>1404</v>
      </c>
      <c r="I920" s="150" t="s">
        <v>169</v>
      </c>
      <c r="J920" s="23" t="s">
        <v>170</v>
      </c>
      <c r="K920" s="168">
        <v>38508</v>
      </c>
    </row>
    <row r="921" spans="1:11" ht="30" x14ac:dyDescent="0.3">
      <c r="A921" s="107" t="s">
        <v>1910</v>
      </c>
      <c r="B921" s="53" t="s">
        <v>26</v>
      </c>
      <c r="C921" s="97" t="s">
        <v>11</v>
      </c>
      <c r="D921" s="97" t="s">
        <v>11</v>
      </c>
      <c r="E921" s="97" t="s">
        <v>473</v>
      </c>
      <c r="F921" s="23">
        <v>16190102</v>
      </c>
      <c r="G921" s="24">
        <v>43563</v>
      </c>
      <c r="H921" s="25" t="s">
        <v>1405</v>
      </c>
      <c r="I921" s="150" t="s">
        <v>1406</v>
      </c>
      <c r="J921" s="23" t="s">
        <v>1407</v>
      </c>
      <c r="K921" s="168">
        <v>119000</v>
      </c>
    </row>
    <row r="922" spans="1:11" ht="30" x14ac:dyDescent="0.3">
      <c r="A922" s="107" t="s">
        <v>1910</v>
      </c>
      <c r="B922" s="53" t="s">
        <v>26</v>
      </c>
      <c r="C922" s="97" t="s">
        <v>11</v>
      </c>
      <c r="D922" s="97" t="s">
        <v>11</v>
      </c>
      <c r="E922" s="97" t="s">
        <v>473</v>
      </c>
      <c r="F922" s="23">
        <v>16190103</v>
      </c>
      <c r="G922" s="24">
        <v>43564</v>
      </c>
      <c r="H922" s="25" t="s">
        <v>1408</v>
      </c>
      <c r="I922" s="150" t="s">
        <v>169</v>
      </c>
      <c r="J922" s="23" t="s">
        <v>170</v>
      </c>
      <c r="K922" s="168">
        <v>96271</v>
      </c>
    </row>
    <row r="923" spans="1:11" ht="30" x14ac:dyDescent="0.3">
      <c r="A923" s="107" t="s">
        <v>1910</v>
      </c>
      <c r="B923" s="53" t="s">
        <v>26</v>
      </c>
      <c r="C923" s="97" t="s">
        <v>11</v>
      </c>
      <c r="D923" s="97" t="s">
        <v>11</v>
      </c>
      <c r="E923" s="97" t="s">
        <v>473</v>
      </c>
      <c r="F923" s="23">
        <v>16190104</v>
      </c>
      <c r="G923" s="24">
        <v>43560</v>
      </c>
      <c r="H923" s="25" t="s">
        <v>1409</v>
      </c>
      <c r="I923" s="150" t="s">
        <v>169</v>
      </c>
      <c r="J923" s="23" t="s">
        <v>170</v>
      </c>
      <c r="K923" s="168">
        <v>57763</v>
      </c>
    </row>
    <row r="924" spans="1:11" ht="30" x14ac:dyDescent="0.3">
      <c r="A924" s="107" t="s">
        <v>1910</v>
      </c>
      <c r="B924" s="53" t="s">
        <v>26</v>
      </c>
      <c r="C924" s="97" t="s">
        <v>11</v>
      </c>
      <c r="D924" s="97" t="s">
        <v>11</v>
      </c>
      <c r="E924" s="97" t="s">
        <v>473</v>
      </c>
      <c r="F924" s="23">
        <v>16190105</v>
      </c>
      <c r="G924" s="24">
        <v>43564</v>
      </c>
      <c r="H924" s="25" t="s">
        <v>1410</v>
      </c>
      <c r="I924" s="150" t="s">
        <v>169</v>
      </c>
      <c r="J924" s="23" t="s">
        <v>170</v>
      </c>
      <c r="K924" s="168">
        <v>55837</v>
      </c>
    </row>
    <row r="925" spans="1:11" ht="45" x14ac:dyDescent="0.3">
      <c r="A925" s="107" t="s">
        <v>1910</v>
      </c>
      <c r="B925" s="53" t="s">
        <v>128</v>
      </c>
      <c r="C925" s="26" t="s">
        <v>11</v>
      </c>
      <c r="D925" s="26" t="s">
        <v>11</v>
      </c>
      <c r="E925" s="97" t="s">
        <v>473</v>
      </c>
      <c r="F925" s="23">
        <v>16190106</v>
      </c>
      <c r="G925" s="24">
        <v>43565</v>
      </c>
      <c r="H925" s="25" t="s">
        <v>1934</v>
      </c>
      <c r="I925" s="150" t="s">
        <v>1411</v>
      </c>
      <c r="J925" s="23" t="s">
        <v>1412</v>
      </c>
      <c r="K925" s="168">
        <v>160000</v>
      </c>
    </row>
    <row r="926" spans="1:11" ht="45" x14ac:dyDescent="0.3">
      <c r="A926" s="107" t="s">
        <v>1910</v>
      </c>
      <c r="B926" s="53" t="s">
        <v>128</v>
      </c>
      <c r="C926" s="26" t="s">
        <v>11</v>
      </c>
      <c r="D926" s="26" t="s">
        <v>11</v>
      </c>
      <c r="E926" s="97" t="s">
        <v>473</v>
      </c>
      <c r="F926" s="23">
        <v>16190107</v>
      </c>
      <c r="G926" s="24">
        <v>43567</v>
      </c>
      <c r="H926" s="25" t="s">
        <v>1413</v>
      </c>
      <c r="I926" s="150" t="s">
        <v>93</v>
      </c>
      <c r="J926" s="23" t="s">
        <v>1414</v>
      </c>
      <c r="K926" s="168">
        <v>222530</v>
      </c>
    </row>
    <row r="927" spans="1:11" x14ac:dyDescent="0.3">
      <c r="A927" s="107" t="s">
        <v>1910</v>
      </c>
      <c r="B927" s="53" t="s">
        <v>26</v>
      </c>
      <c r="C927" s="97" t="s">
        <v>11</v>
      </c>
      <c r="D927" s="97" t="s">
        <v>11</v>
      </c>
      <c r="E927" s="97" t="s">
        <v>473</v>
      </c>
      <c r="F927" s="23">
        <v>16190108</v>
      </c>
      <c r="G927" s="24">
        <v>43567</v>
      </c>
      <c r="H927" s="25" t="s">
        <v>1415</v>
      </c>
      <c r="I927" s="150" t="s">
        <v>169</v>
      </c>
      <c r="J927" s="23" t="s">
        <v>170</v>
      </c>
      <c r="K927" s="168">
        <v>102047</v>
      </c>
    </row>
    <row r="928" spans="1:11" ht="45" x14ac:dyDescent="0.3">
      <c r="A928" s="107" t="s">
        <v>1910</v>
      </c>
      <c r="B928" s="53" t="s">
        <v>128</v>
      </c>
      <c r="C928" s="26" t="s">
        <v>11</v>
      </c>
      <c r="D928" s="26" t="s">
        <v>11</v>
      </c>
      <c r="E928" s="97" t="s">
        <v>473</v>
      </c>
      <c r="F928" s="23">
        <v>16190109</v>
      </c>
      <c r="G928" s="24">
        <v>43570</v>
      </c>
      <c r="H928" s="25" t="s">
        <v>1935</v>
      </c>
      <c r="I928" s="150" t="s">
        <v>1411</v>
      </c>
      <c r="J928" s="23" t="s">
        <v>1412</v>
      </c>
      <c r="K928" s="168">
        <v>160000</v>
      </c>
    </row>
    <row r="929" spans="1:11" ht="30" x14ac:dyDescent="0.3">
      <c r="A929" s="107" t="s">
        <v>1910</v>
      </c>
      <c r="B929" s="149" t="s">
        <v>1674</v>
      </c>
      <c r="C929" s="97" t="s">
        <v>11</v>
      </c>
      <c r="D929" s="97" t="s">
        <v>11</v>
      </c>
      <c r="E929" s="97" t="s">
        <v>473</v>
      </c>
      <c r="F929" s="23">
        <v>16190031</v>
      </c>
      <c r="G929" s="24">
        <v>43570</v>
      </c>
      <c r="H929" s="25" t="s">
        <v>1416</v>
      </c>
      <c r="I929" s="150" t="s">
        <v>1417</v>
      </c>
      <c r="J929" s="23" t="s">
        <v>1418</v>
      </c>
      <c r="K929" s="168">
        <v>194040</v>
      </c>
    </row>
    <row r="930" spans="1:11" ht="45" x14ac:dyDescent="0.3">
      <c r="A930" s="107" t="s">
        <v>1910</v>
      </c>
      <c r="B930" s="53" t="s">
        <v>128</v>
      </c>
      <c r="C930" s="26" t="s">
        <v>11</v>
      </c>
      <c r="D930" s="26" t="s">
        <v>11</v>
      </c>
      <c r="E930" s="97" t="s">
        <v>473</v>
      </c>
      <c r="F930" s="23">
        <v>16190111</v>
      </c>
      <c r="G930" s="24">
        <v>43571</v>
      </c>
      <c r="H930" s="25" t="s">
        <v>1936</v>
      </c>
      <c r="I930" s="150" t="s">
        <v>1419</v>
      </c>
      <c r="J930" s="23" t="s">
        <v>1420</v>
      </c>
      <c r="K930" s="168">
        <v>60000</v>
      </c>
    </row>
    <row r="931" spans="1:11" ht="45" x14ac:dyDescent="0.3">
      <c r="A931" s="107" t="s">
        <v>1910</v>
      </c>
      <c r="B931" s="53" t="s">
        <v>128</v>
      </c>
      <c r="C931" s="26" t="s">
        <v>11</v>
      </c>
      <c r="D931" s="26" t="s">
        <v>11</v>
      </c>
      <c r="E931" s="97" t="s">
        <v>473</v>
      </c>
      <c r="F931" s="23">
        <v>16190112</v>
      </c>
      <c r="G931" s="24">
        <v>43572</v>
      </c>
      <c r="H931" s="25" t="s">
        <v>1421</v>
      </c>
      <c r="I931" s="150" t="s">
        <v>1422</v>
      </c>
      <c r="J931" s="23" t="s">
        <v>1367</v>
      </c>
      <c r="K931" s="168">
        <v>30000</v>
      </c>
    </row>
    <row r="932" spans="1:11" ht="30" x14ac:dyDescent="0.3">
      <c r="A932" s="107" t="s">
        <v>1910</v>
      </c>
      <c r="B932" s="53" t="s">
        <v>26</v>
      </c>
      <c r="C932" s="97" t="s">
        <v>11</v>
      </c>
      <c r="D932" s="97" t="s">
        <v>11</v>
      </c>
      <c r="E932" s="97" t="s">
        <v>473</v>
      </c>
      <c r="F932" s="23">
        <v>16190113</v>
      </c>
      <c r="G932" s="24">
        <v>43577</v>
      </c>
      <c r="H932" s="25" t="s">
        <v>1423</v>
      </c>
      <c r="I932" s="150" t="s">
        <v>169</v>
      </c>
      <c r="J932" s="23" t="s">
        <v>170</v>
      </c>
      <c r="K932" s="168">
        <v>57763</v>
      </c>
    </row>
    <row r="933" spans="1:11" ht="60" x14ac:dyDescent="0.3">
      <c r="A933" s="107" t="s">
        <v>1910</v>
      </c>
      <c r="B933" s="53" t="s">
        <v>128</v>
      </c>
      <c r="C933" s="26" t="s">
        <v>11</v>
      </c>
      <c r="D933" s="26" t="s">
        <v>11</v>
      </c>
      <c r="E933" s="97" t="s">
        <v>473</v>
      </c>
      <c r="F933" s="23">
        <v>16190116</v>
      </c>
      <c r="G933" s="24">
        <v>43578</v>
      </c>
      <c r="H933" s="25" t="s">
        <v>1424</v>
      </c>
      <c r="I933" s="150" t="s">
        <v>1425</v>
      </c>
      <c r="J933" s="23" t="s">
        <v>1426</v>
      </c>
      <c r="K933" s="168">
        <v>294048</v>
      </c>
    </row>
    <row r="934" spans="1:11" ht="30" x14ac:dyDescent="0.3">
      <c r="A934" s="107" t="s">
        <v>1910</v>
      </c>
      <c r="B934" s="53" t="s">
        <v>26</v>
      </c>
      <c r="C934" s="97" t="s">
        <v>11</v>
      </c>
      <c r="D934" s="97" t="s">
        <v>11</v>
      </c>
      <c r="E934" s="97" t="s">
        <v>473</v>
      </c>
      <c r="F934" s="23">
        <v>16190034</v>
      </c>
      <c r="G934" s="24">
        <v>43578</v>
      </c>
      <c r="H934" s="25" t="s">
        <v>1427</v>
      </c>
      <c r="I934" s="150" t="s">
        <v>1428</v>
      </c>
      <c r="J934" s="23" t="s">
        <v>1429</v>
      </c>
      <c r="K934" s="168">
        <v>1282500</v>
      </c>
    </row>
    <row r="935" spans="1:11" ht="45" x14ac:dyDescent="0.3">
      <c r="A935" s="107" t="s">
        <v>1910</v>
      </c>
      <c r="B935" s="53" t="s">
        <v>128</v>
      </c>
      <c r="C935" s="26" t="s">
        <v>11</v>
      </c>
      <c r="D935" s="26" t="s">
        <v>11</v>
      </c>
      <c r="E935" s="97" t="s">
        <v>473</v>
      </c>
      <c r="F935" s="23">
        <v>16190119</v>
      </c>
      <c r="G935" s="24">
        <v>43580</v>
      </c>
      <c r="H935" s="25" t="s">
        <v>1430</v>
      </c>
      <c r="I935" s="150" t="s">
        <v>1431</v>
      </c>
      <c r="J935" s="23" t="s">
        <v>1432</v>
      </c>
      <c r="K935" s="168">
        <v>107100</v>
      </c>
    </row>
    <row r="936" spans="1:11" ht="45" x14ac:dyDescent="0.3">
      <c r="A936" s="107" t="s">
        <v>1910</v>
      </c>
      <c r="B936" s="53" t="s">
        <v>128</v>
      </c>
      <c r="C936" s="26" t="s">
        <v>11</v>
      </c>
      <c r="D936" s="26" t="s">
        <v>11</v>
      </c>
      <c r="E936" s="97" t="s">
        <v>473</v>
      </c>
      <c r="F936" s="23">
        <v>16190120</v>
      </c>
      <c r="G936" s="24">
        <v>43580</v>
      </c>
      <c r="H936" s="25" t="s">
        <v>1433</v>
      </c>
      <c r="I936" s="150" t="s">
        <v>1431</v>
      </c>
      <c r="J936" s="23" t="s">
        <v>1432</v>
      </c>
      <c r="K936" s="168">
        <v>345100</v>
      </c>
    </row>
    <row r="937" spans="1:11" ht="30" x14ac:dyDescent="0.3">
      <c r="A937" s="107" t="s">
        <v>1910</v>
      </c>
      <c r="B937" s="53" t="s">
        <v>26</v>
      </c>
      <c r="C937" s="97" t="s">
        <v>11</v>
      </c>
      <c r="D937" s="97" t="s">
        <v>11</v>
      </c>
      <c r="E937" s="97" t="s">
        <v>473</v>
      </c>
      <c r="F937" s="23">
        <v>16190122</v>
      </c>
      <c r="G937" s="24">
        <v>43584</v>
      </c>
      <c r="H937" s="25" t="s">
        <v>1434</v>
      </c>
      <c r="I937" s="150" t="s">
        <v>169</v>
      </c>
      <c r="J937" s="23" t="s">
        <v>170</v>
      </c>
      <c r="K937" s="168">
        <v>96271</v>
      </c>
    </row>
    <row r="938" spans="1:11" ht="30" x14ac:dyDescent="0.3">
      <c r="A938" s="107" t="s">
        <v>1910</v>
      </c>
      <c r="B938" s="53" t="s">
        <v>26</v>
      </c>
      <c r="C938" s="97" t="s">
        <v>11</v>
      </c>
      <c r="D938" s="97" t="s">
        <v>11</v>
      </c>
      <c r="E938" s="97" t="s">
        <v>473</v>
      </c>
      <c r="F938" s="23">
        <v>16190123</v>
      </c>
      <c r="G938" s="24">
        <v>43584</v>
      </c>
      <c r="H938" s="25" t="s">
        <v>1435</v>
      </c>
      <c r="I938" s="150" t="s">
        <v>169</v>
      </c>
      <c r="J938" s="23" t="s">
        <v>170</v>
      </c>
      <c r="K938" s="168">
        <v>38508</v>
      </c>
    </row>
    <row r="939" spans="1:11" ht="45" x14ac:dyDescent="0.3">
      <c r="A939" s="107" t="s">
        <v>1910</v>
      </c>
      <c r="B939" s="53" t="s">
        <v>26</v>
      </c>
      <c r="C939" s="97" t="s">
        <v>11</v>
      </c>
      <c r="D939" s="97" t="s">
        <v>11</v>
      </c>
      <c r="E939" s="97" t="s">
        <v>473</v>
      </c>
      <c r="F939" s="23">
        <v>16190124</v>
      </c>
      <c r="G939" s="24">
        <v>43584</v>
      </c>
      <c r="H939" s="25" t="s">
        <v>1436</v>
      </c>
      <c r="I939" s="150" t="s">
        <v>126</v>
      </c>
      <c r="J939" s="23" t="s">
        <v>127</v>
      </c>
      <c r="K939" s="168">
        <v>67830</v>
      </c>
    </row>
    <row r="940" spans="1:11" ht="45" x14ac:dyDescent="0.3">
      <c r="A940" s="107" t="s">
        <v>1910</v>
      </c>
      <c r="B940" s="53" t="s">
        <v>128</v>
      </c>
      <c r="C940" s="26" t="s">
        <v>11</v>
      </c>
      <c r="D940" s="26" t="s">
        <v>11</v>
      </c>
      <c r="E940" s="97" t="s">
        <v>473</v>
      </c>
      <c r="F940" s="23">
        <v>16190125</v>
      </c>
      <c r="G940" s="24">
        <v>43584</v>
      </c>
      <c r="H940" s="25" t="s">
        <v>1437</v>
      </c>
      <c r="I940" s="150" t="s">
        <v>1438</v>
      </c>
      <c r="J940" s="23" t="s">
        <v>1439</v>
      </c>
      <c r="K940" s="168">
        <v>86870</v>
      </c>
    </row>
    <row r="941" spans="1:11" ht="45" x14ac:dyDescent="0.3">
      <c r="A941" s="107" t="s">
        <v>1910</v>
      </c>
      <c r="B941" s="53" t="s">
        <v>128</v>
      </c>
      <c r="C941" s="26" t="s">
        <v>11</v>
      </c>
      <c r="D941" s="26" t="s">
        <v>11</v>
      </c>
      <c r="E941" s="97" t="s">
        <v>473</v>
      </c>
      <c r="F941" s="23">
        <v>16190126</v>
      </c>
      <c r="G941" s="24">
        <v>43584</v>
      </c>
      <c r="H941" s="25" t="s">
        <v>1937</v>
      </c>
      <c r="I941" s="150" t="s">
        <v>1411</v>
      </c>
      <c r="J941" s="23" t="s">
        <v>1412</v>
      </c>
      <c r="K941" s="168">
        <v>170000</v>
      </c>
    </row>
    <row r="942" spans="1:11" x14ac:dyDescent="0.3">
      <c r="A942" s="107" t="s">
        <v>1910</v>
      </c>
      <c r="B942" s="53" t="s">
        <v>26</v>
      </c>
      <c r="C942" s="97" t="s">
        <v>11</v>
      </c>
      <c r="D942" s="97" t="s">
        <v>11</v>
      </c>
      <c r="E942" s="97" t="s">
        <v>473</v>
      </c>
      <c r="F942" s="23">
        <v>16190127</v>
      </c>
      <c r="G942" s="24">
        <v>43584</v>
      </c>
      <c r="H942" s="25" t="s">
        <v>1440</v>
      </c>
      <c r="I942" s="150" t="s">
        <v>163</v>
      </c>
      <c r="J942" s="23" t="s">
        <v>164</v>
      </c>
      <c r="K942" s="168">
        <v>28900</v>
      </c>
    </row>
    <row r="943" spans="1:11" ht="30" x14ac:dyDescent="0.3">
      <c r="A943" s="107" t="s">
        <v>1910</v>
      </c>
      <c r="B943" s="53" t="s">
        <v>26</v>
      </c>
      <c r="C943" s="97" t="s">
        <v>11</v>
      </c>
      <c r="D943" s="97" t="s">
        <v>11</v>
      </c>
      <c r="E943" s="97" t="s">
        <v>473</v>
      </c>
      <c r="F943" s="23">
        <v>16190128</v>
      </c>
      <c r="G943" s="24">
        <v>43584</v>
      </c>
      <c r="H943" s="25" t="s">
        <v>1441</v>
      </c>
      <c r="I943" s="150" t="s">
        <v>1442</v>
      </c>
      <c r="J943" s="23" t="s">
        <v>1443</v>
      </c>
      <c r="K943" s="168">
        <v>172550</v>
      </c>
    </row>
    <row r="944" spans="1:11" ht="45" x14ac:dyDescent="0.3">
      <c r="A944" s="107" t="s">
        <v>1910</v>
      </c>
      <c r="B944" s="53" t="s">
        <v>128</v>
      </c>
      <c r="C944" s="26" t="s">
        <v>11</v>
      </c>
      <c r="D944" s="26" t="s">
        <v>11</v>
      </c>
      <c r="E944" s="97" t="s">
        <v>473</v>
      </c>
      <c r="F944" s="23">
        <v>16190129</v>
      </c>
      <c r="G944" s="24">
        <v>43584</v>
      </c>
      <c r="H944" s="25" t="s">
        <v>1938</v>
      </c>
      <c r="I944" s="150" t="s">
        <v>1411</v>
      </c>
      <c r="J944" s="23" t="s">
        <v>1412</v>
      </c>
      <c r="K944" s="168">
        <v>170000</v>
      </c>
    </row>
    <row r="945" spans="1:11" ht="45" x14ac:dyDescent="0.3">
      <c r="A945" s="107" t="s">
        <v>1910</v>
      </c>
      <c r="B945" s="53" t="s">
        <v>128</v>
      </c>
      <c r="C945" s="37" t="s">
        <v>1916</v>
      </c>
      <c r="D945" s="38">
        <v>43473</v>
      </c>
      <c r="E945" s="97" t="s">
        <v>473</v>
      </c>
      <c r="F945" s="23">
        <v>16190035</v>
      </c>
      <c r="G945" s="24">
        <v>43584</v>
      </c>
      <c r="H945" s="25" t="s">
        <v>1444</v>
      </c>
      <c r="I945" s="48" t="s">
        <v>757</v>
      </c>
      <c r="J945" s="42" t="s">
        <v>758</v>
      </c>
      <c r="K945" s="168">
        <v>1425598</v>
      </c>
    </row>
    <row r="946" spans="1:11" ht="45" x14ac:dyDescent="0.3">
      <c r="A946" s="107" t="s">
        <v>1910</v>
      </c>
      <c r="B946" s="53" t="s">
        <v>128</v>
      </c>
      <c r="C946" s="26" t="s">
        <v>11</v>
      </c>
      <c r="D946" s="26" t="s">
        <v>11</v>
      </c>
      <c r="E946" s="97" t="s">
        <v>473</v>
      </c>
      <c r="F946" s="23">
        <v>16190131</v>
      </c>
      <c r="G946" s="24">
        <v>43584</v>
      </c>
      <c r="H946" s="25" t="s">
        <v>1939</v>
      </c>
      <c r="I946" s="150" t="s">
        <v>1445</v>
      </c>
      <c r="J946" s="23" t="s">
        <v>1446</v>
      </c>
      <c r="K946" s="168">
        <v>70000</v>
      </c>
    </row>
    <row r="947" spans="1:11" ht="45" x14ac:dyDescent="0.3">
      <c r="A947" s="107" t="s">
        <v>1910</v>
      </c>
      <c r="B947" s="53" t="s">
        <v>128</v>
      </c>
      <c r="C947" s="26" t="s">
        <v>11</v>
      </c>
      <c r="D947" s="26" t="s">
        <v>11</v>
      </c>
      <c r="E947" s="97" t="s">
        <v>473</v>
      </c>
      <c r="F947" s="23">
        <v>16190132</v>
      </c>
      <c r="G947" s="24">
        <v>43585</v>
      </c>
      <c r="H947" s="25" t="s">
        <v>1940</v>
      </c>
      <c r="I947" s="150" t="s">
        <v>1419</v>
      </c>
      <c r="J947" s="23" t="s">
        <v>1420</v>
      </c>
      <c r="K947" s="168">
        <v>60000</v>
      </c>
    </row>
    <row r="948" spans="1:11" x14ac:dyDescent="0.3">
      <c r="A948" s="107" t="s">
        <v>1910</v>
      </c>
      <c r="B948" s="107" t="s">
        <v>1076</v>
      </c>
      <c r="C948" s="97" t="s">
        <v>11</v>
      </c>
      <c r="D948" s="97" t="s">
        <v>11</v>
      </c>
      <c r="E948" s="97" t="s">
        <v>16</v>
      </c>
      <c r="F948" s="22">
        <v>143100681</v>
      </c>
      <c r="G948" s="34">
        <v>43556</v>
      </c>
      <c r="H948" s="53" t="s">
        <v>1447</v>
      </c>
      <c r="I948" s="98" t="s">
        <v>198</v>
      </c>
      <c r="J948" s="99" t="s">
        <v>199</v>
      </c>
      <c r="K948" s="173">
        <v>137900</v>
      </c>
    </row>
    <row r="949" spans="1:11" x14ac:dyDescent="0.3">
      <c r="A949" s="107" t="s">
        <v>1910</v>
      </c>
      <c r="B949" s="107" t="s">
        <v>1076</v>
      </c>
      <c r="C949" s="97" t="s">
        <v>11</v>
      </c>
      <c r="D949" s="97" t="s">
        <v>11</v>
      </c>
      <c r="E949" s="97" t="s">
        <v>13</v>
      </c>
      <c r="F949" s="22">
        <v>144279704</v>
      </c>
      <c r="G949" s="34">
        <v>43574</v>
      </c>
      <c r="H949" s="107" t="s">
        <v>1448</v>
      </c>
      <c r="I949" s="98" t="s">
        <v>198</v>
      </c>
      <c r="J949" s="99" t="s">
        <v>199</v>
      </c>
      <c r="K949" s="173">
        <v>63250</v>
      </c>
    </row>
    <row r="950" spans="1:11" x14ac:dyDescent="0.3">
      <c r="A950" s="107" t="s">
        <v>1910</v>
      </c>
      <c r="B950" s="107" t="s">
        <v>1076</v>
      </c>
      <c r="C950" s="97" t="s">
        <v>11</v>
      </c>
      <c r="D950" s="97" t="s">
        <v>11</v>
      </c>
      <c r="E950" s="97" t="s">
        <v>13</v>
      </c>
      <c r="F950" s="22">
        <v>143994485</v>
      </c>
      <c r="G950" s="34">
        <v>43570</v>
      </c>
      <c r="H950" s="53" t="s">
        <v>1449</v>
      </c>
      <c r="I950" s="98" t="s">
        <v>198</v>
      </c>
      <c r="J950" s="99" t="s">
        <v>199</v>
      </c>
      <c r="K950" s="173">
        <v>92730</v>
      </c>
    </row>
    <row r="951" spans="1:11" x14ac:dyDescent="0.3">
      <c r="A951" s="107" t="s">
        <v>1910</v>
      </c>
      <c r="B951" s="107" t="s">
        <v>1076</v>
      </c>
      <c r="C951" s="97" t="s">
        <v>11</v>
      </c>
      <c r="D951" s="97" t="s">
        <v>11</v>
      </c>
      <c r="E951" s="97" t="s">
        <v>13</v>
      </c>
      <c r="F951" s="22">
        <v>144270997</v>
      </c>
      <c r="G951" s="34">
        <v>43573</v>
      </c>
      <c r="H951" s="53" t="s">
        <v>1450</v>
      </c>
      <c r="I951" s="98" t="s">
        <v>198</v>
      </c>
      <c r="J951" s="99" t="s">
        <v>199</v>
      </c>
      <c r="K951" s="173">
        <v>305170</v>
      </c>
    </row>
    <row r="952" spans="1:11" x14ac:dyDescent="0.3">
      <c r="A952" s="107" t="s">
        <v>1910</v>
      </c>
      <c r="B952" s="107" t="s">
        <v>1076</v>
      </c>
      <c r="C952" s="97" t="s">
        <v>11</v>
      </c>
      <c r="D952" s="97" t="s">
        <v>11</v>
      </c>
      <c r="E952" s="97" t="s">
        <v>16</v>
      </c>
      <c r="F952" s="22">
        <v>20568250</v>
      </c>
      <c r="G952" s="34">
        <v>43556</v>
      </c>
      <c r="H952" s="53" t="s">
        <v>1451</v>
      </c>
      <c r="I952" s="53" t="s">
        <v>201</v>
      </c>
      <c r="J952" s="26" t="s">
        <v>1452</v>
      </c>
      <c r="K952" s="159">
        <v>4619090</v>
      </c>
    </row>
    <row r="953" spans="1:11" x14ac:dyDescent="0.3">
      <c r="A953" s="107" t="s">
        <v>1910</v>
      </c>
      <c r="B953" s="107" t="s">
        <v>1076</v>
      </c>
      <c r="C953" s="97" t="s">
        <v>11</v>
      </c>
      <c r="D953" s="97" t="s">
        <v>11</v>
      </c>
      <c r="E953" s="97" t="s">
        <v>13</v>
      </c>
      <c r="F953" s="22">
        <v>209599905</v>
      </c>
      <c r="G953" s="34">
        <v>43564</v>
      </c>
      <c r="H953" s="53" t="s">
        <v>1453</v>
      </c>
      <c r="I953" s="53" t="s">
        <v>201</v>
      </c>
      <c r="J953" s="26" t="s">
        <v>1452</v>
      </c>
      <c r="K953" s="159">
        <v>353174</v>
      </c>
    </row>
    <row r="954" spans="1:11" x14ac:dyDescent="0.3">
      <c r="A954" s="107" t="s">
        <v>1910</v>
      </c>
      <c r="B954" s="107" t="s">
        <v>1076</v>
      </c>
      <c r="C954" s="97" t="s">
        <v>11</v>
      </c>
      <c r="D954" s="97" t="s">
        <v>11</v>
      </c>
      <c r="E954" s="97" t="s">
        <v>13</v>
      </c>
      <c r="F954" s="22">
        <v>209599904</v>
      </c>
      <c r="G954" s="34">
        <v>43564</v>
      </c>
      <c r="H954" s="53" t="s">
        <v>1454</v>
      </c>
      <c r="I954" s="53" t="s">
        <v>201</v>
      </c>
      <c r="J954" s="26" t="s">
        <v>1452</v>
      </c>
      <c r="K954" s="159">
        <v>385157</v>
      </c>
    </row>
    <row r="955" spans="1:11" x14ac:dyDescent="0.3">
      <c r="A955" s="107" t="s">
        <v>1910</v>
      </c>
      <c r="B955" s="107" t="s">
        <v>1076</v>
      </c>
      <c r="C955" s="97" t="s">
        <v>11</v>
      </c>
      <c r="D955" s="97" t="s">
        <v>11</v>
      </c>
      <c r="E955" s="97" t="s">
        <v>16</v>
      </c>
      <c r="F955" s="22">
        <v>20612302</v>
      </c>
      <c r="G955" s="34">
        <v>43564</v>
      </c>
      <c r="H955" s="53" t="s">
        <v>1455</v>
      </c>
      <c r="I955" s="53" t="s">
        <v>201</v>
      </c>
      <c r="J955" s="26" t="s">
        <v>1452</v>
      </c>
      <c r="K955" s="159">
        <v>148008</v>
      </c>
    </row>
    <row r="956" spans="1:11" ht="30" x14ac:dyDescent="0.3">
      <c r="A956" s="107" t="s">
        <v>1910</v>
      </c>
      <c r="B956" s="107" t="s">
        <v>1076</v>
      </c>
      <c r="C956" s="97" t="s">
        <v>11</v>
      </c>
      <c r="D956" s="97" t="s">
        <v>11</v>
      </c>
      <c r="E956" s="97" t="s">
        <v>13</v>
      </c>
      <c r="F956" s="22">
        <v>219651022</v>
      </c>
      <c r="G956" s="34">
        <v>43557</v>
      </c>
      <c r="H956" s="107" t="s">
        <v>1448</v>
      </c>
      <c r="I956" s="48" t="s">
        <v>780</v>
      </c>
      <c r="J956" s="43" t="s">
        <v>21</v>
      </c>
      <c r="K956" s="159">
        <v>2400</v>
      </c>
    </row>
    <row r="957" spans="1:11" ht="30" x14ac:dyDescent="0.3">
      <c r="A957" s="107" t="s">
        <v>1910</v>
      </c>
      <c r="B957" s="107" t="s">
        <v>1076</v>
      </c>
      <c r="C957" s="97" t="s">
        <v>11</v>
      </c>
      <c r="D957" s="97" t="s">
        <v>11</v>
      </c>
      <c r="E957" s="97" t="s">
        <v>16</v>
      </c>
      <c r="F957" s="22">
        <v>11914433</v>
      </c>
      <c r="G957" s="34">
        <v>43556</v>
      </c>
      <c r="H957" s="53" t="s">
        <v>1449</v>
      </c>
      <c r="I957" s="48" t="s">
        <v>780</v>
      </c>
      <c r="J957" s="43" t="s">
        <v>21</v>
      </c>
      <c r="K957" s="159">
        <v>1986200</v>
      </c>
    </row>
    <row r="958" spans="1:11" ht="30" x14ac:dyDescent="0.3">
      <c r="A958" s="107" t="s">
        <v>1910</v>
      </c>
      <c r="B958" s="107" t="s">
        <v>1076</v>
      </c>
      <c r="C958" s="97" t="s">
        <v>11</v>
      </c>
      <c r="D958" s="97" t="s">
        <v>11</v>
      </c>
      <c r="E958" s="97" t="s">
        <v>16</v>
      </c>
      <c r="F958" s="22">
        <v>11914324</v>
      </c>
      <c r="G958" s="34">
        <v>43556</v>
      </c>
      <c r="H958" s="107" t="s">
        <v>1456</v>
      </c>
      <c r="I958" s="48" t="s">
        <v>780</v>
      </c>
      <c r="J958" s="43" t="s">
        <v>21</v>
      </c>
      <c r="K958" s="159">
        <v>429800</v>
      </c>
    </row>
    <row r="959" spans="1:11" ht="30" x14ac:dyDescent="0.3">
      <c r="A959" s="107" t="s">
        <v>1910</v>
      </c>
      <c r="B959" s="53" t="s">
        <v>144</v>
      </c>
      <c r="C959" s="97" t="s">
        <v>1457</v>
      </c>
      <c r="D959" s="144">
        <v>43550</v>
      </c>
      <c r="E959" s="22" t="s">
        <v>564</v>
      </c>
      <c r="F959" s="22" t="s">
        <v>11</v>
      </c>
      <c r="G959" s="22" t="s">
        <v>11</v>
      </c>
      <c r="H959" s="53" t="s">
        <v>1458</v>
      </c>
      <c r="I959" s="53" t="s">
        <v>1459</v>
      </c>
      <c r="J959" s="26" t="s">
        <v>1460</v>
      </c>
      <c r="K959" s="159">
        <v>23260416</v>
      </c>
    </row>
    <row r="960" spans="1:11" ht="45" x14ac:dyDescent="0.3">
      <c r="A960" s="107" t="s">
        <v>1894</v>
      </c>
      <c r="B960" s="149" t="s">
        <v>1674</v>
      </c>
      <c r="C960" s="97" t="s">
        <v>11</v>
      </c>
      <c r="D960" s="97" t="s">
        <v>11</v>
      </c>
      <c r="E960" s="97" t="s">
        <v>473</v>
      </c>
      <c r="F960" s="72">
        <v>17190212</v>
      </c>
      <c r="G960" s="73">
        <v>43556</v>
      </c>
      <c r="H960" s="74" t="s">
        <v>1638</v>
      </c>
      <c r="I960" s="74" t="s">
        <v>1639</v>
      </c>
      <c r="J960" s="75" t="s">
        <v>1640</v>
      </c>
      <c r="K960" s="179">
        <v>570039</v>
      </c>
    </row>
    <row r="961" spans="1:11" ht="45" x14ac:dyDescent="0.3">
      <c r="A961" s="107" t="s">
        <v>1894</v>
      </c>
      <c r="B961" s="108" t="s">
        <v>106</v>
      </c>
      <c r="C961" s="70" t="s">
        <v>1641</v>
      </c>
      <c r="D961" s="71">
        <v>43552</v>
      </c>
      <c r="E961" s="97" t="s">
        <v>473</v>
      </c>
      <c r="F961" s="76">
        <v>17190210</v>
      </c>
      <c r="G961" s="73">
        <v>43556</v>
      </c>
      <c r="H961" s="77" t="s">
        <v>1642</v>
      </c>
      <c r="I961" s="74" t="s">
        <v>1643</v>
      </c>
      <c r="J961" s="70" t="s">
        <v>1644</v>
      </c>
      <c r="K961" s="179">
        <v>6752655</v>
      </c>
    </row>
    <row r="962" spans="1:11" ht="45" x14ac:dyDescent="0.3">
      <c r="A962" s="107" t="s">
        <v>1894</v>
      </c>
      <c r="B962" s="154" t="s">
        <v>26</v>
      </c>
      <c r="C962" s="97" t="s">
        <v>11</v>
      </c>
      <c r="D962" s="97" t="s">
        <v>11</v>
      </c>
      <c r="E962" s="97" t="s">
        <v>473</v>
      </c>
      <c r="F962" s="76">
        <v>17190211</v>
      </c>
      <c r="G962" s="73">
        <v>43556</v>
      </c>
      <c r="H962" s="77" t="s">
        <v>1645</v>
      </c>
      <c r="I962" s="74" t="s">
        <v>1646</v>
      </c>
      <c r="J962" s="70" t="s">
        <v>1647</v>
      </c>
      <c r="K962" s="179">
        <v>127925</v>
      </c>
    </row>
    <row r="963" spans="1:11" ht="45" x14ac:dyDescent="0.3">
      <c r="A963" s="107" t="s">
        <v>1894</v>
      </c>
      <c r="B963" s="149" t="s">
        <v>1674</v>
      </c>
      <c r="C963" s="97" t="s">
        <v>11</v>
      </c>
      <c r="D963" s="97" t="s">
        <v>11</v>
      </c>
      <c r="E963" s="97" t="s">
        <v>473</v>
      </c>
      <c r="F963" s="76" t="s">
        <v>1648</v>
      </c>
      <c r="G963" s="73">
        <v>43556</v>
      </c>
      <c r="H963" s="77" t="s">
        <v>1649</v>
      </c>
      <c r="I963" s="74" t="s">
        <v>1650</v>
      </c>
      <c r="J963" s="70" t="s">
        <v>1651</v>
      </c>
      <c r="K963" s="179">
        <v>6895520</v>
      </c>
    </row>
    <row r="964" spans="1:11" ht="45" x14ac:dyDescent="0.3">
      <c r="A964" s="107" t="s">
        <v>1894</v>
      </c>
      <c r="B964" s="154" t="s">
        <v>26</v>
      </c>
      <c r="C964" s="97" t="s">
        <v>11</v>
      </c>
      <c r="D964" s="97" t="s">
        <v>11</v>
      </c>
      <c r="E964" s="97" t="s">
        <v>473</v>
      </c>
      <c r="F964" s="76">
        <v>17190213</v>
      </c>
      <c r="G964" s="73">
        <v>43557</v>
      </c>
      <c r="H964" s="77" t="s">
        <v>1652</v>
      </c>
      <c r="I964" s="74" t="s">
        <v>1646</v>
      </c>
      <c r="J964" s="70" t="s">
        <v>1647</v>
      </c>
      <c r="K964" s="179">
        <v>60988</v>
      </c>
    </row>
    <row r="965" spans="1:11" ht="45" x14ac:dyDescent="0.3">
      <c r="A965" s="107" t="s">
        <v>1894</v>
      </c>
      <c r="B965" s="53" t="s">
        <v>128</v>
      </c>
      <c r="C965" s="26" t="s">
        <v>11</v>
      </c>
      <c r="D965" s="26" t="s">
        <v>11</v>
      </c>
      <c r="E965" s="97" t="s">
        <v>473</v>
      </c>
      <c r="F965" s="70">
        <v>17190214</v>
      </c>
      <c r="G965" s="73">
        <v>43557</v>
      </c>
      <c r="H965" s="77" t="s">
        <v>1653</v>
      </c>
      <c r="I965" s="74" t="s">
        <v>1654</v>
      </c>
      <c r="J965" s="70" t="s">
        <v>1655</v>
      </c>
      <c r="K965" s="179">
        <v>2000000</v>
      </c>
    </row>
    <row r="966" spans="1:11" ht="60" x14ac:dyDescent="0.3">
      <c r="A966" s="107" t="s">
        <v>1894</v>
      </c>
      <c r="B966" s="53" t="s">
        <v>128</v>
      </c>
      <c r="C966" s="37" t="s">
        <v>1916</v>
      </c>
      <c r="D966" s="38">
        <v>43473</v>
      </c>
      <c r="E966" s="97" t="s">
        <v>473</v>
      </c>
      <c r="F966" s="76">
        <v>17190215</v>
      </c>
      <c r="G966" s="73">
        <v>43557</v>
      </c>
      <c r="H966" s="77" t="s">
        <v>1656</v>
      </c>
      <c r="I966" s="48" t="s">
        <v>757</v>
      </c>
      <c r="J966" s="42" t="s">
        <v>758</v>
      </c>
      <c r="K966" s="179">
        <v>1144248</v>
      </c>
    </row>
    <row r="967" spans="1:11" ht="30" x14ac:dyDescent="0.3">
      <c r="A967" s="107" t="s">
        <v>1894</v>
      </c>
      <c r="B967" s="74" t="s">
        <v>26</v>
      </c>
      <c r="C967" s="97" t="s">
        <v>11</v>
      </c>
      <c r="D967" s="97" t="s">
        <v>11</v>
      </c>
      <c r="E967" s="54" t="s">
        <v>483</v>
      </c>
      <c r="F967" s="76">
        <v>17190081</v>
      </c>
      <c r="G967" s="73">
        <v>43557</v>
      </c>
      <c r="H967" s="77" t="s">
        <v>1657</v>
      </c>
      <c r="I967" s="74" t="s">
        <v>1658</v>
      </c>
      <c r="J967" s="70" t="s">
        <v>1659</v>
      </c>
      <c r="K967" s="179">
        <v>1162202</v>
      </c>
    </row>
    <row r="968" spans="1:11" ht="45" x14ac:dyDescent="0.3">
      <c r="A968" s="107" t="s">
        <v>1894</v>
      </c>
      <c r="B968" s="149" t="s">
        <v>1674</v>
      </c>
      <c r="C968" s="97" t="s">
        <v>11</v>
      </c>
      <c r="D968" s="97" t="s">
        <v>11</v>
      </c>
      <c r="E968" s="54" t="s">
        <v>483</v>
      </c>
      <c r="F968" s="76">
        <v>17190082</v>
      </c>
      <c r="G968" s="73">
        <v>43557</v>
      </c>
      <c r="H968" s="77" t="s">
        <v>1660</v>
      </c>
      <c r="I968" s="74" t="s">
        <v>1661</v>
      </c>
      <c r="J968" s="70" t="s">
        <v>685</v>
      </c>
      <c r="K968" s="179">
        <v>1142876</v>
      </c>
    </row>
    <row r="969" spans="1:11" ht="30" x14ac:dyDescent="0.3">
      <c r="A969" s="107" t="s">
        <v>1894</v>
      </c>
      <c r="B969" s="149" t="s">
        <v>1674</v>
      </c>
      <c r="C969" s="97" t="s">
        <v>11</v>
      </c>
      <c r="D969" s="97" t="s">
        <v>11</v>
      </c>
      <c r="E969" s="54" t="s">
        <v>483</v>
      </c>
      <c r="F969" s="76">
        <v>17190083</v>
      </c>
      <c r="G969" s="73">
        <v>43558</v>
      </c>
      <c r="H969" s="77" t="s">
        <v>1662</v>
      </c>
      <c r="I969" s="74" t="s">
        <v>1663</v>
      </c>
      <c r="J969" s="70" t="s">
        <v>1664</v>
      </c>
      <c r="K969" s="179">
        <v>5831000</v>
      </c>
    </row>
    <row r="970" spans="1:11" ht="60" x14ac:dyDescent="0.3">
      <c r="A970" s="107" t="s">
        <v>1894</v>
      </c>
      <c r="B970" s="53" t="s">
        <v>128</v>
      </c>
      <c r="C970" s="26" t="s">
        <v>11</v>
      </c>
      <c r="D970" s="26" t="s">
        <v>11</v>
      </c>
      <c r="E970" s="97" t="s">
        <v>473</v>
      </c>
      <c r="F970" s="76">
        <v>17190216</v>
      </c>
      <c r="G970" s="73">
        <v>43558</v>
      </c>
      <c r="H970" s="77" t="s">
        <v>1665</v>
      </c>
      <c r="I970" s="74" t="s">
        <v>1666</v>
      </c>
      <c r="J970" s="70" t="s">
        <v>1667</v>
      </c>
      <c r="K970" s="179">
        <v>522450</v>
      </c>
    </row>
    <row r="971" spans="1:11" ht="30" x14ac:dyDescent="0.3">
      <c r="A971" s="107" t="s">
        <v>1894</v>
      </c>
      <c r="B971" s="149" t="s">
        <v>1674</v>
      </c>
      <c r="C971" s="97" t="s">
        <v>11</v>
      </c>
      <c r="D971" s="97" t="s">
        <v>11</v>
      </c>
      <c r="E971" s="97" t="s">
        <v>473</v>
      </c>
      <c r="F971" s="76">
        <v>17190219</v>
      </c>
      <c r="G971" s="78">
        <v>43559</v>
      </c>
      <c r="H971" s="79" t="s">
        <v>1668</v>
      </c>
      <c r="I971" s="152" t="s">
        <v>909</v>
      </c>
      <c r="J971" s="55" t="s">
        <v>910</v>
      </c>
      <c r="K971" s="180">
        <v>112912</v>
      </c>
    </row>
    <row r="972" spans="1:11" ht="90" x14ac:dyDescent="0.3">
      <c r="A972" s="107" t="s">
        <v>1894</v>
      </c>
      <c r="B972" s="149" t="s">
        <v>1674</v>
      </c>
      <c r="C972" s="97" t="s">
        <v>11</v>
      </c>
      <c r="D972" s="97" t="s">
        <v>11</v>
      </c>
      <c r="E972" s="97" t="s">
        <v>473</v>
      </c>
      <c r="F972" s="66">
        <v>17190220</v>
      </c>
      <c r="G972" s="73">
        <v>43559</v>
      </c>
      <c r="H972" s="74" t="s">
        <v>1669</v>
      </c>
      <c r="I972" s="74" t="s">
        <v>1639</v>
      </c>
      <c r="J972" s="75" t="s">
        <v>1640</v>
      </c>
      <c r="K972" s="179">
        <v>139627</v>
      </c>
    </row>
    <row r="973" spans="1:11" ht="60" x14ac:dyDescent="0.3">
      <c r="A973" s="107" t="s">
        <v>1894</v>
      </c>
      <c r="B973" s="149" t="s">
        <v>1674</v>
      </c>
      <c r="C973" s="97" t="s">
        <v>11</v>
      </c>
      <c r="D973" s="97" t="s">
        <v>11</v>
      </c>
      <c r="E973" s="97" t="s">
        <v>473</v>
      </c>
      <c r="F973" s="76">
        <v>17190217</v>
      </c>
      <c r="G973" s="73">
        <v>43559</v>
      </c>
      <c r="H973" s="77" t="s">
        <v>1670</v>
      </c>
      <c r="I973" s="74" t="s">
        <v>1671</v>
      </c>
      <c r="J973" s="70" t="s">
        <v>1672</v>
      </c>
      <c r="K973" s="179">
        <v>48160442</v>
      </c>
    </row>
    <row r="974" spans="1:11" ht="60" x14ac:dyDescent="0.3">
      <c r="A974" s="107" t="s">
        <v>1894</v>
      </c>
      <c r="B974" s="149" t="s">
        <v>1674</v>
      </c>
      <c r="C974" s="97" t="s">
        <v>11</v>
      </c>
      <c r="D974" s="97" t="s">
        <v>11</v>
      </c>
      <c r="E974" s="97" t="s">
        <v>473</v>
      </c>
      <c r="F974" s="72">
        <v>17190218</v>
      </c>
      <c r="G974" s="73">
        <v>43559</v>
      </c>
      <c r="H974" s="74" t="s">
        <v>1673</v>
      </c>
      <c r="I974" s="74" t="s">
        <v>1639</v>
      </c>
      <c r="J974" s="75" t="s">
        <v>1640</v>
      </c>
      <c r="K974" s="179">
        <v>345395</v>
      </c>
    </row>
    <row r="975" spans="1:11" ht="75" x14ac:dyDescent="0.3">
      <c r="A975" s="107" t="s">
        <v>1894</v>
      </c>
      <c r="B975" s="149" t="s">
        <v>1674</v>
      </c>
      <c r="C975" s="97" t="s">
        <v>11</v>
      </c>
      <c r="D975" s="97" t="s">
        <v>11</v>
      </c>
      <c r="E975" s="54" t="s">
        <v>483</v>
      </c>
      <c r="F975" s="80">
        <v>17190084</v>
      </c>
      <c r="G975" s="81">
        <v>43559</v>
      </c>
      <c r="H975" s="79" t="s">
        <v>1675</v>
      </c>
      <c r="I975" s="65" t="s">
        <v>1676</v>
      </c>
      <c r="J975" s="63" t="s">
        <v>1677</v>
      </c>
      <c r="K975" s="180">
        <v>471050</v>
      </c>
    </row>
    <row r="976" spans="1:11" ht="30" x14ac:dyDescent="0.3">
      <c r="A976" s="107" t="s">
        <v>1894</v>
      </c>
      <c r="B976" s="149" t="s">
        <v>1674</v>
      </c>
      <c r="C976" s="97" t="s">
        <v>11</v>
      </c>
      <c r="D976" s="97" t="s">
        <v>11</v>
      </c>
      <c r="E976" s="54" t="s">
        <v>483</v>
      </c>
      <c r="F976" s="76">
        <v>17190085</v>
      </c>
      <c r="G976" s="73">
        <v>43559</v>
      </c>
      <c r="H976" s="77" t="s">
        <v>1678</v>
      </c>
      <c r="I976" s="74" t="s">
        <v>1679</v>
      </c>
      <c r="J976" s="70" t="s">
        <v>32</v>
      </c>
      <c r="K976" s="179">
        <v>126549</v>
      </c>
    </row>
    <row r="977" spans="1:11" ht="45" x14ac:dyDescent="0.3">
      <c r="A977" s="107" t="s">
        <v>1894</v>
      </c>
      <c r="B977" s="149" t="s">
        <v>1674</v>
      </c>
      <c r="C977" s="97" t="s">
        <v>11</v>
      </c>
      <c r="D977" s="97" t="s">
        <v>11</v>
      </c>
      <c r="E977" s="54" t="s">
        <v>483</v>
      </c>
      <c r="F977" s="76">
        <v>17190086</v>
      </c>
      <c r="G977" s="73">
        <v>43559</v>
      </c>
      <c r="H977" s="77" t="s">
        <v>1680</v>
      </c>
      <c r="I977" s="74" t="s">
        <v>1681</v>
      </c>
      <c r="J977" s="70" t="s">
        <v>30</v>
      </c>
      <c r="K977" s="179">
        <v>811294</v>
      </c>
    </row>
    <row r="978" spans="1:11" ht="30" x14ac:dyDescent="0.3">
      <c r="A978" s="107" t="s">
        <v>1894</v>
      </c>
      <c r="B978" s="149" t="s">
        <v>1674</v>
      </c>
      <c r="C978" s="97" t="s">
        <v>11</v>
      </c>
      <c r="D978" s="97" t="s">
        <v>11</v>
      </c>
      <c r="E978" s="54" t="s">
        <v>483</v>
      </c>
      <c r="F978" s="76">
        <v>17190087</v>
      </c>
      <c r="G978" s="73">
        <v>43559</v>
      </c>
      <c r="H978" s="77" t="s">
        <v>1682</v>
      </c>
      <c r="I978" s="74" t="s">
        <v>1683</v>
      </c>
      <c r="J978" s="70" t="s">
        <v>508</v>
      </c>
      <c r="K978" s="179">
        <v>284158</v>
      </c>
    </row>
    <row r="979" spans="1:11" ht="30" x14ac:dyDescent="0.3">
      <c r="A979" s="107" t="s">
        <v>1894</v>
      </c>
      <c r="B979" s="149" t="s">
        <v>1674</v>
      </c>
      <c r="C979" s="97" t="s">
        <v>11</v>
      </c>
      <c r="D979" s="97" t="s">
        <v>11</v>
      </c>
      <c r="E979" s="54" t="s">
        <v>483</v>
      </c>
      <c r="F979" s="76">
        <v>17190088</v>
      </c>
      <c r="G979" s="73">
        <v>43559</v>
      </c>
      <c r="H979" s="77" t="s">
        <v>1684</v>
      </c>
      <c r="I979" s="74" t="s">
        <v>1685</v>
      </c>
      <c r="J979" s="70" t="s">
        <v>515</v>
      </c>
      <c r="K979" s="179">
        <v>132447</v>
      </c>
    </row>
    <row r="980" spans="1:11" ht="30" x14ac:dyDescent="0.3">
      <c r="A980" s="107" t="s">
        <v>1894</v>
      </c>
      <c r="B980" s="149" t="s">
        <v>1674</v>
      </c>
      <c r="C980" s="97" t="s">
        <v>11</v>
      </c>
      <c r="D980" s="97" t="s">
        <v>11</v>
      </c>
      <c r="E980" s="54" t="s">
        <v>483</v>
      </c>
      <c r="F980" s="76">
        <v>17190089</v>
      </c>
      <c r="G980" s="73">
        <v>43559</v>
      </c>
      <c r="H980" s="77" t="s">
        <v>1686</v>
      </c>
      <c r="I980" s="74" t="s">
        <v>1681</v>
      </c>
      <c r="J980" s="70" t="s">
        <v>30</v>
      </c>
      <c r="K980" s="179">
        <v>616928</v>
      </c>
    </row>
    <row r="981" spans="1:11" x14ac:dyDescent="0.3">
      <c r="A981" s="107" t="s">
        <v>1894</v>
      </c>
      <c r="B981" s="149" t="s">
        <v>1674</v>
      </c>
      <c r="C981" s="97" t="s">
        <v>11</v>
      </c>
      <c r="D981" s="97" t="s">
        <v>11</v>
      </c>
      <c r="E981" s="54" t="s">
        <v>483</v>
      </c>
      <c r="F981" s="76">
        <v>17190090</v>
      </c>
      <c r="G981" s="73">
        <v>43559</v>
      </c>
      <c r="H981" s="77" t="s">
        <v>1687</v>
      </c>
      <c r="I981" s="74" t="s">
        <v>1679</v>
      </c>
      <c r="J981" s="70" t="s">
        <v>32</v>
      </c>
      <c r="K981" s="179">
        <v>49503</v>
      </c>
    </row>
    <row r="982" spans="1:11" ht="105" x14ac:dyDescent="0.3">
      <c r="A982" s="107" t="s">
        <v>1894</v>
      </c>
      <c r="B982" s="108" t="s">
        <v>106</v>
      </c>
      <c r="C982" s="70" t="s">
        <v>1688</v>
      </c>
      <c r="D982" s="71">
        <v>43553</v>
      </c>
      <c r="E982" s="97" t="s">
        <v>473</v>
      </c>
      <c r="F982" s="76">
        <v>17190221</v>
      </c>
      <c r="G982" s="73">
        <v>43559</v>
      </c>
      <c r="H982" s="77" t="s">
        <v>1689</v>
      </c>
      <c r="I982" s="74" t="s">
        <v>1690</v>
      </c>
      <c r="J982" s="70" t="s">
        <v>1691</v>
      </c>
      <c r="K982" s="179">
        <v>873139</v>
      </c>
    </row>
    <row r="983" spans="1:11" ht="45" x14ac:dyDescent="0.3">
      <c r="A983" s="107" t="s">
        <v>1894</v>
      </c>
      <c r="B983" s="53" t="s">
        <v>128</v>
      </c>
      <c r="C983" s="37" t="s">
        <v>1916</v>
      </c>
      <c r="D983" s="38">
        <v>43473</v>
      </c>
      <c r="E983" s="97" t="s">
        <v>473</v>
      </c>
      <c r="F983" s="76">
        <v>17190222</v>
      </c>
      <c r="G983" s="73">
        <v>43560</v>
      </c>
      <c r="H983" s="77" t="s">
        <v>1692</v>
      </c>
      <c r="I983" s="48" t="s">
        <v>757</v>
      </c>
      <c r="J983" s="42" t="s">
        <v>758</v>
      </c>
      <c r="K983" s="179">
        <v>126134</v>
      </c>
    </row>
    <row r="984" spans="1:11" ht="45" x14ac:dyDescent="0.3">
      <c r="A984" s="107" t="s">
        <v>1894</v>
      </c>
      <c r="B984" s="53" t="s">
        <v>128</v>
      </c>
      <c r="C984" s="37" t="s">
        <v>1916</v>
      </c>
      <c r="D984" s="38">
        <v>43473</v>
      </c>
      <c r="E984" s="97" t="s">
        <v>473</v>
      </c>
      <c r="F984" s="76">
        <v>17190225</v>
      </c>
      <c r="G984" s="73">
        <v>43560</v>
      </c>
      <c r="H984" s="77" t="s">
        <v>1693</v>
      </c>
      <c r="I984" s="48" t="s">
        <v>757</v>
      </c>
      <c r="J984" s="42" t="s">
        <v>758</v>
      </c>
      <c r="K984" s="179">
        <v>113134</v>
      </c>
    </row>
    <row r="985" spans="1:11" ht="30" x14ac:dyDescent="0.3">
      <c r="A985" s="107" t="s">
        <v>1894</v>
      </c>
      <c r="B985" s="149" t="s">
        <v>1674</v>
      </c>
      <c r="C985" s="97" t="s">
        <v>11</v>
      </c>
      <c r="D985" s="97" t="s">
        <v>11</v>
      </c>
      <c r="E985" s="54" t="s">
        <v>483</v>
      </c>
      <c r="F985" s="76">
        <v>17190091</v>
      </c>
      <c r="G985" s="73">
        <v>43560</v>
      </c>
      <c r="H985" s="77" t="s">
        <v>1694</v>
      </c>
      <c r="I985" s="74" t="s">
        <v>1695</v>
      </c>
      <c r="J985" s="70" t="s">
        <v>377</v>
      </c>
      <c r="K985" s="179">
        <v>42800</v>
      </c>
    </row>
    <row r="986" spans="1:11" ht="60" x14ac:dyDescent="0.3">
      <c r="A986" s="107" t="s">
        <v>1894</v>
      </c>
      <c r="B986" s="53" t="s">
        <v>128</v>
      </c>
      <c r="C986" s="37" t="s">
        <v>1916</v>
      </c>
      <c r="D986" s="38">
        <v>43473</v>
      </c>
      <c r="E986" s="97" t="s">
        <v>473</v>
      </c>
      <c r="F986" s="76">
        <v>17190226</v>
      </c>
      <c r="G986" s="73">
        <v>43560</v>
      </c>
      <c r="H986" s="77" t="s">
        <v>1696</v>
      </c>
      <c r="I986" s="48" t="s">
        <v>757</v>
      </c>
      <c r="J986" s="42" t="s">
        <v>758</v>
      </c>
      <c r="K986" s="179">
        <v>284464</v>
      </c>
    </row>
    <row r="987" spans="1:11" ht="60" x14ac:dyDescent="0.3">
      <c r="A987" s="107" t="s">
        <v>1894</v>
      </c>
      <c r="B987" s="53" t="s">
        <v>128</v>
      </c>
      <c r="C987" s="37" t="s">
        <v>1916</v>
      </c>
      <c r="D987" s="38">
        <v>43473</v>
      </c>
      <c r="E987" s="97" t="s">
        <v>473</v>
      </c>
      <c r="F987" s="76">
        <v>17190227</v>
      </c>
      <c r="G987" s="73">
        <v>43560</v>
      </c>
      <c r="H987" s="77" t="s">
        <v>1697</v>
      </c>
      <c r="I987" s="48" t="s">
        <v>757</v>
      </c>
      <c r="J987" s="42" t="s">
        <v>758</v>
      </c>
      <c r="K987" s="179">
        <v>284464</v>
      </c>
    </row>
    <row r="988" spans="1:11" ht="45" x14ac:dyDescent="0.3">
      <c r="A988" s="107" t="s">
        <v>1894</v>
      </c>
      <c r="B988" s="53" t="s">
        <v>128</v>
      </c>
      <c r="C988" s="37" t="s">
        <v>1916</v>
      </c>
      <c r="D988" s="38">
        <v>43473</v>
      </c>
      <c r="E988" s="97" t="s">
        <v>473</v>
      </c>
      <c r="F988" s="76">
        <v>17190223</v>
      </c>
      <c r="G988" s="73">
        <v>43560</v>
      </c>
      <c r="H988" s="77" t="s">
        <v>1698</v>
      </c>
      <c r="I988" s="48" t="s">
        <v>757</v>
      </c>
      <c r="J988" s="42" t="s">
        <v>758</v>
      </c>
      <c r="K988" s="179">
        <v>113134</v>
      </c>
    </row>
    <row r="989" spans="1:11" ht="45" x14ac:dyDescent="0.3">
      <c r="A989" s="107" t="s">
        <v>1894</v>
      </c>
      <c r="B989" s="53" t="s">
        <v>128</v>
      </c>
      <c r="C989" s="37" t="s">
        <v>1916</v>
      </c>
      <c r="D989" s="38">
        <v>43473</v>
      </c>
      <c r="E989" s="97" t="s">
        <v>473</v>
      </c>
      <c r="F989" s="76">
        <v>17190224</v>
      </c>
      <c r="G989" s="73">
        <v>43560</v>
      </c>
      <c r="H989" s="77" t="s">
        <v>1699</v>
      </c>
      <c r="I989" s="48" t="s">
        <v>757</v>
      </c>
      <c r="J989" s="42" t="s">
        <v>758</v>
      </c>
      <c r="K989" s="179">
        <v>126134</v>
      </c>
    </row>
    <row r="990" spans="1:11" ht="45" x14ac:dyDescent="0.3">
      <c r="A990" s="107" t="s">
        <v>1894</v>
      </c>
      <c r="B990" s="53" t="s">
        <v>128</v>
      </c>
      <c r="C990" s="26" t="s">
        <v>11</v>
      </c>
      <c r="D990" s="26" t="s">
        <v>11</v>
      </c>
      <c r="E990" s="97" t="s">
        <v>473</v>
      </c>
      <c r="F990" s="70">
        <v>17190228</v>
      </c>
      <c r="G990" s="73">
        <v>43560</v>
      </c>
      <c r="H990" s="77" t="s">
        <v>1700</v>
      </c>
      <c r="I990" s="74" t="s">
        <v>1654</v>
      </c>
      <c r="J990" s="70" t="s">
        <v>1655</v>
      </c>
      <c r="K990" s="179">
        <v>2000000</v>
      </c>
    </row>
    <row r="991" spans="1:11" ht="75" x14ac:dyDescent="0.3">
      <c r="A991" s="107" t="s">
        <v>1894</v>
      </c>
      <c r="B991" s="149" t="s">
        <v>1674</v>
      </c>
      <c r="C991" s="97" t="s">
        <v>11</v>
      </c>
      <c r="D991" s="97" t="s">
        <v>11</v>
      </c>
      <c r="E991" s="97" t="s">
        <v>473</v>
      </c>
      <c r="F991" s="76">
        <v>17190230</v>
      </c>
      <c r="G991" s="73">
        <v>43560</v>
      </c>
      <c r="H991" s="82" t="s">
        <v>1701</v>
      </c>
      <c r="I991" s="74" t="s">
        <v>1702</v>
      </c>
      <c r="J991" s="70" t="s">
        <v>1703</v>
      </c>
      <c r="K991" s="179">
        <v>4243050</v>
      </c>
    </row>
    <row r="992" spans="1:11" ht="60" x14ac:dyDescent="0.3">
      <c r="A992" s="107" t="s">
        <v>1894</v>
      </c>
      <c r="B992" s="149" t="s">
        <v>1674</v>
      </c>
      <c r="C992" s="97" t="s">
        <v>11</v>
      </c>
      <c r="D992" s="97" t="s">
        <v>11</v>
      </c>
      <c r="E992" s="97" t="s">
        <v>473</v>
      </c>
      <c r="F992" s="76">
        <v>17190229</v>
      </c>
      <c r="G992" s="73">
        <v>43563</v>
      </c>
      <c r="H992" s="77" t="s">
        <v>1704</v>
      </c>
      <c r="I992" s="74" t="s">
        <v>1705</v>
      </c>
      <c r="J992" s="70" t="s">
        <v>1706</v>
      </c>
      <c r="K992" s="179">
        <v>542566</v>
      </c>
    </row>
    <row r="993" spans="1:11" ht="45" x14ac:dyDescent="0.3">
      <c r="A993" s="107" t="s">
        <v>1894</v>
      </c>
      <c r="B993" s="149" t="s">
        <v>1674</v>
      </c>
      <c r="C993" s="97" t="s">
        <v>11</v>
      </c>
      <c r="D993" s="97" t="s">
        <v>11</v>
      </c>
      <c r="E993" s="97" t="s">
        <v>473</v>
      </c>
      <c r="F993" s="76">
        <v>17190231</v>
      </c>
      <c r="G993" s="73">
        <v>43564</v>
      </c>
      <c r="H993" s="77" t="s">
        <v>1707</v>
      </c>
      <c r="I993" s="74" t="s">
        <v>1708</v>
      </c>
      <c r="J993" s="70" t="s">
        <v>1709</v>
      </c>
      <c r="K993" s="179">
        <v>2411535</v>
      </c>
    </row>
    <row r="994" spans="1:11" ht="45" x14ac:dyDescent="0.3">
      <c r="A994" s="107" t="s">
        <v>1894</v>
      </c>
      <c r="B994" s="149" t="s">
        <v>1674</v>
      </c>
      <c r="C994" s="97" t="s">
        <v>11</v>
      </c>
      <c r="D994" s="97" t="s">
        <v>11</v>
      </c>
      <c r="E994" s="97" t="s">
        <v>473</v>
      </c>
      <c r="F994" s="76">
        <v>17190232</v>
      </c>
      <c r="G994" s="73">
        <v>43564</v>
      </c>
      <c r="H994" s="77" t="s">
        <v>1710</v>
      </c>
      <c r="I994" s="74" t="s">
        <v>1711</v>
      </c>
      <c r="J994" s="70" t="s">
        <v>1712</v>
      </c>
      <c r="K994" s="179">
        <v>16290240</v>
      </c>
    </row>
    <row r="995" spans="1:11" ht="30" x14ac:dyDescent="0.3">
      <c r="A995" s="107" t="s">
        <v>1894</v>
      </c>
      <c r="B995" s="149" t="s">
        <v>1674</v>
      </c>
      <c r="C995" s="97" t="s">
        <v>11</v>
      </c>
      <c r="D995" s="97" t="s">
        <v>11</v>
      </c>
      <c r="E995" s="54" t="s">
        <v>483</v>
      </c>
      <c r="F995" s="83">
        <v>17190094</v>
      </c>
      <c r="G995" s="73">
        <v>43564</v>
      </c>
      <c r="H995" s="79" t="s">
        <v>1713</v>
      </c>
      <c r="I995" s="65" t="s">
        <v>1685</v>
      </c>
      <c r="J995" s="63" t="s">
        <v>515</v>
      </c>
      <c r="K995" s="180">
        <v>140325</v>
      </c>
    </row>
    <row r="996" spans="1:11" ht="30" x14ac:dyDescent="0.3">
      <c r="A996" s="107" t="s">
        <v>1894</v>
      </c>
      <c r="B996" s="149" t="s">
        <v>1674</v>
      </c>
      <c r="C996" s="97" t="s">
        <v>11</v>
      </c>
      <c r="D996" s="97" t="s">
        <v>11</v>
      </c>
      <c r="E996" s="54" t="s">
        <v>483</v>
      </c>
      <c r="F996" s="83">
        <v>17190099</v>
      </c>
      <c r="G996" s="73">
        <v>43564</v>
      </c>
      <c r="H996" s="79" t="s">
        <v>1714</v>
      </c>
      <c r="I996" s="65" t="s">
        <v>1715</v>
      </c>
      <c r="J996" s="63" t="s">
        <v>1716</v>
      </c>
      <c r="K996" s="180">
        <v>391452</v>
      </c>
    </row>
    <row r="997" spans="1:11" ht="45" x14ac:dyDescent="0.3">
      <c r="A997" s="107" t="s">
        <v>1894</v>
      </c>
      <c r="B997" s="149" t="s">
        <v>1674</v>
      </c>
      <c r="C997" s="97" t="s">
        <v>11</v>
      </c>
      <c r="D997" s="97" t="s">
        <v>11</v>
      </c>
      <c r="E997" s="54" t="s">
        <v>483</v>
      </c>
      <c r="F997" s="83">
        <v>17190100</v>
      </c>
      <c r="G997" s="73">
        <v>43564</v>
      </c>
      <c r="H997" s="79" t="s">
        <v>1717</v>
      </c>
      <c r="I997" s="65" t="s">
        <v>1718</v>
      </c>
      <c r="J997" s="63" t="s">
        <v>1719</v>
      </c>
      <c r="K997" s="180">
        <v>358830</v>
      </c>
    </row>
    <row r="998" spans="1:11" ht="30" x14ac:dyDescent="0.3">
      <c r="A998" s="107" t="s">
        <v>1894</v>
      </c>
      <c r="B998" s="149" t="s">
        <v>1674</v>
      </c>
      <c r="C998" s="97" t="s">
        <v>11</v>
      </c>
      <c r="D998" s="97" t="s">
        <v>11</v>
      </c>
      <c r="E998" s="54" t="s">
        <v>483</v>
      </c>
      <c r="F998" s="76">
        <v>17190093</v>
      </c>
      <c r="G998" s="73">
        <v>43565</v>
      </c>
      <c r="H998" s="77" t="s">
        <v>1720</v>
      </c>
      <c r="I998" s="48" t="s">
        <v>744</v>
      </c>
      <c r="J998" s="42" t="s">
        <v>379</v>
      </c>
      <c r="K998" s="179">
        <v>237230</v>
      </c>
    </row>
    <row r="999" spans="1:11" ht="45" x14ac:dyDescent="0.3">
      <c r="A999" s="107" t="s">
        <v>1894</v>
      </c>
      <c r="B999" s="53" t="s">
        <v>128</v>
      </c>
      <c r="C999" s="26" t="s">
        <v>11</v>
      </c>
      <c r="D999" s="26" t="s">
        <v>11</v>
      </c>
      <c r="E999" s="97" t="s">
        <v>473</v>
      </c>
      <c r="F999" s="70">
        <v>17190233</v>
      </c>
      <c r="G999" s="73">
        <v>43566</v>
      </c>
      <c r="H999" s="77" t="s">
        <v>1721</v>
      </c>
      <c r="I999" s="74" t="s">
        <v>1722</v>
      </c>
      <c r="J999" s="70" t="s">
        <v>1723</v>
      </c>
      <c r="K999" s="179">
        <v>149345</v>
      </c>
    </row>
    <row r="1000" spans="1:11" ht="45" x14ac:dyDescent="0.3">
      <c r="A1000" s="107" t="s">
        <v>1894</v>
      </c>
      <c r="B1000" s="53" t="s">
        <v>128</v>
      </c>
      <c r="C1000" s="26" t="s">
        <v>11</v>
      </c>
      <c r="D1000" s="26" t="s">
        <v>11</v>
      </c>
      <c r="E1000" s="97" t="s">
        <v>473</v>
      </c>
      <c r="F1000" s="66">
        <v>17190234</v>
      </c>
      <c r="G1000" s="78">
        <v>43566</v>
      </c>
      <c r="H1000" s="68" t="s">
        <v>1724</v>
      </c>
      <c r="I1000" s="65" t="s">
        <v>1725</v>
      </c>
      <c r="J1000" s="84" t="s">
        <v>1726</v>
      </c>
      <c r="K1000" s="180">
        <v>77640</v>
      </c>
    </row>
    <row r="1001" spans="1:11" ht="45" x14ac:dyDescent="0.3">
      <c r="A1001" s="107" t="s">
        <v>1894</v>
      </c>
      <c r="B1001" s="53" t="s">
        <v>128</v>
      </c>
      <c r="C1001" s="26" t="s">
        <v>11</v>
      </c>
      <c r="D1001" s="26" t="s">
        <v>11</v>
      </c>
      <c r="E1001" s="97" t="s">
        <v>473</v>
      </c>
      <c r="F1001" s="66">
        <v>17190235</v>
      </c>
      <c r="G1001" s="78">
        <v>43566</v>
      </c>
      <c r="H1001" s="68" t="s">
        <v>1727</v>
      </c>
      <c r="I1001" s="65" t="s">
        <v>1725</v>
      </c>
      <c r="J1001" s="84" t="s">
        <v>1726</v>
      </c>
      <c r="K1001" s="180">
        <v>87480</v>
      </c>
    </row>
    <row r="1002" spans="1:11" ht="60" x14ac:dyDescent="0.3">
      <c r="A1002" s="107" t="s">
        <v>1894</v>
      </c>
      <c r="B1002" s="53" t="s">
        <v>128</v>
      </c>
      <c r="C1002" s="37" t="s">
        <v>1916</v>
      </c>
      <c r="D1002" s="38">
        <v>43473</v>
      </c>
      <c r="E1002" s="97" t="s">
        <v>473</v>
      </c>
      <c r="F1002" s="76">
        <v>17190236</v>
      </c>
      <c r="G1002" s="73">
        <v>43566</v>
      </c>
      <c r="H1002" s="77" t="s">
        <v>1728</v>
      </c>
      <c r="I1002" s="48" t="s">
        <v>757</v>
      </c>
      <c r="J1002" s="42" t="s">
        <v>758</v>
      </c>
      <c r="K1002" s="179">
        <v>148708</v>
      </c>
    </row>
    <row r="1003" spans="1:11" ht="75" x14ac:dyDescent="0.3">
      <c r="A1003" s="107" t="s">
        <v>1894</v>
      </c>
      <c r="B1003" s="108" t="s">
        <v>106</v>
      </c>
      <c r="C1003" s="70" t="s">
        <v>1729</v>
      </c>
      <c r="D1003" s="71">
        <v>43559</v>
      </c>
      <c r="E1003" s="97" t="s">
        <v>473</v>
      </c>
      <c r="F1003" s="76">
        <v>17190237</v>
      </c>
      <c r="G1003" s="73">
        <v>43566</v>
      </c>
      <c r="H1003" s="77" t="s">
        <v>1730</v>
      </c>
      <c r="I1003" s="74" t="s">
        <v>1731</v>
      </c>
      <c r="J1003" s="70" t="s">
        <v>1732</v>
      </c>
      <c r="K1003" s="179">
        <v>950000</v>
      </c>
    </row>
    <row r="1004" spans="1:11" ht="45" x14ac:dyDescent="0.3">
      <c r="A1004" s="107" t="s">
        <v>1894</v>
      </c>
      <c r="B1004" s="154" t="s">
        <v>26</v>
      </c>
      <c r="C1004" s="97" t="s">
        <v>11</v>
      </c>
      <c r="D1004" s="97" t="s">
        <v>11</v>
      </c>
      <c r="E1004" s="97" t="s">
        <v>473</v>
      </c>
      <c r="F1004" s="76">
        <v>17190241</v>
      </c>
      <c r="G1004" s="73">
        <v>43566</v>
      </c>
      <c r="H1004" s="77" t="s">
        <v>1733</v>
      </c>
      <c r="I1004" s="74" t="s">
        <v>1734</v>
      </c>
      <c r="J1004" s="70" t="s">
        <v>1735</v>
      </c>
      <c r="K1004" s="179">
        <v>168921</v>
      </c>
    </row>
    <row r="1005" spans="1:11" ht="30" x14ac:dyDescent="0.3">
      <c r="A1005" s="107" t="s">
        <v>1894</v>
      </c>
      <c r="B1005" s="108" t="s">
        <v>106</v>
      </c>
      <c r="C1005" s="70" t="s">
        <v>1736</v>
      </c>
      <c r="D1005" s="71">
        <v>43565</v>
      </c>
      <c r="E1005" s="97" t="s">
        <v>473</v>
      </c>
      <c r="F1005" s="70">
        <v>17190253</v>
      </c>
      <c r="G1005" s="73">
        <v>43566</v>
      </c>
      <c r="H1005" s="77" t="s">
        <v>1737</v>
      </c>
      <c r="I1005" s="74" t="s">
        <v>1722</v>
      </c>
      <c r="J1005" s="70" t="s">
        <v>1723</v>
      </c>
      <c r="K1005" s="179">
        <v>744345</v>
      </c>
    </row>
    <row r="1006" spans="1:11" x14ac:dyDescent="0.3">
      <c r="A1006" s="107" t="s">
        <v>1894</v>
      </c>
      <c r="B1006" s="65" t="s">
        <v>26</v>
      </c>
      <c r="C1006" s="97" t="s">
        <v>11</v>
      </c>
      <c r="D1006" s="97" t="s">
        <v>11</v>
      </c>
      <c r="E1006" s="54" t="s">
        <v>483</v>
      </c>
      <c r="F1006" s="83">
        <v>17190095</v>
      </c>
      <c r="G1006" s="78">
        <v>43567</v>
      </c>
      <c r="H1006" s="79" t="s">
        <v>1945</v>
      </c>
      <c r="I1006" s="65" t="s">
        <v>1679</v>
      </c>
      <c r="J1006" s="63" t="s">
        <v>32</v>
      </c>
      <c r="K1006" s="180">
        <v>329154</v>
      </c>
    </row>
    <row r="1007" spans="1:11" ht="45" x14ac:dyDescent="0.3">
      <c r="A1007" s="107" t="s">
        <v>1894</v>
      </c>
      <c r="B1007" s="154" t="s">
        <v>26</v>
      </c>
      <c r="C1007" s="97" t="s">
        <v>11</v>
      </c>
      <c r="D1007" s="97" t="s">
        <v>11</v>
      </c>
      <c r="E1007" s="97" t="s">
        <v>473</v>
      </c>
      <c r="F1007" s="76">
        <v>17190238</v>
      </c>
      <c r="G1007" s="73">
        <v>43567</v>
      </c>
      <c r="H1007" s="77" t="s">
        <v>1738</v>
      </c>
      <c r="I1007" s="74" t="s">
        <v>1646</v>
      </c>
      <c r="J1007" s="70" t="s">
        <v>1647</v>
      </c>
      <c r="K1007" s="179">
        <v>669375</v>
      </c>
    </row>
    <row r="1008" spans="1:11" ht="45" x14ac:dyDescent="0.3">
      <c r="A1008" s="107" t="s">
        <v>1894</v>
      </c>
      <c r="B1008" s="53" t="s">
        <v>128</v>
      </c>
      <c r="C1008" s="26" t="s">
        <v>11</v>
      </c>
      <c r="D1008" s="26" t="s">
        <v>11</v>
      </c>
      <c r="E1008" s="54" t="s">
        <v>483</v>
      </c>
      <c r="F1008" s="85">
        <v>17190096</v>
      </c>
      <c r="G1008" s="78">
        <v>43567</v>
      </c>
      <c r="H1008" s="82" t="s">
        <v>1739</v>
      </c>
      <c r="I1008" s="65" t="s">
        <v>1740</v>
      </c>
      <c r="J1008" s="63" t="s">
        <v>1741</v>
      </c>
      <c r="K1008" s="180">
        <v>19873</v>
      </c>
    </row>
    <row r="1009" spans="1:11" ht="45" x14ac:dyDescent="0.3">
      <c r="A1009" s="107" t="s">
        <v>1894</v>
      </c>
      <c r="B1009" s="149" t="s">
        <v>1674</v>
      </c>
      <c r="C1009" s="97" t="s">
        <v>11</v>
      </c>
      <c r="D1009" s="97" t="s">
        <v>11</v>
      </c>
      <c r="E1009" s="97" t="s">
        <v>473</v>
      </c>
      <c r="F1009" s="76" t="s">
        <v>1648</v>
      </c>
      <c r="G1009" s="73">
        <v>43567</v>
      </c>
      <c r="H1009" s="77" t="s">
        <v>1742</v>
      </c>
      <c r="I1009" s="74" t="s">
        <v>1743</v>
      </c>
      <c r="J1009" s="70" t="s">
        <v>1744</v>
      </c>
      <c r="K1009" s="179">
        <v>39021600</v>
      </c>
    </row>
    <row r="1010" spans="1:11" ht="45" x14ac:dyDescent="0.3">
      <c r="A1010" s="107" t="s">
        <v>1894</v>
      </c>
      <c r="B1010" s="108" t="s">
        <v>106</v>
      </c>
      <c r="C1010" s="63" t="s">
        <v>1745</v>
      </c>
      <c r="D1010" s="67">
        <v>43566</v>
      </c>
      <c r="E1010" s="97" t="s">
        <v>473</v>
      </c>
      <c r="F1010" s="83">
        <v>17190239</v>
      </c>
      <c r="G1010" s="78">
        <v>43567</v>
      </c>
      <c r="H1010" s="79" t="s">
        <v>1746</v>
      </c>
      <c r="I1010" s="65" t="s">
        <v>1747</v>
      </c>
      <c r="J1010" s="63" t="s">
        <v>1748</v>
      </c>
      <c r="K1010" s="180">
        <v>7996800</v>
      </c>
    </row>
    <row r="1011" spans="1:11" ht="60" x14ac:dyDescent="0.3">
      <c r="A1011" s="107" t="s">
        <v>1894</v>
      </c>
      <c r="B1011" s="149" t="s">
        <v>1674</v>
      </c>
      <c r="C1011" s="97" t="s">
        <v>11</v>
      </c>
      <c r="D1011" s="97" t="s">
        <v>11</v>
      </c>
      <c r="E1011" s="97" t="s">
        <v>473</v>
      </c>
      <c r="F1011" s="76">
        <v>17190240</v>
      </c>
      <c r="G1011" s="73">
        <v>43567</v>
      </c>
      <c r="H1011" s="79" t="s">
        <v>1749</v>
      </c>
      <c r="I1011" s="74" t="s">
        <v>1750</v>
      </c>
      <c r="J1011" s="70" t="s">
        <v>1751</v>
      </c>
      <c r="K1011" s="179">
        <v>1309000</v>
      </c>
    </row>
    <row r="1012" spans="1:11" ht="45" x14ac:dyDescent="0.3">
      <c r="A1012" s="107" t="s">
        <v>1894</v>
      </c>
      <c r="B1012" s="108" t="s">
        <v>106</v>
      </c>
      <c r="C1012" s="70" t="s">
        <v>1752</v>
      </c>
      <c r="D1012" s="71">
        <v>39721</v>
      </c>
      <c r="E1012" s="54" t="s">
        <v>483</v>
      </c>
      <c r="F1012" s="76">
        <v>17190101</v>
      </c>
      <c r="G1012" s="73">
        <v>43570</v>
      </c>
      <c r="H1012" s="77" t="s">
        <v>1753</v>
      </c>
      <c r="I1012" s="74" t="s">
        <v>1754</v>
      </c>
      <c r="J1012" s="70" t="s">
        <v>1755</v>
      </c>
      <c r="K1012" s="179">
        <v>30000</v>
      </c>
    </row>
    <row r="1013" spans="1:11" ht="30" x14ac:dyDescent="0.3">
      <c r="A1013" s="107" t="s">
        <v>1894</v>
      </c>
      <c r="B1013" s="108" t="s">
        <v>106</v>
      </c>
      <c r="C1013" s="70" t="s">
        <v>1752</v>
      </c>
      <c r="D1013" s="71">
        <v>39721</v>
      </c>
      <c r="E1013" s="54" t="s">
        <v>483</v>
      </c>
      <c r="F1013" s="76">
        <v>17190102</v>
      </c>
      <c r="G1013" s="73">
        <v>43570</v>
      </c>
      <c r="H1013" s="77" t="s">
        <v>1756</v>
      </c>
      <c r="I1013" s="74" t="s">
        <v>1757</v>
      </c>
      <c r="J1013" s="70" t="s">
        <v>1758</v>
      </c>
      <c r="K1013" s="179">
        <v>11424</v>
      </c>
    </row>
    <row r="1014" spans="1:11" ht="45" x14ac:dyDescent="0.3">
      <c r="A1014" s="107" t="s">
        <v>1894</v>
      </c>
      <c r="B1014" s="108" t="s">
        <v>106</v>
      </c>
      <c r="C1014" s="70" t="s">
        <v>1752</v>
      </c>
      <c r="D1014" s="71">
        <v>39721</v>
      </c>
      <c r="E1014" s="54" t="s">
        <v>483</v>
      </c>
      <c r="F1014" s="76">
        <v>17190103</v>
      </c>
      <c r="G1014" s="73">
        <v>43570</v>
      </c>
      <c r="H1014" s="77" t="s">
        <v>1759</v>
      </c>
      <c r="I1014" s="74" t="s">
        <v>1760</v>
      </c>
      <c r="J1014" s="70" t="s">
        <v>1761</v>
      </c>
      <c r="K1014" s="179">
        <v>23800</v>
      </c>
    </row>
    <row r="1015" spans="1:11" ht="135" x14ac:dyDescent="0.3">
      <c r="A1015" s="107" t="s">
        <v>1894</v>
      </c>
      <c r="B1015" s="108" t="s">
        <v>106</v>
      </c>
      <c r="C1015" s="70" t="s">
        <v>1752</v>
      </c>
      <c r="D1015" s="71">
        <v>39721</v>
      </c>
      <c r="E1015" s="54" t="s">
        <v>483</v>
      </c>
      <c r="F1015" s="76">
        <v>17190104</v>
      </c>
      <c r="G1015" s="73">
        <v>43570</v>
      </c>
      <c r="H1015" s="77" t="s">
        <v>1762</v>
      </c>
      <c r="I1015" s="74" t="s">
        <v>1763</v>
      </c>
      <c r="J1015" s="70" t="s">
        <v>1764</v>
      </c>
      <c r="K1015" s="179">
        <v>80400</v>
      </c>
    </row>
    <row r="1016" spans="1:11" ht="60" x14ac:dyDescent="0.3">
      <c r="A1016" s="107" t="s">
        <v>1894</v>
      </c>
      <c r="B1016" s="108" t="s">
        <v>106</v>
      </c>
      <c r="C1016" s="70" t="s">
        <v>1752</v>
      </c>
      <c r="D1016" s="71">
        <v>39721</v>
      </c>
      <c r="E1016" s="54" t="s">
        <v>483</v>
      </c>
      <c r="F1016" s="76">
        <v>17190105</v>
      </c>
      <c r="G1016" s="73">
        <v>43570</v>
      </c>
      <c r="H1016" s="77" t="s">
        <v>1765</v>
      </c>
      <c r="I1016" s="74" t="s">
        <v>1766</v>
      </c>
      <c r="J1016" s="70" t="s">
        <v>1767</v>
      </c>
      <c r="K1016" s="179">
        <v>75452</v>
      </c>
    </row>
    <row r="1017" spans="1:11" ht="30" x14ac:dyDescent="0.3">
      <c r="A1017" s="107" t="s">
        <v>1894</v>
      </c>
      <c r="B1017" s="108" t="s">
        <v>106</v>
      </c>
      <c r="C1017" s="70" t="s">
        <v>1752</v>
      </c>
      <c r="D1017" s="71">
        <v>39721</v>
      </c>
      <c r="E1017" s="54" t="s">
        <v>483</v>
      </c>
      <c r="F1017" s="76">
        <v>17190106</v>
      </c>
      <c r="G1017" s="73">
        <v>43570</v>
      </c>
      <c r="H1017" s="77" t="s">
        <v>1768</v>
      </c>
      <c r="I1017" s="74" t="s">
        <v>1769</v>
      </c>
      <c r="J1017" s="70" t="s">
        <v>1770</v>
      </c>
      <c r="K1017" s="179">
        <v>20000</v>
      </c>
    </row>
    <row r="1018" spans="1:11" ht="45" x14ac:dyDescent="0.3">
      <c r="A1018" s="107" t="s">
        <v>1894</v>
      </c>
      <c r="B1018" s="53" t="s">
        <v>128</v>
      </c>
      <c r="C1018" s="37" t="s">
        <v>1916</v>
      </c>
      <c r="D1018" s="38">
        <v>43473</v>
      </c>
      <c r="E1018" s="97" t="s">
        <v>473</v>
      </c>
      <c r="F1018" s="76">
        <v>17190242</v>
      </c>
      <c r="G1018" s="73">
        <v>43570</v>
      </c>
      <c r="H1018" s="77" t="s">
        <v>1771</v>
      </c>
      <c r="I1018" s="48" t="s">
        <v>757</v>
      </c>
      <c r="J1018" s="42" t="s">
        <v>758</v>
      </c>
      <c r="K1018" s="179">
        <v>121708</v>
      </c>
    </row>
    <row r="1019" spans="1:11" ht="105" x14ac:dyDescent="0.3">
      <c r="A1019" s="107" t="s">
        <v>1894</v>
      </c>
      <c r="B1019" s="108" t="s">
        <v>106</v>
      </c>
      <c r="C1019" s="70" t="s">
        <v>1752</v>
      </c>
      <c r="D1019" s="71">
        <v>39721</v>
      </c>
      <c r="E1019" s="54" t="s">
        <v>483</v>
      </c>
      <c r="F1019" s="76">
        <v>17190108</v>
      </c>
      <c r="G1019" s="73">
        <v>43570</v>
      </c>
      <c r="H1019" s="77" t="s">
        <v>1772</v>
      </c>
      <c r="I1019" s="74" t="s">
        <v>1773</v>
      </c>
      <c r="J1019" s="70" t="s">
        <v>1774</v>
      </c>
      <c r="K1019" s="179">
        <v>108899</v>
      </c>
    </row>
    <row r="1020" spans="1:11" ht="45" x14ac:dyDescent="0.3">
      <c r="A1020" s="107" t="s">
        <v>1894</v>
      </c>
      <c r="B1020" s="53" t="s">
        <v>128</v>
      </c>
      <c r="C1020" s="37" t="s">
        <v>1916</v>
      </c>
      <c r="D1020" s="38">
        <v>43473</v>
      </c>
      <c r="E1020" s="97" t="s">
        <v>473</v>
      </c>
      <c r="F1020" s="76">
        <v>17190245</v>
      </c>
      <c r="G1020" s="73">
        <v>43570</v>
      </c>
      <c r="H1020" s="77" t="s">
        <v>1775</v>
      </c>
      <c r="I1020" s="48" t="s">
        <v>757</v>
      </c>
      <c r="J1020" s="42" t="s">
        <v>758</v>
      </c>
      <c r="K1020" s="179">
        <v>91021</v>
      </c>
    </row>
    <row r="1021" spans="1:11" ht="45" x14ac:dyDescent="0.3">
      <c r="A1021" s="107" t="s">
        <v>1894</v>
      </c>
      <c r="B1021" s="53" t="s">
        <v>128</v>
      </c>
      <c r="C1021" s="37" t="s">
        <v>1916</v>
      </c>
      <c r="D1021" s="38">
        <v>43473</v>
      </c>
      <c r="E1021" s="97" t="s">
        <v>473</v>
      </c>
      <c r="F1021" s="76">
        <v>17190246</v>
      </c>
      <c r="G1021" s="73">
        <v>43570</v>
      </c>
      <c r="H1021" s="77" t="s">
        <v>1776</v>
      </c>
      <c r="I1021" s="48" t="s">
        <v>757</v>
      </c>
      <c r="J1021" s="42" t="s">
        <v>758</v>
      </c>
      <c r="K1021" s="179">
        <v>91021</v>
      </c>
    </row>
    <row r="1022" spans="1:11" ht="45" x14ac:dyDescent="0.3">
      <c r="A1022" s="107" t="s">
        <v>1894</v>
      </c>
      <c r="B1022" s="53" t="s">
        <v>128</v>
      </c>
      <c r="C1022" s="37" t="s">
        <v>1916</v>
      </c>
      <c r="D1022" s="38">
        <v>43473</v>
      </c>
      <c r="E1022" s="97" t="s">
        <v>473</v>
      </c>
      <c r="F1022" s="76">
        <v>17190247</v>
      </c>
      <c r="G1022" s="73">
        <v>43570</v>
      </c>
      <c r="H1022" s="77" t="s">
        <v>1777</v>
      </c>
      <c r="I1022" s="48" t="s">
        <v>757</v>
      </c>
      <c r="J1022" s="42" t="s">
        <v>758</v>
      </c>
      <c r="K1022" s="179">
        <v>91021</v>
      </c>
    </row>
    <row r="1023" spans="1:11" ht="45" x14ac:dyDescent="0.3">
      <c r="A1023" s="107" t="s">
        <v>1894</v>
      </c>
      <c r="B1023" s="53" t="s">
        <v>128</v>
      </c>
      <c r="C1023" s="26" t="s">
        <v>11</v>
      </c>
      <c r="D1023" s="26" t="s">
        <v>11</v>
      </c>
      <c r="E1023" s="97" t="s">
        <v>473</v>
      </c>
      <c r="F1023" s="70">
        <v>17190248</v>
      </c>
      <c r="G1023" s="73">
        <v>43570</v>
      </c>
      <c r="H1023" s="77" t="s">
        <v>1778</v>
      </c>
      <c r="I1023" s="74" t="s">
        <v>1779</v>
      </c>
      <c r="J1023" s="70" t="s">
        <v>1780</v>
      </c>
      <c r="K1023" s="179">
        <v>800000</v>
      </c>
    </row>
    <row r="1024" spans="1:11" ht="45" x14ac:dyDescent="0.3">
      <c r="A1024" s="107" t="s">
        <v>1894</v>
      </c>
      <c r="B1024" s="53" t="s">
        <v>128</v>
      </c>
      <c r="C1024" s="26" t="s">
        <v>11</v>
      </c>
      <c r="D1024" s="26" t="s">
        <v>11</v>
      </c>
      <c r="E1024" s="97" t="s">
        <v>473</v>
      </c>
      <c r="F1024" s="70">
        <v>17190249</v>
      </c>
      <c r="G1024" s="73">
        <v>43570</v>
      </c>
      <c r="H1024" s="77" t="s">
        <v>1781</v>
      </c>
      <c r="I1024" s="74" t="s">
        <v>1779</v>
      </c>
      <c r="J1024" s="70" t="s">
        <v>1780</v>
      </c>
      <c r="K1024" s="179">
        <v>800000</v>
      </c>
    </row>
    <row r="1025" spans="1:11" ht="45" x14ac:dyDescent="0.3">
      <c r="A1025" s="107" t="s">
        <v>1894</v>
      </c>
      <c r="B1025" s="53" t="s">
        <v>128</v>
      </c>
      <c r="C1025" s="26" t="s">
        <v>11</v>
      </c>
      <c r="D1025" s="26" t="s">
        <v>11</v>
      </c>
      <c r="E1025" s="97" t="s">
        <v>473</v>
      </c>
      <c r="F1025" s="70">
        <v>17190250</v>
      </c>
      <c r="G1025" s="73">
        <v>43570</v>
      </c>
      <c r="H1025" s="77" t="s">
        <v>1782</v>
      </c>
      <c r="I1025" s="74" t="s">
        <v>1779</v>
      </c>
      <c r="J1025" s="70" t="s">
        <v>1780</v>
      </c>
      <c r="K1025" s="179">
        <v>800000</v>
      </c>
    </row>
    <row r="1026" spans="1:11" ht="45" x14ac:dyDescent="0.3">
      <c r="A1026" s="107" t="s">
        <v>1894</v>
      </c>
      <c r="B1026" s="149" t="s">
        <v>1674</v>
      </c>
      <c r="C1026" s="97" t="s">
        <v>11</v>
      </c>
      <c r="D1026" s="97" t="s">
        <v>11</v>
      </c>
      <c r="E1026" s="97" t="s">
        <v>473</v>
      </c>
      <c r="F1026" s="86">
        <v>17190251</v>
      </c>
      <c r="G1026" s="73">
        <v>43570</v>
      </c>
      <c r="H1026" s="77" t="s">
        <v>1783</v>
      </c>
      <c r="I1026" s="164" t="s">
        <v>1639</v>
      </c>
      <c r="J1026" s="70" t="s">
        <v>1640</v>
      </c>
      <c r="K1026" s="178">
        <v>797177</v>
      </c>
    </row>
    <row r="1027" spans="1:11" ht="45" x14ac:dyDescent="0.3">
      <c r="A1027" s="107" t="s">
        <v>1894</v>
      </c>
      <c r="B1027" s="108" t="s">
        <v>106</v>
      </c>
      <c r="C1027" s="70" t="s">
        <v>1784</v>
      </c>
      <c r="D1027" s="71">
        <v>43567</v>
      </c>
      <c r="E1027" s="97" t="s">
        <v>473</v>
      </c>
      <c r="F1027" s="76">
        <v>17190243</v>
      </c>
      <c r="G1027" s="73">
        <v>43570</v>
      </c>
      <c r="H1027" s="87" t="s">
        <v>1785</v>
      </c>
      <c r="I1027" s="74" t="s">
        <v>1643</v>
      </c>
      <c r="J1027" s="70" t="s">
        <v>1644</v>
      </c>
      <c r="K1027" s="181">
        <v>11132081</v>
      </c>
    </row>
    <row r="1028" spans="1:11" ht="45" x14ac:dyDescent="0.3">
      <c r="A1028" s="107" t="s">
        <v>1894</v>
      </c>
      <c r="B1028" s="53" t="s">
        <v>128</v>
      </c>
      <c r="C1028" s="37" t="s">
        <v>1916</v>
      </c>
      <c r="D1028" s="38">
        <v>43473</v>
      </c>
      <c r="E1028" s="97" t="s">
        <v>473</v>
      </c>
      <c r="F1028" s="76">
        <v>17190252</v>
      </c>
      <c r="G1028" s="73">
        <v>43570</v>
      </c>
      <c r="H1028" s="77" t="s">
        <v>1786</v>
      </c>
      <c r="I1028" s="48" t="s">
        <v>757</v>
      </c>
      <c r="J1028" s="42" t="s">
        <v>758</v>
      </c>
      <c r="K1028" s="179">
        <v>401212</v>
      </c>
    </row>
    <row r="1029" spans="1:11" ht="45" x14ac:dyDescent="0.3">
      <c r="A1029" s="107" t="s">
        <v>1894</v>
      </c>
      <c r="B1029" s="149" t="s">
        <v>1674</v>
      </c>
      <c r="C1029" s="97" t="s">
        <v>11</v>
      </c>
      <c r="D1029" s="97" t="s">
        <v>11</v>
      </c>
      <c r="E1029" s="54" t="s">
        <v>483</v>
      </c>
      <c r="F1029" s="76">
        <v>17190107</v>
      </c>
      <c r="G1029" s="73">
        <v>43571</v>
      </c>
      <c r="H1029" s="77" t="s">
        <v>1787</v>
      </c>
      <c r="I1029" s="74" t="s">
        <v>1685</v>
      </c>
      <c r="J1029" s="75" t="s">
        <v>515</v>
      </c>
      <c r="K1029" s="179">
        <v>523252</v>
      </c>
    </row>
    <row r="1030" spans="1:11" ht="45" x14ac:dyDescent="0.3">
      <c r="A1030" s="107" t="s">
        <v>1894</v>
      </c>
      <c r="B1030" s="108" t="s">
        <v>106</v>
      </c>
      <c r="C1030" s="70" t="s">
        <v>1788</v>
      </c>
      <c r="D1030" s="71">
        <v>43559</v>
      </c>
      <c r="E1030" s="97" t="s">
        <v>473</v>
      </c>
      <c r="F1030" s="76">
        <v>17190255</v>
      </c>
      <c r="G1030" s="73">
        <v>43571</v>
      </c>
      <c r="H1030" s="77" t="s">
        <v>1789</v>
      </c>
      <c r="I1030" s="74" t="s">
        <v>1790</v>
      </c>
      <c r="J1030" s="70" t="s">
        <v>914</v>
      </c>
      <c r="K1030" s="179">
        <v>663600</v>
      </c>
    </row>
    <row r="1031" spans="1:11" ht="60" x14ac:dyDescent="0.3">
      <c r="A1031" s="107" t="s">
        <v>1894</v>
      </c>
      <c r="B1031" s="53" t="s">
        <v>128</v>
      </c>
      <c r="C1031" s="37" t="s">
        <v>1916</v>
      </c>
      <c r="D1031" s="38">
        <v>43473</v>
      </c>
      <c r="E1031" s="97" t="s">
        <v>473</v>
      </c>
      <c r="F1031" s="76">
        <v>17190256</v>
      </c>
      <c r="G1031" s="73">
        <v>43571</v>
      </c>
      <c r="H1031" s="77" t="s">
        <v>1791</v>
      </c>
      <c r="I1031" s="48" t="s">
        <v>757</v>
      </c>
      <c r="J1031" s="42" t="s">
        <v>758</v>
      </c>
      <c r="K1031" s="179">
        <v>656373</v>
      </c>
    </row>
    <row r="1032" spans="1:11" ht="45" x14ac:dyDescent="0.3">
      <c r="A1032" s="107" t="s">
        <v>1894</v>
      </c>
      <c r="B1032" s="53" t="s">
        <v>128</v>
      </c>
      <c r="C1032" s="37" t="s">
        <v>1916</v>
      </c>
      <c r="D1032" s="38">
        <v>43473</v>
      </c>
      <c r="E1032" s="97" t="s">
        <v>473</v>
      </c>
      <c r="F1032" s="76">
        <v>17190257</v>
      </c>
      <c r="G1032" s="73">
        <v>43571</v>
      </c>
      <c r="H1032" s="77" t="s">
        <v>1792</v>
      </c>
      <c r="I1032" s="48" t="s">
        <v>757</v>
      </c>
      <c r="J1032" s="42" t="s">
        <v>758</v>
      </c>
      <c r="K1032" s="179">
        <v>242468</v>
      </c>
    </row>
    <row r="1033" spans="1:11" ht="45" x14ac:dyDescent="0.3">
      <c r="A1033" s="107" t="s">
        <v>1894</v>
      </c>
      <c r="B1033" s="53" t="s">
        <v>128</v>
      </c>
      <c r="C1033" s="26" t="s">
        <v>11</v>
      </c>
      <c r="D1033" s="26" t="s">
        <v>11</v>
      </c>
      <c r="E1033" s="97" t="s">
        <v>473</v>
      </c>
      <c r="F1033" s="70">
        <v>17190254</v>
      </c>
      <c r="G1033" s="73">
        <v>43571</v>
      </c>
      <c r="H1033" s="77" t="s">
        <v>1793</v>
      </c>
      <c r="I1033" s="74" t="s">
        <v>1794</v>
      </c>
      <c r="J1033" s="70" t="s">
        <v>1795</v>
      </c>
      <c r="K1033" s="179">
        <v>178500</v>
      </c>
    </row>
    <row r="1034" spans="1:11" ht="60" x14ac:dyDescent="0.3">
      <c r="A1034" s="107" t="s">
        <v>1894</v>
      </c>
      <c r="B1034" s="53" t="s">
        <v>128</v>
      </c>
      <c r="C1034" s="37" t="s">
        <v>1916</v>
      </c>
      <c r="D1034" s="38">
        <v>43473</v>
      </c>
      <c r="E1034" s="97" t="s">
        <v>473</v>
      </c>
      <c r="F1034" s="76">
        <v>17190258</v>
      </c>
      <c r="G1034" s="73">
        <v>43571</v>
      </c>
      <c r="H1034" s="77" t="s">
        <v>1796</v>
      </c>
      <c r="I1034" s="48" t="s">
        <v>757</v>
      </c>
      <c r="J1034" s="42" t="s">
        <v>758</v>
      </c>
      <c r="K1034" s="179">
        <v>731727</v>
      </c>
    </row>
    <row r="1035" spans="1:11" ht="30" x14ac:dyDescent="0.3">
      <c r="A1035" s="107" t="s">
        <v>1894</v>
      </c>
      <c r="B1035" s="149" t="s">
        <v>1674</v>
      </c>
      <c r="C1035" s="97" t="s">
        <v>11</v>
      </c>
      <c r="D1035" s="97" t="s">
        <v>11</v>
      </c>
      <c r="E1035" s="54" t="s">
        <v>483</v>
      </c>
      <c r="F1035" s="76">
        <v>17190109</v>
      </c>
      <c r="G1035" s="73">
        <v>43571</v>
      </c>
      <c r="H1035" s="88" t="s">
        <v>1797</v>
      </c>
      <c r="I1035" s="74" t="s">
        <v>1798</v>
      </c>
      <c r="J1035" s="89" t="s">
        <v>1799</v>
      </c>
      <c r="K1035" s="179">
        <v>2323920</v>
      </c>
    </row>
    <row r="1036" spans="1:11" ht="45" x14ac:dyDescent="0.3">
      <c r="A1036" s="107" t="s">
        <v>1894</v>
      </c>
      <c r="B1036" s="108" t="s">
        <v>106</v>
      </c>
      <c r="C1036" s="70" t="s">
        <v>1800</v>
      </c>
      <c r="D1036" s="71">
        <v>43553</v>
      </c>
      <c r="E1036" s="97" t="s">
        <v>473</v>
      </c>
      <c r="F1036" s="76">
        <v>17190259</v>
      </c>
      <c r="G1036" s="73">
        <v>43571</v>
      </c>
      <c r="H1036" s="88" t="s">
        <v>1801</v>
      </c>
      <c r="I1036" s="74" t="s">
        <v>1802</v>
      </c>
      <c r="J1036" s="70" t="s">
        <v>1803</v>
      </c>
      <c r="K1036" s="179">
        <v>178500</v>
      </c>
    </row>
    <row r="1037" spans="1:11" ht="30" x14ac:dyDescent="0.3">
      <c r="A1037" s="107" t="s">
        <v>1894</v>
      </c>
      <c r="B1037" s="149" t="s">
        <v>1674</v>
      </c>
      <c r="C1037" s="97" t="s">
        <v>11</v>
      </c>
      <c r="D1037" s="97" t="s">
        <v>11</v>
      </c>
      <c r="E1037" s="54" t="s">
        <v>483</v>
      </c>
      <c r="F1037" s="76">
        <v>17190110</v>
      </c>
      <c r="G1037" s="73">
        <v>43572</v>
      </c>
      <c r="H1037" s="88" t="s">
        <v>1804</v>
      </c>
      <c r="I1037" s="74" t="s">
        <v>1805</v>
      </c>
      <c r="J1037" s="70" t="s">
        <v>1806</v>
      </c>
      <c r="K1037" s="179">
        <v>1475560</v>
      </c>
    </row>
    <row r="1038" spans="1:11" ht="60" x14ac:dyDescent="0.3">
      <c r="A1038" s="107" t="s">
        <v>1894</v>
      </c>
      <c r="B1038" s="149" t="s">
        <v>1674</v>
      </c>
      <c r="C1038" s="97" t="s">
        <v>11</v>
      </c>
      <c r="D1038" s="97" t="s">
        <v>11</v>
      </c>
      <c r="E1038" s="97" t="s">
        <v>473</v>
      </c>
      <c r="F1038" s="90">
        <v>17190260</v>
      </c>
      <c r="G1038" s="78">
        <v>43572</v>
      </c>
      <c r="H1038" s="79" t="s">
        <v>1807</v>
      </c>
      <c r="I1038" s="65" t="s">
        <v>1808</v>
      </c>
      <c r="J1038" s="63" t="s">
        <v>436</v>
      </c>
      <c r="K1038" s="180">
        <v>666737</v>
      </c>
    </row>
    <row r="1039" spans="1:11" ht="60" x14ac:dyDescent="0.3">
      <c r="A1039" s="107" t="s">
        <v>1894</v>
      </c>
      <c r="B1039" s="149" t="s">
        <v>1674</v>
      </c>
      <c r="C1039" s="97" t="s">
        <v>11</v>
      </c>
      <c r="D1039" s="97" t="s">
        <v>11</v>
      </c>
      <c r="E1039" s="97" t="s">
        <v>473</v>
      </c>
      <c r="F1039" s="83">
        <v>17190261</v>
      </c>
      <c r="G1039" s="78">
        <v>43573</v>
      </c>
      <c r="H1039" s="79" t="s">
        <v>1809</v>
      </c>
      <c r="I1039" s="65" t="s">
        <v>1810</v>
      </c>
      <c r="J1039" s="63" t="s">
        <v>1811</v>
      </c>
      <c r="K1039" s="180">
        <v>152320</v>
      </c>
    </row>
    <row r="1040" spans="1:11" ht="60" x14ac:dyDescent="0.3">
      <c r="A1040" s="107" t="s">
        <v>1894</v>
      </c>
      <c r="B1040" s="53" t="s">
        <v>128</v>
      </c>
      <c r="C1040" s="37" t="s">
        <v>1916</v>
      </c>
      <c r="D1040" s="38">
        <v>43473</v>
      </c>
      <c r="E1040" s="97" t="s">
        <v>473</v>
      </c>
      <c r="F1040" s="76">
        <v>17190262</v>
      </c>
      <c r="G1040" s="73">
        <v>43573</v>
      </c>
      <c r="H1040" s="77" t="s">
        <v>1812</v>
      </c>
      <c r="I1040" s="48" t="s">
        <v>757</v>
      </c>
      <c r="J1040" s="42" t="s">
        <v>758</v>
      </c>
      <c r="K1040" s="179">
        <v>15000</v>
      </c>
    </row>
    <row r="1041" spans="1:11" ht="45" x14ac:dyDescent="0.3">
      <c r="A1041" s="107" t="s">
        <v>1894</v>
      </c>
      <c r="B1041" s="149" t="s">
        <v>1674</v>
      </c>
      <c r="C1041" s="97" t="s">
        <v>11</v>
      </c>
      <c r="D1041" s="97" t="s">
        <v>11</v>
      </c>
      <c r="E1041" s="97" t="s">
        <v>473</v>
      </c>
      <c r="F1041" s="76">
        <v>17190263</v>
      </c>
      <c r="G1041" s="73">
        <v>43577</v>
      </c>
      <c r="H1041" s="77" t="s">
        <v>1813</v>
      </c>
      <c r="I1041" s="74" t="s">
        <v>1814</v>
      </c>
      <c r="J1041" s="70" t="s">
        <v>1815</v>
      </c>
      <c r="K1041" s="179">
        <v>1095445</v>
      </c>
    </row>
    <row r="1042" spans="1:11" ht="45" x14ac:dyDescent="0.3">
      <c r="A1042" s="107" t="s">
        <v>1894</v>
      </c>
      <c r="B1042" s="149" t="s">
        <v>1674</v>
      </c>
      <c r="C1042" s="97" t="s">
        <v>11</v>
      </c>
      <c r="D1042" s="97" t="s">
        <v>11</v>
      </c>
      <c r="E1042" s="97" t="s">
        <v>473</v>
      </c>
      <c r="F1042" s="76">
        <v>17190264</v>
      </c>
      <c r="G1042" s="73">
        <v>43577</v>
      </c>
      <c r="H1042" s="77" t="s">
        <v>1816</v>
      </c>
      <c r="I1042" s="74" t="s">
        <v>1814</v>
      </c>
      <c r="J1042" s="70" t="s">
        <v>1815</v>
      </c>
      <c r="K1042" s="179">
        <v>247124</v>
      </c>
    </row>
    <row r="1043" spans="1:11" ht="60" x14ac:dyDescent="0.3">
      <c r="A1043" s="107" t="s">
        <v>1894</v>
      </c>
      <c r="B1043" s="53" t="s">
        <v>128</v>
      </c>
      <c r="C1043" s="37" t="s">
        <v>1916</v>
      </c>
      <c r="D1043" s="38">
        <v>43473</v>
      </c>
      <c r="E1043" s="97" t="s">
        <v>473</v>
      </c>
      <c r="F1043" s="76">
        <v>17190265</v>
      </c>
      <c r="G1043" s="73">
        <v>43577</v>
      </c>
      <c r="H1043" s="77" t="s">
        <v>1817</v>
      </c>
      <c r="I1043" s="48" t="s">
        <v>757</v>
      </c>
      <c r="J1043" s="42" t="s">
        <v>758</v>
      </c>
      <c r="K1043" s="179">
        <v>1222714</v>
      </c>
    </row>
    <row r="1044" spans="1:11" ht="60" x14ac:dyDescent="0.3">
      <c r="A1044" s="107" t="s">
        <v>1894</v>
      </c>
      <c r="B1044" s="53" t="s">
        <v>128</v>
      </c>
      <c r="C1044" s="37" t="s">
        <v>1916</v>
      </c>
      <c r="D1044" s="38">
        <v>43473</v>
      </c>
      <c r="E1044" s="97" t="s">
        <v>473</v>
      </c>
      <c r="F1044" s="76">
        <v>17190266</v>
      </c>
      <c r="G1044" s="73">
        <v>43577</v>
      </c>
      <c r="H1044" s="77" t="s">
        <v>1818</v>
      </c>
      <c r="I1044" s="48" t="s">
        <v>757</v>
      </c>
      <c r="J1044" s="42" t="s">
        <v>758</v>
      </c>
      <c r="K1044" s="179">
        <v>15000</v>
      </c>
    </row>
    <row r="1045" spans="1:11" ht="60" x14ac:dyDescent="0.3">
      <c r="A1045" s="107" t="s">
        <v>1894</v>
      </c>
      <c r="B1045" s="53" t="s">
        <v>128</v>
      </c>
      <c r="C1045" s="37" t="s">
        <v>1916</v>
      </c>
      <c r="D1045" s="38">
        <v>43473</v>
      </c>
      <c r="E1045" s="97" t="s">
        <v>473</v>
      </c>
      <c r="F1045" s="76">
        <v>17190267</v>
      </c>
      <c r="G1045" s="73">
        <v>43577</v>
      </c>
      <c r="H1045" s="77" t="s">
        <v>1819</v>
      </c>
      <c r="I1045" s="48" t="s">
        <v>757</v>
      </c>
      <c r="J1045" s="42" t="s">
        <v>758</v>
      </c>
      <c r="K1045" s="179">
        <v>15000</v>
      </c>
    </row>
    <row r="1046" spans="1:11" ht="45" x14ac:dyDescent="0.3">
      <c r="A1046" s="107" t="s">
        <v>1894</v>
      </c>
      <c r="B1046" s="53" t="s">
        <v>128</v>
      </c>
      <c r="C1046" s="37" t="s">
        <v>1916</v>
      </c>
      <c r="D1046" s="38">
        <v>43473</v>
      </c>
      <c r="E1046" s="97" t="s">
        <v>473</v>
      </c>
      <c r="F1046" s="76">
        <v>17190268</v>
      </c>
      <c r="G1046" s="73">
        <v>43577</v>
      </c>
      <c r="H1046" s="77" t="s">
        <v>1820</v>
      </c>
      <c r="I1046" s="48" t="s">
        <v>757</v>
      </c>
      <c r="J1046" s="42" t="s">
        <v>758</v>
      </c>
      <c r="K1046" s="179">
        <v>56000</v>
      </c>
    </row>
    <row r="1047" spans="1:11" ht="60" x14ac:dyDescent="0.3">
      <c r="A1047" s="107" t="s">
        <v>1894</v>
      </c>
      <c r="B1047" s="74" t="s">
        <v>26</v>
      </c>
      <c r="C1047" s="97" t="s">
        <v>11</v>
      </c>
      <c r="D1047" s="97" t="s">
        <v>11</v>
      </c>
      <c r="E1047" s="97" t="s">
        <v>473</v>
      </c>
      <c r="F1047" s="70">
        <v>17190269</v>
      </c>
      <c r="G1047" s="73">
        <v>43577</v>
      </c>
      <c r="H1047" s="77" t="s">
        <v>1821</v>
      </c>
      <c r="I1047" s="74" t="s">
        <v>1734</v>
      </c>
      <c r="J1047" s="70" t="s">
        <v>1735</v>
      </c>
      <c r="K1047" s="179">
        <v>101150</v>
      </c>
    </row>
    <row r="1048" spans="1:11" ht="45" x14ac:dyDescent="0.3">
      <c r="A1048" s="107" t="s">
        <v>1894</v>
      </c>
      <c r="B1048" s="149" t="s">
        <v>1674</v>
      </c>
      <c r="C1048" s="97" t="s">
        <v>11</v>
      </c>
      <c r="D1048" s="97" t="s">
        <v>11</v>
      </c>
      <c r="E1048" s="97" t="s">
        <v>473</v>
      </c>
      <c r="F1048" s="76">
        <v>17190273</v>
      </c>
      <c r="G1048" s="73">
        <v>43578</v>
      </c>
      <c r="H1048" s="77" t="s">
        <v>1822</v>
      </c>
      <c r="I1048" s="74" t="s">
        <v>1823</v>
      </c>
      <c r="J1048" s="70" t="s">
        <v>1824</v>
      </c>
      <c r="K1048" s="179">
        <v>358020</v>
      </c>
    </row>
    <row r="1049" spans="1:11" ht="45" x14ac:dyDescent="0.3">
      <c r="A1049" s="107" t="s">
        <v>1894</v>
      </c>
      <c r="B1049" s="149" t="s">
        <v>1674</v>
      </c>
      <c r="C1049" s="97" t="s">
        <v>11</v>
      </c>
      <c r="D1049" s="97" t="s">
        <v>11</v>
      </c>
      <c r="E1049" s="97" t="s">
        <v>473</v>
      </c>
      <c r="F1049" s="76">
        <v>17190274</v>
      </c>
      <c r="G1049" s="73">
        <v>43578</v>
      </c>
      <c r="H1049" s="77" t="s">
        <v>1825</v>
      </c>
      <c r="I1049" s="74" t="s">
        <v>1826</v>
      </c>
      <c r="J1049" s="70" t="s">
        <v>1827</v>
      </c>
      <c r="K1049" s="179">
        <v>245000</v>
      </c>
    </row>
    <row r="1050" spans="1:11" ht="30" x14ac:dyDescent="0.3">
      <c r="A1050" s="107" t="s">
        <v>1894</v>
      </c>
      <c r="B1050" s="65" t="s">
        <v>26</v>
      </c>
      <c r="C1050" s="97" t="s">
        <v>11</v>
      </c>
      <c r="D1050" s="97" t="s">
        <v>11</v>
      </c>
      <c r="E1050" s="97" t="s">
        <v>473</v>
      </c>
      <c r="F1050" s="66">
        <v>17190270</v>
      </c>
      <c r="G1050" s="78">
        <v>43578</v>
      </c>
      <c r="H1050" s="68" t="s">
        <v>1828</v>
      </c>
      <c r="I1050" s="65" t="s">
        <v>1829</v>
      </c>
      <c r="J1050" s="84" t="s">
        <v>1830</v>
      </c>
      <c r="K1050" s="180">
        <v>639000</v>
      </c>
    </row>
    <row r="1051" spans="1:11" ht="120" x14ac:dyDescent="0.3">
      <c r="A1051" s="107" t="s">
        <v>1894</v>
      </c>
      <c r="B1051" s="108" t="s">
        <v>106</v>
      </c>
      <c r="C1051" s="70" t="s">
        <v>1831</v>
      </c>
      <c r="D1051" s="71">
        <v>43567</v>
      </c>
      <c r="E1051" s="97" t="s">
        <v>473</v>
      </c>
      <c r="F1051" s="76">
        <v>17190278</v>
      </c>
      <c r="G1051" s="73">
        <v>43578</v>
      </c>
      <c r="H1051" s="88" t="s">
        <v>1832</v>
      </c>
      <c r="I1051" s="74" t="s">
        <v>1833</v>
      </c>
      <c r="J1051" s="70" t="s">
        <v>1834</v>
      </c>
      <c r="K1051" s="179">
        <v>37506375</v>
      </c>
    </row>
    <row r="1052" spans="1:11" ht="120" x14ac:dyDescent="0.3">
      <c r="A1052" s="107" t="s">
        <v>1894</v>
      </c>
      <c r="B1052" s="108" t="s">
        <v>106</v>
      </c>
      <c r="C1052" s="70" t="s">
        <v>1831</v>
      </c>
      <c r="D1052" s="71">
        <v>43567</v>
      </c>
      <c r="E1052" s="97" t="s">
        <v>473</v>
      </c>
      <c r="F1052" s="76">
        <v>17190279</v>
      </c>
      <c r="G1052" s="73">
        <v>43578</v>
      </c>
      <c r="H1052" s="77" t="s">
        <v>1835</v>
      </c>
      <c r="I1052" s="74" t="s">
        <v>1833</v>
      </c>
      <c r="J1052" s="70" t="s">
        <v>1834</v>
      </c>
      <c r="K1052" s="179">
        <v>74632552</v>
      </c>
    </row>
    <row r="1053" spans="1:11" ht="45" x14ac:dyDescent="0.3">
      <c r="A1053" s="107" t="s">
        <v>1894</v>
      </c>
      <c r="B1053" s="108" t="s">
        <v>106</v>
      </c>
      <c r="C1053" s="70" t="s">
        <v>1831</v>
      </c>
      <c r="D1053" s="71">
        <v>43567</v>
      </c>
      <c r="E1053" s="97" t="s">
        <v>473</v>
      </c>
      <c r="F1053" s="76">
        <v>17190281</v>
      </c>
      <c r="G1053" s="73">
        <v>43578</v>
      </c>
      <c r="H1053" s="77" t="s">
        <v>1836</v>
      </c>
      <c r="I1053" s="74" t="s">
        <v>1833</v>
      </c>
      <c r="J1053" s="70" t="s">
        <v>1834</v>
      </c>
      <c r="K1053" s="179">
        <v>9292372</v>
      </c>
    </row>
    <row r="1054" spans="1:11" ht="45" x14ac:dyDescent="0.3">
      <c r="A1054" s="107" t="s">
        <v>1894</v>
      </c>
      <c r="B1054" s="53" t="s">
        <v>128</v>
      </c>
      <c r="C1054" s="37" t="s">
        <v>1916</v>
      </c>
      <c r="D1054" s="38">
        <v>43473</v>
      </c>
      <c r="E1054" s="97" t="s">
        <v>473</v>
      </c>
      <c r="F1054" s="76">
        <v>17190271</v>
      </c>
      <c r="G1054" s="73">
        <v>43578</v>
      </c>
      <c r="H1054" s="87" t="s">
        <v>1837</v>
      </c>
      <c r="I1054" s="48" t="s">
        <v>757</v>
      </c>
      <c r="J1054" s="42" t="s">
        <v>758</v>
      </c>
      <c r="K1054" s="179">
        <v>93708</v>
      </c>
    </row>
    <row r="1055" spans="1:11" ht="60" x14ac:dyDescent="0.3">
      <c r="A1055" s="107" t="s">
        <v>1894</v>
      </c>
      <c r="B1055" s="53" t="s">
        <v>128</v>
      </c>
      <c r="C1055" s="37" t="s">
        <v>1916</v>
      </c>
      <c r="D1055" s="38">
        <v>43473</v>
      </c>
      <c r="E1055" s="97" t="s">
        <v>473</v>
      </c>
      <c r="F1055" s="70">
        <v>17190272</v>
      </c>
      <c r="G1055" s="73">
        <v>43578</v>
      </c>
      <c r="H1055" s="91" t="s">
        <v>1838</v>
      </c>
      <c r="I1055" s="48" t="s">
        <v>757</v>
      </c>
      <c r="J1055" s="42" t="s">
        <v>758</v>
      </c>
      <c r="K1055" s="179">
        <v>88698</v>
      </c>
    </row>
    <row r="1056" spans="1:11" ht="60" x14ac:dyDescent="0.3">
      <c r="A1056" s="107" t="s">
        <v>1894</v>
      </c>
      <c r="B1056" s="108" t="s">
        <v>106</v>
      </c>
      <c r="C1056" s="70" t="s">
        <v>1831</v>
      </c>
      <c r="D1056" s="71">
        <v>43567</v>
      </c>
      <c r="E1056" s="97" t="s">
        <v>473</v>
      </c>
      <c r="F1056" s="76">
        <v>17190275</v>
      </c>
      <c r="G1056" s="73">
        <v>43578</v>
      </c>
      <c r="H1056" s="77" t="s">
        <v>1839</v>
      </c>
      <c r="I1056" s="74" t="s">
        <v>1833</v>
      </c>
      <c r="J1056" s="70" t="s">
        <v>1834</v>
      </c>
      <c r="K1056" s="179">
        <v>13087073</v>
      </c>
    </row>
    <row r="1057" spans="1:11" ht="75" x14ac:dyDescent="0.3">
      <c r="A1057" s="107" t="s">
        <v>1894</v>
      </c>
      <c r="B1057" s="108" t="s">
        <v>106</v>
      </c>
      <c r="C1057" s="70" t="s">
        <v>1831</v>
      </c>
      <c r="D1057" s="71">
        <v>43567</v>
      </c>
      <c r="E1057" s="97" t="s">
        <v>473</v>
      </c>
      <c r="F1057" s="76">
        <v>17190276</v>
      </c>
      <c r="G1057" s="73">
        <v>43578</v>
      </c>
      <c r="H1057" s="77" t="s">
        <v>1840</v>
      </c>
      <c r="I1057" s="74" t="s">
        <v>1833</v>
      </c>
      <c r="J1057" s="70" t="s">
        <v>1834</v>
      </c>
      <c r="K1057" s="179">
        <v>35986625</v>
      </c>
    </row>
    <row r="1058" spans="1:11" ht="30" x14ac:dyDescent="0.3">
      <c r="A1058" s="107" t="s">
        <v>1894</v>
      </c>
      <c r="B1058" s="108" t="s">
        <v>106</v>
      </c>
      <c r="C1058" s="70" t="s">
        <v>1841</v>
      </c>
      <c r="D1058" s="71">
        <v>43567</v>
      </c>
      <c r="E1058" s="97" t="s">
        <v>473</v>
      </c>
      <c r="F1058" s="76">
        <v>17190277</v>
      </c>
      <c r="G1058" s="73">
        <v>43578</v>
      </c>
      <c r="H1058" s="77" t="s">
        <v>1842</v>
      </c>
      <c r="I1058" s="74" t="s">
        <v>1843</v>
      </c>
      <c r="J1058" s="70" t="s">
        <v>1844</v>
      </c>
      <c r="K1058" s="179">
        <v>3804430</v>
      </c>
    </row>
    <row r="1059" spans="1:11" ht="45" x14ac:dyDescent="0.3">
      <c r="A1059" s="107" t="s">
        <v>1894</v>
      </c>
      <c r="B1059" s="149" t="s">
        <v>1674</v>
      </c>
      <c r="C1059" s="97" t="s">
        <v>11</v>
      </c>
      <c r="D1059" s="97" t="s">
        <v>11</v>
      </c>
      <c r="E1059" s="97" t="s">
        <v>473</v>
      </c>
      <c r="F1059" s="76">
        <v>17190280</v>
      </c>
      <c r="G1059" s="73">
        <v>43578</v>
      </c>
      <c r="H1059" s="77" t="s">
        <v>1845</v>
      </c>
      <c r="I1059" s="74" t="s">
        <v>1708</v>
      </c>
      <c r="J1059" s="70" t="s">
        <v>1709</v>
      </c>
      <c r="K1059" s="179">
        <v>2460682</v>
      </c>
    </row>
    <row r="1060" spans="1:11" ht="60" x14ac:dyDescent="0.3">
      <c r="A1060" s="107" t="s">
        <v>1894</v>
      </c>
      <c r="B1060" s="53" t="s">
        <v>128</v>
      </c>
      <c r="C1060" s="26" t="s">
        <v>11</v>
      </c>
      <c r="D1060" s="26" t="s">
        <v>11</v>
      </c>
      <c r="E1060" s="97" t="s">
        <v>473</v>
      </c>
      <c r="F1060" s="70">
        <v>17190282</v>
      </c>
      <c r="G1060" s="73">
        <v>43579</v>
      </c>
      <c r="H1060" s="77" t="s">
        <v>1846</v>
      </c>
      <c r="I1060" s="74" t="s">
        <v>1847</v>
      </c>
      <c r="J1060" s="70" t="s">
        <v>1848</v>
      </c>
      <c r="K1060" s="179">
        <v>76041</v>
      </c>
    </row>
    <row r="1061" spans="1:11" ht="30" x14ac:dyDescent="0.3">
      <c r="A1061" s="107" t="s">
        <v>1894</v>
      </c>
      <c r="B1061" s="149" t="s">
        <v>1674</v>
      </c>
      <c r="C1061" s="97" t="s">
        <v>11</v>
      </c>
      <c r="D1061" s="97" t="s">
        <v>11</v>
      </c>
      <c r="E1061" s="97" t="s">
        <v>473</v>
      </c>
      <c r="F1061" s="83">
        <v>17190283</v>
      </c>
      <c r="G1061" s="73">
        <v>43580</v>
      </c>
      <c r="H1061" s="79" t="s">
        <v>1849</v>
      </c>
      <c r="I1061" s="65" t="s">
        <v>1808</v>
      </c>
      <c r="J1061" s="63" t="s">
        <v>436</v>
      </c>
      <c r="K1061" s="180">
        <v>2847126</v>
      </c>
    </row>
    <row r="1062" spans="1:11" ht="30" x14ac:dyDescent="0.3">
      <c r="A1062" s="107" t="s">
        <v>1894</v>
      </c>
      <c r="B1062" s="149" t="s">
        <v>1674</v>
      </c>
      <c r="C1062" s="97" t="s">
        <v>11</v>
      </c>
      <c r="D1062" s="97" t="s">
        <v>11</v>
      </c>
      <c r="E1062" s="97" t="s">
        <v>473</v>
      </c>
      <c r="F1062" s="83">
        <v>17190284</v>
      </c>
      <c r="G1062" s="73">
        <v>43580</v>
      </c>
      <c r="H1062" s="79" t="s">
        <v>1849</v>
      </c>
      <c r="I1062" s="65" t="s">
        <v>1850</v>
      </c>
      <c r="J1062" s="63" t="s">
        <v>1851</v>
      </c>
      <c r="K1062" s="180">
        <v>878725</v>
      </c>
    </row>
    <row r="1063" spans="1:11" ht="30" x14ac:dyDescent="0.3">
      <c r="A1063" s="107" t="s">
        <v>1894</v>
      </c>
      <c r="B1063" s="149" t="s">
        <v>1674</v>
      </c>
      <c r="C1063" s="97" t="s">
        <v>11</v>
      </c>
      <c r="D1063" s="97" t="s">
        <v>11</v>
      </c>
      <c r="E1063" s="97" t="s">
        <v>473</v>
      </c>
      <c r="F1063" s="83">
        <v>17190285</v>
      </c>
      <c r="G1063" s="73">
        <v>43580</v>
      </c>
      <c r="H1063" s="79" t="s">
        <v>1849</v>
      </c>
      <c r="I1063" s="65" t="s">
        <v>1852</v>
      </c>
      <c r="J1063" s="63" t="s">
        <v>1853</v>
      </c>
      <c r="K1063" s="180">
        <v>1291820</v>
      </c>
    </row>
    <row r="1064" spans="1:11" ht="30" x14ac:dyDescent="0.3">
      <c r="A1064" s="107" t="s">
        <v>1894</v>
      </c>
      <c r="B1064" s="149" t="s">
        <v>1674</v>
      </c>
      <c r="C1064" s="97" t="s">
        <v>11</v>
      </c>
      <c r="D1064" s="97" t="s">
        <v>11</v>
      </c>
      <c r="E1064" s="97" t="s">
        <v>473</v>
      </c>
      <c r="F1064" s="83">
        <v>17190286</v>
      </c>
      <c r="G1064" s="73">
        <v>43580</v>
      </c>
      <c r="H1064" s="79" t="s">
        <v>1849</v>
      </c>
      <c r="I1064" s="65" t="s">
        <v>1854</v>
      </c>
      <c r="J1064" s="63" t="s">
        <v>500</v>
      </c>
      <c r="K1064" s="180">
        <v>1283764</v>
      </c>
    </row>
    <row r="1065" spans="1:11" ht="30" x14ac:dyDescent="0.3">
      <c r="A1065" s="107" t="s">
        <v>1894</v>
      </c>
      <c r="B1065" s="149" t="s">
        <v>1674</v>
      </c>
      <c r="C1065" s="97" t="s">
        <v>11</v>
      </c>
      <c r="D1065" s="97" t="s">
        <v>11</v>
      </c>
      <c r="E1065" s="97" t="s">
        <v>473</v>
      </c>
      <c r="F1065" s="83">
        <v>17190287</v>
      </c>
      <c r="G1065" s="73">
        <v>43580</v>
      </c>
      <c r="H1065" s="79" t="s">
        <v>1849</v>
      </c>
      <c r="I1065" s="65" t="s">
        <v>1855</v>
      </c>
      <c r="J1065" s="63" t="s">
        <v>1483</v>
      </c>
      <c r="K1065" s="180">
        <v>563595</v>
      </c>
    </row>
    <row r="1066" spans="1:11" ht="45" x14ac:dyDescent="0.3">
      <c r="A1066" s="107" t="s">
        <v>1894</v>
      </c>
      <c r="B1066" s="53" t="s">
        <v>128</v>
      </c>
      <c r="C1066" s="26" t="s">
        <v>11</v>
      </c>
      <c r="D1066" s="26" t="s">
        <v>11</v>
      </c>
      <c r="E1066" s="97" t="s">
        <v>473</v>
      </c>
      <c r="F1066" s="66">
        <v>17190288</v>
      </c>
      <c r="G1066" s="73">
        <v>43580</v>
      </c>
      <c r="H1066" s="68" t="s">
        <v>1856</v>
      </c>
      <c r="I1066" s="65" t="s">
        <v>1857</v>
      </c>
      <c r="J1066" s="84" t="s">
        <v>1858</v>
      </c>
      <c r="K1066" s="180">
        <v>50000</v>
      </c>
    </row>
    <row r="1067" spans="1:11" ht="45" x14ac:dyDescent="0.3">
      <c r="A1067" s="107" t="s">
        <v>1894</v>
      </c>
      <c r="B1067" s="53" t="s">
        <v>128</v>
      </c>
      <c r="C1067" s="26" t="s">
        <v>11</v>
      </c>
      <c r="D1067" s="26" t="s">
        <v>11</v>
      </c>
      <c r="E1067" s="97" t="s">
        <v>473</v>
      </c>
      <c r="F1067" s="66">
        <v>17190289</v>
      </c>
      <c r="G1067" s="73">
        <v>43580</v>
      </c>
      <c r="H1067" s="68" t="s">
        <v>1859</v>
      </c>
      <c r="I1067" s="65" t="s">
        <v>1857</v>
      </c>
      <c r="J1067" s="84" t="s">
        <v>1858</v>
      </c>
      <c r="K1067" s="180">
        <v>90000</v>
      </c>
    </row>
    <row r="1068" spans="1:11" ht="30" x14ac:dyDescent="0.3">
      <c r="A1068" s="107" t="s">
        <v>1894</v>
      </c>
      <c r="B1068" s="108" t="s">
        <v>106</v>
      </c>
      <c r="C1068" s="92" t="s">
        <v>1860</v>
      </c>
      <c r="D1068" s="67">
        <v>43571</v>
      </c>
      <c r="E1068" s="54" t="s">
        <v>483</v>
      </c>
      <c r="F1068" s="83">
        <v>17190112</v>
      </c>
      <c r="G1068" s="78">
        <v>43580</v>
      </c>
      <c r="H1068" s="79" t="s">
        <v>1861</v>
      </c>
      <c r="I1068" s="65" t="s">
        <v>1862</v>
      </c>
      <c r="J1068" s="63" t="s">
        <v>828</v>
      </c>
      <c r="K1068" s="180">
        <v>1970640</v>
      </c>
    </row>
    <row r="1069" spans="1:11" ht="60" x14ac:dyDescent="0.3">
      <c r="A1069" s="107" t="s">
        <v>1894</v>
      </c>
      <c r="B1069" s="149" t="s">
        <v>1674</v>
      </c>
      <c r="C1069" s="97" t="s">
        <v>11</v>
      </c>
      <c r="D1069" s="97" t="s">
        <v>11</v>
      </c>
      <c r="E1069" s="97" t="s">
        <v>473</v>
      </c>
      <c r="F1069" s="90">
        <v>17190290</v>
      </c>
      <c r="G1069" s="78">
        <v>43581</v>
      </c>
      <c r="H1069" s="79" t="s">
        <v>1863</v>
      </c>
      <c r="I1069" s="65" t="s">
        <v>1808</v>
      </c>
      <c r="J1069" s="63" t="s">
        <v>436</v>
      </c>
      <c r="K1069" s="180">
        <v>666737</v>
      </c>
    </row>
    <row r="1070" spans="1:11" ht="45" x14ac:dyDescent="0.3">
      <c r="A1070" s="107" t="s">
        <v>1894</v>
      </c>
      <c r="B1070" s="53" t="s">
        <v>128</v>
      </c>
      <c r="C1070" s="26" t="s">
        <v>11</v>
      </c>
      <c r="D1070" s="26" t="s">
        <v>11</v>
      </c>
      <c r="E1070" s="97" t="s">
        <v>473</v>
      </c>
      <c r="F1070" s="70">
        <v>17190291</v>
      </c>
      <c r="G1070" s="73">
        <v>43581</v>
      </c>
      <c r="H1070" s="77" t="s">
        <v>1864</v>
      </c>
      <c r="I1070" s="74" t="s">
        <v>1847</v>
      </c>
      <c r="J1070" s="70" t="s">
        <v>1848</v>
      </c>
      <c r="K1070" s="179">
        <v>383339</v>
      </c>
    </row>
    <row r="1071" spans="1:11" ht="30" x14ac:dyDescent="0.3">
      <c r="A1071" s="107" t="s">
        <v>1894</v>
      </c>
      <c r="B1071" s="149" t="s">
        <v>1674</v>
      </c>
      <c r="C1071" s="97" t="s">
        <v>11</v>
      </c>
      <c r="D1071" s="97" t="s">
        <v>11</v>
      </c>
      <c r="E1071" s="54" t="s">
        <v>483</v>
      </c>
      <c r="F1071" s="76" t="s">
        <v>1865</v>
      </c>
      <c r="G1071" s="73">
        <v>43584</v>
      </c>
      <c r="H1071" s="77" t="s">
        <v>1866</v>
      </c>
      <c r="I1071" s="74" t="s">
        <v>1867</v>
      </c>
      <c r="J1071" s="70" t="s">
        <v>1868</v>
      </c>
      <c r="K1071" s="179">
        <v>295682</v>
      </c>
    </row>
    <row r="1072" spans="1:11" ht="45" x14ac:dyDescent="0.3">
      <c r="A1072" s="107" t="s">
        <v>1894</v>
      </c>
      <c r="B1072" s="74" t="s">
        <v>26</v>
      </c>
      <c r="C1072" s="97" t="s">
        <v>11</v>
      </c>
      <c r="D1072" s="97" t="s">
        <v>11</v>
      </c>
      <c r="E1072" s="97" t="s">
        <v>473</v>
      </c>
      <c r="F1072" s="76">
        <v>17190293</v>
      </c>
      <c r="G1072" s="73">
        <v>43584</v>
      </c>
      <c r="H1072" s="79" t="s">
        <v>1869</v>
      </c>
      <c r="I1072" s="74" t="s">
        <v>1870</v>
      </c>
      <c r="J1072" s="70" t="s">
        <v>1871</v>
      </c>
      <c r="K1072" s="179">
        <v>345100</v>
      </c>
    </row>
    <row r="1073" spans="1:11" ht="45" x14ac:dyDescent="0.3">
      <c r="A1073" s="107" t="s">
        <v>1894</v>
      </c>
      <c r="B1073" s="53" t="s">
        <v>128</v>
      </c>
      <c r="C1073" s="37" t="s">
        <v>1916</v>
      </c>
      <c r="D1073" s="38">
        <v>43473</v>
      </c>
      <c r="E1073" s="97" t="s">
        <v>473</v>
      </c>
      <c r="F1073" s="70">
        <v>17190294</v>
      </c>
      <c r="G1073" s="73">
        <v>43585</v>
      </c>
      <c r="H1073" s="91" t="s">
        <v>1872</v>
      </c>
      <c r="I1073" s="48" t="s">
        <v>757</v>
      </c>
      <c r="J1073" s="42" t="s">
        <v>758</v>
      </c>
      <c r="K1073" s="179">
        <v>331425</v>
      </c>
    </row>
    <row r="1074" spans="1:11" ht="45" x14ac:dyDescent="0.3">
      <c r="A1074" s="107" t="s">
        <v>1894</v>
      </c>
      <c r="B1074" s="53" t="s">
        <v>128</v>
      </c>
      <c r="C1074" s="37" t="s">
        <v>1916</v>
      </c>
      <c r="D1074" s="38">
        <v>43473</v>
      </c>
      <c r="E1074" s="97" t="s">
        <v>473</v>
      </c>
      <c r="F1074" s="70">
        <v>17190296</v>
      </c>
      <c r="G1074" s="73">
        <v>43585</v>
      </c>
      <c r="H1074" s="91" t="s">
        <v>1873</v>
      </c>
      <c r="I1074" s="48" t="s">
        <v>757</v>
      </c>
      <c r="J1074" s="42" t="s">
        <v>758</v>
      </c>
      <c r="K1074" s="179">
        <v>540675</v>
      </c>
    </row>
    <row r="1075" spans="1:11" ht="30" x14ac:dyDescent="0.3">
      <c r="A1075" s="107" t="s">
        <v>1894</v>
      </c>
      <c r="B1075" s="108" t="s">
        <v>106</v>
      </c>
      <c r="C1075" s="63" t="s">
        <v>11</v>
      </c>
      <c r="D1075" s="67" t="s">
        <v>11</v>
      </c>
      <c r="E1075" s="97" t="s">
        <v>473</v>
      </c>
      <c r="F1075" s="83">
        <v>17190295</v>
      </c>
      <c r="G1075" s="78">
        <v>43585</v>
      </c>
      <c r="H1075" s="79" t="s">
        <v>1874</v>
      </c>
      <c r="I1075" s="165" t="s">
        <v>1875</v>
      </c>
      <c r="J1075" s="63" t="s">
        <v>1876</v>
      </c>
      <c r="K1075" s="180">
        <v>357000</v>
      </c>
    </row>
    <row r="1076" spans="1:11" ht="45" x14ac:dyDescent="0.3">
      <c r="A1076" s="107" t="s">
        <v>1894</v>
      </c>
      <c r="B1076" s="107" t="s">
        <v>1076</v>
      </c>
      <c r="C1076" s="97" t="s">
        <v>11</v>
      </c>
      <c r="D1076" s="97" t="s">
        <v>11</v>
      </c>
      <c r="E1076" s="97" t="s">
        <v>16</v>
      </c>
      <c r="F1076" s="93">
        <v>20643720</v>
      </c>
      <c r="G1076" s="94">
        <v>43568</v>
      </c>
      <c r="H1076" s="93" t="s">
        <v>1877</v>
      </c>
      <c r="I1076" s="155" t="s">
        <v>1878</v>
      </c>
      <c r="J1076" s="95" t="s">
        <v>202</v>
      </c>
      <c r="K1076" s="182">
        <v>6132518</v>
      </c>
    </row>
    <row r="1077" spans="1:11" ht="75" x14ac:dyDescent="0.3">
      <c r="A1077" s="107" t="s">
        <v>1894</v>
      </c>
      <c r="B1077" s="107" t="s">
        <v>1076</v>
      </c>
      <c r="C1077" s="97" t="s">
        <v>11</v>
      </c>
      <c r="D1077" s="97" t="s">
        <v>11</v>
      </c>
      <c r="E1077" s="97" t="s">
        <v>16</v>
      </c>
      <c r="F1077" s="93" t="s">
        <v>1879</v>
      </c>
      <c r="G1077" s="94">
        <v>43561</v>
      </c>
      <c r="H1077" s="93" t="s">
        <v>1880</v>
      </c>
      <c r="I1077" s="155" t="s">
        <v>1878</v>
      </c>
      <c r="J1077" s="95" t="s">
        <v>202</v>
      </c>
      <c r="K1077" s="182">
        <v>721373</v>
      </c>
    </row>
    <row r="1078" spans="1:11" ht="45" x14ac:dyDescent="0.3">
      <c r="A1078" s="107" t="s">
        <v>1894</v>
      </c>
      <c r="B1078" s="107" t="s">
        <v>1076</v>
      </c>
      <c r="C1078" s="97" t="s">
        <v>11</v>
      </c>
      <c r="D1078" s="97" t="s">
        <v>11</v>
      </c>
      <c r="E1078" s="97" t="s">
        <v>16</v>
      </c>
      <c r="F1078" s="96">
        <v>210363205</v>
      </c>
      <c r="G1078" s="94">
        <v>43579</v>
      </c>
      <c r="H1078" s="93" t="s">
        <v>1881</v>
      </c>
      <c r="I1078" s="155" t="s">
        <v>1878</v>
      </c>
      <c r="J1078" s="95" t="s">
        <v>202</v>
      </c>
      <c r="K1078" s="182">
        <v>115977</v>
      </c>
    </row>
    <row r="1079" spans="1:11" x14ac:dyDescent="0.3">
      <c r="A1079" s="107" t="s">
        <v>1894</v>
      </c>
      <c r="B1079" s="53" t="s">
        <v>144</v>
      </c>
      <c r="C1079" s="33" t="s">
        <v>1885</v>
      </c>
      <c r="D1079" s="27">
        <v>43556</v>
      </c>
      <c r="E1079" s="26" t="s">
        <v>564</v>
      </c>
      <c r="F1079" s="93" t="s">
        <v>10</v>
      </c>
      <c r="G1079" s="34">
        <v>43556</v>
      </c>
      <c r="H1079" s="33" t="s">
        <v>1882</v>
      </c>
      <c r="I1079" s="29" t="s">
        <v>1883</v>
      </c>
      <c r="J1079" s="35" t="s">
        <v>1884</v>
      </c>
      <c r="K1079" s="182">
        <f>1423*14068+234*14068</f>
        <v>23310676</v>
      </c>
    </row>
    <row r="1080" spans="1:11" x14ac:dyDescent="0.3">
      <c r="A1080" s="107" t="s">
        <v>1894</v>
      </c>
      <c r="B1080" s="108" t="s">
        <v>106</v>
      </c>
      <c r="C1080" s="33" t="s">
        <v>1889</v>
      </c>
      <c r="D1080" s="27">
        <v>43564</v>
      </c>
      <c r="E1080" s="26" t="s">
        <v>564</v>
      </c>
      <c r="F1080" s="93" t="s">
        <v>10</v>
      </c>
      <c r="G1080" s="34">
        <v>43564</v>
      </c>
      <c r="H1080" s="33" t="s">
        <v>1886</v>
      </c>
      <c r="I1080" s="29" t="s">
        <v>1887</v>
      </c>
      <c r="J1080" s="35" t="s">
        <v>1888</v>
      </c>
      <c r="K1080" s="182">
        <f>369.8*27700</f>
        <v>10243460</v>
      </c>
    </row>
    <row r="1081" spans="1:11" x14ac:dyDescent="0.3">
      <c r="A1081" s="107" t="s">
        <v>1894</v>
      </c>
      <c r="B1081" s="108" t="s">
        <v>106</v>
      </c>
      <c r="C1081" s="33" t="s">
        <v>1893</v>
      </c>
      <c r="D1081" s="27">
        <v>43567</v>
      </c>
      <c r="E1081" s="26" t="s">
        <v>564</v>
      </c>
      <c r="F1081" s="93" t="s">
        <v>10</v>
      </c>
      <c r="G1081" s="34">
        <v>43567</v>
      </c>
      <c r="H1081" s="33" t="s">
        <v>1890</v>
      </c>
      <c r="I1081" s="29" t="s">
        <v>1891</v>
      </c>
      <c r="J1081" s="35" t="s">
        <v>1892</v>
      </c>
      <c r="K1081" s="182">
        <f>5.355*27700</f>
        <v>148333.5</v>
      </c>
    </row>
  </sheetData>
  <autoFilter ref="A5:K1081"/>
  <mergeCells count="1">
    <mergeCell ref="A2:J2"/>
  </mergeCells>
  <phoneticPr fontId="3" type="noConversion"/>
  <dataValidations xWindow="295" yWindow="759" count="10">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G505:G545 C357 F959 C331:D331 C153:D153 C134:D147 C131:D132 C300:C301 C858:D858 C214:D215 C258:D258 C346 C1043:C1046 C50:D50 C269:D269 C296:D298 C671:D671 C1070:D1070 C1073:C1074 C343:D343 C333 C323:D325 C1054:C1055 C371:D371 C376:D376 C392:D392 C736:D740 C378:D387 C462 C475:D484 C486:D488 C345:D345 C507:D508 C541:D541 C511:D512 C742:D743 C727:D727 C928:D928 C933:D933 C945 C909 C870:D892 C919:D919 C925:D926 C966 C983:C984 C986:C989 C1002 C1018 C1020:C1022 C1028 C1031:C1032 C1034 C1040 C501:D501 C503:D505 C834:D834 C844:D844 C851:D851 C20:D20 C179:D179 C182:D184 C186:D188 C193:D193 C196:D196 C198:D200 C205:D205 C207:D207 C209:D211 C393 C419:D419 C454:D457 C464:D464 C470:D470 C491:D492 C494:D497 C514:D517 C558:D558 C575:D575 C579:D580 C582:D582 C589:D590 C595:D595 C597:D597 C601:D601 C613:D613 C618:D618 C620:D620 C660:D660 C663:D663 C677:D677 C692:D692 C702:D702 C709:D709 C713:D713 C716:D717 C746:D754 C761:D772 C786:D790 C793:D793 C795:D795 C799:D799 C807:D807 C815:D815 C832:D832 C842:C843 C845:C847 C893 C930:D931 C935:D936 C940:D941 C944:D944 C946:D947 C965:D965 C970:D970 C990:D990 C999:D1001 C1008:D1008 C1023:D1025 C1033:D1033 C1060:D1060 C1066:D1067"/>
    <dataValidation type="list" allowBlank="1" showInputMessage="1" showErrorMessage="1" sqref="B148 B129 B151:B152 B154:B155">
      <formula1>#REF!</formula1>
    </dataValidation>
    <dataValidation type="list" allowBlank="1" showInputMessage="1" showErrorMessage="1" sqref="B188 B237 B225 B212:B213 B195:B197 B193 B230:B234">
      <formula1>$B$2:$B$7</formula1>
    </dataValidation>
    <dataValidation type="list" allowBlank="1" showInputMessage="1" showErrorMessage="1" sqref="B500 B478:B480 B463 B486 B457:B458 B450:B453 B437:B438 B472 B442">
      <formula1>$O$6:$O$16</formula1>
    </dataValidation>
    <dataValidation type="list" allowBlank="1" showInputMessage="1" showErrorMessage="1" sqref="C554:D554 C552:D552 C545:D546 A505:A507 B513">
      <formula1>#REF!</formula1>
    </dataValidation>
    <dataValidation type="list" allowBlank="1" showInputMessage="1" showErrorMessage="1" sqref="B823:B824 B799 B801:B805 B808 B815 B818:B820 B813">
      <formula1>$P$17:$P$22</formula1>
    </dataValidation>
    <dataValidation type="list" allowBlank="1" showInputMessage="1" showErrorMessage="1" sqref="E910:E917">
      <formula1>$IO$65034:$IO$65038</formula1>
    </dataValidation>
    <dataValidation type="list" allowBlank="1" showInputMessage="1" showErrorMessage="1" sqref="B860 B870 B883">
      <formula1>$IN$65034:$IN$65044</formula1>
    </dataValidation>
    <dataValidation showInputMessage="1" showErrorMessage="1" sqref="C21:D49 C6:D19 C51:D130 C133:D133 C148:D152 C154:D178 C185:D185 C189:D192 C194:D195 C201:D203 C206:D206 C208:D208 C213:D213 C217:D257 C259:D268 C270:D295 C299:D299 C302:D322 C326:D330 C332:D332 C334:D342 C344:D344 C347:D356 C358:D370 C372:D375 C377:D377 C388:D391 C394:D409 C411:D418 C420:D453 C458:D461 C463:D463 C466:D469 C471:D473 C490:D490 C493:D493 C498:D500 C502:D502 C506:D506 C509:D510 C513:D513 C518:D540 C542:D544 C547:D551 C553:D553 C555:D556 C562:D562 C564:D564 C567:D573 C576:D576 C586:D586 C588:D588 C598:D600 C611:D612 C625:D659 C661:D662 C665:D670 C672:D676 C678:D689 C691:D691 C693:D701 C703:D708 C710:D712 C714:D714 C718:D718 C720:D725 C729:D735 C741:D741 C744:D745 C755:D760 C773:D785 C791:D792 C794:D794 C796:D798 C800:D806 C808:D814 C816:D831 C833:D833 C835:D837 C839:D839 C841:D841 C848:D850 C852:D857 C859:D869 C894:D908 C910:D918 C920:D924 C927:D927 C929:D929 C932:D932 C934:D934 C937:D939 C942:D943 C948:D958 C960:D960 C962:D964 C967:D969 C971:D981 C985:D985 C991:D998 C1004:D1004 C1006:D1007 C1009:D1009 C1011:D1011 C1026:D1026 C1029:D1029 C1035:D1035 C1037:D1039 C1041:D1042 C1047:D1050 C1059:D1059 C1061:D1065 C1069:D1069 C1071:D1072 C1076:D1078"/>
    <dataValidation type="list" allowBlank="1" showInputMessage="1" showErrorMessage="1" sqref="E462">
      <formula1>$R$6:$R$14</formula1>
    </dataValidation>
  </dataValidations>
  <pageMargins left="0.74803149606299213" right="0.74803149606299213" top="0.39370078740157483" bottom="0.39370078740157483" header="0" footer="0"/>
  <pageSetup scale="3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 Ramírez Saavedra</dc:creator>
  <cp:lastModifiedBy>Sandra Díaz Salazar</cp:lastModifiedBy>
  <cp:lastPrinted>2018-09-14T12:56:37Z</cp:lastPrinted>
  <dcterms:created xsi:type="dcterms:W3CDTF">2010-10-12T11:43:50Z</dcterms:created>
  <dcterms:modified xsi:type="dcterms:W3CDTF">2019-06-03T15:23:15Z</dcterms:modified>
</cp:coreProperties>
</file>