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Informe WEB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3" l="1"/>
  <c r="G23" i="3" l="1"/>
  <c r="E22" i="3" l="1"/>
  <c r="G22" i="3" s="1"/>
  <c r="E18" i="3"/>
  <c r="E20" i="3"/>
  <c r="E17" i="3" l="1"/>
  <c r="E14" i="3" l="1"/>
  <c r="E24" i="3"/>
  <c r="E34" i="3" l="1"/>
  <c r="E37" i="3"/>
  <c r="E10" i="3"/>
  <c r="E7" i="3" l="1"/>
  <c r="G19" i="3" l="1"/>
  <c r="G27" i="3"/>
  <c r="G21" i="3"/>
  <c r="G31" i="3"/>
  <c r="G13" i="3"/>
  <c r="G12" i="3"/>
  <c r="F18" i="3" l="1"/>
  <c r="G18" i="3" s="1"/>
  <c r="F20" i="3"/>
  <c r="G20" i="3" s="1"/>
  <c r="G15" i="3"/>
  <c r="G8" i="3"/>
  <c r="G16" i="3"/>
  <c r="G28" i="3"/>
  <c r="G30" i="3"/>
  <c r="F34" i="3" l="1"/>
  <c r="F17" i="3"/>
  <c r="G17" i="3" s="1"/>
  <c r="F14" i="3"/>
  <c r="G14" i="3" s="1"/>
  <c r="G40" i="3"/>
  <c r="G29" i="3"/>
  <c r="F24" i="3"/>
  <c r="G24" i="3" s="1"/>
  <c r="E32" i="3" l="1"/>
  <c r="E43" i="3" s="1"/>
  <c r="G9" i="3"/>
  <c r="F32" i="3"/>
  <c r="F10" i="3"/>
  <c r="G10" i="3" s="1"/>
  <c r="G32" i="3" l="1"/>
  <c r="F37" i="3"/>
  <c r="G33" i="3"/>
  <c r="G11" i="3"/>
  <c r="F7" i="3"/>
  <c r="F43" i="3" l="1"/>
  <c r="G43" i="3" s="1"/>
  <c r="G7" i="3"/>
</calcChain>
</file>

<file path=xl/sharedStrings.xml><?xml version="1.0" encoding="utf-8"?>
<sst xmlns="http://schemas.openxmlformats.org/spreadsheetml/2006/main" count="78" uniqueCount="58">
  <si>
    <t>Al mes de Abril 2017</t>
  </si>
  <si>
    <t>Ítem</t>
  </si>
  <si>
    <t>01</t>
  </si>
  <si>
    <t>001</t>
  </si>
  <si>
    <t>S/P</t>
  </si>
  <si>
    <t>002</t>
  </si>
  <si>
    <t>02</t>
  </si>
  <si>
    <t>03</t>
  </si>
  <si>
    <t>04</t>
  </si>
  <si>
    <t>05</t>
  </si>
  <si>
    <t>06</t>
  </si>
  <si>
    <t>07</t>
  </si>
  <si>
    <t>Subtítulo</t>
  </si>
  <si>
    <t>Asignación</t>
  </si>
  <si>
    <t>Descripción</t>
  </si>
  <si>
    <r>
      <t xml:space="preserve">Presupuesto </t>
    </r>
    <r>
      <rPr>
        <b/>
        <u/>
        <sz val="12"/>
        <rFont val="Arial"/>
        <family val="2"/>
      </rPr>
      <t>Vigente</t>
    </r>
  </si>
  <si>
    <t>Ejecución Acumulada</t>
  </si>
  <si>
    <t>Porcentaje de Ejecución</t>
  </si>
  <si>
    <t>(%)</t>
  </si>
  <si>
    <t>Gastos en Personal</t>
  </si>
  <si>
    <t xml:space="preserve">   Remuneraciones</t>
  </si>
  <si>
    <t xml:space="preserve">   Otros </t>
  </si>
  <si>
    <t>Bienes y Servicios de Consumo</t>
  </si>
  <si>
    <t xml:space="preserve">   Operación</t>
  </si>
  <si>
    <t xml:space="preserve">   Peritajes Privados</t>
  </si>
  <si>
    <t>Prestaciones de Seguidad Social</t>
  </si>
  <si>
    <t xml:space="preserve">   Prestaciones Previsionales</t>
  </si>
  <si>
    <t xml:space="preserve">   Prestaciones Soc. del empleador</t>
  </si>
  <si>
    <t>Transferencias Corrientes</t>
  </si>
  <si>
    <t xml:space="preserve">   Al Sector privado</t>
  </si>
  <si>
    <t xml:space="preserve">       Becas</t>
  </si>
  <si>
    <t xml:space="preserve">    Al Gobierno Central</t>
  </si>
  <si>
    <t xml:space="preserve">       Programa Coordinación Reforma Judicial</t>
  </si>
  <si>
    <t>Adquisición de Activos No Financieros</t>
  </si>
  <si>
    <t xml:space="preserve">   Edificios</t>
  </si>
  <si>
    <t xml:space="preserve">   Vehículos</t>
  </si>
  <si>
    <t xml:space="preserve">   Mobiliario y Otros </t>
  </si>
  <si>
    <t xml:space="preserve">   Máquinas y Equipos </t>
  </si>
  <si>
    <t xml:space="preserve">   Equipos Informáticos </t>
  </si>
  <si>
    <t xml:space="preserve">   Programas Informáticos </t>
  </si>
  <si>
    <t>99</t>
  </si>
  <si>
    <t xml:space="preserve">   Otros activos no financieros</t>
  </si>
  <si>
    <t>Iniciativas de Inversión</t>
  </si>
  <si>
    <t xml:space="preserve">   Proyectos</t>
  </si>
  <si>
    <t>Prestamos</t>
  </si>
  <si>
    <t xml:space="preserve">  Anticipos a contratista</t>
  </si>
  <si>
    <t xml:space="preserve">  Recuperación anticipos a contratista</t>
  </si>
  <si>
    <t>Transferencias de Capital</t>
  </si>
  <si>
    <t xml:space="preserve">   Al Gobierno Central</t>
  </si>
  <si>
    <t>Servicio de la Deuda</t>
  </si>
  <si>
    <t>Saldo Final de Caja</t>
  </si>
  <si>
    <t>TOTAL</t>
  </si>
  <si>
    <t>Integros al Fisco</t>
  </si>
  <si>
    <t xml:space="preserve">       Impuestos</t>
  </si>
  <si>
    <t xml:space="preserve">   Fondo Prestaciones a Víctimas y Testigos </t>
  </si>
  <si>
    <t>MINISTERIO PÚBLICO AÑO 2022</t>
  </si>
  <si>
    <t>(M$ 2022)</t>
  </si>
  <si>
    <t>Al mes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</si>
</sst>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0.0%"/>
    <numFmt numFmtId="168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 style="medium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 style="thick">
        <color indexed="10"/>
      </bottom>
      <diagonal/>
    </border>
    <border>
      <left/>
      <right/>
      <top style="medium">
        <color indexed="10"/>
      </top>
      <bottom style="thick">
        <color indexed="10"/>
      </bottom>
      <diagonal/>
    </border>
    <border>
      <left/>
      <right style="medium">
        <color indexed="10"/>
      </right>
      <top style="medium">
        <color indexed="10"/>
      </top>
      <bottom style="thick">
        <color indexed="10"/>
      </bottom>
      <diagonal/>
    </border>
    <border>
      <left style="medium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medium">
        <color indexed="10"/>
      </right>
      <top style="thick">
        <color indexed="10"/>
      </top>
      <bottom style="thick">
        <color indexed="10"/>
      </bottom>
      <diagonal/>
    </border>
  </borders>
  <cellStyleXfs count="18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54">
    <xf numFmtId="0" fontId="0" fillId="0" borderId="0" xfId="0"/>
    <xf numFmtId="3" fontId="2" fillId="0" borderId="0" xfId="1" applyNumberFormat="1"/>
    <xf numFmtId="0" fontId="2" fillId="0" borderId="0" xfId="1"/>
    <xf numFmtId="0" fontId="4" fillId="2" borderId="1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/>
    <xf numFmtId="3" fontId="4" fillId="2" borderId="0" xfId="1" applyNumberFormat="1" applyFont="1" applyFill="1" applyBorder="1" applyAlignment="1">
      <alignment horizontal="right"/>
    </xf>
    <xf numFmtId="10" fontId="4" fillId="2" borderId="2" xfId="2" applyNumberFormat="1" applyFont="1" applyFill="1" applyBorder="1" applyAlignment="1">
      <alignment horizontal="right"/>
    </xf>
    <xf numFmtId="3" fontId="4" fillId="2" borderId="3" xfId="1" applyNumberFormat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/>
    </xf>
    <xf numFmtId="3" fontId="4" fillId="2" borderId="4" xfId="1" applyNumberFormat="1" applyFont="1" applyFill="1" applyBorder="1" applyAlignment="1">
      <alignment horizontal="center"/>
    </xf>
    <xf numFmtId="3" fontId="4" fillId="2" borderId="0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6" xfId="1" applyFont="1" applyFill="1" applyBorder="1"/>
    <xf numFmtId="3" fontId="4" fillId="2" borderId="6" xfId="1" applyNumberFormat="1" applyFont="1" applyFill="1" applyBorder="1"/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6" xfId="1" applyFont="1" applyFill="1" applyBorder="1"/>
    <xf numFmtId="3" fontId="6" fillId="2" borderId="6" xfId="1" applyNumberFormat="1" applyFont="1" applyFill="1" applyBorder="1"/>
    <xf numFmtId="0" fontId="6" fillId="2" borderId="6" xfId="1" quotePrefix="1" applyFont="1" applyFill="1" applyBorder="1" applyAlignment="1">
      <alignment horizontal="center"/>
    </xf>
    <xf numFmtId="0" fontId="6" fillId="2" borderId="5" xfId="1" applyFont="1" applyFill="1" applyBorder="1"/>
    <xf numFmtId="0" fontId="6" fillId="2" borderId="6" xfId="1" quotePrefix="1" applyFont="1" applyFill="1" applyBorder="1" applyAlignment="1">
      <alignment horizontal="left"/>
    </xf>
    <xf numFmtId="0" fontId="4" fillId="2" borderId="6" xfId="1" quotePrefix="1" applyFont="1" applyFill="1" applyBorder="1" applyAlignment="1">
      <alignment horizontal="center"/>
    </xf>
    <xf numFmtId="0" fontId="5" fillId="2" borderId="8" xfId="1" applyFont="1" applyFill="1" applyBorder="1" applyAlignment="1">
      <alignment horizontal="left"/>
    </xf>
    <xf numFmtId="0" fontId="5" fillId="2" borderId="9" xfId="1" applyFont="1" applyFill="1" applyBorder="1" applyAlignment="1">
      <alignment horizontal="center"/>
    </xf>
    <xf numFmtId="0" fontId="5" fillId="2" borderId="10" xfId="1" quotePrefix="1" applyFont="1" applyFill="1" applyBorder="1" applyAlignment="1">
      <alignment horizontal="center"/>
    </xf>
    <xf numFmtId="0" fontId="5" fillId="2" borderId="11" xfId="1" applyFont="1" applyFill="1" applyBorder="1"/>
    <xf numFmtId="3" fontId="0" fillId="0" borderId="0" xfId="0" applyNumberFormat="1"/>
    <xf numFmtId="3" fontId="4" fillId="0" borderId="6" xfId="1" applyNumberFormat="1" applyFont="1" applyFill="1" applyBorder="1"/>
    <xf numFmtId="3" fontId="6" fillId="0" borderId="6" xfId="1" applyNumberFormat="1" applyFont="1" applyFill="1" applyBorder="1"/>
    <xf numFmtId="168" fontId="4" fillId="0" borderId="6" xfId="1" applyNumberFormat="1" applyFont="1" applyFill="1" applyBorder="1"/>
    <xf numFmtId="3" fontId="5" fillId="0" borderId="11" xfId="1" applyNumberFormat="1" applyFont="1" applyFill="1" applyBorder="1"/>
    <xf numFmtId="166" fontId="4" fillId="2" borderId="7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>
      <alignment horizontal="center"/>
    </xf>
    <xf numFmtId="166" fontId="4" fillId="0" borderId="7" xfId="2" applyNumberFormat="1" applyFont="1" applyFill="1" applyBorder="1" applyAlignment="1">
      <alignment horizontal="center"/>
    </xf>
    <xf numFmtId="166" fontId="6" fillId="0" borderId="7" xfId="2" applyNumberFormat="1" applyFont="1" applyFill="1" applyBorder="1" applyAlignment="1">
      <alignment horizontal="center"/>
    </xf>
    <xf numFmtId="166" fontId="5" fillId="0" borderId="12" xfId="2" applyNumberFormat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justify" textRotation="90" wrapText="1"/>
    </xf>
    <xf numFmtId="0" fontId="4" fillId="2" borderId="16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vertical="justify" textRotation="90" wrapText="1"/>
    </xf>
    <xf numFmtId="0" fontId="4" fillId="2" borderId="3" xfId="1" applyFont="1" applyFill="1" applyBorder="1" applyAlignment="1">
      <alignment horizontal="center" wrapText="1"/>
    </xf>
    <xf numFmtId="3" fontId="4" fillId="2" borderId="3" xfId="1" applyNumberFormat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wrapText="1"/>
    </xf>
    <xf numFmtId="0" fontId="4" fillId="2" borderId="3" xfId="1" applyFont="1" applyFill="1" applyBorder="1" applyAlignment="1">
      <alignment wrapText="1"/>
    </xf>
    <xf numFmtId="3" fontId="4" fillId="2" borderId="3" xfId="1" applyNumberFormat="1" applyFont="1" applyFill="1" applyBorder="1" applyAlignment="1">
      <alignment horizontal="center" vertical="center" wrapText="1"/>
    </xf>
    <xf numFmtId="49" fontId="4" fillId="2" borderId="17" xfId="1" applyNumberFormat="1" applyFont="1" applyFill="1" applyBorder="1" applyAlignment="1">
      <alignment horizontal="center" vertical="center" wrapText="1"/>
    </xf>
    <xf numFmtId="0" fontId="3" fillId="2" borderId="18" xfId="1" applyFont="1" applyFill="1" applyBorder="1"/>
  </cellXfs>
  <cellStyles count="18">
    <cellStyle name="Millares 2" xfId="4"/>
    <cellStyle name="Millares 2 2" xfId="9"/>
    <cellStyle name="Millares 2 4" xfId="17"/>
    <cellStyle name="Millares 3" xfId="5"/>
    <cellStyle name="Millares 3 2" xfId="15"/>
    <cellStyle name="Millares 5" xfId="8"/>
    <cellStyle name="Millares 6" xfId="10"/>
    <cellStyle name="Millares 6 2" xfId="16"/>
    <cellStyle name="Millares 7" xfId="11"/>
    <cellStyle name="Millares 8" xfId="12"/>
    <cellStyle name="Moneda 5" xfId="7"/>
    <cellStyle name="Normal" xfId="0" builtinId="0"/>
    <cellStyle name="Normal 2" xfId="1"/>
    <cellStyle name="Normal 2 2" xfId="13"/>
    <cellStyle name="Normal 25" xfId="3"/>
    <cellStyle name="Normal 25 2" xfId="14"/>
    <cellStyle name="Normal 3" xfId="6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8"/>
  <sheetViews>
    <sheetView showGridLines="0" tabSelected="1" zoomScale="70" zoomScaleNormal="70"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G1"/>
    </sheetView>
  </sheetViews>
  <sheetFormatPr baseColWidth="10" defaultRowHeight="15" x14ac:dyDescent="0.25"/>
  <cols>
    <col min="1" max="1" width="6" customWidth="1"/>
    <col min="2" max="2" width="6.28515625" customWidth="1"/>
    <col min="3" max="3" width="7" customWidth="1"/>
    <col min="4" max="4" width="50.42578125" customWidth="1"/>
    <col min="5" max="5" width="22" customWidth="1"/>
    <col min="6" max="6" width="23.28515625" customWidth="1"/>
    <col min="7" max="7" width="17.140625" customWidth="1"/>
  </cols>
  <sheetData>
    <row r="1" spans="1:8" ht="28.5" thickBot="1" x14ac:dyDescent="0.3">
      <c r="A1" s="41" t="s">
        <v>55</v>
      </c>
      <c r="B1" s="42"/>
      <c r="C1" s="42"/>
      <c r="D1" s="42"/>
      <c r="E1" s="42"/>
      <c r="F1" s="42"/>
      <c r="G1" s="43"/>
    </row>
    <row r="2" spans="1:8" ht="17.25" thickTop="1" thickBot="1" x14ac:dyDescent="0.3">
      <c r="A2" s="3"/>
      <c r="B2" s="4"/>
      <c r="C2" s="4"/>
      <c r="D2" s="5"/>
      <c r="E2" s="6"/>
      <c r="F2" s="6"/>
      <c r="G2" s="7"/>
    </row>
    <row r="3" spans="1:8" ht="33" thickTop="1" thickBot="1" x14ac:dyDescent="0.3">
      <c r="A3" s="44" t="s">
        <v>12</v>
      </c>
      <c r="B3" s="46" t="s">
        <v>1</v>
      </c>
      <c r="C3" s="46" t="s">
        <v>13</v>
      </c>
      <c r="D3" s="48" t="s">
        <v>14</v>
      </c>
      <c r="E3" s="51" t="s">
        <v>15</v>
      </c>
      <c r="F3" s="8" t="s">
        <v>16</v>
      </c>
      <c r="G3" s="9" t="s">
        <v>17</v>
      </c>
    </row>
    <row r="4" spans="1:8" ht="16.5" thickTop="1" thickBot="1" x14ac:dyDescent="0.3">
      <c r="A4" s="45"/>
      <c r="B4" s="47"/>
      <c r="C4" s="47"/>
      <c r="D4" s="49"/>
      <c r="E4" s="47"/>
      <c r="F4" s="52" t="s">
        <v>57</v>
      </c>
      <c r="G4" s="53" t="s">
        <v>0</v>
      </c>
    </row>
    <row r="5" spans="1:8" ht="24.75" customHeight="1" thickTop="1" thickBot="1" x14ac:dyDescent="0.3">
      <c r="A5" s="45"/>
      <c r="B5" s="47"/>
      <c r="C5" s="47"/>
      <c r="D5" s="50"/>
      <c r="E5" s="10" t="s">
        <v>56</v>
      </c>
      <c r="F5" s="10" t="s">
        <v>56</v>
      </c>
      <c r="G5" s="11" t="s">
        <v>18</v>
      </c>
    </row>
    <row r="6" spans="1:8" ht="16.5" thickTop="1" x14ac:dyDescent="0.25">
      <c r="A6" s="3"/>
      <c r="B6" s="4"/>
      <c r="C6" s="4"/>
      <c r="D6" s="12"/>
      <c r="E6" s="13"/>
      <c r="F6" s="13"/>
      <c r="G6" s="14"/>
    </row>
    <row r="7" spans="1:8" ht="15.75" x14ac:dyDescent="0.25">
      <c r="A7" s="15">
        <v>21</v>
      </c>
      <c r="B7" s="16"/>
      <c r="C7" s="16"/>
      <c r="D7" s="17" t="s">
        <v>19</v>
      </c>
      <c r="E7" s="18">
        <f>+E8+E9</f>
        <v>167060548</v>
      </c>
      <c r="F7" s="18">
        <f>+F8+F9</f>
        <v>99595320.814999998</v>
      </c>
      <c r="G7" s="36">
        <f t="shared" ref="G7:G24" si="0">+F7/E7</f>
        <v>0.59616301997884025</v>
      </c>
    </row>
    <row r="8" spans="1:8" ht="15.75" x14ac:dyDescent="0.25">
      <c r="A8" s="19"/>
      <c r="B8" s="20"/>
      <c r="C8" s="20"/>
      <c r="D8" s="21" t="s">
        <v>20</v>
      </c>
      <c r="E8" s="22">
        <v>150328273.70300001</v>
      </c>
      <c r="F8" s="22">
        <v>75337239.675999999</v>
      </c>
      <c r="G8" s="37">
        <f t="shared" si="0"/>
        <v>0.50115149878486587</v>
      </c>
    </row>
    <row r="9" spans="1:8" ht="15.75" x14ac:dyDescent="0.25">
      <c r="A9" s="19"/>
      <c r="B9" s="20"/>
      <c r="C9" s="20"/>
      <c r="D9" s="21" t="s">
        <v>21</v>
      </c>
      <c r="E9" s="22">
        <v>16732274.296999991</v>
      </c>
      <c r="F9" s="22">
        <v>24258081.138999999</v>
      </c>
      <c r="G9" s="37">
        <f t="shared" si="0"/>
        <v>1.4497778788714542</v>
      </c>
    </row>
    <row r="10" spans="1:8" ht="15.75" x14ac:dyDescent="0.25">
      <c r="A10" s="15">
        <v>22</v>
      </c>
      <c r="B10" s="16"/>
      <c r="C10" s="16"/>
      <c r="D10" s="17" t="s">
        <v>22</v>
      </c>
      <c r="E10" s="32">
        <f>SUM(E11:E13)</f>
        <v>37644536</v>
      </c>
      <c r="F10" s="32">
        <f>SUM(F11:F13)</f>
        <v>14348884.891000001</v>
      </c>
      <c r="G10" s="38">
        <f t="shared" si="0"/>
        <v>0.38116779792424593</v>
      </c>
    </row>
    <row r="11" spans="1:8" ht="15.75" x14ac:dyDescent="0.25">
      <c r="A11" s="19"/>
      <c r="B11" s="20"/>
      <c r="C11" s="20"/>
      <c r="D11" s="21" t="s">
        <v>23</v>
      </c>
      <c r="E11" s="33">
        <v>34132949</v>
      </c>
      <c r="F11" s="33">
        <v>12754652.663000001</v>
      </c>
      <c r="G11" s="39">
        <f t="shared" si="0"/>
        <v>0.3736756722368173</v>
      </c>
    </row>
    <row r="12" spans="1:8" ht="15.75" x14ac:dyDescent="0.25">
      <c r="A12" s="19"/>
      <c r="B12" s="20"/>
      <c r="C12" s="20"/>
      <c r="D12" s="21" t="s">
        <v>54</v>
      </c>
      <c r="E12" s="33">
        <v>3103274</v>
      </c>
      <c r="F12" s="33">
        <v>1499991.0379999999</v>
      </c>
      <c r="G12" s="39">
        <f t="shared" si="0"/>
        <v>0.48335758879170837</v>
      </c>
      <c r="H12" s="31"/>
    </row>
    <row r="13" spans="1:8" ht="15.75" x14ac:dyDescent="0.25">
      <c r="A13" s="19"/>
      <c r="B13" s="20"/>
      <c r="C13" s="20"/>
      <c r="D13" s="21" t="s">
        <v>24</v>
      </c>
      <c r="E13" s="33">
        <v>408313</v>
      </c>
      <c r="F13" s="33">
        <v>94241.19</v>
      </c>
      <c r="G13" s="39">
        <f t="shared" si="0"/>
        <v>0.23080624422930449</v>
      </c>
    </row>
    <row r="14" spans="1:8" ht="15.75" x14ac:dyDescent="0.25">
      <c r="A14" s="15">
        <v>23</v>
      </c>
      <c r="B14" s="16"/>
      <c r="C14" s="16"/>
      <c r="D14" s="17" t="s">
        <v>25</v>
      </c>
      <c r="E14" s="32">
        <f>+E15+E16</f>
        <v>365380</v>
      </c>
      <c r="F14" s="32">
        <f>+F15+F16</f>
        <v>700824.81499999994</v>
      </c>
      <c r="G14" s="38">
        <f t="shared" si="0"/>
        <v>1.9180710903716678</v>
      </c>
    </row>
    <row r="15" spans="1:8" ht="15.75" x14ac:dyDescent="0.25">
      <c r="A15" s="19"/>
      <c r="B15" s="23" t="s">
        <v>2</v>
      </c>
      <c r="C15" s="23"/>
      <c r="D15" s="21" t="s">
        <v>26</v>
      </c>
      <c r="E15" s="33">
        <v>221293</v>
      </c>
      <c r="F15" s="33">
        <v>626753.103</v>
      </c>
      <c r="G15" s="39">
        <f t="shared" si="0"/>
        <v>2.8322319413628088</v>
      </c>
      <c r="H15" s="31"/>
    </row>
    <row r="16" spans="1:8" ht="15.75" x14ac:dyDescent="0.25">
      <c r="A16" s="19"/>
      <c r="B16" s="23" t="s">
        <v>7</v>
      </c>
      <c r="C16" s="23"/>
      <c r="D16" s="21" t="s">
        <v>27</v>
      </c>
      <c r="E16" s="33">
        <v>144087</v>
      </c>
      <c r="F16" s="33">
        <v>74071.712</v>
      </c>
      <c r="G16" s="39">
        <f t="shared" si="0"/>
        <v>0.51407630112362668</v>
      </c>
    </row>
    <row r="17" spans="1:7" ht="15.75" x14ac:dyDescent="0.25">
      <c r="A17" s="15">
        <v>24</v>
      </c>
      <c r="B17" s="16"/>
      <c r="C17" s="16"/>
      <c r="D17" s="17" t="s">
        <v>28</v>
      </c>
      <c r="E17" s="32">
        <f>+E18+E20</f>
        <v>954254</v>
      </c>
      <c r="F17" s="32">
        <f>+F18+F20</f>
        <v>474013.26699999999</v>
      </c>
      <c r="G17" s="38">
        <f t="shared" si="0"/>
        <v>0.49673699769663004</v>
      </c>
    </row>
    <row r="18" spans="1:7" ht="15.75" x14ac:dyDescent="0.25">
      <c r="A18" s="15"/>
      <c r="B18" s="23" t="s">
        <v>2</v>
      </c>
      <c r="C18" s="16"/>
      <c r="D18" s="17" t="s">
        <v>29</v>
      </c>
      <c r="E18" s="32">
        <f>+E19</f>
        <v>52260</v>
      </c>
      <c r="F18" s="32">
        <f>+F19</f>
        <v>2850</v>
      </c>
      <c r="G18" s="38">
        <f t="shared" si="0"/>
        <v>5.4535017221584388E-2</v>
      </c>
    </row>
    <row r="19" spans="1:7" ht="15.75" x14ac:dyDescent="0.25">
      <c r="A19" s="15"/>
      <c r="B19" s="16"/>
      <c r="C19" s="23" t="s">
        <v>3</v>
      </c>
      <c r="D19" s="21" t="s">
        <v>30</v>
      </c>
      <c r="E19" s="33">
        <v>52260</v>
      </c>
      <c r="F19" s="33">
        <v>2850</v>
      </c>
      <c r="G19" s="39">
        <f t="shared" si="0"/>
        <v>5.4535017221584388E-2</v>
      </c>
    </row>
    <row r="20" spans="1:7" ht="15.75" x14ac:dyDescent="0.25">
      <c r="A20" s="19"/>
      <c r="B20" s="23" t="s">
        <v>6</v>
      </c>
      <c r="C20" s="20"/>
      <c r="D20" s="17" t="s">
        <v>31</v>
      </c>
      <c r="E20" s="32">
        <f>+E21</f>
        <v>901994</v>
      </c>
      <c r="F20" s="32">
        <f>+F21</f>
        <v>471163.26699999999</v>
      </c>
      <c r="G20" s="38">
        <f t="shared" si="0"/>
        <v>0.52235742920684614</v>
      </c>
    </row>
    <row r="21" spans="1:7" ht="15.75" x14ac:dyDescent="0.25">
      <c r="A21" s="19"/>
      <c r="B21" s="20"/>
      <c r="C21" s="23" t="s">
        <v>3</v>
      </c>
      <c r="D21" s="21" t="s">
        <v>32</v>
      </c>
      <c r="E21" s="33">
        <v>901994</v>
      </c>
      <c r="F21" s="33">
        <v>471163.26699999999</v>
      </c>
      <c r="G21" s="39">
        <f t="shared" si="0"/>
        <v>0.52235742920684614</v>
      </c>
    </row>
    <row r="22" spans="1:7" ht="15.75" x14ac:dyDescent="0.25">
      <c r="A22" s="15">
        <v>25</v>
      </c>
      <c r="B22" s="20"/>
      <c r="C22" s="23"/>
      <c r="D22" s="17" t="s">
        <v>52</v>
      </c>
      <c r="E22" s="32">
        <f>+E23</f>
        <v>522</v>
      </c>
      <c r="F22" s="32">
        <f>+F23</f>
        <v>551.15899999999999</v>
      </c>
      <c r="G22" s="39">
        <f t="shared" si="0"/>
        <v>1.0558601532567049</v>
      </c>
    </row>
    <row r="23" spans="1:7" ht="15.75" x14ac:dyDescent="0.25">
      <c r="A23" s="19"/>
      <c r="B23" s="23" t="s">
        <v>2</v>
      </c>
      <c r="C23" s="23"/>
      <c r="D23" s="21" t="s">
        <v>53</v>
      </c>
      <c r="E23" s="33">
        <v>522</v>
      </c>
      <c r="F23" s="33">
        <v>551.15899999999999</v>
      </c>
      <c r="G23" s="39">
        <f t="shared" si="0"/>
        <v>1.0558601532567049</v>
      </c>
    </row>
    <row r="24" spans="1:7" ht="15.75" x14ac:dyDescent="0.25">
      <c r="A24" s="15">
        <v>29</v>
      </c>
      <c r="B24" s="16"/>
      <c r="C24" s="16"/>
      <c r="D24" s="17" t="s">
        <v>33</v>
      </c>
      <c r="E24" s="32">
        <f>SUM(E25:E31)</f>
        <v>2830288</v>
      </c>
      <c r="F24" s="32">
        <f>SUM(F25:F31)</f>
        <v>332411.16399999999</v>
      </c>
      <c r="G24" s="38">
        <f t="shared" si="0"/>
        <v>0.11744782297773229</v>
      </c>
    </row>
    <row r="25" spans="1:7" ht="15.75" x14ac:dyDescent="0.25">
      <c r="A25" s="19"/>
      <c r="B25" s="23" t="s">
        <v>6</v>
      </c>
      <c r="C25" s="20"/>
      <c r="D25" s="21" t="s">
        <v>34</v>
      </c>
      <c r="E25" s="33">
        <v>0</v>
      </c>
      <c r="F25" s="33">
        <v>0</v>
      </c>
      <c r="G25" s="39" t="s">
        <v>4</v>
      </c>
    </row>
    <row r="26" spans="1:7" ht="15.75" x14ac:dyDescent="0.25">
      <c r="A26" s="19"/>
      <c r="B26" s="23" t="s">
        <v>7</v>
      </c>
      <c r="C26" s="20"/>
      <c r="D26" s="21" t="s">
        <v>35</v>
      </c>
      <c r="E26" s="33">
        <v>0</v>
      </c>
      <c r="F26" s="33">
        <v>0</v>
      </c>
      <c r="G26" s="39" t="s">
        <v>4</v>
      </c>
    </row>
    <row r="27" spans="1:7" ht="15.75" x14ac:dyDescent="0.25">
      <c r="A27" s="24"/>
      <c r="B27" s="23" t="s">
        <v>8</v>
      </c>
      <c r="C27" s="20"/>
      <c r="D27" s="21" t="s">
        <v>36</v>
      </c>
      <c r="E27" s="33">
        <v>59858</v>
      </c>
      <c r="F27" s="33">
        <v>12062.027</v>
      </c>
      <c r="G27" s="39">
        <f>+F27/E27</f>
        <v>0.20151069197099802</v>
      </c>
    </row>
    <row r="28" spans="1:7" ht="15.75" x14ac:dyDescent="0.25">
      <c r="A28" s="24"/>
      <c r="B28" s="23" t="s">
        <v>9</v>
      </c>
      <c r="C28" s="20"/>
      <c r="D28" s="21" t="s">
        <v>37</v>
      </c>
      <c r="E28" s="33">
        <v>112664</v>
      </c>
      <c r="F28" s="33">
        <v>3675.59</v>
      </c>
      <c r="G28" s="39">
        <f>+F28/E28</f>
        <v>3.2624352055669957E-2</v>
      </c>
    </row>
    <row r="29" spans="1:7" ht="15.75" x14ac:dyDescent="0.25">
      <c r="A29" s="24"/>
      <c r="B29" s="23" t="s">
        <v>10</v>
      </c>
      <c r="C29" s="20"/>
      <c r="D29" s="21" t="s">
        <v>38</v>
      </c>
      <c r="E29" s="33">
        <v>382788</v>
      </c>
      <c r="F29" s="33">
        <v>29457.94</v>
      </c>
      <c r="G29" s="39">
        <f>+F29/E29</f>
        <v>7.6956278671222705E-2</v>
      </c>
    </row>
    <row r="30" spans="1:7" ht="15.75" x14ac:dyDescent="0.25">
      <c r="A30" s="24"/>
      <c r="B30" s="23" t="s">
        <v>11</v>
      </c>
      <c r="C30" s="20"/>
      <c r="D30" s="21" t="s">
        <v>39</v>
      </c>
      <c r="E30" s="33">
        <v>2134406</v>
      </c>
      <c r="F30" s="33">
        <v>287215.60700000002</v>
      </c>
      <c r="G30" s="39">
        <f t="shared" ref="G30:G33" si="1">+F30/E30</f>
        <v>0.1345646549906625</v>
      </c>
    </row>
    <row r="31" spans="1:7" ht="15.75" x14ac:dyDescent="0.25">
      <c r="A31" s="24"/>
      <c r="B31" s="23" t="s">
        <v>40</v>
      </c>
      <c r="C31" s="20"/>
      <c r="D31" s="21" t="s">
        <v>41</v>
      </c>
      <c r="E31" s="33">
        <v>140572</v>
      </c>
      <c r="F31" s="33">
        <v>0</v>
      </c>
      <c r="G31" s="39">
        <f t="shared" si="1"/>
        <v>0</v>
      </c>
    </row>
    <row r="32" spans="1:7" ht="15.75" x14ac:dyDescent="0.25">
      <c r="A32" s="15">
        <v>31</v>
      </c>
      <c r="B32" s="16"/>
      <c r="C32" s="16"/>
      <c r="D32" s="17" t="s">
        <v>42</v>
      </c>
      <c r="E32" s="32">
        <f>+E33</f>
        <v>5122462</v>
      </c>
      <c r="F32" s="32">
        <f>+F33</f>
        <v>407725.98499999999</v>
      </c>
      <c r="G32" s="38">
        <f t="shared" si="1"/>
        <v>7.95957071033421E-2</v>
      </c>
    </row>
    <row r="33" spans="1:7" ht="15.75" x14ac:dyDescent="0.25">
      <c r="A33" s="19"/>
      <c r="B33" s="23" t="s">
        <v>6</v>
      </c>
      <c r="C33" s="20"/>
      <c r="D33" s="21" t="s">
        <v>43</v>
      </c>
      <c r="E33" s="33">
        <v>5122462</v>
      </c>
      <c r="F33" s="33">
        <v>407725.98499999999</v>
      </c>
      <c r="G33" s="39">
        <f t="shared" si="1"/>
        <v>7.95957071033421E-2</v>
      </c>
    </row>
    <row r="34" spans="1:7" ht="15.75" x14ac:dyDescent="0.25">
      <c r="A34" s="15">
        <v>32</v>
      </c>
      <c r="B34" s="16"/>
      <c r="C34" s="16"/>
      <c r="D34" s="17" t="s">
        <v>44</v>
      </c>
      <c r="E34" s="32">
        <f>+E35+E36</f>
        <v>0</v>
      </c>
      <c r="F34" s="32">
        <f>+F35+F36</f>
        <v>0</v>
      </c>
      <c r="G34" s="39" t="s">
        <v>4</v>
      </c>
    </row>
    <row r="35" spans="1:7" ht="15.75" x14ac:dyDescent="0.25">
      <c r="A35" s="19"/>
      <c r="B35" s="23" t="s">
        <v>10</v>
      </c>
      <c r="C35" s="23" t="s">
        <v>3</v>
      </c>
      <c r="D35" s="21" t="s">
        <v>45</v>
      </c>
      <c r="E35" s="33">
        <v>0</v>
      </c>
      <c r="F35" s="33">
        <v>0</v>
      </c>
      <c r="G35" s="39" t="s">
        <v>4</v>
      </c>
    </row>
    <row r="36" spans="1:7" ht="15.75" x14ac:dyDescent="0.25">
      <c r="A36" s="19"/>
      <c r="B36" s="25"/>
      <c r="C36" s="23" t="s">
        <v>5</v>
      </c>
      <c r="D36" s="21" t="s">
        <v>46</v>
      </c>
      <c r="E36" s="33">
        <v>0</v>
      </c>
      <c r="F36" s="33">
        <v>0</v>
      </c>
      <c r="G36" s="39" t="s">
        <v>4</v>
      </c>
    </row>
    <row r="37" spans="1:7" ht="15.75" x14ac:dyDescent="0.25">
      <c r="A37" s="15">
        <v>33</v>
      </c>
      <c r="B37" s="16"/>
      <c r="C37" s="26"/>
      <c r="D37" s="17" t="s">
        <v>47</v>
      </c>
      <c r="E37" s="32">
        <f>+E38</f>
        <v>0</v>
      </c>
      <c r="F37" s="32">
        <f>+F38</f>
        <v>0</v>
      </c>
      <c r="G37" s="39" t="s">
        <v>4</v>
      </c>
    </row>
    <row r="38" spans="1:7" ht="15.75" x14ac:dyDescent="0.25">
      <c r="A38" s="19"/>
      <c r="B38" s="23" t="s">
        <v>6</v>
      </c>
      <c r="C38" s="20"/>
      <c r="D38" s="21" t="s">
        <v>48</v>
      </c>
      <c r="E38" s="33">
        <v>0</v>
      </c>
      <c r="F38" s="33">
        <v>0</v>
      </c>
      <c r="G38" s="39" t="s">
        <v>4</v>
      </c>
    </row>
    <row r="39" spans="1:7" ht="15.75" x14ac:dyDescent="0.25">
      <c r="A39" s="19"/>
      <c r="B39" s="20"/>
      <c r="C39" s="23" t="s">
        <v>3</v>
      </c>
      <c r="D39" s="21" t="s">
        <v>32</v>
      </c>
      <c r="E39" s="33">
        <v>0</v>
      </c>
      <c r="F39" s="33">
        <v>0</v>
      </c>
      <c r="G39" s="39" t="s">
        <v>4</v>
      </c>
    </row>
    <row r="40" spans="1:7" ht="15.75" x14ac:dyDescent="0.25">
      <c r="A40" s="15">
        <v>34</v>
      </c>
      <c r="B40" s="16"/>
      <c r="C40" s="26"/>
      <c r="D40" s="17" t="s">
        <v>49</v>
      </c>
      <c r="E40" s="32">
        <v>660757</v>
      </c>
      <c r="F40" s="32">
        <v>660756.42299999995</v>
      </c>
      <c r="G40" s="38">
        <f>+F40/E40</f>
        <v>0.99999912675915648</v>
      </c>
    </row>
    <row r="41" spans="1:7" ht="15.75" x14ac:dyDescent="0.25">
      <c r="A41" s="15">
        <v>35</v>
      </c>
      <c r="B41" s="16"/>
      <c r="C41" s="26"/>
      <c r="D41" s="17" t="s">
        <v>50</v>
      </c>
      <c r="E41" s="32">
        <v>0</v>
      </c>
      <c r="F41" s="32">
        <v>0</v>
      </c>
      <c r="G41" s="39" t="s">
        <v>4</v>
      </c>
    </row>
    <row r="42" spans="1:7" ht="15.75" x14ac:dyDescent="0.25">
      <c r="A42" s="15"/>
      <c r="B42" s="16"/>
      <c r="C42" s="26"/>
      <c r="D42" s="17"/>
      <c r="E42" s="32"/>
      <c r="F42" s="34"/>
      <c r="G42" s="38"/>
    </row>
    <row r="43" spans="1:7" ht="18.75" thickBot="1" x14ac:dyDescent="0.3">
      <c r="A43" s="27" t="s">
        <v>51</v>
      </c>
      <c r="B43" s="28"/>
      <c r="C43" s="29"/>
      <c r="D43" s="30"/>
      <c r="E43" s="35">
        <f>+E7+E10+E14+E17+E22+E24+E32+E34+E37+E40+E41</f>
        <v>214638747</v>
      </c>
      <c r="F43" s="35">
        <f>+F7+F10+F14+F17+F22+F24+F32+F34+F37+F40+F41</f>
        <v>116520488.51899999</v>
      </c>
      <c r="G43" s="40">
        <f>+F43/E43</f>
        <v>0.54286791246969024</v>
      </c>
    </row>
    <row r="44" spans="1:7" x14ac:dyDescent="0.25">
      <c r="E44" s="31"/>
      <c r="F44" s="31"/>
    </row>
    <row r="45" spans="1:7" x14ac:dyDescent="0.25">
      <c r="A45" s="2"/>
      <c r="B45" s="2"/>
      <c r="C45" s="2"/>
      <c r="D45" s="2"/>
      <c r="E45" s="1"/>
      <c r="F45" s="1"/>
      <c r="G45" s="2"/>
    </row>
    <row r="46" spans="1:7" x14ac:dyDescent="0.25">
      <c r="A46" s="2"/>
      <c r="B46" s="2"/>
      <c r="C46" s="2"/>
      <c r="D46" s="2"/>
      <c r="E46" s="1"/>
      <c r="F46" s="1"/>
      <c r="G46" s="2"/>
    </row>
    <row r="47" spans="1:7" x14ac:dyDescent="0.25">
      <c r="A47" s="2"/>
      <c r="B47" s="2"/>
      <c r="C47" s="2"/>
      <c r="D47" s="2"/>
      <c r="E47" s="1"/>
      <c r="F47" s="1"/>
      <c r="G47" s="2"/>
    </row>
    <row r="48" spans="1:7" x14ac:dyDescent="0.25">
      <c r="A48" s="2"/>
      <c r="B48" s="2"/>
      <c r="C48" s="2"/>
      <c r="D48" s="2"/>
      <c r="E48" s="1"/>
      <c r="F48" s="1"/>
      <c r="G48" s="2"/>
    </row>
  </sheetData>
  <mergeCells count="7">
    <mergeCell ref="A1:G1"/>
    <mergeCell ref="A3:A5"/>
    <mergeCell ref="B3:B5"/>
    <mergeCell ref="C3:C5"/>
    <mergeCell ref="D3:D5"/>
    <mergeCell ref="E3:E4"/>
    <mergeCell ref="F4:G4"/>
  </mergeCells>
  <pageMargins left="0.70866141732283472" right="0.70866141732283472" top="0.74803149606299213" bottom="0.74803149606299213" header="0.31496062992125984" footer="0.31496062992125984"/>
  <pageSetup scale="70" orientation="landscape" r:id="rId1"/>
  <ignoredErrors>
    <ignoredError sqref="B15:B20 C19:C39 B23:B34 B36:B40" numberStoredAsText="1"/>
    <ignoredError sqref="E20:F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WEB</vt:lpstr>
    </vt:vector>
  </TitlesOfParts>
  <Company>Ministerio Público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Publico</dc:creator>
  <cp:lastModifiedBy>Guillermo Venegas Tassara</cp:lastModifiedBy>
  <cp:lastPrinted>2021-01-08T13:36:22Z</cp:lastPrinted>
  <dcterms:created xsi:type="dcterms:W3CDTF">2017-05-30T15:29:27Z</dcterms:created>
  <dcterms:modified xsi:type="dcterms:W3CDTF">2022-07-29T12:54:15Z</dcterms:modified>
</cp:coreProperties>
</file>