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" windowWidth="15876" windowHeight="5832"/>
  </bookViews>
  <sheets>
    <sheet name="RESUMEN WEB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7" i="1" l="1"/>
  <c r="F7" i="1"/>
  <c r="G7" i="1"/>
  <c r="E8" i="1"/>
  <c r="F8" i="1"/>
  <c r="G8" i="1"/>
  <c r="E9" i="1"/>
  <c r="G9" i="1" s="1"/>
  <c r="F9" i="1"/>
  <c r="E10" i="1"/>
  <c r="E41" i="1" s="1"/>
  <c r="F10" i="1"/>
  <c r="G10" i="1" s="1"/>
  <c r="E11" i="1"/>
  <c r="F11" i="1"/>
  <c r="G11" i="1"/>
  <c r="E12" i="1"/>
  <c r="F12" i="1"/>
  <c r="G12" i="1"/>
  <c r="E13" i="1"/>
  <c r="G13" i="1" s="1"/>
  <c r="F13" i="1"/>
  <c r="E14" i="1"/>
  <c r="F14" i="1"/>
  <c r="G14" i="1" s="1"/>
  <c r="E15" i="1"/>
  <c r="F15" i="1"/>
  <c r="G15" i="1"/>
  <c r="E16" i="1"/>
  <c r="F16" i="1"/>
  <c r="E17" i="1"/>
  <c r="F17" i="1"/>
  <c r="G17" i="1" s="1"/>
  <c r="E18" i="1"/>
  <c r="F18" i="1"/>
  <c r="G18" i="1"/>
  <c r="E19" i="1"/>
  <c r="F19" i="1"/>
  <c r="G19" i="1"/>
  <c r="E20" i="1"/>
  <c r="E21" i="1"/>
  <c r="F21" i="1"/>
  <c r="F20" i="1" s="1"/>
  <c r="G20" i="1" s="1"/>
  <c r="E22" i="1"/>
  <c r="F22" i="1"/>
  <c r="G22" i="1"/>
  <c r="E23" i="1"/>
  <c r="F23" i="1"/>
  <c r="E24" i="1"/>
  <c r="F24" i="1"/>
  <c r="G24" i="1" s="1"/>
  <c r="E25" i="1"/>
  <c r="F25" i="1"/>
  <c r="G25" i="1"/>
  <c r="E26" i="1"/>
  <c r="F26" i="1"/>
  <c r="G26" i="1"/>
  <c r="E27" i="1"/>
  <c r="G27" i="1" s="1"/>
  <c r="F27" i="1"/>
  <c r="E28" i="1"/>
  <c r="F28" i="1"/>
  <c r="G28" i="1" s="1"/>
  <c r="E29" i="1"/>
  <c r="F29" i="1"/>
  <c r="E30" i="1"/>
  <c r="G30" i="1" s="1"/>
  <c r="F30" i="1"/>
  <c r="E31" i="1"/>
  <c r="F31" i="1"/>
  <c r="G31" i="1" s="1"/>
  <c r="E32" i="1"/>
  <c r="F32" i="1"/>
  <c r="E33" i="1"/>
  <c r="F33" i="1"/>
  <c r="E34" i="1"/>
  <c r="F34" i="1"/>
  <c r="E35" i="1"/>
  <c r="F35" i="1"/>
  <c r="F36" i="1"/>
  <c r="E37" i="1"/>
  <c r="E36" i="1" s="1"/>
  <c r="F37" i="1"/>
  <c r="E38" i="1"/>
  <c r="F38" i="1"/>
  <c r="E39" i="1"/>
  <c r="F39" i="1"/>
  <c r="F41" i="1" l="1"/>
  <c r="G41" i="1" s="1"/>
  <c r="G21" i="1"/>
</calcChain>
</file>

<file path=xl/sharedStrings.xml><?xml version="1.0" encoding="utf-8"?>
<sst xmlns="http://schemas.openxmlformats.org/spreadsheetml/2006/main" count="74" uniqueCount="56">
  <si>
    <t>TOTAL</t>
  </si>
  <si>
    <t>S/P</t>
  </si>
  <si>
    <t>Saldo Final de Caja</t>
  </si>
  <si>
    <t>Servicio de la Deuda</t>
  </si>
  <si>
    <t>WS</t>
  </si>
  <si>
    <t xml:space="preserve">       Programa Coordinación Reforma Judicial</t>
  </si>
  <si>
    <t>001</t>
  </si>
  <si>
    <t xml:space="preserve">   Al Gobierno Central</t>
  </si>
  <si>
    <t>02</t>
  </si>
  <si>
    <t>Transferencias de Capital</t>
  </si>
  <si>
    <t xml:space="preserve"> Recuperación de anticipos a contratista</t>
  </si>
  <si>
    <t xml:space="preserve">  Anticipos a contratista</t>
  </si>
  <si>
    <t>Prestamos</t>
  </si>
  <si>
    <t xml:space="preserve">   Proyectos</t>
  </si>
  <si>
    <t>Iniciativas de Inversión</t>
  </si>
  <si>
    <t xml:space="preserve">   Otros activos no financieros</t>
  </si>
  <si>
    <t>99</t>
  </si>
  <si>
    <t xml:space="preserve">   Programas Informáticos </t>
  </si>
  <si>
    <t>07</t>
  </si>
  <si>
    <t xml:space="preserve">   Equipos Informáticos </t>
  </si>
  <si>
    <t>06</t>
  </si>
  <si>
    <t xml:space="preserve">   Máquinas y Equipos </t>
  </si>
  <si>
    <t>05</t>
  </si>
  <si>
    <t xml:space="preserve">   Mobiliario y Otros </t>
  </si>
  <si>
    <t>04</t>
  </si>
  <si>
    <t xml:space="preserve">   Vehículos</t>
  </si>
  <si>
    <t>03</t>
  </si>
  <si>
    <t xml:space="preserve">   Edificios</t>
  </si>
  <si>
    <t>Adquisición de Activos No Financieros</t>
  </si>
  <si>
    <t xml:space="preserve">    Al Gobierno Central</t>
  </si>
  <si>
    <t xml:space="preserve">       Becas</t>
  </si>
  <si>
    <t xml:space="preserve">   Al Sector privado</t>
  </si>
  <si>
    <t>01</t>
  </si>
  <si>
    <t>Transferencias Corrientes</t>
  </si>
  <si>
    <t xml:space="preserve">   Prestaciones Soc. del empleador</t>
  </si>
  <si>
    <t xml:space="preserve">   Prestaciones Previsionales</t>
  </si>
  <si>
    <t>Prestaciones de Seguidad Social</t>
  </si>
  <si>
    <t xml:space="preserve">   Peritajes Privados</t>
  </si>
  <si>
    <t xml:space="preserve">   Fondo de Operación Víctimas y Testigos </t>
  </si>
  <si>
    <t xml:space="preserve">   Operación</t>
  </si>
  <si>
    <t>Bienes y Servicios de Consumo</t>
  </si>
  <si>
    <t xml:space="preserve">   Otros </t>
  </si>
  <si>
    <t xml:space="preserve">   Remuneraciones</t>
  </si>
  <si>
    <t>Gastos en Personal</t>
  </si>
  <si>
    <t>(%)</t>
  </si>
  <si>
    <t>(M$ 2015)</t>
  </si>
  <si>
    <t>Al mes de Septiembre de 2015</t>
  </si>
  <si>
    <t>Al mes de Enero de 2016</t>
  </si>
  <si>
    <t>Porcentaje de Ejecución</t>
  </si>
  <si>
    <t>Ejecución Acumulada</t>
  </si>
  <si>
    <t>Presupuesto Vigente</t>
  </si>
  <si>
    <t>Descripción</t>
  </si>
  <si>
    <t>Asignación</t>
  </si>
  <si>
    <t>Ítem</t>
  </si>
  <si>
    <t>Subtítulo</t>
  </si>
  <si>
    <t>MINISTERIO PÚBLICO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</si>
</sst>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/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medium">
        <color indexed="10"/>
      </right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164" fontId="2" fillId="2" borderId="1" xfId="1" applyNumberFormat="1" applyFont="1" applyFill="1" applyBorder="1"/>
    <xf numFmtId="3" fontId="2" fillId="2" borderId="2" xfId="0" applyNumberFormat="1" applyFont="1" applyFill="1" applyBorder="1"/>
    <xf numFmtId="0" fontId="2" fillId="2" borderId="2" xfId="0" applyFont="1" applyFill="1" applyBorder="1"/>
    <xf numFmtId="0" fontId="2" fillId="2" borderId="3" xfId="0" quotePrefix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164" fontId="3" fillId="2" borderId="6" xfId="1" applyNumberFormat="1" applyFont="1" applyFill="1" applyBorder="1"/>
    <xf numFmtId="3" fontId="3" fillId="2" borderId="7" xfId="0" applyNumberFormat="1" applyFont="1" applyFill="1" applyBorder="1"/>
    <xf numFmtId="0" fontId="3" fillId="2" borderId="7" xfId="0" applyFont="1" applyFill="1" applyBorder="1"/>
    <xf numFmtId="0" fontId="3" fillId="2" borderId="7" xfId="0" quotePrefix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3" fontId="4" fillId="2" borderId="7" xfId="0" applyNumberFormat="1" applyFont="1" applyFill="1" applyBorder="1"/>
    <xf numFmtId="0" fontId="4" fillId="2" borderId="7" xfId="0" applyFont="1" applyFill="1" applyBorder="1"/>
    <xf numFmtId="0" fontId="4" fillId="2" borderId="7" xfId="0" quotePrefix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7" xfId="0" quotePrefix="1" applyFont="1" applyFill="1" applyBorder="1" applyAlignment="1">
      <alignment horizontal="left"/>
    </xf>
    <xf numFmtId="0" fontId="4" fillId="2" borderId="8" xfId="0" applyFont="1" applyFill="1" applyBorder="1"/>
    <xf numFmtId="3" fontId="3" fillId="2" borderId="9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5" fillId="2" borderId="14" xfId="0" applyFont="1" applyFill="1" applyBorder="1"/>
    <xf numFmtId="49" fontId="3" fillId="2" borderId="1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justify" textRotation="90" wrapText="1"/>
    </xf>
    <xf numFmtId="0" fontId="3" fillId="2" borderId="13" xfId="0" applyFont="1" applyFill="1" applyBorder="1" applyAlignment="1">
      <alignment horizontal="center" vertical="justify" textRotation="90" wrapText="1"/>
    </xf>
    <xf numFmtId="10" fontId="3" fillId="2" borderId="9" xfId="1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</cellXfs>
  <cellStyles count="4">
    <cellStyle name="Millares 2" xfId="2"/>
    <cellStyle name="Millares 3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casoto/AppData/Local/Microsoft/Windows/Temporary%20Internet%20Files/Content.Outlook/UQT87F7M/01%20Informe%20de%20ejecucion%20a%20enero%20d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"/>
    </sheetNames>
    <sheetDataSet>
      <sheetData sheetId="0">
        <row r="36">
          <cell r="R36">
            <v>9294517409</v>
          </cell>
          <cell r="S36">
            <v>116215179000</v>
          </cell>
        </row>
        <row r="38">
          <cell r="R38">
            <v>2875776565</v>
          </cell>
          <cell r="S38">
            <v>32331870457</v>
          </cell>
        </row>
        <row r="53">
          <cell r="R53">
            <v>31131869</v>
          </cell>
          <cell r="S53">
            <v>329109913</v>
          </cell>
        </row>
        <row r="70">
          <cell r="R70">
            <v>100709303</v>
          </cell>
          <cell r="S70">
            <v>1117405162</v>
          </cell>
        </row>
        <row r="79">
          <cell r="R79">
            <v>5497973872</v>
          </cell>
          <cell r="S79">
            <v>72777349760</v>
          </cell>
        </row>
        <row r="87">
          <cell r="R87">
            <v>818561561</v>
          </cell>
          <cell r="S87">
            <v>32258205000</v>
          </cell>
        </row>
        <row r="167">
          <cell r="R167">
            <v>114847997</v>
          </cell>
          <cell r="S167">
            <v>2546420000</v>
          </cell>
        </row>
        <row r="168">
          <cell r="R168">
            <v>8858471</v>
          </cell>
          <cell r="S168">
            <v>374821581</v>
          </cell>
        </row>
        <row r="173">
          <cell r="R173">
            <v>43002132</v>
          </cell>
          <cell r="S173">
            <v>403838000</v>
          </cell>
        </row>
        <row r="174">
          <cell r="R174">
            <v>43002132</v>
          </cell>
          <cell r="S174">
            <v>403838000</v>
          </cell>
        </row>
        <row r="176">
          <cell r="R176">
            <v>0</v>
          </cell>
          <cell r="S176">
            <v>0</v>
          </cell>
        </row>
        <row r="179">
          <cell r="R179">
            <v>0</v>
          </cell>
          <cell r="S179">
            <v>721920000</v>
          </cell>
        </row>
        <row r="181">
          <cell r="R181">
            <v>0</v>
          </cell>
          <cell r="S181">
            <v>44049000</v>
          </cell>
        </row>
        <row r="183">
          <cell r="R183">
            <v>0</v>
          </cell>
          <cell r="S183">
            <v>677871000</v>
          </cell>
        </row>
        <row r="185">
          <cell r="R185">
            <v>0</v>
          </cell>
          <cell r="S185">
            <v>2779543000</v>
          </cell>
        </row>
        <row r="187">
          <cell r="R187">
            <v>0</v>
          </cell>
          <cell r="S187">
            <v>0</v>
          </cell>
        </row>
        <row r="194">
          <cell r="R194">
            <v>0</v>
          </cell>
          <cell r="S194">
            <v>43596000</v>
          </cell>
        </row>
        <row r="195">
          <cell r="R195">
            <v>0</v>
          </cell>
          <cell r="S195">
            <v>301805000</v>
          </cell>
        </row>
        <row r="196">
          <cell r="R196">
            <v>0</v>
          </cell>
          <cell r="S196">
            <v>438429000</v>
          </cell>
        </row>
        <row r="199">
          <cell r="R199">
            <v>0</v>
          </cell>
          <cell r="S199">
            <v>983611000</v>
          </cell>
        </row>
        <row r="202">
          <cell r="R202">
            <v>0</v>
          </cell>
          <cell r="S202">
            <v>1012102000</v>
          </cell>
        </row>
        <row r="205">
          <cell r="R205">
            <v>0</v>
          </cell>
          <cell r="S205">
            <v>0</v>
          </cell>
        </row>
        <row r="207">
          <cell r="R207">
            <v>0</v>
          </cell>
          <cell r="S207">
            <v>16129990000</v>
          </cell>
        </row>
        <row r="444">
          <cell r="R444">
            <v>0</v>
          </cell>
          <cell r="S444">
            <v>0</v>
          </cell>
        </row>
        <row r="445">
          <cell r="R445">
            <v>0</v>
          </cell>
          <cell r="S445">
            <v>0</v>
          </cell>
        </row>
        <row r="454">
          <cell r="R454">
            <v>0</v>
          </cell>
          <cell r="S454">
            <v>0</v>
          </cell>
        </row>
        <row r="464">
          <cell r="R464">
            <v>0</v>
          </cell>
          <cell r="S464">
            <v>0</v>
          </cell>
        </row>
        <row r="468">
          <cell r="R468">
            <v>0</v>
          </cell>
          <cell r="S468">
            <v>0</v>
          </cell>
        </row>
        <row r="477">
          <cell r="R477">
            <v>0</v>
          </cell>
          <cell r="S47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="75" workbookViewId="0">
      <selection activeCell="F4" sqref="F4:G4"/>
    </sheetView>
  </sheetViews>
  <sheetFormatPr baseColWidth="10" defaultRowHeight="14.4" x14ac:dyDescent="0.3"/>
  <cols>
    <col min="4" max="4" width="50" bestFit="1" customWidth="1"/>
    <col min="5" max="5" width="17.6640625" bestFit="1" customWidth="1"/>
    <col min="6" max="6" width="17.109375" bestFit="1" customWidth="1"/>
    <col min="7" max="7" width="15" bestFit="1" customWidth="1"/>
  </cols>
  <sheetData>
    <row r="1" spans="1:7" ht="28.8" thickBot="1" x14ac:dyDescent="0.35">
      <c r="A1" s="48" t="s">
        <v>55</v>
      </c>
      <c r="B1" s="47"/>
      <c r="C1" s="47"/>
      <c r="D1" s="47"/>
      <c r="E1" s="47"/>
      <c r="F1" s="47"/>
      <c r="G1" s="46"/>
    </row>
    <row r="2" spans="1:7" ht="16.8" thickTop="1" thickBot="1" x14ac:dyDescent="0.35">
      <c r="A2" s="28"/>
      <c r="B2" s="27"/>
      <c r="C2" s="27"/>
      <c r="D2" s="45"/>
      <c r="E2" s="44"/>
      <c r="F2" s="44"/>
      <c r="G2" s="43"/>
    </row>
    <row r="3" spans="1:7" ht="32.4" thickTop="1" thickBot="1" x14ac:dyDescent="0.35">
      <c r="A3" s="42" t="s">
        <v>54</v>
      </c>
      <c r="B3" s="41" t="s">
        <v>53</v>
      </c>
      <c r="C3" s="41" t="s">
        <v>52</v>
      </c>
      <c r="D3" s="40" t="s">
        <v>51</v>
      </c>
      <c r="E3" s="39" t="s">
        <v>50</v>
      </c>
      <c r="F3" s="38" t="s">
        <v>49</v>
      </c>
      <c r="G3" s="37" t="s">
        <v>48</v>
      </c>
    </row>
    <row r="4" spans="1:7" ht="15.6" thickTop="1" thickBot="1" x14ac:dyDescent="0.35">
      <c r="A4" s="33"/>
      <c r="B4" s="32"/>
      <c r="C4" s="32"/>
      <c r="D4" s="36"/>
      <c r="E4" s="32"/>
      <c r="F4" s="35" t="s">
        <v>47</v>
      </c>
      <c r="G4" s="34" t="s">
        <v>46</v>
      </c>
    </row>
    <row r="5" spans="1:7" ht="16.8" thickTop="1" thickBot="1" x14ac:dyDescent="0.35">
      <c r="A5" s="33"/>
      <c r="B5" s="32"/>
      <c r="C5" s="32"/>
      <c r="D5" s="31"/>
      <c r="E5" s="30" t="s">
        <v>45</v>
      </c>
      <c r="F5" s="30" t="s">
        <v>45</v>
      </c>
      <c r="G5" s="29" t="s">
        <v>44</v>
      </c>
    </row>
    <row r="6" spans="1:7" ht="16.2" thickTop="1" x14ac:dyDescent="0.3">
      <c r="A6" s="28"/>
      <c r="B6" s="27"/>
      <c r="C6" s="27"/>
      <c r="D6" s="26"/>
      <c r="E6" s="25"/>
      <c r="F6" s="25"/>
      <c r="G6" s="24"/>
    </row>
    <row r="7" spans="1:7" ht="15.6" x14ac:dyDescent="0.3">
      <c r="A7" s="13">
        <v>21</v>
      </c>
      <c r="B7" s="12"/>
      <c r="C7" s="12"/>
      <c r="D7" s="10" t="s">
        <v>43</v>
      </c>
      <c r="E7" s="9">
        <f>+[1]EJECUCIÓN!S36/1000</f>
        <v>116215179</v>
      </c>
      <c r="F7" s="9">
        <f>+[1]EJECUCIÓN!R36/1000</f>
        <v>9294517.409</v>
      </c>
      <c r="G7" s="14">
        <f>+F7/E7</f>
        <v>7.9976793814515404E-2</v>
      </c>
    </row>
    <row r="8" spans="1:7" ht="15.6" x14ac:dyDescent="0.3">
      <c r="A8" s="20"/>
      <c r="B8" s="19"/>
      <c r="C8" s="19"/>
      <c r="D8" s="17" t="s">
        <v>42</v>
      </c>
      <c r="E8" s="16">
        <f>([1]EJECUCIÓN!S38+[1]EJECUCIÓN!S53+[1]EJECUCIÓN!S70+[1]EJECUCIÓN!S79)/1000</f>
        <v>106555735.292</v>
      </c>
      <c r="F8" s="16">
        <f>([1]EJECUCIÓN!R38+[1]EJECUCIÓN!R53+[1]EJECUCIÓN!R70+[1]EJECUCIÓN!R79)/1000</f>
        <v>8505591.6089999992</v>
      </c>
      <c r="G8" s="15">
        <f>+F8/E8</f>
        <v>7.9822935721776983E-2</v>
      </c>
    </row>
    <row r="9" spans="1:7" ht="15.6" x14ac:dyDescent="0.3">
      <c r="A9" s="20"/>
      <c r="B9" s="19"/>
      <c r="C9" s="19"/>
      <c r="D9" s="17" t="s">
        <v>41</v>
      </c>
      <c r="E9" s="16">
        <f>([1]EJECUCIÓN!S36-[1]EJECUCIÓN!S38-[1]EJECUCIÓN!S53-[1]EJECUCIÓN!S70-[1]EJECUCIÓN!S79)/1000</f>
        <v>9659443.7080000006</v>
      </c>
      <c r="F9" s="16">
        <f>([1]EJECUCIÓN!R36-[1]EJECUCIÓN!R38-[1]EJECUCIÓN!R53-[1]EJECUCIÓN!R70-[1]EJECUCIÓN!R79)/1000</f>
        <v>788925.8</v>
      </c>
      <c r="G9" s="15">
        <f>+F9/E9</f>
        <v>8.1674040850469226E-2</v>
      </c>
    </row>
    <row r="10" spans="1:7" ht="15.6" x14ac:dyDescent="0.3">
      <c r="A10" s="13">
        <v>22</v>
      </c>
      <c r="B10" s="12"/>
      <c r="C10" s="12"/>
      <c r="D10" s="10" t="s">
        <v>40</v>
      </c>
      <c r="E10" s="9">
        <f>+[1]EJECUCIÓN!S87/1000</f>
        <v>32258205</v>
      </c>
      <c r="F10" s="9">
        <f>+[1]EJECUCIÓN!R87/1000</f>
        <v>818561.56099999999</v>
      </c>
      <c r="G10" s="14">
        <f>+F10/E10</f>
        <v>2.5375297881577726E-2</v>
      </c>
    </row>
    <row r="11" spans="1:7" ht="15.6" x14ac:dyDescent="0.3">
      <c r="A11" s="20"/>
      <c r="B11" s="19"/>
      <c r="C11" s="19"/>
      <c r="D11" s="17" t="s">
        <v>39</v>
      </c>
      <c r="E11" s="16">
        <f>([1]EJECUCIÓN!S87-[1]EJECUCIÓN!S167-[1]EJECUCIÓN!S168)/1000</f>
        <v>29336963.419</v>
      </c>
      <c r="F11" s="16">
        <f>([1]EJECUCIÓN!R87-[1]EJECUCIÓN!R167-[1]EJECUCIÓN!R168)/1000</f>
        <v>694855.09299999999</v>
      </c>
      <c r="G11" s="15">
        <f>+F11/E11</f>
        <v>2.3685310680449604E-2</v>
      </c>
    </row>
    <row r="12" spans="1:7" ht="15.6" x14ac:dyDescent="0.3">
      <c r="A12" s="20"/>
      <c r="B12" s="19"/>
      <c r="C12" s="19"/>
      <c r="D12" s="17" t="s">
        <v>38</v>
      </c>
      <c r="E12" s="16">
        <f>+[1]EJECUCIÓN!S167/1000</f>
        <v>2546420</v>
      </c>
      <c r="F12" s="16">
        <f>+[1]EJECUCIÓN!R167/1000</f>
        <v>114847.997</v>
      </c>
      <c r="G12" s="15">
        <f>+F12/E12</f>
        <v>4.5101749515005382E-2</v>
      </c>
    </row>
    <row r="13" spans="1:7" ht="15.6" x14ac:dyDescent="0.3">
      <c r="A13" s="20"/>
      <c r="B13" s="19"/>
      <c r="C13" s="19"/>
      <c r="D13" s="17" t="s">
        <v>37</v>
      </c>
      <c r="E13" s="16">
        <f>+[1]EJECUCIÓN!S168/1000</f>
        <v>374821.58100000001</v>
      </c>
      <c r="F13" s="16">
        <f>+[1]EJECUCIÓN!R168/1000</f>
        <v>8858.4709999999995</v>
      </c>
      <c r="G13" s="15">
        <f>+F13/E13</f>
        <v>2.363383393337749E-2</v>
      </c>
    </row>
    <row r="14" spans="1:7" ht="15.6" x14ac:dyDescent="0.3">
      <c r="A14" s="13">
        <v>23</v>
      </c>
      <c r="B14" s="12"/>
      <c r="C14" s="12"/>
      <c r="D14" s="10" t="s">
        <v>36</v>
      </c>
      <c r="E14" s="9">
        <f>+[1]EJECUCIÓN!S173/1000</f>
        <v>403838</v>
      </c>
      <c r="F14" s="9">
        <f>+[1]EJECUCIÓN!R173/1000</f>
        <v>43002.131999999998</v>
      </c>
      <c r="G14" s="14">
        <f>+F14/E14</f>
        <v>0.10648361966927332</v>
      </c>
    </row>
    <row r="15" spans="1:7" ht="15.6" x14ac:dyDescent="0.3">
      <c r="A15" s="20"/>
      <c r="B15" s="18" t="s">
        <v>32</v>
      </c>
      <c r="C15" s="18"/>
      <c r="D15" s="17" t="s">
        <v>35</v>
      </c>
      <c r="E15" s="16">
        <f>+[1]EJECUCIÓN!S174/1000</f>
        <v>403838</v>
      </c>
      <c r="F15" s="16">
        <f>+[1]EJECUCIÓN!R174/1000</f>
        <v>43002.131999999998</v>
      </c>
      <c r="G15" s="15">
        <f>+F15/E15</f>
        <v>0.10648361966927332</v>
      </c>
    </row>
    <row r="16" spans="1:7" ht="15.6" x14ac:dyDescent="0.3">
      <c r="A16" s="20"/>
      <c r="B16" s="18" t="s">
        <v>26</v>
      </c>
      <c r="C16" s="18"/>
      <c r="D16" s="17" t="s">
        <v>34</v>
      </c>
      <c r="E16" s="16">
        <f>+[1]EJECUCIÓN!S176/1000</f>
        <v>0</v>
      </c>
      <c r="F16" s="16">
        <f>+[1]EJECUCIÓN!R176/1000</f>
        <v>0</v>
      </c>
      <c r="G16" s="15" t="s">
        <v>1</v>
      </c>
    </row>
    <row r="17" spans="1:9" ht="15.6" x14ac:dyDescent="0.3">
      <c r="A17" s="13">
        <v>24</v>
      </c>
      <c r="B17" s="12"/>
      <c r="C17" s="12"/>
      <c r="D17" s="10" t="s">
        <v>33</v>
      </c>
      <c r="E17" s="9">
        <f>+[1]EJECUCIÓN!S179/1000</f>
        <v>721920</v>
      </c>
      <c r="F17" s="9">
        <f>+[1]EJECUCIÓN!R179/1000</f>
        <v>0</v>
      </c>
      <c r="G17" s="14">
        <f>+F17/E17</f>
        <v>0</v>
      </c>
      <c r="I17" s="1"/>
    </row>
    <row r="18" spans="1:9" ht="15.6" x14ac:dyDescent="0.3">
      <c r="A18" s="13"/>
      <c r="B18" s="18" t="s">
        <v>32</v>
      </c>
      <c r="C18" s="12"/>
      <c r="D18" s="17" t="s">
        <v>31</v>
      </c>
      <c r="E18" s="9">
        <f>+E19</f>
        <v>44049</v>
      </c>
      <c r="F18" s="9">
        <f>+F19</f>
        <v>0</v>
      </c>
      <c r="G18" s="15">
        <f>+F18/E18</f>
        <v>0</v>
      </c>
    </row>
    <row r="19" spans="1:9" ht="15.6" x14ac:dyDescent="0.3">
      <c r="A19" s="13"/>
      <c r="B19" s="12"/>
      <c r="C19" s="18" t="s">
        <v>6</v>
      </c>
      <c r="D19" s="17" t="s">
        <v>30</v>
      </c>
      <c r="E19" s="16">
        <f>+[1]EJECUCIÓN!S181/1000</f>
        <v>44049</v>
      </c>
      <c r="F19" s="16">
        <f>+[1]EJECUCIÓN!R181/1000</f>
        <v>0</v>
      </c>
      <c r="G19" s="15">
        <f>+F19/E19</f>
        <v>0</v>
      </c>
    </row>
    <row r="20" spans="1:9" ht="15.6" x14ac:dyDescent="0.3">
      <c r="A20" s="20"/>
      <c r="B20" s="18" t="s">
        <v>8</v>
      </c>
      <c r="C20" s="19"/>
      <c r="D20" s="17" t="s">
        <v>29</v>
      </c>
      <c r="E20" s="9">
        <f>+E21</f>
        <v>677871</v>
      </c>
      <c r="F20" s="9">
        <f>+F21</f>
        <v>0</v>
      </c>
      <c r="G20" s="15">
        <f>+F20/E20</f>
        <v>0</v>
      </c>
    </row>
    <row r="21" spans="1:9" ht="15.6" x14ac:dyDescent="0.3">
      <c r="A21" s="20"/>
      <c r="B21" s="19"/>
      <c r="C21" s="18" t="s">
        <v>6</v>
      </c>
      <c r="D21" s="17" t="s">
        <v>5</v>
      </c>
      <c r="E21" s="16">
        <f>+[1]EJECUCIÓN!S183/1000</f>
        <v>677871</v>
      </c>
      <c r="F21" s="16">
        <f>+[1]EJECUCIÓN!R183/1000</f>
        <v>0</v>
      </c>
      <c r="G21" s="15">
        <f>+F21/E21</f>
        <v>0</v>
      </c>
    </row>
    <row r="22" spans="1:9" ht="15.6" x14ac:dyDescent="0.3">
      <c r="A22" s="13">
        <v>29</v>
      </c>
      <c r="B22" s="12"/>
      <c r="C22" s="12"/>
      <c r="D22" s="10" t="s">
        <v>28</v>
      </c>
      <c r="E22" s="9">
        <f>+[1]EJECUCIÓN!S185/1000</f>
        <v>2779543</v>
      </c>
      <c r="F22" s="9">
        <f>+[1]EJECUCIÓN!R185/1000</f>
        <v>0</v>
      </c>
      <c r="G22" s="14">
        <f>+F22/E22</f>
        <v>0</v>
      </c>
    </row>
    <row r="23" spans="1:9" ht="15.6" x14ac:dyDescent="0.3">
      <c r="A23" s="20"/>
      <c r="B23" s="18" t="s">
        <v>8</v>
      </c>
      <c r="C23" s="19"/>
      <c r="D23" s="17" t="s">
        <v>27</v>
      </c>
      <c r="E23" s="16">
        <f>+[1]EJECUCIÓN!S187/1000</f>
        <v>0</v>
      </c>
      <c r="F23" s="16">
        <f>+[1]EJECUCIÓN!R187/1000</f>
        <v>0</v>
      </c>
      <c r="G23" s="15" t="s">
        <v>1</v>
      </c>
    </row>
    <row r="24" spans="1:9" ht="15.6" x14ac:dyDescent="0.3">
      <c r="A24" s="20"/>
      <c r="B24" s="18" t="s">
        <v>26</v>
      </c>
      <c r="C24" s="19"/>
      <c r="D24" s="17" t="s">
        <v>25</v>
      </c>
      <c r="E24" s="16">
        <f>+[1]EJECUCIÓN!S194/1000</f>
        <v>43596</v>
      </c>
      <c r="F24" s="16">
        <f>+[1]EJECUCIÓN!R194/1000</f>
        <v>0</v>
      </c>
      <c r="G24" s="15">
        <f>+F24/E24</f>
        <v>0</v>
      </c>
    </row>
    <row r="25" spans="1:9" ht="15.6" x14ac:dyDescent="0.3">
      <c r="A25" s="23"/>
      <c r="B25" s="18" t="s">
        <v>24</v>
      </c>
      <c r="C25" s="19"/>
      <c r="D25" s="17" t="s">
        <v>23</v>
      </c>
      <c r="E25" s="16">
        <f>+[1]EJECUCIÓN!S195/1000</f>
        <v>301805</v>
      </c>
      <c r="F25" s="16">
        <f>+[1]EJECUCIÓN!R195/1000</f>
        <v>0</v>
      </c>
      <c r="G25" s="15">
        <f>+F25/E25</f>
        <v>0</v>
      </c>
    </row>
    <row r="26" spans="1:9" ht="15.6" x14ac:dyDescent="0.3">
      <c r="A26" s="23"/>
      <c r="B26" s="18" t="s">
        <v>22</v>
      </c>
      <c r="C26" s="19"/>
      <c r="D26" s="17" t="s">
        <v>21</v>
      </c>
      <c r="E26" s="16">
        <f>+[1]EJECUCIÓN!S196/1000</f>
        <v>438429</v>
      </c>
      <c r="F26" s="16">
        <f>+[1]EJECUCIÓN!R196/1000</f>
        <v>0</v>
      </c>
      <c r="G26" s="15">
        <f>+F26/E26</f>
        <v>0</v>
      </c>
    </row>
    <row r="27" spans="1:9" ht="15.6" x14ac:dyDescent="0.3">
      <c r="A27" s="23"/>
      <c r="B27" s="18" t="s">
        <v>20</v>
      </c>
      <c r="C27" s="19"/>
      <c r="D27" s="17" t="s">
        <v>19</v>
      </c>
      <c r="E27" s="16">
        <f>+[1]EJECUCIÓN!S199/1000</f>
        <v>983611</v>
      </c>
      <c r="F27" s="16">
        <f>+[1]EJECUCIÓN!R199/1000</f>
        <v>0</v>
      </c>
      <c r="G27" s="15">
        <f>+F27/E27</f>
        <v>0</v>
      </c>
    </row>
    <row r="28" spans="1:9" ht="15.6" x14ac:dyDescent="0.3">
      <c r="A28" s="23"/>
      <c r="B28" s="18" t="s">
        <v>18</v>
      </c>
      <c r="C28" s="19"/>
      <c r="D28" s="17" t="s">
        <v>17</v>
      </c>
      <c r="E28" s="16">
        <f>+[1]EJECUCIÓN!S202/1000</f>
        <v>1012102</v>
      </c>
      <c r="F28" s="16">
        <f>+[1]EJECUCIÓN!R202/1000</f>
        <v>0</v>
      </c>
      <c r="G28" s="15">
        <f>+F28/E28</f>
        <v>0</v>
      </c>
    </row>
    <row r="29" spans="1:9" ht="15.6" x14ac:dyDescent="0.3">
      <c r="A29" s="23"/>
      <c r="B29" s="18" t="s">
        <v>16</v>
      </c>
      <c r="C29" s="19"/>
      <c r="D29" s="17" t="s">
        <v>15</v>
      </c>
      <c r="E29" s="16">
        <f>+[1]EJECUCIÓN!S205/1000</f>
        <v>0</v>
      </c>
      <c r="F29" s="16">
        <f>+[1]EJECUCIÓN!R205/1000</f>
        <v>0</v>
      </c>
      <c r="G29" s="15" t="s">
        <v>1</v>
      </c>
    </row>
    <row r="30" spans="1:9" ht="15.6" x14ac:dyDescent="0.3">
      <c r="A30" s="13">
        <v>31</v>
      </c>
      <c r="B30" s="12"/>
      <c r="C30" s="12"/>
      <c r="D30" s="10" t="s">
        <v>14</v>
      </c>
      <c r="E30" s="9">
        <f>+[1]EJECUCIÓN!S207/1000</f>
        <v>16129990</v>
      </c>
      <c r="F30" s="9">
        <f>+[1]EJECUCIÓN!R207/1000</f>
        <v>0</v>
      </c>
      <c r="G30" s="14">
        <f>+F30/E30</f>
        <v>0</v>
      </c>
    </row>
    <row r="31" spans="1:9" ht="15.6" x14ac:dyDescent="0.3">
      <c r="A31" s="20"/>
      <c r="B31" s="18" t="s">
        <v>8</v>
      </c>
      <c r="C31" s="19"/>
      <c r="D31" s="17" t="s">
        <v>13</v>
      </c>
      <c r="E31" s="16">
        <f>+[1]EJECUCIÓN!S207/1000</f>
        <v>16129990</v>
      </c>
      <c r="F31" s="16">
        <f>+[1]EJECUCIÓN!R207/1000</f>
        <v>0</v>
      </c>
      <c r="G31" s="15">
        <f>+F31/E31</f>
        <v>0</v>
      </c>
    </row>
    <row r="32" spans="1:9" ht="15.6" x14ac:dyDescent="0.3">
      <c r="A32" s="13">
        <v>32</v>
      </c>
      <c r="B32" s="12"/>
      <c r="C32" s="12"/>
      <c r="D32" s="10" t="s">
        <v>12</v>
      </c>
      <c r="E32" s="9">
        <f>+[1]EJECUCIÓN!S444/1000</f>
        <v>0</v>
      </c>
      <c r="F32" s="9">
        <f>+[1]EJECUCIÓN!R444/1000</f>
        <v>0</v>
      </c>
      <c r="G32" s="15" t="s">
        <v>1</v>
      </c>
    </row>
    <row r="33" spans="1:7" ht="15.6" x14ac:dyDescent="0.3">
      <c r="A33" s="20"/>
      <c r="B33" s="22">
        <v>6</v>
      </c>
      <c r="C33" s="21"/>
      <c r="D33" s="17" t="s">
        <v>11</v>
      </c>
      <c r="E33" s="16">
        <f>+[1]EJECUCIÓN!S445/1000</f>
        <v>0</v>
      </c>
      <c r="F33" s="16">
        <f>+[1]EJECUCIÓN!R445/1000</f>
        <v>0</v>
      </c>
      <c r="G33" s="15" t="s">
        <v>1</v>
      </c>
    </row>
    <row r="34" spans="1:7" ht="15.6" x14ac:dyDescent="0.3">
      <c r="A34" s="20"/>
      <c r="B34" s="19"/>
      <c r="C34" s="18"/>
      <c r="D34" s="17" t="s">
        <v>10</v>
      </c>
      <c r="E34" s="16">
        <f>+[1]EJECUCIÓN!S454/1000</f>
        <v>0</v>
      </c>
      <c r="F34" s="16">
        <f>+[1]EJECUCIÓN!R454/1000</f>
        <v>0</v>
      </c>
      <c r="G34" s="15" t="s">
        <v>1</v>
      </c>
    </row>
    <row r="35" spans="1:7" ht="15.6" x14ac:dyDescent="0.3">
      <c r="A35" s="13">
        <v>33</v>
      </c>
      <c r="B35" s="12"/>
      <c r="C35" s="11"/>
      <c r="D35" s="10" t="s">
        <v>9</v>
      </c>
      <c r="E35" s="9">
        <f>+[1]EJECUCIÓN!S464/1000</f>
        <v>0</v>
      </c>
      <c r="F35" s="9">
        <f>+[1]EJECUCIÓN!R464/1000</f>
        <v>0</v>
      </c>
      <c r="G35" s="15" t="s">
        <v>1</v>
      </c>
    </row>
    <row r="36" spans="1:7" ht="15.6" x14ac:dyDescent="0.3">
      <c r="A36" s="20"/>
      <c r="B36" s="18" t="s">
        <v>8</v>
      </c>
      <c r="C36" s="19"/>
      <c r="D36" s="17" t="s">
        <v>7</v>
      </c>
      <c r="E36" s="16">
        <f>+E37</f>
        <v>0</v>
      </c>
      <c r="F36" s="16">
        <f>+F37</f>
        <v>0</v>
      </c>
      <c r="G36" s="15" t="s">
        <v>1</v>
      </c>
    </row>
    <row r="37" spans="1:7" ht="15.6" x14ac:dyDescent="0.3">
      <c r="A37" s="20"/>
      <c r="B37" s="19"/>
      <c r="C37" s="18" t="s">
        <v>6</v>
      </c>
      <c r="D37" s="17" t="s">
        <v>5</v>
      </c>
      <c r="E37" s="16">
        <f>+[1]EJECUCIÓN!S464/1000</f>
        <v>0</v>
      </c>
      <c r="F37" s="16">
        <f>+[1]EJECUCIÓN!R464/1000</f>
        <v>0</v>
      </c>
      <c r="G37" s="15" t="s">
        <v>4</v>
      </c>
    </row>
    <row r="38" spans="1:7" ht="15.6" x14ac:dyDescent="0.3">
      <c r="A38" s="13">
        <v>34</v>
      </c>
      <c r="B38" s="12"/>
      <c r="C38" s="11"/>
      <c r="D38" s="10" t="s">
        <v>3</v>
      </c>
      <c r="E38" s="9">
        <f>+[1]EJECUCIÓN!S468/1000</f>
        <v>0</v>
      </c>
      <c r="F38" s="9">
        <f>+[1]EJECUCIÓN!R468/1000</f>
        <v>0</v>
      </c>
      <c r="G38" s="14" t="s">
        <v>1</v>
      </c>
    </row>
    <row r="39" spans="1:7" ht="15.6" x14ac:dyDescent="0.3">
      <c r="A39" s="13">
        <v>35</v>
      </c>
      <c r="B39" s="12"/>
      <c r="C39" s="11"/>
      <c r="D39" s="10" t="s">
        <v>2</v>
      </c>
      <c r="E39" s="9">
        <f>+[1]EJECUCIÓN!S477/1000</f>
        <v>0</v>
      </c>
      <c r="F39" s="9">
        <f>+[1]EJECUCIÓN!R477/1000</f>
        <v>0</v>
      </c>
      <c r="G39" s="14" t="s">
        <v>1</v>
      </c>
    </row>
    <row r="40" spans="1:7" ht="15.6" x14ac:dyDescent="0.3">
      <c r="A40" s="13"/>
      <c r="B40" s="12"/>
      <c r="C40" s="11"/>
      <c r="D40" s="10"/>
      <c r="E40" s="9"/>
      <c r="F40" s="9"/>
      <c r="G40" s="8"/>
    </row>
    <row r="41" spans="1:7" ht="18" thickBot="1" x14ac:dyDescent="0.35">
      <c r="A41" s="7" t="s">
        <v>0</v>
      </c>
      <c r="B41" s="6"/>
      <c r="C41" s="5"/>
      <c r="D41" s="4"/>
      <c r="E41" s="3">
        <f>+E7+E10+E14+E17+E22+E30+E32+E35+E38</f>
        <v>168508675</v>
      </c>
      <c r="F41" s="3">
        <f>+F7+F10+F14+F17+F22+F30+F32+F35+F38</f>
        <v>10156081.102</v>
      </c>
      <c r="G41" s="2">
        <f>+F41/E41</f>
        <v>6.0270375409455922E-2</v>
      </c>
    </row>
    <row r="44" spans="1:7" x14ac:dyDescent="0.3">
      <c r="E44" s="1"/>
      <c r="F44" s="1"/>
    </row>
  </sheetData>
  <mergeCells count="7">
    <mergeCell ref="A1:G1"/>
    <mergeCell ref="A3:A5"/>
    <mergeCell ref="B3:B5"/>
    <mergeCell ref="C3:C5"/>
    <mergeCell ref="D3:D5"/>
    <mergeCell ref="E3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WEB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Soto Barrientos</dc:creator>
  <cp:lastModifiedBy>Carlos Soto Barrientos</cp:lastModifiedBy>
  <dcterms:created xsi:type="dcterms:W3CDTF">2016-04-26T03:18:20Z</dcterms:created>
  <dcterms:modified xsi:type="dcterms:W3CDTF">2016-04-26T03:18:44Z</dcterms:modified>
</cp:coreProperties>
</file>