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RF00995F306E\Compartido Nicolas and Raul\2025\04 Glosas\Glosas\02 Glosas Trimestrales\10 Tercer Trimestre\"/>
    </mc:Choice>
  </mc:AlternateContent>
  <xr:revisionPtr revIDLastSave="0" documentId="13_ncr:1_{7DB35D47-7863-4D33-B16B-F11472D2A93C}" xr6:coauthVersionLast="47" xr6:coauthVersionMax="47" xr10:uidLastSave="{00000000-0000-0000-0000-000000000000}"/>
  <bookViews>
    <workbookView xWindow="-120" yWindow="-120" windowWidth="29040" windowHeight="15840" xr2:uid="{00000000-000D-0000-FFFF-FFFF00000000}"/>
  </bookViews>
  <sheets>
    <sheet name="Tabla" sheetId="4" r:id="rId1"/>
    <sheet name="Base Trimestral" sheetId="1" r:id="rId2"/>
  </sheets>
  <externalReferences>
    <externalReference r:id="rId3"/>
  </externalReferences>
  <definedNames>
    <definedName name="_xlnm._FilterDatabase" localSheetId="1" hidden="1">'Base Trimestral'!$A$4:$M$1506</definedName>
    <definedName name="_xlnm.Print_Area" localSheetId="1">'Base Trimestral'!$A$2:$K$6</definedName>
    <definedName name="_xlnm.Print_Area" localSheetId="0">Tabla!$B$13:$G$50</definedName>
    <definedName name="_xlnm.Print_Titles" localSheetId="1">'Base Trimestral'!$2:$4</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79" i="1" l="1"/>
  <c r="L505" i="1"/>
  <c r="L81" i="1"/>
  <c r="L163" i="1"/>
  <c r="C18" i="4"/>
  <c r="D18" i="4"/>
  <c r="E18" i="4"/>
  <c r="C19" i="4"/>
  <c r="D19" i="4"/>
  <c r="E19" i="4"/>
  <c r="E21" i="4"/>
  <c r="D20" i="4"/>
  <c r="E20" i="4"/>
  <c r="D21" i="4"/>
  <c r="C21" i="4"/>
  <c r="C20" i="4"/>
  <c r="F20" i="4" l="1"/>
  <c r="F21" i="4"/>
  <c r="F19" i="4"/>
  <c r="E22" i="4"/>
  <c r="D22" i="4"/>
  <c r="C22" i="4"/>
  <c r="F18" i="4"/>
  <c r="F22" i="4" l="1"/>
  <c r="G22" i="4" s="1"/>
  <c r="G21" i="4" l="1"/>
  <c r="G20" i="4"/>
  <c r="G18" i="4"/>
  <c r="G19" i="4"/>
</calcChain>
</file>

<file path=xl/sharedStrings.xml><?xml version="1.0" encoding="utf-8"?>
<sst xmlns="http://schemas.openxmlformats.org/spreadsheetml/2006/main" count="9123" uniqueCount="2735">
  <si>
    <t>Licitación Pública</t>
  </si>
  <si>
    <t>Centro Financiero</t>
  </si>
  <si>
    <t>Mecanismo de Compra</t>
  </si>
  <si>
    <t>Tipo y N° de Resolución</t>
  </si>
  <si>
    <t>Fecha de Resolución</t>
  </si>
  <si>
    <t>Documento de Compra</t>
  </si>
  <si>
    <t>N° Documento</t>
  </si>
  <si>
    <t>Fecha Documento de Compra</t>
  </si>
  <si>
    <t>Descripción de la Compra</t>
  </si>
  <si>
    <t>Razón Social Proveedor</t>
  </si>
  <si>
    <t>R.U.T. N° Proveedor</t>
  </si>
  <si>
    <t>Monto contratado o a contratar (impuesto incluido) indicar moneda: $, UF, US$ u otro</t>
  </si>
  <si>
    <t>No Aplica</t>
  </si>
  <si>
    <t>Fiscalía Nacional</t>
  </si>
  <si>
    <t>F.R. Tarapacá</t>
  </si>
  <si>
    <t>Otro</t>
  </si>
  <si>
    <t>Licitación Privada</t>
  </si>
  <si>
    <t>Contrato</t>
  </si>
  <si>
    <t>Orden de Servicio</t>
  </si>
  <si>
    <t>Orden de Compra</t>
  </si>
  <si>
    <t>No aplica</t>
  </si>
  <si>
    <t>76.204.527-3</t>
  </si>
  <si>
    <t>96.556.940-5</t>
  </si>
  <si>
    <t>96.670.840-9</t>
  </si>
  <si>
    <t>87.778.800-8</t>
  </si>
  <si>
    <t>K D M S.A.</t>
  </si>
  <si>
    <t>96754450-7</t>
  </si>
  <si>
    <t>F.R. Metrop. Sur</t>
  </si>
  <si>
    <t>LIMSERVICE SPA</t>
  </si>
  <si>
    <t>F.R. Magallanes</t>
  </si>
  <si>
    <t>F.R. Aysén</t>
  </si>
  <si>
    <t>F.R. Maule</t>
  </si>
  <si>
    <t>F.R. Metrop. Centro Norte</t>
  </si>
  <si>
    <t>F.R. Ñuble</t>
  </si>
  <si>
    <t>F.R. Metrop. Oriente</t>
  </si>
  <si>
    <t>F.R. Coquimbo</t>
  </si>
  <si>
    <t>F.R. Atacama</t>
  </si>
  <si>
    <t>F.R. Metrop. Occidente</t>
  </si>
  <si>
    <t>F.R. Antofagasta</t>
  </si>
  <si>
    <t>F.R. Los Lagos</t>
  </si>
  <si>
    <t>F.R. Los Ríos</t>
  </si>
  <si>
    <t>F.R. Arica y Parinacota</t>
  </si>
  <si>
    <t>76863427-0</t>
  </si>
  <si>
    <t>Mecanismo de Compra y/o Contratación</t>
  </si>
  <si>
    <t>Mes / Año</t>
  </si>
  <si>
    <t>Trato Directo</t>
  </si>
  <si>
    <t>Convenio Marco</t>
  </si>
  <si>
    <t>Total general</t>
  </si>
  <si>
    <t>Suma de Monto contratado o a contratar (impuesto incluido) indicar moneda: $, UF, US$ u otro</t>
  </si>
  <si>
    <t>INFORME MECANISMOS DE COMPRA Y CONTRATACIÓN MINISTERIO PÚBLICO</t>
  </si>
  <si>
    <t>MECANISMO</t>
  </si>
  <si>
    <t xml:space="preserve">% </t>
  </si>
  <si>
    <t>TOTAL ($)</t>
  </si>
  <si>
    <t>Notas:</t>
  </si>
  <si>
    <t>2) En el caso de compras o contrataciones en Unidades de Fomento, dólares u otra moneda, se utilizó una estimación para convertir sus montos a pesos.</t>
  </si>
  <si>
    <t>F.R. Valparaíso</t>
  </si>
  <si>
    <t>F.R. O´Higgins</t>
  </si>
  <si>
    <t>F.R. Araucanía</t>
  </si>
  <si>
    <t>76.490.409-5</t>
  </si>
  <si>
    <t>77.803.150-7</t>
  </si>
  <si>
    <t>Soc. de Turismo e Inversiones Inmobiliarias Limitada.</t>
  </si>
  <si>
    <t>Construcciones Patricio Manosalva Fernández E.I.R.L.</t>
  </si>
  <si>
    <t>77.088.350-4</t>
  </si>
  <si>
    <t>99588050-4</t>
  </si>
  <si>
    <t>76.580.320-9</t>
  </si>
  <si>
    <t>F.R. Biobío</t>
  </si>
  <si>
    <t>99557380-6</t>
  </si>
  <si>
    <t>SOC.CONCESIONARIA C.DE JUSTICIA DE STGO.</t>
  </si>
  <si>
    <t>77.108.874-0</t>
  </si>
  <si>
    <t>77.269.090-8</t>
  </si>
  <si>
    <t>GUILLERMO IGNACIO GUZMAN MORAN</t>
  </si>
  <si>
    <t>16.816.622-2</t>
  </si>
  <si>
    <t>CONSULTORA TCS GROUP SEARCH SPA</t>
  </si>
  <si>
    <t>COMERCIAL E INVERSIO</t>
  </si>
  <si>
    <t>SISTEMAS DE ENERGIA S.A.</t>
  </si>
  <si>
    <t>76.240.638-1</t>
  </si>
  <si>
    <t>no aplica</t>
  </si>
  <si>
    <t>FN/MP N° 1454</t>
  </si>
  <si>
    <t>Servicios Alimentarios Pedro Pablo Hernandez Medina E.I.R.L.</t>
  </si>
  <si>
    <t>77599203-4</t>
  </si>
  <si>
    <t>MJR SERVICIOS SPA</t>
  </si>
  <si>
    <t>96.705.640-5</t>
  </si>
  <si>
    <t>77.169.637-6</t>
  </si>
  <si>
    <t>77.225.200-5</t>
  </si>
  <si>
    <t>93565000-3</t>
  </si>
  <si>
    <t>77.768.602-K</t>
  </si>
  <si>
    <t>Energía y Ecología SPA</t>
  </si>
  <si>
    <t>76.469.671-9</t>
  </si>
  <si>
    <t>76580320-9</t>
  </si>
  <si>
    <t>ASCENSORES SCHINDLER CHILE S.A.</t>
  </si>
  <si>
    <t>93.565.000-3</t>
  </si>
  <si>
    <t>76.058.347-2</t>
  </si>
  <si>
    <t>ARRENDADORA DE VEHICULOS S.A.</t>
  </si>
  <si>
    <t>Subsecretaria del Interior
(Diario Oficial)</t>
  </si>
  <si>
    <t>60501000-8</t>
  </si>
  <si>
    <t>7270914-4</t>
  </si>
  <si>
    <t>Compra ágil / Convenio Marco (Chilecompra)</t>
  </si>
  <si>
    <t>76799430-3</t>
  </si>
  <si>
    <t>RES FR N°293</t>
  </si>
  <si>
    <t>77975103-1</t>
  </si>
  <si>
    <t>SERELEC SPA</t>
  </si>
  <si>
    <t>78052732-3</t>
  </si>
  <si>
    <t>76126485-0</t>
  </si>
  <si>
    <t>PROVEEDORES INTEGRALES PRISA S A</t>
  </si>
  <si>
    <t>77768602-K</t>
  </si>
  <si>
    <t>COMERCIALIZADORA GC S.A.</t>
  </si>
  <si>
    <t>Cía. Periodística e Imprenta Tamango S.A.</t>
  </si>
  <si>
    <t>96.695.300-4</t>
  </si>
  <si>
    <t>FN/MP N° 1027</t>
  </si>
  <si>
    <t>52.001.942-1</t>
  </si>
  <si>
    <t>78.177.490-1</t>
  </si>
  <si>
    <t>4-FR Nº 006</t>
  </si>
  <si>
    <t>EMPRESA EL MERCURIO DE VALPARAISO S A P</t>
  </si>
  <si>
    <t>96.799.250-K</t>
  </si>
  <si>
    <t>HIDRO AUTOMATIZACION LTDA.</t>
  </si>
  <si>
    <t>17 FN-MP NRO.2562</t>
  </si>
  <si>
    <t xml:space="preserve">Orden de Compra </t>
  </si>
  <si>
    <t>96.880.440-5</t>
  </si>
  <si>
    <t>RES DER N° 25/2024</t>
  </si>
  <si>
    <t>76034708-6</t>
  </si>
  <si>
    <t>PEOPLE GO SPA</t>
  </si>
  <si>
    <t>77073835-0</t>
  </si>
  <si>
    <t>CONSULTORIA E INVESTIGACION EN RRHH SPA</t>
  </si>
  <si>
    <t>Soc. Servicios Computacionales Aska Ltda.</t>
  </si>
  <si>
    <t>17 FN/MP N°994</t>
  </si>
  <si>
    <t>GIORDANO E HIJOS LIMITADA</t>
  </si>
  <si>
    <t>80407100-8</t>
  </si>
  <si>
    <t>LATAM AIRLINES GROUP S.A.</t>
  </si>
  <si>
    <t>89.862.200-2</t>
  </si>
  <si>
    <t>77.002.769-1</t>
  </si>
  <si>
    <t>1) Los montos corresponden a los montos totales de nuevas compras o contrataciones efectuadas en el periodo respectivo, con ejecución presupuestaria 2025</t>
  </si>
  <si>
    <t xml:space="preserve">3) Este informe fue elaborado utilizando como base los informes de compra y contratación publicados en el sitio Web de la institución, en el apartado de transparencia, y los reportes de la paltaforma de mercado público. </t>
  </si>
  <si>
    <t>FN/MP N° 2060</t>
  </si>
  <si>
    <t>Arrendadora de Vehículos S.A.</t>
  </si>
  <si>
    <t>76.213.681-3</t>
  </si>
  <si>
    <t>80.925.100-4</t>
  </si>
  <si>
    <t>FILOMENA BARRA Y CIA LTDA.</t>
  </si>
  <si>
    <t>SOC DE PROF OSSANDON INTEGRALES LTDA.</t>
  </si>
  <si>
    <t>77885066-4</t>
  </si>
  <si>
    <t>Pasaje aéreo para fiscal en comisión de servicio, trayecto Tco.-Stgo. Tco.</t>
  </si>
  <si>
    <t>EMP. PERIODISTICA CU</t>
  </si>
  <si>
    <t>SERVICIOS DE INGENIERÍA Y FUMIGACIONES ENTOMOLOGY SPA</t>
  </si>
  <si>
    <t>77.567.786-4</t>
  </si>
  <si>
    <t>SOCIEDAD INFORMATIVA REGIONAL S.A.</t>
  </si>
  <si>
    <t>96.852.720-7</t>
  </si>
  <si>
    <t>Pasaje aéreo para funcionario en comisión de servicio, trayecto Tco.-Stgo. Tco.</t>
  </si>
  <si>
    <t>ALIMENTOS LEYSLY SAN MARTIN GARRIDO EIRL</t>
  </si>
  <si>
    <t>77.481.756-5</t>
  </si>
  <si>
    <t>PUBLIFOTO LIMITADA</t>
  </si>
  <si>
    <t>76.179.804-9</t>
  </si>
  <si>
    <t>Macsport SPA</t>
  </si>
  <si>
    <t>77.505.989-3</t>
  </si>
  <si>
    <t>Trofeos Osorio Ltda.</t>
  </si>
  <si>
    <t>76.577.575-2</t>
  </si>
  <si>
    <t>Pasaje aéreo para funcionarios en comisión de servicio, trayecto Tco.-Stgo. Tco.</t>
  </si>
  <si>
    <t>AB SAMI SERVICIOS INTEGRADOS LTDA.</t>
  </si>
  <si>
    <t>78289660-1</t>
  </si>
  <si>
    <t>FR/ R II 903/2024</t>
  </si>
  <si>
    <t>96.546.100-0</t>
  </si>
  <si>
    <t>PROVEEDORES INTEGRALES PRISA S.A.</t>
  </si>
  <si>
    <t>96556940-5</t>
  </si>
  <si>
    <t>76.401.658-0</t>
  </si>
  <si>
    <t>77.131.031-1</t>
  </si>
  <si>
    <t>76.509.855-6</t>
  </si>
  <si>
    <t>Servicio de flete traslado de combustible a Puerto Aysén para caldera Fiscalía Local de Aysén.</t>
  </si>
  <si>
    <t>Jaime René Carrillo Vera</t>
  </si>
  <si>
    <t>5.084.436-6</t>
  </si>
  <si>
    <t>DIMERC S.A.</t>
  </si>
  <si>
    <t>FR N° 83</t>
  </si>
  <si>
    <t>Salinas y Fabres Sociedad Anonima</t>
  </si>
  <si>
    <t>91502000-3</t>
  </si>
  <si>
    <t>CLARO CHILE SPA</t>
  </si>
  <si>
    <t>81535500-8</t>
  </si>
  <si>
    <t>Compra Ágil / Convenio Marco</t>
  </si>
  <si>
    <t>Publicación concurso 25-05-2025</t>
  </si>
  <si>
    <t>COM. E INDUSTRIAL ALDUNCE Y CIA. LTDA.</t>
  </si>
  <si>
    <t>79670710-0</t>
  </si>
  <si>
    <t>Ebsa S.A.</t>
  </si>
  <si>
    <t>Evaluación Psicolaboral Familia Cargos Administrativosy Auxiliares</t>
  </si>
  <si>
    <t>AMAPOLA SPA</t>
  </si>
  <si>
    <t>77.981.397-5</t>
  </si>
  <si>
    <t>VERONICA DEL CARMEN JULIA PARDO CISTERNAS</t>
  </si>
  <si>
    <t>12.024.614-3</t>
  </si>
  <si>
    <t>ABDON GERARDO AYALA</t>
  </si>
  <si>
    <t>76204527-3</t>
  </si>
  <si>
    <t>CLIMA PARTNER SPA</t>
  </si>
  <si>
    <t>77631891-4</t>
  </si>
  <si>
    <t>99573010-3</t>
  </si>
  <si>
    <t xml:space="preserve">	
CONSTR. Y MANTENT. ELIAN RUBIO R. EIRL.</t>
  </si>
  <si>
    <t>4-FR N° 208</t>
  </si>
  <si>
    <t>MARIANO TORREALBA NARDECCHIA</t>
  </si>
  <si>
    <t>10.022.548-4</t>
  </si>
  <si>
    <t>RICOH CHILE S.A.</t>
  </si>
  <si>
    <t>96.513.980-K</t>
  </si>
  <si>
    <t>FN/MP N° 2683</t>
  </si>
  <si>
    <t>76.076.620-8</t>
  </si>
  <si>
    <t>Compra de combustible para la Fiscalia de Victoria</t>
  </si>
  <si>
    <t>Compra de combustible para la Fiscalia Regional IX</t>
  </si>
  <si>
    <t>Cia. De Telecomunicaciones Belltel Ltda.</t>
  </si>
  <si>
    <t>4-FR N° 2131</t>
  </si>
  <si>
    <t>DIOGENES BARRAZA CARRIZO</t>
  </si>
  <si>
    <t>9.429.956-K</t>
  </si>
  <si>
    <t>DER N°04</t>
  </si>
  <si>
    <t>AGENCIA COLOMA CARRASCO</t>
  </si>
  <si>
    <t>YOVANA SMITH COQUE T</t>
  </si>
  <si>
    <t>25.527.136-9</t>
  </si>
  <si>
    <t>Contratación para el Suministro , Instalación y Programación (puesta en marcha) del variador de frecuencia para el montacargas del edificio de la Fiscalía Nacional.</t>
  </si>
  <si>
    <t>Ascensores Schindler (Chile)S.A.</t>
  </si>
  <si>
    <t>Servicio de coffee break</t>
  </si>
  <si>
    <t>Sociedad de Refrigeración y Climatización Reficlima Ltda.</t>
  </si>
  <si>
    <t>76.579.150-2</t>
  </si>
  <si>
    <t>POYEEN SPA</t>
  </si>
  <si>
    <t>78016196-5</t>
  </si>
  <si>
    <t>F.R. Biobio</t>
  </si>
  <si>
    <t>76.412.123-6</t>
  </si>
  <si>
    <t>Segun la Resolucion FN/MP Nro. 2060/2024, emitida el 13/08/2024, sse adquirieron pasajes aéreos nacionales en la ruta SCL-ARI y ARI-SCL, para el Fiscal Adjunto.</t>
  </si>
  <si>
    <t>Soc. de Turismo e Inversiones Inmobiliaria Ltda.  (G12 Viajes)</t>
  </si>
  <si>
    <t>Segun la Resolucion FN/MP Nro. 2060/2024, emitida el 13/08/2024, se adquirieron pasajes aéreos nacionales en la ruta ARI-SCL y SCL-ARI, para la Analista UCCO C.A.C.O.</t>
  </si>
  <si>
    <t>Segun la Resolucion FN/MP Nro. 2060/2024, emitida el 13/08/2024, se adquirieron pasajes aéreos nacionales en la ruta ARI-SCL y SCL-ARI, para el Jefe Unidad de Gestion e Informatica F.A.C.V.</t>
  </si>
  <si>
    <t>Segun la Resolucion FN/MP Nro. 2060/2024, emitida el 13/08/2024, se adquirieron pasajes aéreos nacionales en la ruta ARI-SCL y SCL-ARI, para la Profesional UCCO C.P.C.G.</t>
  </si>
  <si>
    <t>Segun la Resolucion FN/MP Nro. 2060/2024, emitida el 13/08/2024, se adquirieron pasajes aéreos nacionales en la ruta ARI-SCL y SCL-ARI, para la FA P.M.B.D. y el FJ R.M.G.V.</t>
  </si>
  <si>
    <t>Segun la Resolucion FN/MP Nro. 2060/2024, emitida el 13/08/2024, se adquirieron pasajes aéreos nacionales en la ruta ARI-SCL y SCL-ARI, para las Profesionales UCCO R.E.R.A.M. y M.P.R.D.</t>
  </si>
  <si>
    <t>Segun lo establecido en la Resolucion FN/MP N.º 2060, emitida con fecha 13-08-2024, se adquirieron pasajes aereos nacionales en la ruta ARI-SCL y SCL-ARI, para el FR M.E.C.G.</t>
  </si>
  <si>
    <t>Segun correo electrónico fechado el 09-09-2025, se solicito el cambio de los pasajes aereos nacionales en la ruta SCL-ARI y ARI-SCL, para el Fiscal adjunto.</t>
  </si>
  <si>
    <t>Segun lo establecido en la Resolucion FN/MP N.º 2060, emitida con fecha 13-08-2024, se adquirieron pasajes aereos nacionales en la ruta ARI-SCL y SCL-ARI, para el FJ R.M.G.V. y el AA C.A.M.S.</t>
  </si>
  <si>
    <t>Segun correo electrónico fechado el 12-09-2025, se solicito el cambio de los pasajes aereos nacionales en la ruta SCL-ARI, para las Profesionales UCCO R.E.R.A.M. y M.P.R.D., código de reserva GMNTPA (LA).</t>
  </si>
  <si>
    <t>Costo de cambio de fecha de pasaje aéreo para Jornada Nacional “Sobre el mercado criminal de robo de cables, cobre, minerales y faena minera”.</t>
  </si>
  <si>
    <t>Costo de cambio de fecha de la Jornada Nacional “Sobre el mercado criminal de robo de cables, cobre, minerales y faena minera”.</t>
  </si>
  <si>
    <t>18-FR NRO.111</t>
  </si>
  <si>
    <t>Segun cotizaciones Nros. 39, 40 y 41 de 09-2025 se le adjudico a la Empresa Andes Servicios Integrales E.I.R.L. la instalacion de elementos de seguridad y proteccion, en las viviendas de victimas y testigos.</t>
  </si>
  <si>
    <t>ANDES SERVICIOS INTEGRALES E.I.R.L</t>
  </si>
  <si>
    <t>76403291-8</t>
  </si>
  <si>
    <t>O/Servicio</t>
  </si>
  <si>
    <t>Servicio de evaluación psicolaboral p/3 postulantes a cargo de Fiscal en FR Tarapacá</t>
  </si>
  <si>
    <t>Servicio de evaluación psicolaboral p/3 postulantes a cargo de auxiliar en FR Tarapacá</t>
  </si>
  <si>
    <t>Compra/Contratación inferior a 3 UTM</t>
  </si>
  <si>
    <t>Servicio de evaluación psicolaboral p/1 postulante profesional FR Tarapacá</t>
  </si>
  <si>
    <t>Servicio de evaluación p/dos cargos profesionales ECOH FR Tarapacá</t>
  </si>
  <si>
    <t>Servicio de coffe para Taller de ambientes laborales saludables en FLTA, día 02-10</t>
  </si>
  <si>
    <t>COMIDA AL PASO GEOVANA DEL CARMEN GUERRERO</t>
  </si>
  <si>
    <t>77886454-1</t>
  </si>
  <si>
    <t>Publicación aviso concurso público, cargo abogado asesor Grado VI para Fiscalía Regional de Antofagasta.</t>
  </si>
  <si>
    <t>Compra pasaje aéreo para don Jaime Medina para asistir a Jornadas Formativas Fiscales UE295</t>
  </si>
  <si>
    <t>Compra de pasaje aéreo para don Christian Rodríguez para asistir a Jornadas Formativas de Fiscalías Locales UE295</t>
  </si>
  <si>
    <t>orden de compra</t>
  </si>
  <si>
    <t>Servicio de aseo para oficinas ECOH Antofagasta durante el mes de octubre de 2025.</t>
  </si>
  <si>
    <t>SOCIEDAD COMERCIAL FERRETERA</t>
  </si>
  <si>
    <t>Servicio de aseo oficina ECOH Calama durante el mes de octubre de 2025.</t>
  </si>
  <si>
    <t>Reparación varias en oficinas Prat 461, P17 y Travesía de la Plaza 03290 Antofagasta.</t>
  </si>
  <si>
    <t>Archivadores ECOH Calama-Rodrigo Araya</t>
  </si>
  <si>
    <t>PROVEEDORES INTEGRALES PRISA</t>
  </si>
  <si>
    <t>Evaluación psicolaboral para el cargo de Técnico Operativo para la Fiscalía Local de Antofagasta. Richard Parra Luna.</t>
  </si>
  <si>
    <t>CENTRO DE EV Y ASE P</t>
  </si>
  <si>
    <t>77.906.372-0</t>
  </si>
  <si>
    <t>Compra de pasaje aéreo para don Juan Castro y escoltas, para concurrir a consejo de fiscales.</t>
  </si>
  <si>
    <t>Evaluación psicolaboral cargo Auxiliar Uravit - Claudio Miranda - Vicente Castillo - Luis Ossandon - Ronald Ramirez</t>
  </si>
  <si>
    <t>CENTRO DE EV Y ASESORIAS  PSICOTERAPIA</t>
  </si>
  <si>
    <t>Cambio de itinerario pasaje aéreo don Juan Castro B. y escoltas. Concurre a Consejo de fiscales.</t>
  </si>
  <si>
    <t>Pasaje aéreo de don Cristian Aguilar para asistir a Seminario de Fiscalía Supraterritorial. UE 297</t>
  </si>
  <si>
    <t>Compra de insumos de cafetería para atención de autoridades para el Fiscal Regional de Antofagasta.</t>
  </si>
  <si>
    <t>Pasaje aéreo para don Juan Castro y sus escoltas para asistir a Seminario Fiscalía Supraterritorial UE297</t>
  </si>
  <si>
    <t>Pasaje aéreo para doña Claudia Vega para asistir a Seminario de Fiscalía Supraterritorial UE297</t>
  </si>
  <si>
    <t>FR/ R II 636/2025</t>
  </si>
  <si>
    <t>Servicio de traslado en vehículo arrendado para Fiscal Regional en el contexto de protección en comisión de servicios en la ciudad de Santiago. UE290 Art.19</t>
  </si>
  <si>
    <t>FN/MP 2314/2024</t>
  </si>
  <si>
    <t>Servicio telefónico local para la Fiscalía Local de San Pedro de Atacama. Res. FN/MP N° 2314 de fecha 10/09/2024 y anexo de contrato del 12/08/2025.</t>
  </si>
  <si>
    <t>Compra de pasaje aéreo para don Eduardo Ríos. UE 290 art. 19 Diligencia investigativas.</t>
  </si>
  <si>
    <t>Servicio de traslado de vehículo mini bus, marca Ford, modelo Transit, color blanco, P.P.U TTBZ.83, hacia la Tenencia de Mejillones. UE259</t>
  </si>
  <si>
    <t>T&amp;S TRANSPORTE SPA</t>
  </si>
  <si>
    <t>77.415.675-5</t>
  </si>
  <si>
    <t>Botones de emergencia convenio firmado en diciembre de 2025</t>
  </si>
  <si>
    <t>TEPILLE SPA</t>
  </si>
  <si>
    <t>76.055.126-0</t>
  </si>
  <si>
    <t>FR/ R II 655/2025</t>
  </si>
  <si>
    <t>Servicio de traslado en vehículo arrendado para Fiscal Regional en el contexto de protección y seguridad en comisión de servicios en la ciudad de Santiago. UE290 Art.19</t>
  </si>
  <si>
    <t>Evaluación psicolaboral para el cargo de Analista Criminal ECOH Calama- Eduardo Illanes y Roberto Guajardo. UE 288</t>
  </si>
  <si>
    <t>CENTRO DE EV Y ASESORIA  PSICOTERAPIA</t>
  </si>
  <si>
    <t>Evaluación psicolaboral para cargo administrativo para la FL Antofagasta. UE 251</t>
  </si>
  <si>
    <t>Pasajes aéreos para funcionario Pedro Ortega, Andrés Thielemann y Mauricio Cifuentes para concurrir a Jornada Presencial Red Colaborativa en Materia de Investigación Patrimonial. UE295</t>
  </si>
  <si>
    <t>Cambio de horario en vuelo de comisión de servicios de don Eduardo Ríos.</t>
  </si>
  <si>
    <t>Cambio horario de vuelo por comisión de servicios de don Juan Castro y Escoltas (Kevin Fuenzalida y Luis Araneda).</t>
  </si>
  <si>
    <t>Pasaje aéreo para don Christian Waelder para asistir a Jornada de Trabajo de Unidad Infraestructura. UE 297</t>
  </si>
  <si>
    <t>FR/ R II 679/2025</t>
  </si>
  <si>
    <t>Mantencion 10 mil Kms Chevrolet Tahoe TTZT 92</t>
  </si>
  <si>
    <t>SALINAS Y FABRES SOCIEDAD ANONIMA</t>
  </si>
  <si>
    <t>91.502.000-3</t>
  </si>
  <si>
    <t>Mantencion 10 mil kms Chevrolet ECOH Antofagasta</t>
  </si>
  <si>
    <t>Evaluación psicolaboral para los postulantes al cargo de auxiliar de Fiscalía Regional de Atacama (3 postulantes).</t>
  </si>
  <si>
    <t>SUPPORT CONSULTING SPA</t>
  </si>
  <si>
    <t>77.451.187-3</t>
  </si>
  <si>
    <t>Pasaje aéreo para la Fiscal SACFI para participar en "Seminarios Fiscalía Supraterritorial" a realizarse el día 3 de octubre en Santiago.</t>
  </si>
  <si>
    <t>Cambio de itinerario de vuelo Fiscal Regional.</t>
  </si>
  <si>
    <t>Pasajes aéreos para Abogado asesoría Jurídica y Abogado Asistente, para participar en Jornada presencial Red Colaborativa Región de Atacama, los días 7 y 8 de octubre 2025.</t>
  </si>
  <si>
    <t>Evaluación psicolaboral analista ECOH para la Fiscalía de Atacama.</t>
  </si>
  <si>
    <t>TECHNIC TALENT SPA</t>
  </si>
  <si>
    <t>78.088.605-6</t>
  </si>
  <si>
    <t>Servicio de sanitización, desratización y desinsectación para la Fiscalía Local de Vallenar.</t>
  </si>
  <si>
    <t>PESTCONTROL SPA</t>
  </si>
  <si>
    <t>77.631.392-0</t>
  </si>
  <si>
    <t>Pasaje aéreo para Fiscal Jefe de la Fiscalía Local de Copiapó, para participar en "Seminarios Fiscalía Supraterritorial" a realizarse el día 3 de octubre en Santiago.</t>
  </si>
  <si>
    <t>Pasaje aéreo para Fiscal Adjunto, Fiscalía Local de Copiapó, para participar en "Jornada Ulddeco de Delitos Económicos, 2025" a realizarse los días 30 y 1ro de octubre en la ciudad de Santiago.</t>
  </si>
  <si>
    <t>Pasajes aéreos para Analista SACFI y Fiscal SACFI, para participar en “Jornada Sobre Robo de Cables y Cobre” que se realizará en Santiago el día 11 y 12 de Noviembre 2025.</t>
  </si>
  <si>
    <t>Publicación de llamado a concurso público en el Diario Atacama, domingo 21 de septiembre 2025 del cargo TÉCNICO URAVIT –G° XII, FISCALÍA LOCAL DE VALLENAR.</t>
  </si>
  <si>
    <t>LUIS GODOY TAPIA</t>
  </si>
  <si>
    <t>84.295.700-1</t>
  </si>
  <si>
    <t>Pasaje aéreo tramo, para el Fiscal Regional de Atacama, con la finalidad de participar en Jornada ULDDECO los días 30/09 y 01/10, el día 02/10 reuniones de coordinación y 03/10 participar en Seminario Fiscalía Supraterritorial.</t>
  </si>
  <si>
    <t>O/ Compra</t>
  </si>
  <si>
    <t>Mantención, sellado, modificación de Canal de Aguas LLuvias y recfificación de Pendientes, de Sala Multipropósito.</t>
  </si>
  <si>
    <t>E.K PROTECCION Y CONSTRUCCION LTDA.</t>
  </si>
  <si>
    <t>76.754.792-7</t>
  </si>
  <si>
    <t>Reparación de Muro Bodega Fiscalía Local de Los Vilos .</t>
  </si>
  <si>
    <t>Control Remoto de apertura a distancia para FL Los Vilos.</t>
  </si>
  <si>
    <t>ASISTEL SPA</t>
  </si>
  <si>
    <t>77.675.243-6</t>
  </si>
  <si>
    <t>Pasaje aéreo para Fiscal Regional quien asiste a Seminario Fiscalía Supraterritorial.</t>
  </si>
  <si>
    <t>Pasaje aéreo para Fiscal Jefe Sacfi quien asiste a Seminario Fiscalía Supraterritorial.</t>
  </si>
  <si>
    <t>Pasaje aéreo para Fiscal Sacfi quien asiste a Jornada Robos de Cables y Cobre.</t>
  </si>
  <si>
    <t>Pasaje aéreo para Analista Sacfi quien asiste a Jornada Robo de Cables y Cobre.</t>
  </si>
  <si>
    <t>Pasaje aéreo para Fiscal Regional quien asiste a 3a. Sesión Consejo de Fiscales.</t>
  </si>
  <si>
    <t>Pasaje aéreo para Fiscal Sacfi quien asiste a Jornada Uldeco DDEE.</t>
  </si>
  <si>
    <t>Pasaje aéreo para Fiscal Adjunto La Serena quien asiste a Jornada de DDEE.</t>
  </si>
  <si>
    <t>Pasaje aéreo para Jefa UDP quien asiste a Jornada de División de Personas.</t>
  </si>
  <si>
    <t>Mantención de los 30.000 Kilometros Automóvil Insitucional Kia Cerato, Fiscalia Regional.</t>
  </si>
  <si>
    <t>CALLEGARI E HIJOS LTDA.</t>
  </si>
  <si>
    <t>84.916.800-2</t>
  </si>
  <si>
    <t>Pasaje aéreo para Jefe UGI quien asiste a Jornada Infraestructura.</t>
  </si>
  <si>
    <t>Pasaje aéreo para Profesional UDP quien asiste a jornada División Personas.</t>
  </si>
  <si>
    <t>Pasaje aéreo para Jefe UAF FR Bio Bio,  quien debe asistir a Juicio Laboral de la Región de Coquimbo.</t>
  </si>
  <si>
    <t>Confección de Señaletica para Salon Plenario.</t>
  </si>
  <si>
    <t>Servicio de Coffe Break para Capacitación Tecnicas de Investigacion Informatica y sus Plataformas.</t>
  </si>
  <si>
    <t>SOC. COMERCIAL PIA &amp; FERNANDO LTDA.</t>
  </si>
  <si>
    <t>77.166.065-7</t>
  </si>
  <si>
    <t>Pasaje aéreo para Analista Sacfi quien asiste a Jornada Infipat.</t>
  </si>
  <si>
    <t>Programa de capacitación-manejo de conflictos: servicio de coffee break para la Fiscalía Local de Quilpué</t>
  </si>
  <si>
    <t>BANQUETERIA MARAVILLA DE ALONDA SPA</t>
  </si>
  <si>
    <t>77.837.319-K</t>
  </si>
  <si>
    <t>Adquisición de materiales de aseo - alcohol líquido para desinfección</t>
  </si>
  <si>
    <t>Servicio de coffee break - Reunión de Entrevistadores  EIVG</t>
  </si>
  <si>
    <t>SERVICIOS DE BANQUETERÍA NOELIA JAQUE E.I.R.L.</t>
  </si>
  <si>
    <t>78.206.431-2</t>
  </si>
  <si>
    <t>Compra de megáfonos recargables - Comité paritario</t>
  </si>
  <si>
    <t>06-FR N° 249/2025</t>
  </si>
  <si>
    <t>O/Compra</t>
  </si>
  <si>
    <t>Traslado de impresora multifuncional IM800 de la empresa RICOH desde FL de la Florida hasta Fiscalía Regional de O&amp;apos;Higgins. OC Chilecompra 697057-106-TD25.</t>
  </si>
  <si>
    <t>Publicación de concurso público en Diario El Rancagüino día 14/09/2025</t>
  </si>
  <si>
    <t>Resolución FRM/MP N° 145/2025</t>
  </si>
  <si>
    <t>Reparación de los ascensores de Fiscalía Local de Linares y Regional, Resolución FRM/MP N° 145/2025</t>
  </si>
  <si>
    <t>ASCENSORES SCHINDLER</t>
  </si>
  <si>
    <t>Resolución FRM/MP N° 144/2025</t>
  </si>
  <si>
    <t>Reparación de ascensor N° 2, Fiscalía Local de Talca, Resolución FRM/MP N° 144/2025</t>
  </si>
  <si>
    <t>TK ELEVADORES CHILE</t>
  </si>
  <si>
    <t>96.726.480-6</t>
  </si>
  <si>
    <t>Revisión diagnostico automatización portón oriente Fiscalía Regional</t>
  </si>
  <si>
    <t>SOC. COM. Y SERV. AU</t>
  </si>
  <si>
    <t>76.698.327-8</t>
  </si>
  <si>
    <t>Suministro e instalación de batería para maniobras de rescate del ascensor, Fiscalía Regional</t>
  </si>
  <si>
    <t>Reparación forro en cubierta FL Linares</t>
  </si>
  <si>
    <t>Suministro e instalación de empavonado de ventanal del 3er piso, Fiscalía Regional</t>
  </si>
  <si>
    <t>PEDRO BERTONI VALENZ</t>
  </si>
  <si>
    <t>76.515.394-8</t>
  </si>
  <si>
    <t>Limpieza y cambio de pantalla de Notebook de Fiscalía Regional - UGI</t>
  </si>
  <si>
    <t>SOCIEDAD COMERCIAL L</t>
  </si>
  <si>
    <t>76.306.996-6</t>
  </si>
  <si>
    <t>COMPARECENCIA A JUICIO ORAL</t>
  </si>
  <si>
    <t>GERARDO CHANDIA</t>
  </si>
  <si>
    <t>15.139.335-7</t>
  </si>
  <si>
    <t>OC</t>
  </si>
  <si>
    <t>Adquisicion de pasaje aereo Sr. Mario Lobos viaje a Santiago el dia 22 septiembre</t>
  </si>
  <si>
    <t>SKY AIRLINE S.A.</t>
  </si>
  <si>
    <t>88.417.000-1</t>
  </si>
  <si>
    <t>Adquisicion de pasaje aereo Sr. Alvaro Hermosilla viaje a Santiago el dia 22 septiembre</t>
  </si>
  <si>
    <t>Adquisicion de pasaje aereo Nayalet Mansilla viaje a Santiago el dia 24 septiembre</t>
  </si>
  <si>
    <t>Adquisicion de pasaje aereo Alvaro Hermosilla viaje a Santiago el dia 01 octubre</t>
  </si>
  <si>
    <t>Adquisicion de pasaje aereo Fiscal Jefe Chillan viaje a Santiago el dia 03 octubre</t>
  </si>
  <si>
    <t>FEE56021</t>
  </si>
  <si>
    <t>Pasaje aéreo Fiscal Regional - Sra. Marcela Cartagena . Trayecto Concepcion-Santiago-Concepcion. Consejo de Fiscales.</t>
  </si>
  <si>
    <t>Pasaje aéreo  Carmen Luz Flores y Séfora Alvarez . Capacitación Foco Interregional de Tráfico Portuario .CCP-PTO MONTT- CCP.</t>
  </si>
  <si>
    <t>Pasaje aéreo  - Raul Carnevali. Jornada Capacitación Derecho Penal.</t>
  </si>
  <si>
    <t>Pasaje aéreo Fiscal Regional - Sra. Marcela Cartagena . Trayecto Concepcion-Santiago-Concepcion. Jornada Fiscalía Nacional</t>
  </si>
  <si>
    <t>FRN° 529</t>
  </si>
  <si>
    <t>Renovación de contrato arrendamiento Bodega B9-G1 Región Bio Bio. A contar 12/01/2026 hasta 11/01/2027.</t>
  </si>
  <si>
    <t>MEGACENTRO CHILE SPA</t>
  </si>
  <si>
    <t>76.178.665-2</t>
  </si>
  <si>
    <t>Pasajes aéreos para fiscales y funcionarios en comisión de servicio, trayecto Tco.-Stgo. Tco.</t>
  </si>
  <si>
    <t>Reparación punto de red de la Fiscalía Regional.</t>
  </si>
  <si>
    <t>FR N° 176</t>
  </si>
  <si>
    <t>Reparación ascensor del edificio de la Fiscalía Regional.</t>
  </si>
  <si>
    <t>Fabrimetal S.A.</t>
  </si>
  <si>
    <t>85.233.500-9</t>
  </si>
  <si>
    <t>FR N° 181</t>
  </si>
  <si>
    <t>Reparación eléctrica en la Fiscalia Regional.</t>
  </si>
  <si>
    <t>Pasajes aéreos para fiscales en comisión de servicio, trayecto Tco.-Stgo. Tco.</t>
  </si>
  <si>
    <t>Pasaje aéreo para fiscales en comisión de servicio, trayecto Tco.-Stgo. Tco.</t>
  </si>
  <si>
    <t>Reparación de filtraciones en la fiscalía local de Lautaro y Fiscalía Regional.</t>
  </si>
  <si>
    <t>Adquisición de galvanos para ceremonia de reconocimiento a funcionarios de la Policia de Investigaciones.</t>
  </si>
  <si>
    <t>Compra de pasaje aereo V. Vasquez y J. Calfil, viaje Valdivia - Santiago - Valdivia, desde el 10 al 13 de octubre 2025</t>
  </si>
  <si>
    <t>Compra de pasaje aereo J. Rivas y D. Soto viaje Valdivia - Santiago - Valdivia, desde el 29 de septiembre al 02 de Octubre 2025</t>
  </si>
  <si>
    <t>Compra de pasaje aereo T. Esquivel viaje Valdivia - Santiago - Valdivia, desde el 25 al 26 de septiembre 2025</t>
  </si>
  <si>
    <t>Aviso en diario regional por llamado de convocatoria de selección Funcionario estamento Auxiliar FL de La Unión, domindo 31 de agosto 2025</t>
  </si>
  <si>
    <t>Sociedad periodistica Araucania S.A.</t>
  </si>
  <si>
    <t>Compra de pasaje aereo P. Zuñiga y T. Obando Valdivia - Santiago - Valdivia, desde el 05 al 07 de noviembre 2025</t>
  </si>
  <si>
    <t>Compra de pasaje aereo C. Baeza viaje Temuco - Punta Arenas - Temuco desde el 24 al 25 de septiembre 2025</t>
  </si>
  <si>
    <t>Compra y cambio pasaje aereo J. Rivas viaje Valdivia - Santiago - Valdivia desde el 02 al 03 de octubre 2025</t>
  </si>
  <si>
    <t>Compra de pasaje aereo C. Baeza viaje Punta Arenas - Santiago - Valdivia el día 03 de Octubre 2025</t>
  </si>
  <si>
    <t>Compra de pasaje aereo V. Vasquez y M. Soto, viaje Valdivia - Santiago - Valdivia, desde el 06 al 09 de octubre 2025</t>
  </si>
  <si>
    <t>Compra de pasaje aereo L. Chahin viaje Osorno - Santiago - Osorno desde el 06 al 10 de octubre 2025</t>
  </si>
  <si>
    <t>Aviso en diario regional por llamado de convocatoria de selección honorario administrativo Ecoh, Plan Calle sin Violencia, domindo 28 de septiembre 2025</t>
  </si>
  <si>
    <t>Pago multa pasaje por cambio de fecha</t>
  </si>
  <si>
    <t>Pasaje aéreo P.Montt - Santiago - P.Montt del 06-10 al 08-10-2025</t>
  </si>
  <si>
    <t>Pasaje aéreo Osorno - Santiago - Osorno del 29-09 al 02-10-2025</t>
  </si>
  <si>
    <t>Pasaje aéreo P.Montt - Santiago - P.Montt del 29-09 al 02-10-2025</t>
  </si>
  <si>
    <t>Pasaje aéreo P.Montt - Santiago - P.Montt del 15-09 al 19-09-2025</t>
  </si>
  <si>
    <t>Pasaje aéreo Santiago - P.Montt 24-09-2025</t>
  </si>
  <si>
    <t>Pasaje aéreo P.Montt - Santiago - P.Montt del 24-09 al 02-10-2025</t>
  </si>
  <si>
    <t>Pasaje aéreo P.Montt - Balmaceda - P.Montt del 09-10 al 10-10-2025</t>
  </si>
  <si>
    <t>Pasaje marítimo Hualaihué-Caleta Gonzalo-Hualaihué 06-10 al 09-10-25</t>
  </si>
  <si>
    <t>Soc. Marítima y Comercial Somarco Ltda.</t>
  </si>
  <si>
    <t xml:space="preserve">Orden de Servicio </t>
  </si>
  <si>
    <t>Pasajes Aéreos Nacionales Balmaceda -Temuco (ida y regreso),  para Sr. Fiscal Jefe SACFI Fiscalía Regional de Aysén.  Concurrencia Juicio Oral en Temuco.</t>
  </si>
  <si>
    <t>Pasajes Aéreos Nacionales Balmaceda -Santiago (ida y regreso),  para Administrativo SACFI Fiscalía Regional de aysén.   Concurrencia a Jornada presencial Red Colaborativa en Santiago.</t>
  </si>
  <si>
    <t>Pasajes aéreos nacionales Balmaceda - Pto. Montt - Balmaceda , para Fiscal Adjunto Jefe y Profesonal SACFI Fiscalía Regional de Aysén.   Seminario Fiscalía Supraterritorial en Puerto Montt.</t>
  </si>
  <si>
    <t>Pasaje aéreo nacional Balmaceda -Santiago-Puerto Montt (ida y regreso), para Fiscal Regional de Aysén (S).   Sesión Consejo General de Fiscales Regionales en Santiago y Seminario Fiscalía Supraterritorial en Puerto Montt .</t>
  </si>
  <si>
    <t xml:space="preserve">Galvano saludo protocolar para la IV División de Ejército con motivo del Día de las Glorias del Ejército. </t>
  </si>
  <si>
    <t>Pasajes Aéreos Nacionales Balmaceda-Santiago-Temuco-Pto. Montt,  para Sr. Fiscal Adjunto Jefe SACFI Fiscalía Regional de Aysén.  Actividad GENCHI en Santiago, JO causa Art. 19 en Temuco y Seminario Fiscalía Supraterritorial en Pto. Montt.</t>
  </si>
  <si>
    <t>Pasajes Aéreos Nacionales cambio de fecha tramo Santiago - Balmaceda, para Abogado Asesor Fiscalía Regional de Aysén.   Extensión de cometido Jornada Ulddeco  y Jornada de Cibercriminalidad en Santiago.</t>
  </si>
  <si>
    <t>Pasajes Aéreos Nacionales, vuelo -Santiago- Balmaceda para el Srta. Jefa UAF Fiscalía Regional de Aysén.   Jornada de trabajo Unidad de Infraestructura en Fiscalía Nacional Santiago.</t>
  </si>
  <si>
    <t>Res. FR N° 464/2025</t>
  </si>
  <si>
    <t>Adquisición combustible Petróleo para caldera Oficina Atención Cochrane.</t>
  </si>
  <si>
    <t>Inversiones J Y M Limitada</t>
  </si>
  <si>
    <t>76.061.563-3</t>
  </si>
  <si>
    <t>Pasajes aéreos relatora taller liderazgo Bientratante en Fiscalía Regional de Aysen. 30-10-2025 .</t>
  </si>
  <si>
    <t>3 Cámaras Philco W4120 W380 IP1080 exterior impermeable</t>
  </si>
  <si>
    <t>SOC.COM ABACOMP LTDA</t>
  </si>
  <si>
    <t>76.059.327-3</t>
  </si>
  <si>
    <t>Pasaje aéreo Cristian Crisosto tramo: Punta Arenas - Puerto Williams – Punta Arenas, fecha: ida 01-10-25, regreso 02-10-25. Pasaje aéreo Yenny Anticoy tramo: Punta Arenas - Puerto Williams – Punta Arenas, fecha: ida 01-10-25, regreso 02-10-25.</t>
  </si>
  <si>
    <t>Pasaje aéreo Juan Espina tramo: Punta Arenas - Santiago – Punta Arenas, fecha: ida 06-10-25, regreso 09-10-25. Pasaje aéreo Melissa Araya tramo: Punta Arenas - Santiago – Punta Arenas, fecha: ida 06-10-25, regreso 09-10-25.</t>
  </si>
  <si>
    <t>Pasaje aéreo Cristian Crisosto tramo: Punta Arenas – Puerto Montt – Punta Arenas, fecha: ida 28-09-25, regreso 30-09-25.</t>
  </si>
  <si>
    <t>Pasaje aéreo Cristian Crisosto tramo: Punta Arenas – Santiago – Punta arenas, fecha: ida 06-09-25, regreso 09-09-25.</t>
  </si>
  <si>
    <t>Estufa gas (garantía cilindro 11 kg)</t>
  </si>
  <si>
    <t>GASCO S.A.</t>
  </si>
  <si>
    <t>90.310.000-1</t>
  </si>
  <si>
    <t>Servicio de coffee break, para jornada de capacitación macrozona Austral, a efectuarse los días 04 y 05 de septiembre en auditorio de la Corte de Apelaciones.</t>
  </si>
  <si>
    <t>AUSTRAL BAKERY SPA</t>
  </si>
  <si>
    <t>76.478.405-7</t>
  </si>
  <si>
    <t>Carpetas porta diploma c/impresión plateada en la portada y troquelado, tam. 30x24 cm. Cerrada, no incl. diploma.</t>
  </si>
  <si>
    <t>IMPRENTA RASMUSSEN LTDA.</t>
  </si>
  <si>
    <t>79.866.170-1</t>
  </si>
  <si>
    <t>Pasaje aéreo Rina Blanco destino Punta Arenas - Santiago -Punta Arenas, ida: 28 de septiembre, retorno:02 de octubre.</t>
  </si>
  <si>
    <t>Pasaje aéreo Felipe Aguirre Puerto Montt - Punta Arenas, fecha 30-09-2025.</t>
  </si>
  <si>
    <t>Monitor Samsung Led Va curvo LC24F390FHN 23,5"</t>
  </si>
  <si>
    <t>TRANSWORLD SUPPLY LTDA</t>
  </si>
  <si>
    <t>77.829.700-0</t>
  </si>
  <si>
    <t>Pasaje aéreo Cristian Crisosto ruta punta arenas - Santiago, fecha 24 de septiembre.</t>
  </si>
  <si>
    <t>UPS FORZA 1000Va NT-1012C 500W.</t>
  </si>
  <si>
    <t>OVALLE S.A.</t>
  </si>
  <si>
    <t>76.194.297-2</t>
  </si>
  <si>
    <t>Pasaje aéreo Jose Vargas ruta: Punta Arenas - Santiago - Punta Arenas, ida: 05-11-25, regreso:08-11-25. Pasaje aéreo Paola Ruiz ruta: Punta Arenas - Santiago - Punta Arenas, ida: 05-11-25, regreso:08-11-25.</t>
  </si>
  <si>
    <t>Clio live micrófono solapa wireless.</t>
  </si>
  <si>
    <t>Parlantes HP DHS-2111.</t>
  </si>
  <si>
    <t>MEGABITS LTDA.</t>
  </si>
  <si>
    <t>76.289.459-9</t>
  </si>
  <si>
    <t>Pasaje aéreo Agustina Audisio Cabezas tramo Santiago - Punta Arenas - Santiago, ida: 21-09-25, retorno 28-09-25.</t>
  </si>
  <si>
    <t>Traje formal varón color negro talla 56 asignado a funcionario Sr. José Dobronic Rodríguez.</t>
  </si>
  <si>
    <t>EL ARTE DE VESTIR S.A</t>
  </si>
  <si>
    <t>79.862.960-3</t>
  </si>
  <si>
    <t>Servicio de arriendo de salon para actividad Programa Regional Calidad de Vida "Taller Cuidado Psicoemocional para Equipos en contextos de alta Exposición", a realizarse el día 25 de septiembre de 2025, para funcionarios encargados de sala EIVG (jornada PM).</t>
  </si>
  <si>
    <t>AGRÍCOLA DANITZA FILIPIC EIRL</t>
  </si>
  <si>
    <t>Pasaje aéreo Patricio Hormazábal tramo Punta Arenas - Puerto Williams -Punta Arenas, fecha ida 06-10-25, regreso 08-10-25.</t>
  </si>
  <si>
    <t>12-FN MP 2193</t>
  </si>
  <si>
    <t>Traslado de enlace y equipamiento asociado, de fiscalía Regional de Magallanes (desde Lautaro Navarro 1228 a Colon N° 865, valor 458,15 UF, considerando valor del día 23-09-2025 por 39.485,65 pesos).</t>
  </si>
  <si>
    <t>Pasaje aéreo Cristian Crisosto tramo Punta Arenas - Puerto Montt via LATAM ida 05-10-2025 y tramo Puerto Montt - Punta Arenas via SKY regreso 08-10-2025.</t>
  </si>
  <si>
    <t>Pasaje aéreo Amanda Hurtado y Johanna Irribarra, tramo Punta Arenas - Puerto Montt vía LATAM ida 06-10-2025 y tramo Puerto Montt - Punta Arenas via SKY regreso 08-10-2025.</t>
  </si>
  <si>
    <t>TP-Link Switch 5P TL-SG1005P POE.</t>
  </si>
  <si>
    <t>Renovación suscripción digital anual diario la tercera.</t>
  </si>
  <si>
    <t>Compra de Pasajes y Estadía en Hotel por p</t>
  </si>
  <si>
    <t>Evaluación Psicolaboral Familia Cargos Administrativosy Auxi</t>
  </si>
  <si>
    <t>Presentador Kensington Inalámbrico Laser</t>
  </si>
  <si>
    <t>COMERCIALIZADORA SP DIGIT</t>
  </si>
  <si>
    <t>Teclados y Mouse</t>
  </si>
  <si>
    <t>TP-Link - Switch - 5-Port Gigabit Desktop Switch</t>
  </si>
  <si>
    <t>Desratización de bodega San Francisco, para 100 m2, incluye</t>
  </si>
  <si>
    <t>MATABICHOS CONTROL DE PLA</t>
  </si>
  <si>
    <t>77587350-7</t>
  </si>
  <si>
    <t>COFFEE 03/09/2025, DELEGACIÓN COLOMBIA</t>
  </si>
  <si>
    <t>GRUPO STA.MARIA SERV ALIM</t>
  </si>
  <si>
    <t>77776232-k</t>
  </si>
  <si>
    <t>Micrófono inalámbrico lavalier DJI Mic Mini doble- UGI</t>
  </si>
  <si>
    <t>NUEVA LINEA CHILE SPA</t>
  </si>
  <si>
    <t>77955633-6</t>
  </si>
  <si>
    <t>Afiches Nuevo Trato</t>
  </si>
  <si>
    <t>IMPRENTA BARAHONA LTDA.</t>
  </si>
  <si>
    <t>78511790-5</t>
  </si>
  <si>
    <t>SERVICIOS AGOSTO</t>
  </si>
  <si>
    <t>Orden de compra</t>
  </si>
  <si>
    <t>Instalación de telón eléctrico edif. La Florida.</t>
  </si>
  <si>
    <t>ESCADA CONSTRUCCION SPA</t>
  </si>
  <si>
    <t>77058071-4</t>
  </si>
  <si>
    <t>Publicación de aviso de concursos públicos.</t>
  </si>
  <si>
    <t>J MOSELLA SPA</t>
  </si>
  <si>
    <t>96702280-2</t>
  </si>
  <si>
    <t xml:space="preserve">Servicio de monitoreo de alarma de los 3 edificios de FRMO. </t>
  </si>
  <si>
    <t>AUXI COMERCIAL LTDA.</t>
  </si>
  <si>
    <t>76876160-4</t>
  </si>
  <si>
    <t>Res FN N° 2188</t>
  </si>
  <si>
    <t>Autoriza renovación de convenios de transporte de carga</t>
  </si>
  <si>
    <t>SOCIEDAD DE TRANSPORTES EXPRESO SUR L TDA.
TRANSPORTES CG SPA</t>
  </si>
  <si>
    <t>76.839.250-1
76.911.746-6</t>
  </si>
  <si>
    <t>Res. FRMP 060/2025</t>
  </si>
  <si>
    <t>Trato Directo N° 696212-133-TD25_ Mantenimiento preventivo de 10.000 km para vehículo marca Chevrolet modelo Tahoe año 2025.</t>
  </si>
  <si>
    <t>Res. FRMS 067/2025</t>
  </si>
  <si>
    <t>Trato Directo_ N°696212-151-TD25_ Mantenimiento preventivo de 10.000 km para vehículo marca Chevrolet, modelo Tahoe año 2025.</t>
  </si>
  <si>
    <t>RS FR N°228</t>
  </si>
  <si>
    <t>CD cambio luminaria ducto montacargas fl pudahuel RS FR 228 del 05.09.25 Trato directo, art. 23 N°6, letra A</t>
  </si>
  <si>
    <t>RS FR N°229</t>
  </si>
  <si>
    <t>CD cambio interruptor motobombas FL Pudahuel, RS FR 229 del 05.09.25. Trato directo, art. 23 N°6, letra A.</t>
  </si>
  <si>
    <t>RS FN N°2590</t>
  </si>
  <si>
    <t>Regulariza OC manual N°2851 del 30/07/2025 por servicio de transmisión de datos (traslado, instalación y configuración de equipos de red y telefonía fija) en piso 11 de edificio Miraflores 383. CD por Resolución FN N°2590 del 15/10/2024. Se considera UF referencial de $38.200, proveedor debe considerar valor UF del día de emisión de factura.</t>
  </si>
  <si>
    <t>96799250-K</t>
  </si>
  <si>
    <t>Provisión, cambio e instalación de focos en piso 12 edificio Miraflores ( Oficina Carlos Inzulza, sala reuniones, oficina jefa uravit , oficina técnicos UAJ, oficina Edo. Gómez y pasillo baño UAF).Contratación conforme a art.8 letra "a" del reglamento interno del Ministerio Público, ley 19886.</t>
  </si>
  <si>
    <t>Provisión e instalación de cortina roller Black out para oficina funcionaria Claudia Morales FL San Bernardo. Contratación conforme a art. 8 letra "a" del reglamento interno del ministerio público.,, ley 19886.</t>
  </si>
  <si>
    <t>IZURIETA Y COMPANIA LIMITADA</t>
  </si>
  <si>
    <t>77279060-0</t>
  </si>
  <si>
    <t>Provisión, cambio e instalación de focos exteriores e interiores en la FL de Melipilla. Contratación de conformidad al art. 8 letra "a" del reglamento interno del Ministerio Público, ley 19886.</t>
  </si>
  <si>
    <t>Servicio traslado de ubicación de tv de 50" en SAU de la FL de San Bernardo. Contratación de acuerdo a art. 8 letra "a" del reglamento interno del Ministerio Público, ley 19886.</t>
  </si>
  <si>
    <t>RS FR N°246</t>
  </si>
  <si>
    <t>CD reparacion ascensor FL San Bdo, cambio contactores en Fl San Bdo, RS FR 246 del 30.09.25 CTA 2206001</t>
  </si>
  <si>
    <t>Visita de emergencia del 26/09 por falla en grupo electrógeno. valor por contrato.</t>
  </si>
  <si>
    <t>GRUPO AMERICA MANTENIMIENTO S.A.</t>
  </si>
  <si>
    <t>76639670-4</t>
  </si>
  <si>
    <t>CD reparacion en grupo electrogeno FL Curacavi. cambio bateria y pruebas. Art 8 letra A del Reglamento</t>
  </si>
  <si>
    <t>OC regulariza servicio visita de emergencia por falla en control acceso en puerta(presenta ruido o pitido muy fuerte) en la FL de San Bernardo. Contratación de conformidad a art. 8 letra "a" del reglamento interno del MP, ley 19886.</t>
  </si>
  <si>
    <t>Provisión, cambio e instalación de fuente de poder y retenedor de control acceso puerta FL San Bernardo. Contratación de conformidad a art. 8 letra "a" del reglamento interno del MP, ley 19886.</t>
  </si>
  <si>
    <t>Regulariza servicio de visita técnica por falla en sistema cctv con caída total de cámaras por corte circuito energía eléctrica. Contratación en conformidad a letra "a" del art. 8 del reglamento interno del Ministerio Público, conforme a ley 19886.</t>
  </si>
  <si>
    <t>Pasaje aéreo nacional para Sra. Ana Maria Morales, Rut: 13.241.754-7, Santiago/Temuco-Valdivia/Santiago, del 04 al 05 de septiembre de 2025. Inauguración ECOH en la Región de Los Ríos.</t>
  </si>
  <si>
    <t>Pasaje aéreo nacional para Sr. Rodrigo Honores, Rut: 17.654.837-1, Santiago/Temuco-Valdivia/Santiago, del 04 al 05 de septiembre de 2025. Inauguración ECOH en la Región de Los Ríos.</t>
  </si>
  <si>
    <t>Pasaje aéreo nacional para Sra. Lorena Rebolledo Latorre, Rut: 12.884.925-4, Santiago/Antofagasta/Santiago, del 24 al 25 de septiembre de 2025. Capacitar en Macrozona Tráfico Marítimo.</t>
  </si>
  <si>
    <t>Pasaje aéreo nacional para Sra. Alejandra Torres Valencia, Rut: 12.863.919-5, Santiago/Antofagasta/Santiago, del 24 al 25 de septiembre de 2025. Capacitar en Macrozona Tráfico Marítimo.</t>
  </si>
  <si>
    <t>Adquisición de 1 Micrófono inalámbrico como premio a la región ganadora del concurso de innovación 2024 - 2025.</t>
  </si>
  <si>
    <t>Comercializadora Sp Digital Spa</t>
  </si>
  <si>
    <t>Pasaje aéreo nacional para Sr. Ignacio Castillo, Rut: 10.598.535-5, Santiago/Concepción/Santiago, del 02 al 03 de octubre de 2025. Reunión con Fiscalía Regional en apoyo de causas y representación de MP en actividad académica.</t>
  </si>
  <si>
    <t>Pasaje aéreo nacional para Sra. Tania Gajardo, Rut: 14.143.379-2 , Santiago/Concepción/Santiago, del 02 al 03 de octubre de 2025. Reunión con Fiscalía Regional en apoyo de causas y representación de MP en actividad académica.</t>
  </si>
  <si>
    <t>Contratación de 1 Servicio por concepto de Visita de Emergencia por Servicios de mantención preventivo del Sistema de Control Centralizado BMS del edificio institucional de la Fiscalía Nacional.</t>
  </si>
  <si>
    <t>Ingeniería de Sistema y Control Spa</t>
  </si>
  <si>
    <t>77116713-6</t>
  </si>
  <si>
    <t>Pasaje aéreo nacional para Sra. Maruzzella Pavan Avila, Rut: 9.037.574-1, Santiago/Punta Arenas/Santiago, del 08 al 10 de octubre de 2025. Visita obra Mejoramiento FR y FL Magallanes y avance de Licitación por FL Cabo de Hornos.</t>
  </si>
  <si>
    <t>Pasaje aéreo nacional para Sra. Mónica Naranjo López, Rut: 13.458.502-1, Santiago/Copiapó/Santiago, del 01 al 02 de octubre de 2025. Visita Regional.</t>
  </si>
  <si>
    <t>Pasaje aéreo nacional para Sra. Simone Hartard Cazenave, Rut: 13.858.657-k, Santiago/Copiapó/Santiago, del 01 al 02 de octubre de 2025. Visita regional temas víctimas y testigos.</t>
  </si>
  <si>
    <t>Contratación de 1 Servicio de Coffe Break, para 35 personas, por jornada, el cual se llevara a cabo el día 25 de septiembre del 2025, en jornadas AM 10:30 horas y PM 16:00 horas, a realizarse en dependencias de la Sala Academia piso 3, con motivo de "Talleres Macrozona Centro, Reforma Ley 21.527 - FRM Oriente".</t>
  </si>
  <si>
    <t>Contratación de 1 Servicio de Coffe Break, para 50 personas, por jornada, el cual se llevara a cabo los días 23 y 24 de septiembre del 2025, en jornadas AM 11:00 horas y PM 16:00 horas y para el 25 de septiembre del 2025, solo en jornada AM 11:00 horas, a realizarse en dependencias del Gran Salón piso 7, con motivo de "Jornada de entrega de conocimientos a Fiscalías locales".</t>
  </si>
  <si>
    <t>Contratación de 1 Servicio de Coffe Break, para 50 personas, por jornada, el cual se llevara a cabo los días 30 de septiembre y 01 de octubre del 2025, en jornadas AM 11:00 horas y PM 16:00 horas, a realizarse en dependencias de la Sala Academia piso 3, con motivo de "Jornada Ley 21.595: modificaciones y nuevos tipos penales".</t>
  </si>
  <si>
    <t>Pasaje aéreo nacional para Sr. Ignacio Castillo Val Rut: 10.598.535-5, Santiago/Puerto Montt/Santiago, del 07 al 08 de octubre de 2025. Exponer en Capacitaciones de la Macrozona Sur en Tráfico Portuario.</t>
  </si>
  <si>
    <t>Pasaje aéreo nacional para Sra. Carolina Zavidich, Rut: 10.324.655-5, Santiago/Puerto Montt/Santiago, del 07 al 08 de octubre de 2025. Exponer en Capacitaciones de la Macrozona Sur en Tráfico Portuario.</t>
  </si>
  <si>
    <t>Pasaje aéreo nacional para Sr. Néstor Montero, Rut: 13.094.602-K, Santiago/Puerto Montt/Santiago, del 07 al 10 de octubre de 2025. Exponer en Capacitaciones de la Macrozona Sur en Tráfico Portuario.</t>
  </si>
  <si>
    <t>Pasaje aéreo nacional para Sra. Marcela Abarca Villaseca, Rut: 11.348.899-9, Santiago/Antofagasta/Santiago, del 30 de septiembre al 02 de octubre de 2025. Capacitación OPA y Otros.</t>
  </si>
  <si>
    <t>FN/MP N° 2160</t>
  </si>
  <si>
    <t>Contratación de Servicio de Asesoría para el diseño y la implementación de un Modelo de Prevención de Conductas Contrarias a la Probidad al interior del Ministerio Público.</t>
  </si>
  <si>
    <t>Valenzuela, Recabarren y Barrera Sociedad de Profesionales de Responsabilidad Limitada</t>
  </si>
  <si>
    <t>77682128-4</t>
  </si>
  <si>
    <t>Pasaje aéreo nacional para Sra. Lorena Rebolledo Latorre, Rut: 12.884.925-4, Santiago/Antofagasta/Santiago, del 03 al 04 de noviembre de 2025. Capacitación de Macrozona Norte sobre tráfico marítimo. Cambio de pasaje.</t>
  </si>
  <si>
    <t>Pasaje aéreo nacional para Sra. Alejandra Torres Valencia, Rut: 12.863.919-5, Santiago/Antofagasta/Santiago, del 03 al 04 de noviembre de 2025. Capacitación de Macrozona Norte sobre tráfico marítimo. Cambio de pasaje.</t>
  </si>
  <si>
    <t xml:space="preserve">Pasaje aéreo nacional para Sra. Yovanka Yévenes, Rut: 12.503.136-6, Santiago/Antofagasta/Santiago, del 03 al 04 de noviembre de 2025. Capacitación de Macrozona Norte sobre tráfico marítimo. </t>
  </si>
  <si>
    <t>Pasaje aéreo nacional para Sra. Mirsa Retamal Morales, Rut: 09.498.717-2, Santiago/Iquique/Santiago, del 30 de septiembre al 02 de octubre de 2025. Seminarios fiscalía supraterritorial.</t>
  </si>
  <si>
    <t>Pasaje aéreo nacional para Sr. Iván Navarro Papic, Rut: 15.338.286-7, Santiago/Temuco/Santiago, del 28 al 29 de septiembre de 2025. Seminarios fiscalía supraterritorial.</t>
  </si>
  <si>
    <t>Pasaje aéreo nacional para Sra. Ana María Morales, Rut: 13.241.754-7, Santiago/Puerto Montt/Santiago, del 28 al 29 de septiembre de 2025. Seminarios regionales de FST.</t>
  </si>
  <si>
    <t>Pasaje aéreo nacional para Sr. Roberto Tartaglia, Rut: SA0125251, Santiago/Puerto Montt - Iquique/Santiago, del 26 al 30 de septiembre de 2025. Participar inducción para la instalación de la Fiscalía Supraterritorial.</t>
  </si>
  <si>
    <t>Pasaje aéreo nacional para Sr. Guido Iannelli, Rut: SA0124308, Santiago/Puerto Montt - Iquique/Santiago, del 28 al 30 de septiembre de 2025. Participar inducción para la instalación de la Fiscalía Supraterritorial.</t>
  </si>
  <si>
    <t>FN/MP N° 2194</t>
  </si>
  <si>
    <t>Contratación de Servicio de Mantenimiento correctivo del sistema de Anclaje de Equipos de Limpieza de Fachada, del edificio institucional de la Fiscalía Nacional.</t>
  </si>
  <si>
    <t>Yva Energy Group Spa.</t>
  </si>
  <si>
    <t>77948453-K</t>
  </si>
  <si>
    <t>Contratación de 1 Servicio de Coffe Break, para 55 personas, por jornada, el cual se llevará a cabo los días 07 y 08 de octubre del 2025, en jornadas AM 10:30 horas y PM 16:00 horas, a realizarse en dependencias de Gran Salón, Piso 7, con motivo de "Análisis Forense Contable Análisi Tributario".</t>
  </si>
  <si>
    <t>Contratación de 1 Servicio de Coffe Break, para 50 personas, por jornada, el cual se llevará a cabo los días 07, 08 y 09 de octubre del 2025, en jornadas AM 10:30 horas y PM 16:00 horas, a realizarse en dependencias de la Sala Academia piso 3, con motivo de "Programa de Formación en responsabilidad penal adolescente".</t>
  </si>
  <si>
    <t>Contratación de 1 Servicio de Coffe Break, para 40 personas, por jornada, el cual se llevará a cabo el día 15 de octubre del 2025, en jornada PM 16:00 horas, a realizarse en dependencias de Gran Salón, Piso 7, con motivo de "Actualización de la Jurisprudencia de la Corte Suprema y el Tribunal Constitucional".</t>
  </si>
  <si>
    <t>Contratación de 1 Servicio de Coffe Break, para 200 personas, por jornada, el cual se llevará a cabo el día 03 de octubre del 2025, en jornada AM 11:30 horas, a realizarse en dependencias de Auditorio Fiscalía Nacional, con motivo de "Seminario Fiscalía Supraterritorial".</t>
  </si>
  <si>
    <t>Pasaje aéreo nacional para Sr. Ignacio Castillo Val Rut: 10.598.535-5, Santiago/Puerto Montt/Santiago, del 29 al 30 de septiembre de 2025. Reuniones por Fiscalía Supraterritorial.</t>
  </si>
  <si>
    <t>Pasaje aéreo nacional para Sr. Ignacio Castillo Val Rut: 10.598.535-5, Santiago/Iquique/Santiago, del 01 al 02 de octubre de 2025. Reuniones por Fiscalía Supraterritorial.</t>
  </si>
  <si>
    <t xml:space="preserve">Pasaje aéreo nacional para Sr. Ignacio Castillo Val Rut: 10.598.535-5, Santiago/Concepción/Santiago, del 02 al 03 de octubre de 2025. Reuniones por Fiscalía Supraterritorial. Cambio de Pasaje. </t>
  </si>
  <si>
    <t>Pasaje aéreo nacional para Sr. Claudio Ramirez Nuñez  Rut: 11.415.366-4, Santiago/Puerto Montt/Santiago, del 06 al 07 de octubre de 2025. Jornada de trabajo, para revisar el trabajo de los focos de tráfico portuario de la zona sur. Cambio de pasaje.</t>
  </si>
  <si>
    <t>Pasaje aéreo nacional para Sr. Iván Navarro Papic, Rut: 15.338.286-7, Santiago/Temuco/Santiago, el 29 de septiembre de 2025. Seminarios fiscalía supraterritorial. Cambio de pasaje.</t>
  </si>
  <si>
    <t>FN/MP N° 2244</t>
  </si>
  <si>
    <t>Contratación de Servicio de Reparación en calidad de urgente del sistema de Aire Acondicionado, Climatización y Ventilación específicamente el equipo exterior VRV ubicado en el piso 9, del edificio institucional de la Fiscalía Nacional.</t>
  </si>
  <si>
    <t>Gama Clima Spa</t>
  </si>
  <si>
    <t>76741266-5</t>
  </si>
  <si>
    <t>FN/MP N° 2202
FN/MP N° 2273</t>
  </si>
  <si>
    <t>22-09-2025
26-09-2025</t>
  </si>
  <si>
    <t>Ampliación de la Póliza de Seguro de 17 Vehículos blindados marca y modelo Chevrolet Tahoe 5.3L Z71 AT 4WD, por el plazo de 59 días, a partir de las 12:00 horas del día 02 de octubre de 2025 y con vigencia hasta las 12:00 horas del día 30 de noviembre de 2025.</t>
  </si>
  <si>
    <t>Bci Seguros Generales S.A</t>
  </si>
  <si>
    <t>99147000-K</t>
  </si>
  <si>
    <t>Contratación de 1 Servicio de Coffe Break, para 30 personas, por jornada, el cual se llevará a cabo los días 01, 02 y 03 de octubre del 2025, en jornada AM para el día 01 de octubre se prestara a las 10:30 horas, para el días 02 de octubre, a las 11:45 horas y el día 03 octubre a las 10: 45 horas, y en jornada PM para los tres días se realizaran los servicios a las 16:00 horas, a realizarse en el gran salón del piso 7de la Fiscalía Nacional, con motivo de "jornadas ULDDECO/ Actividad Consejo de Europa (Glacy-e)".</t>
  </si>
  <si>
    <t>FN/MP N° 2271</t>
  </si>
  <si>
    <t>Contratación de Mantención de 30.000 kilómetros de la camioneta marca Chevrolet, modelo TAHOE. Placa patente TSVD-XX.</t>
  </si>
  <si>
    <t>FN/MP N° 2272</t>
  </si>
  <si>
    <t>Contratación del Servicio de reparación en calidad de urgente del sistema de Aire Acondicionado, Climatización y Ventilación del edificio institucional de la Fiscalía Nacional, específicamente el equipo Stulz de la sala de servidores ubicado en el piso 5.</t>
  </si>
  <si>
    <t>Gama Clima Spa.</t>
  </si>
  <si>
    <t>FN/MP N° 2284</t>
  </si>
  <si>
    <t>Contratación de Mantención de 140.000 kilómetros de la camioneta marca Chevrolet, modelo Traverse KJTF.89</t>
  </si>
  <si>
    <t>FN/MP N° 2285</t>
  </si>
  <si>
    <t>Contratación de Mantención de 90.000 kilómetros de la camioneta marca Chevrolet, modelo Traverse KJTF.90.</t>
  </si>
  <si>
    <t>Segun la Resolucion FN/MP Nro. 2060/2024, emitida el 13/08/2024, se adquirieron pasajes aereos nacionales, tramo ARI-SCL y SCL-ARI, para la Profesional UCCO C.A.S.C.</t>
  </si>
  <si>
    <t>Segun la Resolucion FN/MP Nro. 2060/2024, emitida el 13/08/2024, se adquirieron pasajes aereos nacionales, tramo ARI-SCL y SCL-ARI, para el DER M.A.F.A.</t>
  </si>
  <si>
    <t>Segun instruccion del Profesional UAF, se solicito el cambio de pasaje aereo, tramo SCL-ARI, código de reserva YILHDX (LA).</t>
  </si>
  <si>
    <t>Segun la Resolucion FN/MP Nro. 2060/2024, emitida el 13/08/2024, se adquirieron pasajes aereos nacionales, tramo ARI-SCL y SCL-ARI, para el Profesional RRHH P.A.P.M.</t>
  </si>
  <si>
    <t>Segun la Resolucion FN/MP Nro. 2060/2024, emitida el 13/08/2024, se adquirieron pasajes aereos nacionales, tramo SCL-ARI, para el Abogado Asesor R.A.T.H.</t>
  </si>
  <si>
    <t>Segun la Resolucion FN/MP Nro. 2060/2024, emitida el 13/08/2024, se adquirieron pasajes aereos nacionales, tramos SCL-ARI y ARI-SCL, para el FA B.W.H.T.</t>
  </si>
  <si>
    <t>Segun la Resolucion FN/MP Nro. 2060/2024, emitida el 13/08/2024, se adquirieron pasajes aereos nacionales, tramos SCL-ARI, para la Abogada UCCO R.S.M.G.</t>
  </si>
  <si>
    <t>Segun la Resolucion FN/MP Nro. 2060/2024, emitida el 13/08/2024, se adquirieron pasajes aereos nacionales, tramos ARI-SCL y SCL-ARI, para el FR M.E.C.G.</t>
  </si>
  <si>
    <t>Segun instruccion del Profesional UAF, se solicito el cambio de pasaje aereo, tramo SCL-ARI, código de reserva FVGHGN (LA).</t>
  </si>
  <si>
    <t>Segun la Resolucion FN/MP Nro. 2060, emitida el 13/08/2024, se adquirieron pasajes aereos, tramo ARI-LSC y LSC-ARI, para los Profesional UCCO F.R.P.R. y W.R.A. S.</t>
  </si>
  <si>
    <t>Segun la Resolucion FN/MP Nro. 2060/2024, emitida el 13/08/2024, se adquirieron pasajes aereos nacionales, tramo ARI-LSC y LSC-ARI, para el F.A., M.G.C.M.</t>
  </si>
  <si>
    <t>NO APLICA</t>
  </si>
  <si>
    <t>Segun Detalle de Servicio de fecha 25-08-2025, corresponde realizar la mantención preventiva de los 20.0000 kilometros, vehiculo placa patente SG.BZ.71.76-6.</t>
  </si>
  <si>
    <t>SALINAS Y FABRES S.A</t>
  </si>
  <si>
    <t>Segun instruccion del Profesional UAF, se solicito el cambio de pasaje aereo, tramo ARI-SCL, del Fiscal Adjunto  código de reserva NHLFRN (H2).</t>
  </si>
  <si>
    <t>Servicio de evaluación psicolaboral p/1 cargo profesional postulante a FR Tarapacá</t>
  </si>
  <si>
    <t>Servicio de evaluación psicolaboral p/1 cargo técnico postulante a FR Tarapacá</t>
  </si>
  <si>
    <t>Servicio de revisión y mantención de 4 equipos split muro en Uravit.</t>
  </si>
  <si>
    <t>FR N°28</t>
  </si>
  <si>
    <t>Servicio de reparación ascensor FL Iquique, aut. Sg. Res. FR N°28 de fecha 31-07-25</t>
  </si>
  <si>
    <t>Servicio de evaluación psicolaboral p/1 técnico y 2 profesionales postulantes a FR Tarapacá</t>
  </si>
  <si>
    <t>Pasaje aéreo para don Ricardo Castro y doña Bessie Donoso correspondiente a la UE295 para asistir a Jornada Formativa Fiscalías Locales.</t>
  </si>
  <si>
    <t>Evaluaciones psicolaborales para el Abogado Honorarios FAC.</t>
  </si>
  <si>
    <t>Evaluación psicolaboral cargo administrativo Uravit - César Marcoleta.</t>
  </si>
  <si>
    <t>Evaluación psicolaboral cargo administrativo Uravit - Marcivet Rojas Vasconcello y Claudia Alcota Toro</t>
  </si>
  <si>
    <t>Servicio de aseo durante el mes de septiembre para oficinas ECOH Antofagasta.</t>
  </si>
  <si>
    <t>Servicio de aseo durante el mes de septiembre para las oficinas ECOH Calama.</t>
  </si>
  <si>
    <t>Pasaje aéreo para don Daniel Fuentes para asistir a jornada DER UE297</t>
  </si>
  <si>
    <t>Pasaje aéreo para Fiscal Regional y escoltas para asistir a seminario Invitación Dipolmar UE201 Depto. Inteligencia e Investigaciones Policiales Marítimas.</t>
  </si>
  <si>
    <t>Aviso concurso público para cargo Auxiliar Unidad de Atención a Víctimas y Testigos.</t>
  </si>
  <si>
    <t>Pasaje aéreo para doña Viviana Espinosa Soto para asistir a Jornada Formativa de Fiscalías Locales. UE 295</t>
  </si>
  <si>
    <t>Cambio itinerario de pasaje aéreo de don Juan Castro B. y Kevin Fuenzalida - Luis Araneda. UE201</t>
  </si>
  <si>
    <t>FR/ R II 548/2025</t>
  </si>
  <si>
    <t>Servicio de traslado en vehículo arrendado en contexto de su seguridad en la ciudad de Santiago por comisión de servicios del Fiscal Regional durante los días 24 al 27 de agosto de 2025.</t>
  </si>
  <si>
    <t>Adquisición texto jurídico crímenes de lesa humanidad y actuación de la policía en el estallido social.</t>
  </si>
  <si>
    <t>EDITORIAL LIBROMAR S.P.A</t>
  </si>
  <si>
    <t>Publicación aviso concurso público para el cargo de Administrador de la Fiscalía Local de Antofagasta, a publicarse el día domingo 17 de agosto en el Mercurio de Antofagasta.</t>
  </si>
  <si>
    <t>Calama-Santiago-CalamaWalter Cardenas Curso Formacion de Entrevistadores</t>
  </si>
  <si>
    <t>Hrs extras Audiencia de Formalizacion Trata de Pesonas y lavado de activos</t>
  </si>
  <si>
    <t>DESARROLLO Y PROYECTOS DE INGENIERIA INGETECH S.A.</t>
  </si>
  <si>
    <t>99.531.690-0</t>
  </si>
  <si>
    <t>Evaluación psicolaboral para el cargo administrativo operativo de causas Fiscalía Local de Antofagasta</t>
  </si>
  <si>
    <t>CENTRO DE EVALUACIONES  PSICOLABORALES LTDA.</t>
  </si>
  <si>
    <t>Jornada Capacitacion Macrozonanorte UE 295</t>
  </si>
  <si>
    <t>FR 906/2024</t>
  </si>
  <si>
    <t>Convenio Mantencion Sist Impulsion Agua Potable F.L.Antofagasta y Tocopilla y estanque de acumulacion F.L.Tocopilla</t>
  </si>
  <si>
    <t>INGSER SPA</t>
  </si>
  <si>
    <t>77.474.785-0</t>
  </si>
  <si>
    <t>Cambio de pasajes aéreos para Fiscal Regional de Atacama, viaje correspondiente a causas asignada a F.R. de Atacama.</t>
  </si>
  <si>
    <t>Pasaje aéreo para Directora Ejecutiva Regional Fiscalía Regional de Atacama, por participación en Jornada de Directores Ejecutivos Regionales en la Fiscalía Nacional, los días 27 y 28 de agosto.</t>
  </si>
  <si>
    <t>Pasaje aéreo tramo La Serena / Antofagasta (ida y regreso), para el Fiscal Adjunto Fiscalía Local de Copiapó, con la finalidad de acompañar al Fiscal regional en la realización de diligencias de investigación en causa asignadas al Fiscal Regional.</t>
  </si>
  <si>
    <t>Pizarra acrílica con ruedas solicitada por ECOH de la Fiscalía Regional de Atacama.</t>
  </si>
  <si>
    <t>INVERSIONES VIALUM SPA</t>
  </si>
  <si>
    <t>77.080.879-0</t>
  </si>
  <si>
    <t>Publicación de llamado a concurso público en el Diario Chañarcillo, domingo 10 de agosto 2025 para el cargo de AUXILIAR, G°XIX – FISCALIA REGIONAL DE ATACAMA</t>
  </si>
  <si>
    <t>SOC. EDITORA Y PERIOD. EL CHAÑAR LTDA</t>
  </si>
  <si>
    <t>Pasaje aéreo para chofer quien asiste a Jornada de conducción táctica nivel básico.</t>
  </si>
  <si>
    <t>Pasaje aéreo para Abogado Unidad Asesoría Jurídica quien asiste a Jornada anual de enlaces UCIEX.</t>
  </si>
  <si>
    <t>FN Nº 243</t>
  </si>
  <si>
    <t>Suministro de puerta, reparaciones y cambios de techos en Fiscalías de Andacollo e Illapel mantenciones de pintura en Fiscalías de La Serena, Andacollo, Ovalle e illapel.</t>
  </si>
  <si>
    <t>Contrucción de Muro Perimetral, Provisión e Instalación de Reja Metalica en Fiscalía Los Vilos.</t>
  </si>
  <si>
    <t>GRUPO INTEGRAL V&amp;P LIMITADA</t>
  </si>
  <si>
    <t>76.774.092-1</t>
  </si>
  <si>
    <t>Presente recordatorio para aniversario corte de Apelaciones La Serena.</t>
  </si>
  <si>
    <t xml:space="preserve">Evaluaciones psicológicas para cargo de auxiliar para Fiscalía Local de La Serena. </t>
  </si>
  <si>
    <t>CONSULTORA TCS GROUP</t>
  </si>
  <si>
    <t>77108874-0</t>
  </si>
  <si>
    <t>Suministro e Instalación de Reja Metálica en Fiscalia ECOH.</t>
  </si>
  <si>
    <t>Pasaje aéreo para Fiscal Adjunto de Coquimbo quien asiste a Jornadas Formativas.</t>
  </si>
  <si>
    <t>Pasaje aéreo para Administrador Fiscalía Ovalle quien asiste a Jornadas Formativas para Jefaturas.</t>
  </si>
  <si>
    <t>Pasaje aéreo para psicológa URAVIT, quien asiste a jornada CIFE.</t>
  </si>
  <si>
    <t>Publicación de concurso Público cargo psicólogo URAVIT San Felipe.</t>
  </si>
  <si>
    <t>Contratación de servicio de flete: desde la Fiscalía Local de Valparaiso a Fiscalía Local de Viña del Mar</t>
  </si>
  <si>
    <t>COMERCIAL ANDRÉS VILLEGAS PEZOA E.I.R.L.</t>
  </si>
  <si>
    <t>76.861.135-1</t>
  </si>
  <si>
    <t>Carga de minutos para teléfono satelital asignado a la Fiscalía Regional</t>
  </si>
  <si>
    <t>TESAM CHILE S.A.</t>
  </si>
  <si>
    <t xml:space="preserve">Programa de Capacitación regional: compra de insumos para coffee break </t>
  </si>
  <si>
    <t>05-FR N° 160</t>
  </si>
  <si>
    <t>Servicio de traducción de idioma Holandés al español - causa SACFI</t>
  </si>
  <si>
    <t>ISABELA DE TOLEDO FRANCA PUPO NOGUEIRA, ASESORIAS EN COMUNICACIONES E</t>
  </si>
  <si>
    <t>76.056.497-4</t>
  </si>
  <si>
    <t>Programa de capacitación regional: servicio de coffee break para Fiscalía Local de La Calera</t>
  </si>
  <si>
    <t>BANQUETERIA MACARENA ORNELLA CELLA GARRIDO EMPRESA INDIVIDUAL DE RESPO</t>
  </si>
  <si>
    <t>76.518.523-8</t>
  </si>
  <si>
    <t>Contrtación de servicio de desratizado en la Fiscalía Local de Valparaíso</t>
  </si>
  <si>
    <t>Programa de capacitación regional: servicio de coffee break para Fiscalía Local de Viña del mar</t>
  </si>
  <si>
    <t>ALMUERZOS CASEROS REÑACA MARCELA PAZ MATTA PARADA EMPRESA INDIVIDUAL</t>
  </si>
  <si>
    <t>77.397.816-6</t>
  </si>
  <si>
    <t>Programa de capacitación regional: servicio de coffee break para Fiscalía Local de Quillota</t>
  </si>
  <si>
    <t>VICE COCTELERIA Y BANQUETERIA SPA</t>
  </si>
  <si>
    <t>77.338.022-8</t>
  </si>
  <si>
    <t>Reubicación equipo de aire acondicionado desde 2do piso a 4to piso Fiscalía Regional de O'Higgins.</t>
  </si>
  <si>
    <t>REFRICLIMA SPA</t>
  </si>
  <si>
    <t>77.914.712-6</t>
  </si>
  <si>
    <t>Publicación concurso diario El Rancagüino día domingo 17 de agosto de 2025.</t>
  </si>
  <si>
    <t>Compra de basureros 60 lts.</t>
  </si>
  <si>
    <t>06-FR N° 222/2025</t>
  </si>
  <si>
    <t>Servicio de mantención preventiva y correctiva de dos ascensores del edificio de la Fiscalía Regional y Fiscalía Local de Rancagua, región de O'Higgins.</t>
  </si>
  <si>
    <t>COMERCIAL E INDUSTRIAL ALDUNCE Y COMPAÑIA LIMITADA</t>
  </si>
  <si>
    <t>79.670.710-0</t>
  </si>
  <si>
    <t>06-FR N° 223/2025</t>
  </si>
  <si>
    <t>Servicio de habilitación de oficinas en el tercer piso de la Fiscalía Local de Rancagua.</t>
  </si>
  <si>
    <t>CONSTRUCTORA VICTOR ULLOA JARA EIRL</t>
  </si>
  <si>
    <t>76.610.411-8</t>
  </si>
  <si>
    <t>Instalación y traslado de generador para FL Constitución</t>
  </si>
  <si>
    <t>Cambio cerradura portón oriente del edificio de la Fiscalía Regional</t>
  </si>
  <si>
    <t>Publicación de aviso de concurso público, Fiscalía Regional</t>
  </si>
  <si>
    <t>Suscripción Anual 2025 - 2026, Diario Talca, Fiscalía Regional</t>
  </si>
  <si>
    <t>DIARIO TALCA SPA</t>
  </si>
  <si>
    <t>77.240.212-0</t>
  </si>
  <si>
    <t>Servicio de evaluación psicolaboral Administrativo SACFI y 3 Tenicos FL San Carlos</t>
  </si>
  <si>
    <t>Servicio de evaluación psicolaboral Tecnico Honorarios Causa LED</t>
  </si>
  <si>
    <t>Servicio de evaluación psicolaboral 3 Profesional</t>
  </si>
  <si>
    <t>Servicio para Talelr de Liderazgo</t>
  </si>
  <si>
    <t>Calidad de Vida. Servicio de arriendo de canchas para actividad deportivas Funcionarios Región Bio Bio.</t>
  </si>
  <si>
    <t>CLUB DEPORTIVO HUACHIPATO</t>
  </si>
  <si>
    <t>70.252.400-8</t>
  </si>
  <si>
    <t>Reparación emergencia cortina metálica Fiscalía Talcahuano.</t>
  </si>
  <si>
    <t>FERROCHINI SPA.</t>
  </si>
  <si>
    <t>76.711.477-K</t>
  </si>
  <si>
    <t xml:space="preserve">Reparación de cámara Circuito Cerrado Fiscalía Regional. </t>
  </si>
  <si>
    <t>INFORMATICO EXPRESS SPA</t>
  </si>
  <si>
    <t>77.191.044-0</t>
  </si>
  <si>
    <t>Servicio de instalación de switch y derivación punto red Fiscalía Cañete.</t>
  </si>
  <si>
    <t>Res FR N° 145</t>
  </si>
  <si>
    <t>Inspección y reparación sistema eléctrico de la Fiscalía Local de  Villarrica.</t>
  </si>
  <si>
    <t>Servicio de tasación de inmuebles en la comuna de Pitrufquén,</t>
  </si>
  <si>
    <t>Brown Y Asociados Ing. Consultores Ltda</t>
  </si>
  <si>
    <t>77.729.673-6</t>
  </si>
  <si>
    <t>Instalación de malla antipalomas en ventanales de la Fiscalía Regional</t>
  </si>
  <si>
    <t>Construcciones Patricio Manosalva F.Eirl</t>
  </si>
  <si>
    <t>Adquisición de hornos microondas para la Fiscalía Local Temuco</t>
  </si>
  <si>
    <t>Siegmund Hnos. Ltda</t>
  </si>
  <si>
    <t>77.029.510-6</t>
  </si>
  <si>
    <t>Servicio de tasación de propiedad para la Fiscalía Local de Pitrufquén.</t>
  </si>
  <si>
    <t>Inmob.Contruc.E Ingen. Hermes Y Cia Ltda</t>
  </si>
  <si>
    <t>76.081.638-8</t>
  </si>
  <si>
    <t>Adquisición de combustible para calefacción edificio de la Fiscalía Regional.</t>
  </si>
  <si>
    <t>Comercial Alejandro Crisóstomo V. Spa</t>
  </si>
  <si>
    <t>Reparación de circuito eléctrico iluminación en Fiscalía Regional.</t>
  </si>
  <si>
    <t>Reparación eléctrica en baño oficina Fiscal Regional</t>
  </si>
  <si>
    <t>Compra de petróleo para calefacción Fiscalía Local Collipulli</t>
  </si>
  <si>
    <t>Reparaciones menores en Fiscalía Regional.</t>
  </si>
  <si>
    <t>Publicación de aviso de concurso publico.</t>
  </si>
  <si>
    <t>Sociedad Periodistica Araucania S.A.</t>
  </si>
  <si>
    <t>Reparación de portón batiente de acceso a estacionamiento edificio Fiscalía Regional</t>
  </si>
  <si>
    <t>Sistemas De Seguridad Spa</t>
  </si>
  <si>
    <t>Suscripción a periódico digital El Mercurio para la Fiscalía Regional.</t>
  </si>
  <si>
    <t>Empresa El Mercurio S.A.P.</t>
  </si>
  <si>
    <t>90.193.000-7</t>
  </si>
  <si>
    <t>Suscripción periódico digital La Tercera para la Fiscalía Regional.</t>
  </si>
  <si>
    <t>Comercializadora Gc S.A.</t>
  </si>
  <si>
    <t>Visita técnica a Fiscalía Local Traiguén, pruebas para determinar potenciales fallas en tablero eléctrico.</t>
  </si>
  <si>
    <t>Compra de combustible, para caldera Edificio Uravit-Sacfi</t>
  </si>
  <si>
    <t>Ruiz y Carreño S.A.</t>
  </si>
  <si>
    <t>96.918.440-0</t>
  </si>
  <si>
    <t>Compra de Cortina Roller Screen al 1 % marca Izurrieta de 148x200 CM</t>
  </si>
  <si>
    <t>Gomez Vergara y Cia Ltda.</t>
  </si>
  <si>
    <t>77.169.700-3</t>
  </si>
  <si>
    <t>Compra de pasaje aereo P. Zuñiga, T. Obando y A. Montesinos viaje Valdivia - Santiago - Valdivia, desde el 24 al 29 de Agosto 2025</t>
  </si>
  <si>
    <t>Compra de pasaje aereo M. Oliva viaje Valdivia - Santiago - Valdivia, desde el 02 al 05 de Septiembre 2025</t>
  </si>
  <si>
    <t>Compra de pasajes aereos Plan Calle sin violencia viaje Valdivia - Santiago - Valdivia desde el 24 al 29 de agosto 2025; Daniela Cerda, Veronica Cisternas, Alex Montecinos Vallejos, Marcelo Ortega, Rocio Rodriguez, Ignacio Saldivia, Mauricio Silva, Claudio Velasquez, Valeska Villanueva.</t>
  </si>
  <si>
    <t>Compra de pasaje aereo M. Vergara viaje Valdivia - Santiago - Valdivia desde el 24 al 30 de agosto 2025</t>
  </si>
  <si>
    <t>Contratación de 6 evaluaciones psicolaborales, para Fiscal Adjunto.</t>
  </si>
  <si>
    <t>Technic Talent SPA</t>
  </si>
  <si>
    <t>Compra de pasaje aereo J. Montaña viaje Valdivia - Santiago - Valdivia desde el 26 al 29 de agosto 2025</t>
  </si>
  <si>
    <t>Aviso en diario regional por llamado de convocatoria de selección Funcionario Administrativo, domindo 31 de agosto 2025</t>
  </si>
  <si>
    <t>Pasaje aéreo Osorno  - Santiago - P.Montt  31-08 al 01-09-2025</t>
  </si>
  <si>
    <t>Pasaje aéreo Osorno  - Santiago - Osorno  07-09 al 11-09-2025</t>
  </si>
  <si>
    <t>Pasaje aéreo P.Montt - Santiago - P.Montt del 07-09 al 10-09-2025</t>
  </si>
  <si>
    <t>Pasaje aéreo P.Montt - Santiago - P.Montt del 25-08 al 30-08-2025</t>
  </si>
  <si>
    <t>Pago multa cambio fecha de pasaje aéreo</t>
  </si>
  <si>
    <t>Pasaje aéreo P.Montt - Santiago - P.Montt del 17-08 al 23-08-2025</t>
  </si>
  <si>
    <t>Pasaje aéreo P.Montt - Santiago - P.Montt del 26-08 al 29-08-2025</t>
  </si>
  <si>
    <t>Pasaje aéreo P.Montt - Santiago - P.Montt del 31-08 al 01-09-2025</t>
  </si>
  <si>
    <t>Pasaje aéreo P.Montt - P. Arenas - P.Montt del 03-09 al 05-09-2025</t>
  </si>
  <si>
    <t>Pasaje aéreo P.Montt - Santiago - P.Montt del 22-09 al 25-09-2025</t>
  </si>
  <si>
    <t>Pasaje aéreo P.Montt - Santiago - P.Montt del 22-09 al 26-09-2025</t>
  </si>
  <si>
    <t>Pasaje aéreo Castro - Santiago - Castro del 22-09 al 26-09-2025</t>
  </si>
  <si>
    <t>Pasaje aéreo P.Montt - Santiago 06-10-2025</t>
  </si>
  <si>
    <t>10 FR N° 58</t>
  </si>
  <si>
    <t>Renovación de contrato Servicios de Arriendo 2 Contenedores por 1 año a partir del 17-10-2025</t>
  </si>
  <si>
    <t>Servicios Integrados de Transportes</t>
  </si>
  <si>
    <t>96.500.950-7</t>
  </si>
  <si>
    <t>10 FR N° 59</t>
  </si>
  <si>
    <t>Reposición del sistema eléctrico FL Chaitén</t>
  </si>
  <si>
    <t>Sociedad Comercial Cahiuel Ltda.</t>
  </si>
  <si>
    <t>76.293.095-1</t>
  </si>
  <si>
    <t>Pasajes aéreos nacionales Balmaceda-Santiago (ida y regreso), para Fiscal Adjunto Jefe FL Chile Chico - Cochrane. Jornadas Formativas para Jefaturas de Fiscalías Locales en F.N.</t>
  </si>
  <si>
    <t>Pasajes aéreos nacionales Balmaceda - Pta. Arenas (ida y regreso), para Fiscal Regional (S) y Jefe UAJ Fiscalía Regional Aysén. "Primera Jornada Interregional Sobre Crimen Organizado y Narcotráfico en el Ámbito Portuario" Región de Magallanes.</t>
  </si>
  <si>
    <t>Pasajes aéreos nacionales Balmaceda-Santiago (ida y regreso), para Fiscal Adjunto FL Aysen y Abogado Asesor Fiscalía Regional Aysén. Jornada Ulddeco de Delitos Económico en FN.</t>
  </si>
  <si>
    <t>Compra pasaje aéreo Sr. Cristian Crisosto Rifo, ruta Punta arenas - Santiago, fecha 12/08/2025.</t>
  </si>
  <si>
    <t>Compra de pasaje aéreo Sr. Sebastian Gonzalez Morales, ruta Punta Arenas - Santiago - Punta Arenas, ida 19/08/2025 - retorno 21/08/2025.</t>
  </si>
  <si>
    <t>Compra pasaje aéreo Sra. Camila Fernandez Rodriguez, ruta Punta arenas - Santiago, fecha 26/08/2025.</t>
  </si>
  <si>
    <t>Compra de pasaje aéreo Sra. Camila Fernandez Rodríguez, ruta Santiago - Punta Arenas, fecha 29/08/2025.</t>
  </si>
  <si>
    <t>Compra pasaje aéreo Sr. Hugo Guajardo Saavedra, ruta ida: Santiago - Punta Arenas 10/08/2025, regreso: Punta Arenas - Santiago 16/08/2025.</t>
  </si>
  <si>
    <t>Cambio de pasaje Sra. Lorena Ovando Torres Tramo PUQ/SCL agosto 25 horario de 19:12 a 10:04 horas.</t>
  </si>
  <si>
    <t>INSUMOS CAFETERÍA</t>
  </si>
  <si>
    <t>SERVICIOS KDM TICKETS 942548, 966403</t>
  </si>
  <si>
    <t>EVALUACIÓN PSICOLABORAL FAMILIA CARGO FISCAL (1 CARGO)</t>
  </si>
  <si>
    <t>PASAJES Y ALOJAMIENTO STGO-STA CRUZ (BOLIVIA)- SANTIAGO</t>
  </si>
  <si>
    <t>EVALUACIÓN PSICOLABORAL FAMILIA CARGO FISCAL Y PROFESIONAL (5 CARGOS)</t>
  </si>
  <si>
    <t>EVALUACIÓN PSICOLABORAL FAMILIA CARGO PROFESIONAL (1 CARGO)</t>
  </si>
  <si>
    <t>SEGURO POR VIAJE ACOMPAÑAMIENTO VICTIMA A BOLIVIA</t>
  </si>
  <si>
    <t>Reparaciones menores en Fiscalía de Género.</t>
  </si>
  <si>
    <t>CONSTR. Y MANTEN. ELIAN RUBIO R. EIRL.</t>
  </si>
  <si>
    <t>Adquisición de 8 tarjetas para ingresar al estacionamiento del Centro de Justicia.</t>
  </si>
  <si>
    <t>Adquisición de 7 tarjetas para ingresar al edificio del Centro de Justicia.</t>
  </si>
  <si>
    <t>Compra de insumos para coffee, para la realización de focus group.</t>
  </si>
  <si>
    <t>96670840-9</t>
  </si>
  <si>
    <t>Instalación de citófono en Oficinas de Cerro El Plomo.</t>
  </si>
  <si>
    <t>Servicio de coffee para taller  de capacitación.</t>
  </si>
  <si>
    <t>SERV. GASTRONOMICOS CLUB MANQUEHUE SPA.</t>
  </si>
  <si>
    <t>76741235-5</t>
  </si>
  <si>
    <t>Instalación eléctrica en . Edificio de Las Condes.</t>
  </si>
  <si>
    <t>FRMP 50/2025</t>
  </si>
  <si>
    <t xml:space="preserve">Trato Directo_696212-110-TD25_ Servicio de renovación de suscripción anual de diarios El Mercurio y La Segunda Digital por 1 año, a contar del 27 de julio del 2025. </t>
  </si>
  <si>
    <t xml:space="preserve">Contratación directa_ Adquisición de pasajes por viaje Jornada de Capacitación en Valdivia. </t>
  </si>
  <si>
    <t>Adquisición y cambio de batería 12V 90 AH en grupo electrógeno de la Fiscalía Local de Puente Alto, por descarga de batería actual.</t>
  </si>
  <si>
    <t xml:space="preserve">SERVICIOS LOGISTICOS CHILE SPA. </t>
  </si>
  <si>
    <t>76160124-5</t>
  </si>
  <si>
    <t>Carga de combustible petróleo para grupo electrógeno de la Fiscalía Local  de Puente Alto.</t>
  </si>
  <si>
    <t>RS FR 177</t>
  </si>
  <si>
    <t>Prórroga Servicio Aseo Piso 11 Miraflores 383. Autoriza Contratación RS FR 177 del 28-07-2025</t>
  </si>
  <si>
    <t>Servicio de destrucción de especies en relleno sanitario de KDM en Til-Til por la FL de Maipú (UE 1657). Contratación conforme a art. 8 letra "a" del reglamento interno del MP ley 19886.</t>
  </si>
  <si>
    <t>Servicio flete traslado de carpetas de causas a destrucción en planta Sorepa por la FIAC (UE1659). Contratación conforme a art.8 letra "a" del reglamento interno MP ley 19.886.</t>
  </si>
  <si>
    <t>LED SERVICE SPA</t>
  </si>
  <si>
    <t>76664194-6</t>
  </si>
  <si>
    <t>servicio de provisión, cambio e instalación de 05 focos en baños de varones y damas en sector RRHH de piso 12 edificio Miraflores. contratación refiere art.8 letra "a" del reglamento interno del MP ley 19.886.</t>
  </si>
  <si>
    <t>Servicio de destrucción de especies en relleno sanitario de KDM por la FL de Talagante. Contratación conforme a art.8 letra "a" del reglamento interno MP ley 19886.</t>
  </si>
  <si>
    <t>RES FR 206</t>
  </si>
  <si>
    <t>Servicio de Reparación de cercos eléctricos en las fiscalías locales de San Bernardo y Curacaví. Contratación directa conforme a RES FR N°206 del 13/08/2025 conforme a autorización de presupuesto N°14422 FN seguridad de fiscales y funcionarios.</t>
  </si>
  <si>
    <t>ELECTROCERCOSCHILE SPA</t>
  </si>
  <si>
    <t>77817351-4</t>
  </si>
  <si>
    <t>Pasaje aéreo nacional para Sra. Isabel Espinosa, Rut: 13.829.913-0 Santiago/Osorno(Valdivia)/Santiago, del 18 al 21 de agosto de 2025. Participación en Proceso de  inducción ECOH Los Rios.</t>
  </si>
  <si>
    <t>Pasaje aéreo nacional para Sr. Rodrigo Honores, Rut: 17.654.837-1 Santiago/Osorno(Valdivia)/Santiago, del 18 al 22 de agosto de 2025. Participación en Proceso de  inducción ECOH Los Rios.</t>
  </si>
  <si>
    <t>Pasaje aéreo nacional para Sr. Carlos Bobadilla, Rut: 17.619.374-3 Santiago/Osorno(Valdivia)/Santiago, del 19 al 21 de agosto de 2025. Participación en Proceso de  inducción ECOH Los Rios.</t>
  </si>
  <si>
    <t>Pasaje aéreo nacional para Sra. María Pilar Irribarra V., Rut: 11.229.634-4 Santiago/Balmaceda/Santiago, del 05 al 08 de agosto de 2025. Acompaña al Sr. Fiscal Nacional a la audiencia pública para el cargo de Fiscal Regional de Aysén.</t>
  </si>
  <si>
    <t>FN/MP N° 1824</t>
  </si>
  <si>
    <t>Contratación de 1 Servicio de reparación del sistema de Aire Acondicionado, climatización y Ventilación del edificio institucional de la Fiscalía Nacional.</t>
  </si>
  <si>
    <t>Ingevian Spa</t>
  </si>
  <si>
    <t>76730372-6</t>
  </si>
  <si>
    <t>Pasaje aéreo nacional para Sr. Ángel Valencia Vásquez, Rut: 8.667.131-k, Santiago/Balmaceda/Santiago, del 05 al 07 de agosto de 2025. Asiste a exposición en la Iltma. Corte de Apelaciones de los candidatos a Fiscal Regional.</t>
  </si>
  <si>
    <t>Pasaje aéreo nacional para Sr. Mauricio Eduardo Aguayo Cuevas, Rut: 10.714.422-6, Santiago/Balmaceda/Santiago, del 05 al 07 de agosto de 2025. Asiste a exposición en la Iltma. Corte de Apelaciones de los candidatos a Fiscal Regional.</t>
  </si>
  <si>
    <t>Pasaje aéreo nacional para Sr. Luis Bozzo Barraza, Rut: 14.530.315-K, Santiago/Balmaceda/Santiago, del 05 al 07 de agosto de 2025. Asiste a exposición en la Iltma. Corte de Apelaciones de los candidatos a Fiscal Regional.</t>
  </si>
  <si>
    <t>Pasaje aéreo nacional para Sra. Paula Rocha Maldonado, Rut: 10.054.032-0, Santiago/Balmaceda/Santiago, del 05 al 07 de agosto de 2025. Asiste a exposición en la Iltma. Corte de Apelaciones de los candidatos a Fiscal Regional.</t>
  </si>
  <si>
    <t xml:space="preserve">Pasaje aéreo Internacional para Sr. Iván Navarro Papic, Rut: 15.338.286-7, Santiago/Sucre – Bolivia/Santiago, del 18 al 21 de agosto de 2025. Participar en visita a las instalaciones de la Escuela de Fiscales del Estado, en la ciudad de Sucre Bolivia. </t>
  </si>
  <si>
    <t>Pasaje aéreo Internacional para Sra. María Gabriela Gonzalez Cofre, Rut: 12.659.157-8, Santiago/Bogotá  - Colombia/Santiago, del 27 al 29 de agosto de 2025. Participar como apoyo investigativo en ECI sobre “Blanqueo de Capitales del Tren de Aragua”.</t>
  </si>
  <si>
    <t>Pasaje aéreo Internacional para Sr. Luis Quiroga Escobar, Rut: 14.357.807-0, Santiago/Bogotá  - Colombia/Santiago, del 27 al 29 de agosto de 2025. Participar como apoyo investigativo en ECI sobre “Blanqueo de Capitales del Tren de Aragua”.</t>
  </si>
  <si>
    <t>Contratación de 1 Servicio de Coffe Break, para 42 personas, por jornada, el cual se llevara a cabo los días 19 y 20 de agosto del 2025, en jornadas AM 11:00 horas y PM 16:00 horas y para el 21 de agosto del 2025, solo en jornada AM a las 11:00 horas, a realizarse en dependencias de la Fiscalía Nacional, Gran Salón, piso 7, con motivo de "Jornada de entrega de conocimientos a Fiscalías locales.</t>
  </si>
  <si>
    <t>Contratación de 1 Servicio de Coffe Break, para 40 personas, por jornada, el cual se llevara a cabo los días 26 y 27 de agosto del 2025, en jornadas AM 11:00 horas y PM 16:00 horas y para el 28 de agosto del 2025, solo en jornada AM a las 11:00 horas, a realizarse en dependencias de la Fiscalía Nacional, Gran Salón, piso 7, con motivo de "Jornada de entrega de conocimientos a Fiscalías locales".</t>
  </si>
  <si>
    <t>Contratación de 1 Servicio de Coffe Break, para 52 personas, el cual se llevara a cabo el día 21 de agosto del 2025, en jornadas AM 10:30 horas y PM 16:00 horas, a realizarse en dependencias de la Fiscalía Nacional, Gran Salón, piso 7, con motivo de "Programa de Cuidado de equipos: Factores protectores para equipos de alto riesgo".</t>
  </si>
  <si>
    <t>Pasaje aéreo nacional para Sr. Maurizio Sovino Meléndez, Rut: 15.781.871-6, Santiago/Concepción/Santiago, del 27 al 28 de agosto de 2025. Viaje regional, Programa de Formación (pagado por la Academia).</t>
  </si>
  <si>
    <t>Pasaje aéreo nacional para Sra. Natalia Andrade Encalada, Rut: 16.432.227-0, Antofagasta/Concepción/Antofagasta, del 27 al 28 de agosto de 2025. Participar como relatora, en el Programa de Formación Especializada en Responsabilidad Penal Adolescente en la Región del Biobío, organizado por nuestra unidad en conjunto con la Academia y la Región del Biobío.</t>
  </si>
  <si>
    <t>Pasaje aéreo nacional para Sr. Eugenio Campos, Rut: 10.607.556-5, Santiago/Valdivia/Santiago, del 26 al 28 de agosto de 2025. Tareas propias de la unidad, apoyo y revisión de causas de la especialidad asignadas a la fiscal regional de Valdivia.</t>
  </si>
  <si>
    <t>Pasaje aéreo nacional para Sr. Constanza Witker, Rut: 18.170.677-5, Santiago/Valdivia/Santiago, del 26 al 28 de agosto de 2025. Tareas propias de la unidad, apoyo y revisión de causas de la especialidad asignadas a la fiscal regional de Valdivia.</t>
  </si>
  <si>
    <t>Pasaje aéreo nacional para Sr. Claudio Ramírez, Rut: 11.415.366-4, Santiago/Valdivia/Santiago, del 19 al 22 de agosto de 2025. Capacitación de los profesionales del nuevo equipo ECOH de Los Ríos.</t>
  </si>
  <si>
    <t xml:space="preserve">Pasaje aéreo internacional para Sr. Ángel Valencia Vásquez, Rut: 8.667.131-k, Santiago/Brasilia - Brasil /Santiago, del 19 al 21 de agosto de 2025. Asistir a Reuniones con Fiscalías de Brasil y Colombia. </t>
  </si>
  <si>
    <t>Pasaje aéreo internacional para Sr. Felipe Fritz Castro, Rut: 16.899.242-4, Santiago/Brasilia - Brasil /Santiago, del 19 al 21 de agosto de 2025. Escolta al Fiscal Nacional en Reuniones con Fiscalías de Brasil y Colombia.</t>
  </si>
  <si>
    <t xml:space="preserve">Pasaje aéreo internacional para Sr. Juan Pablo Glasinovic Vernon, Rut: 9.616.765-2, Santiago/Brasilia y Sao Paulo - Brasil /Santiago, del 19 al 21 de agosto de 2025. Asistir a Reunión con el Fiscal Nacional con Fiscalías de Brasil y Colombia. </t>
  </si>
  <si>
    <t>Pasaje aéreo internacional para Sr. Ignacio Castillo, Rut: 10.598.535-5, Santiago/Brasilia y Sao Paulo - Brasil /Santiago, del 19 al 21 de agosto de 2025. Asistir a Reunión con el Fiscal Nacional con Fiscalías de Brasil y Colombia.</t>
  </si>
  <si>
    <t>Contratación de 1 Servicio de Coffe Break, para 45 personas, el cual se llevara a cabo el día 12 de agosto del 2025, en jornada PM a las 16:00 horas, a realizarse en Sala de la Academia, piso 3, ubicada en Catedral N°1401, con motivo de "Charla sobre Derechos Humanos y Personas con Discapacidad".</t>
  </si>
  <si>
    <t xml:space="preserve">Pasaje aéreo nacional para Sra. Mónica Naranjo, Rut: 13.458.502-1, Santiago/Concepción/Santiago, el 20 de agosto de 2025. Asiste al Acto en Conmemoración al Natalicio de don Bernardo O´Higgins. </t>
  </si>
  <si>
    <t>Reemisión pasaje aéreo del señor Fiscal Nacional y remisión pasaje aéreo Sr. Felipe Fritz Castro por viaje a Corea y Vietnam.</t>
  </si>
  <si>
    <t>Contratación de Servicio de Revisión del sistema CCTV, de Camaras del edificio institucional de la Fiscalía Nacional.</t>
  </si>
  <si>
    <t>Protego S.A.</t>
  </si>
  <si>
    <t>FN/MP N° 1392
FN/MP N° 1789</t>
  </si>
  <si>
    <t>13-06-2025
30-07-2025</t>
  </si>
  <si>
    <t xml:space="preserve">Pasaje aéreo internacional para Sr. Eugenio Campos Lucero, Rut: 10.607.556-5, Santiago/Washington – EE.UU./Santiago, del 07 al 12 de septiembre de 2025. Participar Cuadragésima Cuarta Reunión del Comité de Expertos de dicho Mecanismo, la cual se llevará a cabo en la sede de la OEA en Washington, D.C. en forma presencial del 08 al 11 de septiembre de 2025. </t>
  </si>
  <si>
    <t>Contratación de 1 Servicio de Coffe Break, para 30 personas, el cual se llevara a cabo los días 27 y 28 de agosto del 2025, en jornadas AM y PM, a realizarse en Gran salon piso 07, ubicada en Catedral N°1437, con motivo de "Jornada Nacional de Directivos Ejecutivos Regionales".</t>
  </si>
  <si>
    <t>FN/MP N° 1792</t>
  </si>
  <si>
    <t>Adquisición de 60 Discos duros externos de 4 TB marca Toshiba modelo Canvio Basics Black.</t>
  </si>
  <si>
    <t>Comercializadora Telenet Ltda.</t>
  </si>
  <si>
    <t>77700780-7</t>
  </si>
  <si>
    <t>FN/MP N° 1891</t>
  </si>
  <si>
    <t>Contratación de provisión de servicios de intérpretes especializados en la representación de niñas, niños y adolescentes (NNA) víctimas de delitos sexuales y graves, conforme a la Ley 21.057, en el contexto del Programa de Formación de entrevistadores del Ministerio Público.</t>
  </si>
  <si>
    <t>Huellas Consultora Limitada</t>
  </si>
  <si>
    <t>77717927-6</t>
  </si>
  <si>
    <t>FN/MP N° 1945</t>
  </si>
  <si>
    <t>Contratación de Estudio de cargas y del diseño de banco de condensadores del Sistema Eléctrico de la Fiscalía Nacional.</t>
  </si>
  <si>
    <t>Sistemas Integrados de Computacion y Telecomunicaciones Spa</t>
  </si>
  <si>
    <t>96617610-5</t>
  </si>
  <si>
    <t>Pasaje aéreo nacional para Sr. Alvaro Murcia Garcia, Rut: 13.106.744-5, Santiago/Balmaceda/Santiago, del 31 de agosto hasta el 02 de septiembre de 2025. Participar en uno de los talleres de los que integran el ciclo de capacitación interinstitucional sobre Mediación Penal Juvenil.</t>
  </si>
  <si>
    <t>Compra de asientos por viaje a la Ciudad de Concepción realizada el 20 de agosto del 2025, para la Sra. Mónica Naranjo, Rut: 13.458.502-1.</t>
  </si>
  <si>
    <t>Adquisición de 5 Galvanos de reconocimiento para las regiones premiadas por haber obtenido los primeros lugares en el Concurso de Innovación 2024-2025.</t>
  </si>
  <si>
    <t>Gravox Spa</t>
  </si>
  <si>
    <t>77144513-6</t>
  </si>
  <si>
    <t>Pasaje aéreo nacional para Sr. Asher Hasson Díaz, Rut: 16.376.464-4, Santiago/Copiapo/Santiago, del 23 al 25 de septiembre de 2025. Programa Auditoria 2025.</t>
  </si>
  <si>
    <t>Pasaje aéreo nacional para Sra. Paloma Farias  Gamboa, Rut: 19.002.792-9, Santiago/Copiapo/Santiago, del 23 al 25 de septiembre de 2025. Programa Auditoria 2025.</t>
  </si>
  <si>
    <t>Pasaje aéreo nacional para Sr. Patricio Soto Latrille, Rut: 18.839.360-8, Santiago/Copiapo/Santiago, del 23 al 25 de septiembre de 2025. Programa Auditoria 2025.</t>
  </si>
  <si>
    <t>Pasaje aéreo nacional para Sa. Pablo Andrade Zuñiga, Rut: 10.228.056 -3, Santiago/Copiapo/Santiago, del 23 al 26 de septiembre de 2025. Programa Auditoria 2025.</t>
  </si>
  <si>
    <t>Pasaje aéreo nacional para Sr. Gabriel Araya Ibáñez, Rut: 7.848.406-3, Santiago/Copiapo/Santiago, del 23 al 26 de septiembre de 2025. Programa Auditoria 2025.</t>
  </si>
  <si>
    <t>Pasaje aéreo nacional para Sr. Eduardo Gallegos Díaz, Rut: 11.242.138-6 , Santiago/Copiapo/Santiago, del 23 al 26 de septiembre de 2025. Programa Auditoria 2025.</t>
  </si>
  <si>
    <t>Pasaje aéreo nacional para Sr. Jaime Estrada Osses, Rut: 13.265.306-2, Santiago/Copiapo/Santiago, del 23 al 26 de septiembre de 2025. Programa Auditoria 2025.</t>
  </si>
  <si>
    <t>Pasaje aéreo nacional para Sra. Carola Vargas Parra, Rut: 6.499.218-K, Santiago/Copiapo/Santiago, del 23 al 26 de septiembre de 2025. Programa Auditoria 2025.</t>
  </si>
  <si>
    <t>Pasaje aéreo nacional para Sr. Asher Hasson Díaz, Rut: 16.376.464-4, Santiago/Concepción/Santiago, del 06 al 08 de octubre de 2025. Programa Auditoria 2025.</t>
  </si>
  <si>
    <t>Pasaje aéreo nacional para Sra. Maria Jesús Gutierrez, Rut: 18.391.651-3, Santiago/Concepción/Santiago, del 06 al 08 de octubre de 2025. Programa Auditoria 2025.</t>
  </si>
  <si>
    <t>Pasaje aéreo nacional para Sra. Paloma Farias  Gamboa, Rut: 19.002.792-9, Santiago/Concepción/Santiago, del 06 al 08 de octubre de 2025. Programa Auditoria 2025.</t>
  </si>
  <si>
    <t>Pasaje aéreo nacional para Sra. Evelyn Valencia, Rut: 10.560.250-2, Santiago/Concepción/Santiago, del 06 al 08 de octubre de 2025. Programa Auditoria 2025.</t>
  </si>
  <si>
    <t>Pasaje aéreo nacional para Sr. Patricio Soto Latrille, Rut: 18.839.360-8, Santiago/Concepción/Santiago, del 06 al 08 de octubre de 2025. Programa Auditoria 2025.</t>
  </si>
  <si>
    <t>Pasaje aéreo nacional para Sa. Pablo Andrade Zuñiga, Rut: 10.228.056 -3, Santiago/Concepción/Santiago, del 06 al 10 de octubre de 2025. Programa Auditoria 2025.</t>
  </si>
  <si>
    <t>Pasaje aéreo nacional para Sr. Gabriel Araya Ibáñez, Rut: 7.848.406-3, Santiago/Concepción/Santiago, del 06 al 10 de octubre de 2025. Programa Auditoria 2025.</t>
  </si>
  <si>
    <t>Pasaje aéreo nacional para Sr. Eduardo Gallegos Díaz, Rut: 11.242.138-6 , Santiago/Concepción/Santiago, del 06 al 10 de octubre de 2025. Programa Auditoria 2025.</t>
  </si>
  <si>
    <t>Pasaje aéreo nacional para Sr. Jaime Estrada Osses, Rut: 13.265.306-2, Santiago/Concepción/Santiago, del 06 al 10 de octubre de 2025. Programa Auditoria 2025.</t>
  </si>
  <si>
    <t>Pasaje aéreo nacional para Sra. Carola Vargas Parra, Rut: 6.499.218-K, Santiago/Concepción/Santiago, del 06 al 10 de octubre de 2025. Programa Auditoria 2025.</t>
  </si>
  <si>
    <t>Pasaje aéreo nacional para Sr. Asher Hasson Díaz, Rut: 16.376.464-4, Santiago/Iquique/Santiago, del 21 al 23 de octubre de 2025. Programa Auditoria 2025.</t>
  </si>
  <si>
    <t>Pasaje aéreo nacional para Sra. Paloma Farias  Gamboa, Rut: 19.002.792-9, Santiago/Iquique/Santiago, del 21 al 23 de octubre de 2025. Programa Auditoria 2025.</t>
  </si>
  <si>
    <t>Pasaje aéreo nacional para Sra. Evelyn Valencia, Rut: 10.560.250-2, Santiago/Iquique/Santiago, del 21 al 23 de octubre de 2025. Programa Auditoria 2025.</t>
  </si>
  <si>
    <t>Pasaje aéreo nacional para Sa. Pablo Andrade Zuñiga, Rut: 10.228.056 -3, Santiago/Iquique/Santiago, del 21 al 24 de octubre de 2025. Programa Auditoria 2025.</t>
  </si>
  <si>
    <t>Pasaje aéreo nacional para Sr. Gabriel Araya Ibáñez, Rut: 7.848.406-3, Santiago/Iquique/Santiago, del 21 al 24 de octubre de 2025. Programa Auditoria 2025.</t>
  </si>
  <si>
    <t>Pasaje aéreo nacional para Sr. Eduardo Gallegos Díaz, Rut: 11.242.138-6 , Santiago/Iquique/Santiago, del 21 al 24 de octubre de 2025. Programa Auditoria 2025.</t>
  </si>
  <si>
    <t>Pasaje aéreo nacional para Sr. Jaime Estrada Osses, Rut: 13.265.306-2, Santiago/Iquique/Santiago, del 21 al 24 de octubre de 2025. Programa Auditoria 2025.</t>
  </si>
  <si>
    <t>Pasaje aéreo nacional para Sra. Carola Vargas Parra, Rut: 6.499.218-K, Santiago/Iquique/Santiago, del 21 al 24 de octubre de 2025. Programa Auditoria 2025.</t>
  </si>
  <si>
    <t>Pasaje aéreo nacional para Sr. Asher Hasson Díaz, Rut: 16.376.464-4, Santiago/Temuco/Santiago, del 03 al 05 de noviembre de 2025. Programa Auditoria 2025.</t>
  </si>
  <si>
    <t>Pasaje aéreo nacional para Sra. Maria Jesús Gutierrez, Rut: 18.391.651-3, Santiago/Temuco/Santiago, del 03 al 05 de noviembre de 2025. Programa Auditoria 2025.</t>
  </si>
  <si>
    <t>Pasaje aéreo nacional para Sra. Paloma Farias  Gamboa, Rut: 19.002.792-9, Santiago/Temuco/Santiago, del 03 al 05 de noviembre de 2025. Programa Auditoria 2025.</t>
  </si>
  <si>
    <t>Pasaje aéreo nacional para Sra. Evelyn Valencia, Rut: 10.560.250-2, Santiago/Temuco/Santiago, del 03 al 05 de noviembre de 2025. Programa Auditoria 2025.</t>
  </si>
  <si>
    <t>Pasaje aéreo nacional para Sr. Patricio Soto Latrille, Rut: 18.839.360-8, Santiago/Temuco/Santiago, del 03 al 05 de noviembre de 2025. Programa Auditoria 2025.</t>
  </si>
  <si>
    <t>Pasaje aéreo nacional para Sa. Pablo Andrade Zuñiga, Rut: 10.228.056 -3, Santiago/Temuco/Santiago, del 03 al 07 de noviembre de 2025. Programa Auditoria 2025.</t>
  </si>
  <si>
    <t>Pasaje aéreo nacional para Sr. Gabriel Araya Ibáñez, Rut: 7.848.406-3, Santiago/Temuco/Santiago, del 03 al 07 de noviembre de 2025. Programa Auditoria 2025.</t>
  </si>
  <si>
    <t>Pasaje aéreo nacional para Sr. Eduardo Gallegos Díaz, Rut: 11.242.138-6 , Santiago/Temuco/Santiago, del 03 al 07 de noviembre de 2025. Programa Auditoria 2025.</t>
  </si>
  <si>
    <t>Pasaje aéreo nacional para Sr. Jaime Estrada Osses, Rut: 13.265.306-2, Santiago/Temuco/Santiago, del 03 al 07 de noviembre de 2025. Programa Auditoria 2025.</t>
  </si>
  <si>
    <t>Pasaje aéreo nacional para Sra. Carola Vargas Parra, Rut: 6.499.218-K, Santiago/Temuco/Santiago, del 03 al 07 de noviembre de 2025. Programa Auditoria 2025.</t>
  </si>
  <si>
    <t>Pasaje aéreo nacional para Sr. Asher Hasson Díaz, Rut: 16.376.464-4, Santiago/Puerto Montt/Santiago, del 17 al 19 de noviembre de 2025. Programa Auditoria 2025.</t>
  </si>
  <si>
    <t>Pasaje aéreo nacional para Sra. Maria Jesús Gutierrez, Rut: 18.391.651-3, Santiago/Puerto Montt/Santiago, del 17 al 19 de noviembre de 2025. Programa Auditoria 2025.</t>
  </si>
  <si>
    <t>Pasaje aéreo nacional para Sra. Paloma Farias  Gamboa, Rut: 19.002.792-9, Santiago/Puerto Montt/Santiago, del 17 al 19 de noviembre de 2025. Programa Auditoria 2025.</t>
  </si>
  <si>
    <t>Pasaje aéreo nacional para Sra. Evelyn Valencia, Rut: 10.560.250-2, Santiago/Puerto Montt/Santiago, del 17 al 19 de noviembre de 2025. Programa Auditoria 2025.</t>
  </si>
  <si>
    <t>Pasaje aéreo nacional para Sr. Patricio Soto Latrille, Rut: 18.839.360-8, Santiago/Puerto Montt/Santiago, del 17 al 19 de noviembre de 2025. Programa Auditoria 2025.</t>
  </si>
  <si>
    <t>Pasaje aéreo nacional para Sa. Pablo Andrade Zuñiga, Rut: 10.228.056 -3, Santiago/Puerto Montt/Santiago, del 17 al 21 de noviembre de 2025. Programa Auditoria 2025.</t>
  </si>
  <si>
    <t>Pasaje aéreo nacional para Sr. Gabriel Araya Ibáñez, Rut: 7.848.406-3, Santiago/Puerto Montt/Santiago, del 17 al 21 de noviembre de 2025. Programa Auditoria 2025.</t>
  </si>
  <si>
    <t>Pasaje aéreo nacional para Sr. Jaime Estrada Osses, Rut: 13.265.306-2, Santiago/Puerto Montt/Santiago, del 17 al 21 de noviembre de 2025. Programa Auditoria 2025.</t>
  </si>
  <si>
    <t>Pasaje aéreo nacional para Sra. Carola Vargas Parra, Rut: 6.499.218-K, Santiago/Puerto Montt/Santiago, del 17 al 21 de noviembre de 2025. Programa Auditoria 2025.</t>
  </si>
  <si>
    <t>Pasaje aéreo nacional para Sr. Asher Hasson Díaz, Rut: 16.376.464-4, Santiago/Balmaceda/Santiago, del 02 al 04 de diciembre de 2025. Programa Auditoria 2025.</t>
  </si>
  <si>
    <t>Pasaje aéreo nacional para Sra. Maria Jesús Gutierrez, Rut: 18.391.651-3, Santiago/Balmaceda/Santiago, del 02 al 04 de diciembre de 2025. Programa Auditoria 2025.</t>
  </si>
  <si>
    <t>Pasaje aéreo nacional para Sra. Evelyn Valencia, Rut: 10.560.250-2, Santiago/Balmaceda/Santiago, del 02 al 04 de diciembre de 2025. Programa Auditoria 2025.</t>
  </si>
  <si>
    <t>Pasaje aéreo nacional para Sa. Pablo Andrade Zuñiga, Rut: 10.228.056 -3, Santiago/Balmaceda/Santiago, del 02 al 04 de diciembre de 2025. Programa Auditoria 2025.</t>
  </si>
  <si>
    <t>Pasaje aéreo nacional para Sr. Gabriel Araya Ibáñez, Rut: 7.848.406-3, Santiago/Balmaceda/Santiago, del 02 al 04 de diciembre de 2025. Programa Auditoria 2025.</t>
  </si>
  <si>
    <t>Pasaje aéreo nacional para Sra. Luz María Fernández Saldías Rut: 8.030.857-4, Santiago/Valdivia/Santiago, del 09 al 11 de septiembre de 2025. Participar en uno de los talleres de los que integran el ciclo de capacitación interinstitucional sobre Mediación Penal Juvenil.</t>
  </si>
  <si>
    <t>Contratación de 1 Servicio de Coffe Break, para 45 personas, por jornada, el cual se llevara a cabo los días 02 y 03 de septiembre del 2025, en jornadas AM 11:00 horas y PM 16:00 horas y para el 04 de septiembre del 2025, solo en jornada AM a las 11:00 horas, a realizarse en dependencias de la Fiscalía Nacional, Gran Salón, piso 7, con motivo de "Jornada de entrega de conocimientos a Fiscalías locales (G7)".</t>
  </si>
  <si>
    <t>Contratación de 1 Servicio de Coffe Break, para 50 personas, por jornada, el cual se llevara a cabo los días 08 y 09 de septiembre del 2025, en jornadas AM 11:00 horas y PM 16:00 horas y para el 10 de septiembre del 2025, solo en jornada AM a las 11:00 horas, a realizarse en dependencias de la Fiscalía Nacional, Gran Salón, piso 7, con motivo de "Jornada de entrega de conocimientos a Fiscalías locales (G8)".</t>
  </si>
  <si>
    <t>Contratación de 1 Servicio de Coffe Break, para 55 personas, por jornada, el cual se llevara a cabo los días 01, 02, 03 y 04 de septiembre del 2025, en jornadas AM 11:00 horas y PM 15:00 horas y para el 05 de septiembre del 2025,  para (60 personas), solo en jornada AM a las 11:00 horas, a realizarse en dependencias de la Sala Academia piso 3, con motivo de "Curso Lavado de Activos e Investigación Patrimonial BRILAC / PDI (ex Diplomado UAF)".</t>
  </si>
  <si>
    <t>Contratación de 1 Servicio de Coffe Break, para 20 personas, por jornada, el cual se llevara a cabo los días 03 al 04 de septiembre del 2025, en jornadas AM 11:00 horas y PM 16:00 horas, a realizarse en dependencias de Sala Reunión de Academia, Piso 16 Sala 1, FN, con motivo de "Jornada Relatores Internos".</t>
  </si>
  <si>
    <t>Contratación de 1 Servicio de Coffe Break, para 18 personas, por jornada, el cual se llevara a cabo los días 25, 26, 27 y 28 de agosto del 2025, en jornadas AM 10:30 horas y PM 16:30 horas y para el 29 de agosto del 2025, solo en jornada AM a las 11:00 horas, a realizarse en dependencias de Sala 1, piso 7, Fiscalía Nacional, con motivo de "CIFE N°23".</t>
  </si>
  <si>
    <t>FN/MP N° 1956</t>
  </si>
  <si>
    <t>Diseño de Plan de Cuidado e Incentivos para Equipos de Entrevistadoras/es del Ministerio Público, los respectivos servicios buscan fortalecer y mantener el rol de entrevistadoras/es, esenciales para la realización de entrevistas investigativas videograbadas.</t>
  </si>
  <si>
    <t>Economía y Gestión Publica Consultores Limitada</t>
  </si>
  <si>
    <t>76121832-8</t>
  </si>
  <si>
    <t>Adquisición de 1 Aro de luz para grabación de contenido audiovisual, premio concurso de innovación 2024 - 2025.</t>
  </si>
  <si>
    <t>Carcasia Chile Limitada</t>
  </si>
  <si>
    <t>77900325-6</t>
  </si>
  <si>
    <t>FN/MP N° 1838</t>
  </si>
  <si>
    <t>Contratación de 1 Curso en Compliance, Ética Pública y Nuevas Tecnologías, inicio 06 de agosto, termino 01 de octubre, online.</t>
  </si>
  <si>
    <t>Universidad de Los Andes</t>
  </si>
  <si>
    <t>71614000-8</t>
  </si>
  <si>
    <t>FN/MP N° 1923</t>
  </si>
  <si>
    <t>Contratación de Servicio de producción y edición de un video corporativo, específicamente para comunicar los nuevos atributos del rediseño institucional de la nueva versión de la marca Fiscalía.</t>
  </si>
  <si>
    <t>Satira Producciones Spa</t>
  </si>
  <si>
    <t>76293618-6</t>
  </si>
  <si>
    <t>Pasaje aéreo nacional para Sra. Carolina Zavidich, Rut: 10.324.655-5, Santiago/Punta Arenas/Santiago, del 03 al 05 de septiembre de 2025. Apoyar y coordinar la implementación del Proyecto de Tráfico Portuario en la macrozona austral,</t>
  </si>
  <si>
    <t>Pasaje aéreo nacional para Sr. Néstor Montero, Rut: 13.094.602-K, Santiago/Punta Arenas/Santiago, del 03 al 05 de septiembre de 2025. Apoyar y coordinar la implementación del Proyecto de Tráfico Portuario en la macrozona austral,</t>
  </si>
  <si>
    <t>Pasaje aéreo nacional para Sr. Ángel Valencia Vásquez, Rut: 8.667.131-k, Santiago/Temuco/Santiago, del 27 al 28 de agosto de 2025. Reunión de coordinación con Fiscales por las investigaciones realizadas en la Región de la Araucanía.</t>
  </si>
  <si>
    <t>Pasaje aéreo nacional para Sr. Francisco Parada Gajardo, Rut: 12.010.872-7, Santiago/Temuco/Santiago, del 27 al 28 de agosto de 2025. Escolta al FN en reunión de coordinación con Fiscales por las investigaciones realizadas en la Región de la Araucanía.</t>
  </si>
  <si>
    <t>Pasaje aéreo nacional para Sra. Catalina Wildner, Rut: 17.083.401-1, Santiago/Temuco/Santiago, del 27 al 28 de agosto de 2025. Reunión de coordinación con Fiscales por las investigaciones realizadas en la Región de la Araucanía.</t>
  </si>
  <si>
    <t>Pasaje aéreo nacional para Sra. Deborah Bailey Vera, Rut: 11.605.340-3, Santiago/Temuco/Santiago, del 27 al 28 de agosto de 2025. Reunión de coordinación con Fiscales por las investigaciones realizadas en la Región de la Araucanía.</t>
  </si>
  <si>
    <t>Pasaje aéreo nacional para Sr. Cristian Paredes Valenzuela, Rut: 14.303.292-2, Santiago/Temuco/Santiago, del 27 al 28 de agosto de 2025. Reunión de coordinación con Fiscales por las investigaciones realizadas en la Región de la Araucanía.</t>
  </si>
  <si>
    <t>Pasaje aéreo nacional para Sr. Luis Bozzo Barraza, Rut: 14.530.315-k, Santiago/Temuco/Santiago, del 27 al 28 de agosto de 2025. Reunión de coordinación con Fiscales por las investigaciones realizadas en la Región de la Araucanía.</t>
  </si>
  <si>
    <t>Compra de Equipaje de bodega solo de regreso por viaje realizado a la Ciudad de Bogotá - Colombia, para el día 29 de agosto del 2025, para Sra. María Gabriela Gonzalez Cofre, Rut: 12.659.157-8</t>
  </si>
  <si>
    <t>FN/MP N° 1837</t>
  </si>
  <si>
    <t>Contratación de Servicio de Estudio de clima laboral del Ministerio Público, a nivel nacional, censal, dirigido a 4.800 personas (fiscales y funcionarios), durante los meses de octubre a diciembre del presente año.</t>
  </si>
  <si>
    <t>Pontificia Universidad Catolica de Chile</t>
  </si>
  <si>
    <t>81698900-0</t>
  </si>
  <si>
    <t>Adquisición e instalación de 1 Equipamiento Kit fuente de poder 12v-3a, para reparar la falla del retenedor.</t>
  </si>
  <si>
    <t>Pasaje aéreo nacional para Sr. Hernan Libedinsky, Rut: 9.668.577-7, Santiago/Punta Arenas/Santiago, del 03 al 05 de septiembre de 2025. Primera jornada interregional sobre crimen organizado y narcotráfico en el ámbito portuario.</t>
  </si>
  <si>
    <t>FN/MP N° 2889</t>
  </si>
  <si>
    <t>Contratación de 1 Servicio limpieza de vidrios exteriores en Edificio Institucional de la Fiscalía Nacional.</t>
  </si>
  <si>
    <t>Limchile S.A.</t>
  </si>
  <si>
    <t>96847110-4</t>
  </si>
  <si>
    <t xml:space="preserve">Contratación de 1 Servicio de coffee break para 20 personas, se realizará el lunes 01 de septiembre, a las 09.00 horas, en la sala de consejo de la Fiscalía Nacional. </t>
  </si>
  <si>
    <t>Oveja Negra Spa</t>
  </si>
  <si>
    <t>Pasaje aéreo nacional para Sr. Nelson Negrete Cataldo, Rut: 13.041.676-4, Santiago/Temuco/Santiago, del 04 al 05 de septiembre de 2025. Asiste a Jornada de Administradores organizado por la Fiscalía Regional de La Araucanía en conjunto con la Fiscalía Regional de Los Lagos.</t>
  </si>
  <si>
    <t xml:space="preserve">Trato Directo </t>
  </si>
  <si>
    <t>Segun el correo electronico fechado el 02-07-2025, enviado por la DEN de la FN, se autorizo la renovacion del arriendo de un vehiculo con chofer por un mes, con vigencia a partir del 13-07-2025.</t>
  </si>
  <si>
    <t>Segun la Resolucion FN/MP Nro. 2060/2024, emitida el 13/08/2024, se adquirieron pasajes aereos nacionales, tramo ARI-SCL y SCL-ARI, para el FA L.C.S.C.</t>
  </si>
  <si>
    <t>Segun la Resolucion FN/MP Nro. 2060/2024, emitida el 13/08/2024, se adquirieron pasajes aereos nacionales, tramo ARI-SCL y SCL-ARI, para el Administrador de la FL Arica.</t>
  </si>
  <si>
    <t>Segun la Resolucion FN/MP Nro. 2060/2024, emitida el 13/08/2024, se adquirieron pasajes aereos nacionales, tramo ARI-SCL y SCL-ARI, para el Fiscal Jefe de la FL Arica.</t>
  </si>
  <si>
    <t>Segun la Resolucion FN/MP Nro. 2060/2024, emitida el 13/08/2024, se adquirieron pasajes aereos nacionales, tramos SCL-ARI y ARI-SCL, para el Fiscal Adjunto.</t>
  </si>
  <si>
    <t>Segun la Resolucion FN/MP Nro. 2060/2024, emitida el 13/08/2024, se adquirieron pasajes aereos nacionales, tramos ARI-SCL y SCL-ARI, para el fiscal regional.</t>
  </si>
  <si>
    <t>Segun lo establecido en la Resolucion FN/MP N.º 2060, emitida con fecha 13-08-2024, se adquirieron pasajes aereos nacionales.</t>
  </si>
  <si>
    <t>Segun la Resolucion FN/MP Nro. 2060/2024, emitida el 13/08/2024, se adquirieron pasajes aereos nacionales, para la Abogada UCCO.</t>
  </si>
  <si>
    <t>Segun la Resolucion FN/MP Nro. 2060/2024, emitida el 13/08/2024, se adquirieron pasajes aereos nacionales.</t>
  </si>
  <si>
    <t>Cambio de pasaje aereo, tramo SCL-ARI, código de reserva CTOVTR (LA).</t>
  </si>
  <si>
    <t>Segun la Resolucion FN/MP Nro. 2060/2024, emitida el 13/08/2024, se adquirieron pasajes aereos nacionales, tramos ARI-SCL y SCL-ARI, para el FR.</t>
  </si>
  <si>
    <t>Compra de 150 porta credenciales para entregar a fiscales y funcionarios de FR Tarapacá</t>
  </si>
  <si>
    <t>RUTH CYNTHIA RUBIO VENEGAS</t>
  </si>
  <si>
    <t>78052944-K</t>
  </si>
  <si>
    <t>Confección de 30 letreros informativos autoadhesivos para FL Tamarugal.</t>
  </si>
  <si>
    <t>MARCA SOLUCIONES DIGITALES SPA</t>
  </si>
  <si>
    <t>Servicio de evaluación psicolaboral p/3 cargo a estamento profesional FR Tarapacá</t>
  </si>
  <si>
    <t>Construcción de mirilla en puerta de acceso a tribunales, debido a temas de seguridad para evitar accidentes en la apertura.</t>
  </si>
  <si>
    <t>A&amp;M SPA</t>
  </si>
  <si>
    <t>Evaluación psicolaboral p/1 cargo técnico postulante a FR Tarapacá</t>
  </si>
  <si>
    <t>77163101-0</t>
  </si>
  <si>
    <t>Servicio de publicación concurso publico p/proveer cargos vacantes FR Tarapacá</t>
  </si>
  <si>
    <t>Servicio de aseo para retirar escombros menores, limpieza de radier con máquina hidrolavadora, barrido de jardineras, veredas etc, en oficina FAC Travesía de la Plaza</t>
  </si>
  <si>
    <t>CONSTRUCCIONES CIVILES GRAVA SPA</t>
  </si>
  <si>
    <t>77.774.351-1</t>
  </si>
  <si>
    <t>Adquisición de dispensador para gua fría/caliente para Sacfi.</t>
  </si>
  <si>
    <t>ARFLO SPA</t>
  </si>
  <si>
    <t>78.185.119-1</t>
  </si>
  <si>
    <t>FR II/R 453</t>
  </si>
  <si>
    <t>Reparación urgente de falla eléctrica en oficinas Sacfi Piso 15. Res. FR7II R N° 453 del 30/06/2025</t>
  </si>
  <si>
    <t>FR II/R 455</t>
  </si>
  <si>
    <t>Reparación en alcantarillado de oficinas FAC, Travesía de la Plaza 3290. Resolución FR/II R N° 455 del 30/06/2025</t>
  </si>
  <si>
    <t>Publicación de aviso concurso público para el cargo de Administrativo de Apoyo para Uravit y Recepcionista para FL Calama a publicarse el domingo 16 de julio en El Mercurio de Antofagasta.</t>
  </si>
  <si>
    <t>Pasaje aéreo por comisión de servicios de don Cristian Aguilar A. Asistencia a Alegato cs Rol 25.073-2025 RUC 2300673070-1</t>
  </si>
  <si>
    <t>Evaluaciones psicolaborales para el cargo de Administrativo ECOH Antofagasta - Cynthia Avalos y Karla Araya. UE 288</t>
  </si>
  <si>
    <t>77.2690.90-8</t>
  </si>
  <si>
    <t>Pasaje aéreo para don Eduardo Peña - Juicio Oral RUC 2300467855-9. Art 19. UE 290</t>
  </si>
  <si>
    <t>Evaluacion Psicolaboral Cargo Tecnico FR Antofagasta, Camila Navarrete 9/7/2025 Res. FR/90311/12/2024</t>
  </si>
  <si>
    <t>Pasaje aéreo para don Eduardo Ríos por diligencias investigativas Art.19 UE 290</t>
  </si>
  <si>
    <t>Pasaje aéreo para don Juan Castro y sus escoltas, por diligencias investigativas Art. 19 UE290.</t>
  </si>
  <si>
    <t>Servicio de aseo en oficinas FAC. UE 258</t>
  </si>
  <si>
    <t>Servicio de traslado en contexto de seguridad art. 19 UE290 para traslado en la ciudad de Santiago por comisión de servicios de Fiscal Regional de Antofagasta los días 21 al 25 de julio.</t>
  </si>
  <si>
    <t>Cambio de itinerario en pasaje aéreo de Fiscal Regional y escoltas. Art. 19 UE.290</t>
  </si>
  <si>
    <t>Adquisición de materiales de aseo ECOH Antofagasta</t>
  </si>
  <si>
    <t xml:space="preserve">Servicio de aseo para oficina ECOH Calama durante el mes de agosto de 2025. </t>
  </si>
  <si>
    <t xml:space="preserve">Servicio de aseo para oficinas ECOH Antofagasta durante el mes de agosto de 2025. </t>
  </si>
  <si>
    <t>Compra pasaje aéreo para doña Tatiana Bustamante Art.19 UE290</t>
  </si>
  <si>
    <t>Cambio de itinerario pasaje aéreo para don Eduardo Ríos. UE 290 Art.19</t>
  </si>
  <si>
    <t>Retiro y desarme de protección de ventanas en oficina FAC.</t>
  </si>
  <si>
    <t>Cambio de itinerario en pasaje aéreo para doña Tatiana Bustamante. UE 290 Art. 19</t>
  </si>
  <si>
    <t>Servicio de aseo con máquina hidrolavadora para limpiar el patio trasero y radier oficinas FAC</t>
  </si>
  <si>
    <t>Compra de Switch para sala de entrevista video grabada. UE 208</t>
  </si>
  <si>
    <t>COMERCIALIZADORA SP DIGITAL SPA</t>
  </si>
  <si>
    <t>76.799.430-3</t>
  </si>
  <si>
    <t>Pasaje aéreo para don Eduardo Peña y don Alvaro Jamet para asistir a Jornada Formativa de Fiscalías Locales. UE 295</t>
  </si>
  <si>
    <t>Mantención preventiva equipo aire acondicionado.</t>
  </si>
  <si>
    <t>CONTROL FRIO SPA</t>
  </si>
  <si>
    <t>77.536.902-7</t>
  </si>
  <si>
    <t>Pasaje aéreo para don Liborio Fajardo para asistir a Jornada Nacional de Formación Esp. en Delitos de Violencia Sexual. UE295</t>
  </si>
  <si>
    <t>Pasaje aéreo para don Marcelo Bravo para asistir a Jornada Nacional de Formación Esp. en Delitos de Violencia Sexual. UE295</t>
  </si>
  <si>
    <t>Publicación de aviso concurso público para el cargo de Asesor Jurídico de la Fiscalía Regional de Antofagasta, a publicarse el domingo 03 de agosto.</t>
  </si>
  <si>
    <t>Pasaje aéreo para don Cristian Aguilar para asistir Jornada Formativa Fiscalías Locales. UE 295</t>
  </si>
  <si>
    <t>Pasaje aéreo para doña Natalia Cumming para asistir a Jornada Anual de Enlaces UCIEX - UE 2095</t>
  </si>
  <si>
    <t>Evaluación psicolaboral cargo recepcionista de FL Tocopilla - Emma Pastén; Mayra Waissbluth; Francisca Espinoza</t>
  </si>
  <si>
    <t>Servicio para actividad de iniciación de Fiscalía de Alta Complejidad que se realizará en conjunto con Carabineros de Chile, a realizarse el 01/08/2025. Incluye música ambiental, ornamentación de mesas, manteles y atención para participantes y autoridades invitadas.</t>
  </si>
  <si>
    <t>SANDRA DENISSE MERY</t>
  </si>
  <si>
    <t>9.015.018-9</t>
  </si>
  <si>
    <t>Pasajes aéreos Ayudante Fiscal Chañaral, para participar en “CIFE 23” que se realizará en Santiago entre los días 25 y 29 de agosto 2025.</t>
  </si>
  <si>
    <t>Pasaje aéreo para Auxiliar Fiscalía Regional, que asiste a “Curso de Conducción Táctica Nivel Básico” que se realizará en Santiago entre los días 19 y 22 de agosto 2025.</t>
  </si>
  <si>
    <t>Pasaje aéreos para dos Fiscales Adjuntos Fiscalía Local de Copiapó, que asisten a “Primera Jornada Nacional de Formación Especializada en Delitos de Violencia Sexual” que se realizará en Santiago entre los días 06 y 07 de Agosto 2025.</t>
  </si>
  <si>
    <t>Pasajes aéreos para la administradora de la Fiscalía Local de Caldera, a “Jornada Formativa a las Fiscalías Locales del país” que se realizará en Santiago entre los días 02 y 04 de Septiembre 2025.</t>
  </si>
  <si>
    <t>Pasajes aéreos para la administradora de la Fiscalía Local de Diego de Almagro, a “Jornada Formativa a las Fiscalías Locales del país” que se realizará en Santiago entre los días 23 y 25 de Septiembre 2025.</t>
  </si>
  <si>
    <t>Pasajes aéreos para, Fiscal Jefe Fiscalía Local de Copiapó, Fiscal Jefe Fiscalía Local de Vallenar y Administradora Fiscalía Local de Freirina y Administrador Fiscalía Local de Chañaral, para Jornada Formativa a las Fiscalías Locales del país” que se realizará en Santiago entre los días 19 y 21 de agosto 2025.</t>
  </si>
  <si>
    <t>Pasajes aéreos para  Administrador Fiscalía Local de Copiapó y Fiscal Jefe Fiscalía Chañaral, que asisten a “Jornada Formativa a las Fiscalías Locales del país” que se realizará en Santiago entre los días 08 y 10 de Septiembre 2025. (UE95)</t>
  </si>
  <si>
    <t>Compra de pasaje para Fiscal Regional de Atacama, con la finalidad de participar en Coaching de Vocería Institucional que se realizará el 23 de julio en Fiscalía Nacional.</t>
  </si>
  <si>
    <t>Pasajes aéreos para Administradora Fiscalía Local de Vallenar, que asiste a “Jornada Formativa a las Fiscalías Locales del país” que se realizará en Santiago entre los días 19 y 21 de agosto 2025.</t>
  </si>
  <si>
    <t>Pasaje aéreo, para Fiscal Regional de Atacama, con la finalidad de participar en reunión de Macrozona Norte los días 7 y 8 de agosto en la ciudad de Iquique.</t>
  </si>
  <si>
    <t>Pasajes aéreos para Jorge Hernández Á., para asistir a “Jornada Formativa a las Fiscalías Locales del país” que se realizará en Santiago entre los días 08 y 10 de Septiembre 2025.</t>
  </si>
  <si>
    <t>Pasaje aéreo, para Fiscal Regional de Atacama, con la finalidad de participar en Coaching de Vocería Institucional que se realizará el 23 de julio en Fiscalía Nacional.</t>
  </si>
  <si>
    <t>Pasaje aéreo tramo retorno para Fiscal Adjunto que participa en “Primera Jornada Nacional de Formación Especializada en Delitos de Violencia Sexual”.</t>
  </si>
  <si>
    <t>Pasajes aéreos para Asesor Jurídico, que asiste a “Jornada Anual de Enlaces UCIEX” que se realizará en Santiago el día 12 de Agosto 2025.</t>
  </si>
  <si>
    <t>Pasaje aéreos para Fiscal Regional de Atacama, Fiscal Adjunto Fiscalía local de Copiapó y Asesor Jurídico, con la finalidad de realizar diligencias de investigación (toma de declaraciones), en causa asignadas al F.R.</t>
  </si>
  <si>
    <t>Cambio de itinerario de pasaje aéreo del Fiscal Regional de Atacama, trayecto Santiago - Copiapó para el 25 de julio, por Sesión de Consejo de Fiscales Regionales, realizado en Fiscalía Nacional los días 24 y 25 de julio.</t>
  </si>
  <si>
    <t>Servicio para 1 evaluación psicolaboral a postulante al Ministerio Publico para el cargo abogado (HSA) de causas complejas, para la Fiscalía de Atacama.</t>
  </si>
  <si>
    <t>BORLONE Y COMPAÑÍA LIMITADA</t>
  </si>
  <si>
    <t>77.274.930-9</t>
  </si>
  <si>
    <t>Batería para vehículo institucional Toyota 4RUNNER Limited 2018 , automática, bencina. Modelo Batería: HANKOOK - MF80D26L - 12V - 70HA(20HR)</t>
  </si>
  <si>
    <t>EMPRESA CONST. Y DE SERV. GRALES C&amp;J SPA</t>
  </si>
  <si>
    <t>77.385.959-0</t>
  </si>
  <si>
    <t>Arriendo Inmueble de Unidad ECOH del meses de Julio a Diciembre de 2025.</t>
  </si>
  <si>
    <t>Pasaje aéreo para Fiscal Sacfi quien asiste a diligencias causa reservada.</t>
  </si>
  <si>
    <t>4-FR N° 10</t>
  </si>
  <si>
    <t>Taller de Habilidades parentales para padres y/o cuidadores de adolescentes con trastornos del espectro autista II</t>
  </si>
  <si>
    <t>CLAUDIA CAMPOS ARENA</t>
  </si>
  <si>
    <t>18.079.838-2</t>
  </si>
  <si>
    <t>4-FR N° 11</t>
  </si>
  <si>
    <t>Acciones de cuidado para entrevistadores de EVG</t>
  </si>
  <si>
    <t>SOLANGE BERTRAND HUERTA</t>
  </si>
  <si>
    <t>8,950.108-3</t>
  </si>
  <si>
    <t xml:space="preserve">Evaluaciones psicolaborales de 04 postulantes a cargo profesional analista criminal ECOH Limarí-Choapa. </t>
  </si>
  <si>
    <t>Servicio de Atenciones Psicológicas para funcionarios y fiscales.</t>
  </si>
  <si>
    <t>8.950.108-3</t>
  </si>
  <si>
    <t>Pasaje aéreo para Fiscal Regional quien asiste a Reunión MZN Proyecto Programa Carabineros.</t>
  </si>
  <si>
    <t xml:space="preserve">Pasaje aéreo para Fiscal Regional quien asiste a 2da sesión Consejo General de Fiscales Regionales. </t>
  </si>
  <si>
    <t>Pasaje aéreo para D. Roberto Alarcón H. quien asiste a reunión MZN Proyecto Carabineros.</t>
  </si>
  <si>
    <t>FN/MP N° 167</t>
  </si>
  <si>
    <t>Traslado funcionarios Ecoh Limarí y Choapa</t>
  </si>
  <si>
    <t>OSCAR ALFREDO OLATE OLATE</t>
  </si>
  <si>
    <t>7.922.238-0</t>
  </si>
  <si>
    <t>Traslado funcionarios programa "Calle sin Violencia"</t>
  </si>
  <si>
    <t>Servicio de Extraccion de Aguas Servidas desde el Edificio de la Fiscalia Regional.</t>
  </si>
  <si>
    <t>SERVICIOS ESPINOZA ESPINOZA LIMITADA</t>
  </si>
  <si>
    <t>76.099.755-2</t>
  </si>
  <si>
    <t xml:space="preserve">Evaluaciones psicolaborales de 02 postulantes a cargo de Técnico Operativo de Causas para FL Illapel. </t>
  </si>
  <si>
    <t xml:space="preserve">Pasaje aéreo para Fiscal Regional quien regresa de la 2a. sesión de Consejo Ordinario. </t>
  </si>
  <si>
    <t>Pasaje aéreo para Fiscal adjunto de Fiscalía de La Serena, quien asiste a Jornada de Formación en delitos de violencia sexual.</t>
  </si>
  <si>
    <t>Pasaje aéreo para Aministrador de Fiscalía de Vicuña, quien asiste a Jornada de Formación para Jefaturas.</t>
  </si>
  <si>
    <t>Pasaje aéreo para Fiscal Sacfi, quien asiste a Audiencia cuasa reservada.</t>
  </si>
  <si>
    <t>Pasaje aéreo para Fiscal Adjunto de Fiscalía de Coquimbo, quien asiste a Jornada de Formación en delitos de violencia sexual.</t>
  </si>
  <si>
    <t>Pasaje aéreo para Analista Sacfi, quien asiste a Audiencia Causa reservada.</t>
  </si>
  <si>
    <t>Pasaje aéreo para Administradora Fiscalía de Coquimbo, quien asiste a Jornada Formativa de Jefaturas.</t>
  </si>
  <si>
    <t>Pasaje aéreo para Fiscal Jefe Fiscalía de Coquimbo, quien asiste a Jornada Formativa de Jefaturas.</t>
  </si>
  <si>
    <t>Pasaje aéreo para Fiscal Adjunto de Fiscalía de La Serena, quien asiste a Jornada Formativa de Jefaturas.</t>
  </si>
  <si>
    <t>Evaluación psicolaboral para postulante a cargo de Técnico Operativo de Causas para FL Illapel.</t>
  </si>
  <si>
    <t>FN/MP N° 246</t>
  </si>
  <si>
    <t>Arriendo de Multifuncionales Plan Calle sin Violencia ECOH periodo julio - diciembre.</t>
  </si>
  <si>
    <t>Programa de capacitación regional : compra de insumos para coffe break</t>
  </si>
  <si>
    <t>Capascitación RPA : Servicio de coffe break</t>
  </si>
  <si>
    <t>Carga de minutos - celular satelital asignado a la Fiscalía Regional</t>
  </si>
  <si>
    <t xml:space="preserve">Compra de pasajes aéreos - Stgo.Arica-Stgo. por comisión de servicios </t>
  </si>
  <si>
    <t>Jornadas Formativas para Jefaturas de Fiscalías Locales : compra de pasajes aéreos IPA-Stgo-IPA por asistencia a Jornada</t>
  </si>
  <si>
    <t>Jornada acreditación como entrevistador : compra de pasajes aéreos IPA-Stgo-IPA por asistencia a Jornada</t>
  </si>
  <si>
    <t>Compra de insumos cafeteria - Atención a autoridades Fiscal Regional.</t>
  </si>
  <si>
    <t>Cargo por diferencia de tarifa por cambio fecha de vuelo</t>
  </si>
  <si>
    <t>Compra de Disco Duro (DVR) - Unidad de Informática Fiscalía Regional</t>
  </si>
  <si>
    <t>ELECTRONICA RETAIL LIMITADA</t>
  </si>
  <si>
    <t>83030600-5</t>
  </si>
  <si>
    <t>Compra de rollos térmico para tótem</t>
  </si>
  <si>
    <t xml:space="preserve">Publicación en concurso en diario el Rancagüino. </t>
  </si>
  <si>
    <t>Reparación equipo de aire acondicionado recepción FL Pichilemu</t>
  </si>
  <si>
    <t xml:space="preserve">Cambio foco led estacionamiento FL Rancagua e instalación magnético sector 2do piso centro </t>
  </si>
  <si>
    <t>Compra de UPS para Sala de entrevistas y sala de observación de EIV año 2025. OC Mercadopúblico 697057-61-AG25</t>
  </si>
  <si>
    <t>SOCIEDAD ENERSET LIMITADA</t>
  </si>
  <si>
    <t>76.156.939-2</t>
  </si>
  <si>
    <t>06-FR N° 156</t>
  </si>
  <si>
    <t>Reparación ascensor Fiscalía Regional de O'Higgins: Suministro e instalación de pulsadores para botoneras de Ascensores</t>
  </si>
  <si>
    <t>Ascensores Schindler Chile S.A.</t>
  </si>
  <si>
    <t>Cambio de luminarias en estacionamiento subterráneo Fiscalía Regional</t>
  </si>
  <si>
    <t>Evaluaciones Psicolaborales para cargo Auxiliar ECOH. OC Mercadopúblico 697057-66-AG25.</t>
  </si>
  <si>
    <t>SOCIEDAD DE PROFESIONALES OSSANDÓN AUDITORES CONSULTORES LIMITADA</t>
  </si>
  <si>
    <t>76.448.420-7</t>
  </si>
  <si>
    <t>Compra de rollos de papel térmico para tótem</t>
  </si>
  <si>
    <t xml:space="preserve">Control remoto portón Bueras </t>
  </si>
  <si>
    <t>MARLA GEORGETTE FERNANDEZ FLORES</t>
  </si>
  <si>
    <t>10.819.759-5</t>
  </si>
  <si>
    <t>Mantención de generador en Fiscalía Local de Molina</t>
  </si>
  <si>
    <t>Mantención de generador en Fiscalía Local de Constitución</t>
  </si>
  <si>
    <t>Resolución FN/MP N° 1780-2025</t>
  </si>
  <si>
    <t>Servicio Peritaje denominado INCHANTRACK, Fiscalía Regional, Resolución FN/MP N° 1780-2025</t>
  </si>
  <si>
    <t>GFDAS SPA</t>
  </si>
  <si>
    <t>76578262-7</t>
  </si>
  <si>
    <t>Suministro e instalación de logo y franjas puertas acceso FL Talca</t>
  </si>
  <si>
    <t>GRAFICA Y TECNOLOGIA</t>
  </si>
  <si>
    <t>76595474-6</t>
  </si>
  <si>
    <t>Reparación y mantención de las 2 puertas protex de acceso principal, Fiscalía Local de Curicó</t>
  </si>
  <si>
    <t>CLAUDIO OMAR ALFARO</t>
  </si>
  <si>
    <t>9608570-2</t>
  </si>
  <si>
    <t>Reparación del portón oriente del edificio de la Fiscalía Regional</t>
  </si>
  <si>
    <t>PAOLA SALINAS RUIZ</t>
  </si>
  <si>
    <t>13.044.509-8</t>
  </si>
  <si>
    <t>MARIELA YOLANDA LEPE URIBE</t>
  </si>
  <si>
    <t>8.517.125 -9</t>
  </si>
  <si>
    <t>IVANNA MARIA BATTAGLIA ALJARO</t>
  </si>
  <si>
    <t>10676258-9</t>
  </si>
  <si>
    <t>FN Nº 2636/2024</t>
  </si>
  <si>
    <t>CARMEN GLORIA REYES ALBORNOZ</t>
  </si>
  <si>
    <t>11.559.838-4</t>
  </si>
  <si>
    <t>INASISTENCIA PERITAJE</t>
  </si>
  <si>
    <t>VICTOR HUGO GARRIDO DIAZ</t>
  </si>
  <si>
    <t>12.416.647-0</t>
  </si>
  <si>
    <t>SOLEDAD MAYLEE TRONCOSO BRAVO</t>
  </si>
  <si>
    <t>CAMILA ALEJANDRA LEON CASTILLA</t>
  </si>
  <si>
    <t>17.146.655-5</t>
  </si>
  <si>
    <t>RES FR N° 046/2025</t>
  </si>
  <si>
    <t>Instalacion y puesta en funcionamiento sistema de clima en la FL Chillan</t>
  </si>
  <si>
    <t>MULTICLIMA SPA</t>
  </si>
  <si>
    <t>76.463.743-7</t>
  </si>
  <si>
    <t>Servicio de evaluación psicolaboral individual para cargo Profesional Uravit</t>
  </si>
  <si>
    <t>CLB CONSULTORES LTDA</t>
  </si>
  <si>
    <t>76.544.650-3</t>
  </si>
  <si>
    <t>Servicio de evaluación psicolaboral individual para cargo Auxiliar FR Ñuble</t>
  </si>
  <si>
    <t>Adquisicion de pasaje aereo Sra. Nayalet Mansilla viaje a Santiago el dia 24 Julio</t>
  </si>
  <si>
    <t>Adquisicion de pasaje aereo Sr. Mario Lobos viaje a Santiago desde el día 05 al 07 de agosto</t>
  </si>
  <si>
    <t>Servicio publicacion llamado a concurso publico</t>
  </si>
  <si>
    <t>EMPRESA PERIODISTICA LA DISCUSION SA</t>
  </si>
  <si>
    <t>Res. FNMPN° 1768</t>
  </si>
  <si>
    <t xml:space="preserve">Arriendo de vehículo por 3 meses a contar del 01/08/2025. </t>
  </si>
  <si>
    <t>Insumos servicio coffe jornada trabajo jefaturas calle sin violencia. Región Bio Bio.</t>
  </si>
  <si>
    <t>Res. FRN° 654</t>
  </si>
  <si>
    <t>Mantención y Reparación ascensor Fiscalía Los Ángeles. Instalación guías Zapata para riel contrapeso.</t>
  </si>
  <si>
    <t>Res.FRN°  380</t>
  </si>
  <si>
    <t>Renueva Contrato  Arriendo Bodega 418 Los Carros. Período de seis meses   a contar  10/07/2025.</t>
  </si>
  <si>
    <t>BODECEM   SPA</t>
  </si>
  <si>
    <t>96.730.520-0</t>
  </si>
  <si>
    <t>Combustible para calefacción de la Fiscalía Regional.</t>
  </si>
  <si>
    <t>Comercial Alejandro Crisóstomo V. Spa.</t>
  </si>
  <si>
    <t>FR N°127</t>
  </si>
  <si>
    <t>Reparación del circuito de agua del sistema de climatización de la Fiscalía Local de Lautaro.</t>
  </si>
  <si>
    <t>FN/MP N° 1532</t>
  </si>
  <si>
    <t>Servicio de blindaje de vehículo institucional.</t>
  </si>
  <si>
    <t>Blindek Rent a Car Spa.</t>
  </si>
  <si>
    <t>Reparación de punto de red en la Fiscalía Local de Temuco.</t>
  </si>
  <si>
    <t>Cia. de Telecomunicaciones Belltel Ltda.</t>
  </si>
  <si>
    <t>Reubicación de cañerías de calefacción y reparación de baño en el edificio de la Fiscalía Regional.</t>
  </si>
  <si>
    <t>Reparaciones en accesos y reparación de filtración de agua del inmueble de la Fiscalía Local de Temuco.</t>
  </si>
  <si>
    <t>Visita técnica de diagnóstico por falla de la red eléctrica de la Fiscalía Local de Traiguén.</t>
  </si>
  <si>
    <t>Servicio Técnico por revisión y reparación de equipo de calefacción de la Fiscalía Local de Pucón.</t>
  </si>
  <si>
    <t>Reparación de tubería de evacuación de aguas lluvia de la Fiscalía Regional.</t>
  </si>
  <si>
    <t>FR N°139</t>
  </si>
  <si>
    <t>Recarga de 500 minutos para línea de telefónia satelital de la región.</t>
  </si>
  <si>
    <t>Tesam Chile S.A.</t>
  </si>
  <si>
    <t>FR N°138</t>
  </si>
  <si>
    <t>Reparación del sistema de calefacción de la Fiscalía Local de Temuco.</t>
  </si>
  <si>
    <t>Alejandro Varela Zuñiga.</t>
  </si>
  <si>
    <t>6.893.676-4</t>
  </si>
  <si>
    <t>Servicio de evaluación psicolaboral para cargo de la región.</t>
  </si>
  <si>
    <t>Sargel Consultores Ltda</t>
  </si>
  <si>
    <t>76.015.931-K</t>
  </si>
  <si>
    <t xml:space="preserve">Reparación del sistema eléctrico de la Fiscalía Local de Traiguén. </t>
  </si>
  <si>
    <t>Compra de pasaje aereo T. Esquivel viaje Valdivia - Santiago - Valdivia, desde el 23 al 27 de julio 2025</t>
  </si>
  <si>
    <t>Aviso en diario regional por llamado de convocatoria de selección de personal a Honorarios.</t>
  </si>
  <si>
    <t>Servicio de traslado y rescate de furgón de causa de la Fiscalía Local de San José de la Mariquina.</t>
  </si>
  <si>
    <t xml:space="preserve">Gruas Gretel Valdivia </t>
  </si>
  <si>
    <t>77.539.675-K</t>
  </si>
  <si>
    <t>Compra de pasaje aereo A. Bascur viaje Valdivia - Santiago -  Valdivia, desde el 18 al 23 de agosto 2025</t>
  </si>
  <si>
    <t>Aviso en diario regional publicado el día domingo 13 de julio 2025</t>
  </si>
  <si>
    <t>Modificacion de 02 escritorios de 1,20 a 1,40 ctm, con cambio de cubiertas y refuerzo horizontal a color carvallo.</t>
  </si>
  <si>
    <t>Suferino Eladio Guaiquil Cardenas</t>
  </si>
  <si>
    <t>11.928.600-K</t>
  </si>
  <si>
    <t>Compra de pasaje aereo M. Palma viaje Valdivia - Santiago - Valdivia desde el 05 al 08 de agosto 2025</t>
  </si>
  <si>
    <t>Compra de pasaje aereo Claudia Baeza viaje Valdivia - Santiago - Valdivia desde el 03 al 08 de agosto 2025</t>
  </si>
  <si>
    <t>Compra de pasaje aereo Carlos Bahamondes viaje Valdivia - Santiago - Valdivia desde el 19 al 21 de agosto 2025</t>
  </si>
  <si>
    <t>Compra de pasaje aereo Claudia Baeza viaje Valdivia - Santiago - Valdivia desde el 22 al 26 de septiembre 2025</t>
  </si>
  <si>
    <t>Compra de pasaje aereo Juan Carlos Urrieta viaje Valdivia - Santiago - Valdivia desde el 25 al 29 de agosto 2025</t>
  </si>
  <si>
    <t>Compra de pasaje aereo Jaime Godoy viaje Valdivia - Santiago - Valdivia desde el 01 al 05 de septiembre 2025</t>
  </si>
  <si>
    <t>Compra de pasaje aereo A. Anabalon viaje Valdivia - Santiago - Valdivia desde el 25 al 29 de agosto 2025</t>
  </si>
  <si>
    <t>Compra de pasaje aereo E. Aguayo viaje Valdivia - Santiago - Valdivia desde el 11 al 13 de agosto 2025</t>
  </si>
  <si>
    <t>Compra de pasaje aereo R. Guzman viaje Valdivia - Santiago - Valdivia desde el 26 al 28 de agosto 2025</t>
  </si>
  <si>
    <t>Compra de pasaje aereo S. Fuentes viaje Osorno - Santiago - Osorno desde el 01 al 05 de septiembre 2025</t>
  </si>
  <si>
    <t>Compra de pasaje aereo M. Bustos y C. Inostroza viaje Osorno - Santiago - Osorno desde el 07 al 11 de septiembre 2025</t>
  </si>
  <si>
    <t>Compra de pasaje aereo L. Chahin viaje Valdivia - Santiago - Valdivia desde el 19 al 21 de agosto 2025</t>
  </si>
  <si>
    <t>Compra de pasaje aereo M. Leal viaje Valdivia - Santiago - Valdivia desde el 03 al 04 de septiembre 2025</t>
  </si>
  <si>
    <t>Compra de pasaje aereo A. Vera viaje Santiago - Osorno - Santiago desde el 04 al 09 de agosto 2025</t>
  </si>
  <si>
    <t>Pasaje aéreo Santiago - Concepción 08-07-25</t>
  </si>
  <si>
    <t>Pasaje aéreo P.Montt - Santiago - P.Montt del 10-07 al 13-07-25</t>
  </si>
  <si>
    <t>Pasaje aéreo P.Montt - Santiago - P.Montt del 09-07 al 11-07-25</t>
  </si>
  <si>
    <t>Arriendo vehículo</t>
  </si>
  <si>
    <t>Pasaje marítimo Hualaihué - Caleta Gonzalo - Hualaihué 22-07 al 23-07-25</t>
  </si>
  <si>
    <t>Pasaje aéreo P.Montt - Santiago - P.Montt del 18-08 al 23-08-25</t>
  </si>
  <si>
    <t>Pasaje aéreo  Santiago - P.Montt  25-07-25</t>
  </si>
  <si>
    <t>Pasaje aéreo P.Montt - Santiago - P.Montt del 25-08 al 28-08-25</t>
  </si>
  <si>
    <t>Pasaje aéreo Osorno - Santiago - Osorno del 18-08 al 22-08-25</t>
  </si>
  <si>
    <t>Pasaje aéreo P.Montt - Concepción - P.Montt del 25-08 al 29-08-25</t>
  </si>
  <si>
    <t>Pasaje aéreo Castro - Santiago - Castro del 18-08 al 22-08-25</t>
  </si>
  <si>
    <t>Pasaje aéreo Castro - Santiago - Castro del 05-08 al 08-08-25</t>
  </si>
  <si>
    <t>Compra 1 locker metálico 4 puertas</t>
  </si>
  <si>
    <t>Soluciones y Montajes Metalelectric Ltda.</t>
  </si>
  <si>
    <t>76.759.642-1</t>
  </si>
  <si>
    <t>Pasaje aéreo P.Montt - Santiago - P.Montt del 05-08 al 09-08-25</t>
  </si>
  <si>
    <t>Pasaje aéreo Osorno - Santiago - Osorno del 17-08 al 23-08-25</t>
  </si>
  <si>
    <t>Pasaje aéreo P.Montt - Santiago - P.Montt del 11-08 al 13-08-25</t>
  </si>
  <si>
    <t>Pasaje aéreo Osorno - Santiago - Osorno del 25-08 al 29-08-25</t>
  </si>
  <si>
    <t>Pasaje aéreo Osorno - Santiago - Osorno del 05-08 al 08-08-25</t>
  </si>
  <si>
    <t>Pasaje aéreo P.Montt - Santiago - P.Montt del 05-08 al 07-08-25</t>
  </si>
  <si>
    <t>Pasaje aéreo P.Montt - Santiago - P.Montt del 10-08 al 16-08-25</t>
  </si>
  <si>
    <t>Pasaje aéreo P.Montt - Santiago - P.Montt del 06-08 al 07-08-25</t>
  </si>
  <si>
    <t>2da. Mantención caldera FL Osorno y adquisición motor caldera</t>
  </si>
  <si>
    <t>10 FR N°048</t>
  </si>
  <si>
    <t>Ingreso de hijo menor de 2 años a sala cuna  del 21-07 al 09-11-2026</t>
  </si>
  <si>
    <t>María Paz Oyarzún Beroiz</t>
  </si>
  <si>
    <t>13.967.594-0</t>
  </si>
  <si>
    <t>Pasajes Aéreos NacionalesN Balmaceda -Santiago (ida y regreso), para Sr. Fiscal Regional de Aysén (S).  Consejo General de Fiscales en Santiago.</t>
  </si>
  <si>
    <t>Pasaje aéreo nacional Balmaceda -Temuco (ida y regreso), para Fiscal Adjunto Jefe SACFI FR Aysén.  JO causa Art. 19 en Temuco.</t>
  </si>
  <si>
    <t>Pasajes Aéreos Nacionales  Balmaceda -Santiago (ida y regreso), para Administrativo UAF de Fiscalía Regional de Aysén. Capacitación en Santiago.</t>
  </si>
  <si>
    <t>Pasajes Aéreos Nacionales cambio de fecha tramo - Balmaceda-Santiago para Fiscal Regional de Aysen (S). Capacitación en vocería institucional en Santiago.</t>
  </si>
  <si>
    <t>Publicación llamado a Concurso Publico Cargo Técnico de Estudios, Evaluación y Control de Gestión Grado XII Fiscalía Regional de Aysen Publicar el día 21 Julio 2025.</t>
  </si>
  <si>
    <t>Res. FN/MP N° 2636/2024</t>
  </si>
  <si>
    <t>Peritaje psicológico privado de Victima Adulto  FL Aysen. Resol FN/MP 2636-2024 del 21-10-2024, Registro Nacional Peritos Psicólogas/os del MP.</t>
  </si>
  <si>
    <t>Sebastián Jesus Zelada Cordero</t>
  </si>
  <si>
    <t>15.336.937-2</t>
  </si>
  <si>
    <t>Pasajes aéreos nacionales Balmaceda-Santiago (ida y regreso), para Asesor Jurídico Fiscalía Regional de Aysén.  Asiste Jornada Anual de Enlaces UCIEX 2025 Fiscalía Nacional.</t>
  </si>
  <si>
    <t>Pasajes aéreos nacionales Balmaceda-Santiago (ida y regreso), para Fiscal Adjunto Jefe y Administrador FL Aysén. Jornadas Formativas para Jefaturas de Fiscalías Locales en FN.</t>
  </si>
  <si>
    <t>Pasajes aéreos nacionales Balmaceda-Santiago (ida y regreso), para Fiscal Adjunto Jefe y Administrador FL Coyhaique. Jornadas Formativas para Jefaturas de Fiscalías Locales en FN.</t>
  </si>
  <si>
    <t>Pasajes aéreos nacionales Balmaceda-Santiago (ida y vuelta) para Directora Ejecutiva Fiscalía Regional de Aysen. Asiste a jornada de DERs en Santiago..</t>
  </si>
  <si>
    <t>Pasaje Aereo Sr. Cristian Crisosto Punta Arenas-Santiago 04/07/25 - Santiago-Punta Arenas 08/07/2025</t>
  </si>
  <si>
    <t>Pasaje Aereo Sra. Katerina Aranis  Punta Arenas-Santiago 05/08/25 - Santiago-Punta Arenas 08/08/2025</t>
  </si>
  <si>
    <t>Pasaje Aereo Sr. Fernando Dobson  Punta Arenas-Santiago 05/08/25 - Santiago-Punta Arenas 08/08/2025</t>
  </si>
  <si>
    <t>Pasaje Aereo Sra. Ivonne Sepulveda Santiago-Punta Arenas  09/10/25 - Punta Arenas-Santiago 10/10/2025</t>
  </si>
  <si>
    <t>Pasaje aereo Sra. Deisy Mabel Baez susria URAVIT Punta Arenas-Santiago 07/07/25</t>
  </si>
  <si>
    <t>Cambio de Pasaje aereo Sra. Jesica Cacabelos usuaria URAVIT PUQ/SCL 08/07/25</t>
  </si>
  <si>
    <t>Pasaje Aereo Sra. Joanna Irribarra PUQ/SCL/PUQ del 25 al 29 agosto.</t>
  </si>
  <si>
    <t>Pasaje Aereo Sr. Jose Dobronic PUQ/SCL/PUQ del 18 al 23 agosto.</t>
  </si>
  <si>
    <t>Pasaje Aereo Sra. Lorena Ovando PUQ/SCL/PUQ del 25 al 29 agosto.</t>
  </si>
  <si>
    <t>Pasaje Aereo Srta. Sue Helen Reindhart PUQ/SCL/PUQ del 22 al 26 de septiembre</t>
  </si>
  <si>
    <t>Cambio de Pasaje aereo Srta. Josefa Nahuelquen usuaria URAVIT PUQ/SCL 08/07/25 (Hija Jesica Cacabelos)</t>
  </si>
  <si>
    <t>Pasaje aereo Srta. Romina Moscoso Escobar PUQ/SCL/PUQ Julio 20 / Julio 21</t>
  </si>
  <si>
    <t>Pasaje aereo Srta. Romina Moscoso Escobar PNT/SCL/PNT Septiembre 05 / Septiembre 28</t>
  </si>
  <si>
    <t>Pasaje aereo Sr. Guillermo Guerrero Pulgar PUQ/SCL/PUQ Septiembre 06 / Septiembre 11</t>
  </si>
  <si>
    <t>Pasaje aereo Sr. Sebastian Gonzalez Morales PUQ/SCL/PUQ Septiembre 22 / Septiembre 26</t>
  </si>
  <si>
    <t>Compra de pasaje aereo Srta. Johanna Irribarra Alarcon PUQ/SCL/PUQ Junio 09 / Junio 15</t>
  </si>
  <si>
    <t>Pasaje aereo Sra. Wendoline Acuña PUQ/SCL/PMC del 22 al 25 de septiembre</t>
  </si>
  <si>
    <t>Pasaje Aereo Sr. Cristian Crisosto Ida:PUQ-SCL 22/07/25, Retorno:SCL - PUQ 27/07/2025</t>
  </si>
  <si>
    <t>Pasaje aereo Paula Hott ida: PUQ-PMC-SCL 24/08/2025, Retorno: SCL-PMC-PUQ 30/08/2025.</t>
  </si>
  <si>
    <t>Cambio pasaje aéreo R. Moscoso, regreso: del 21/07/25 SCL - PUQ, Cambio: por día 22./07/25 SCL-PMC-PUQ.</t>
  </si>
  <si>
    <t>Pasaje aereo Sr. Patricio Hormazabal Saavedra PUQ/SCL/PUQ ida agosto 03 / retorno agosto 08</t>
  </si>
  <si>
    <t>Cambio de pasaje Sr. Cristian Crisosto Rifo desde julio 27 a julio 28. Tramo SCL/PUQ</t>
  </si>
  <si>
    <t>Compra de 9 cinta rotuladoras BROTHER E-P 24MM NEGRO EN PLATEADO CINTA 8MT
P/PT-E550WVP/D600VP/P900W, para activos fijos.</t>
  </si>
  <si>
    <t>Tecnologia lk Spa</t>
  </si>
  <si>
    <t>76.567.200-7</t>
  </si>
  <si>
    <t>Insumos de cafeteria, para reunion Fiscal Regional.</t>
  </si>
  <si>
    <t>Distribuidora tio Rico LTDA</t>
  </si>
  <si>
    <t>76.052.495-6</t>
  </si>
  <si>
    <t>Pasaje aereo Sra. Amanda Hurtado PUQ/SCL/PUQ agosto 11 retorno agosto 13</t>
  </si>
  <si>
    <t>Compra parlante para pc (SOUNDBAR MLAB FLAMING SMOKE SB-500 9341 HDMI OPTICO BLUE)</t>
  </si>
  <si>
    <t>Soc. Abacomp Ltda.</t>
  </si>
  <si>
    <t>Pasaje aereo Sra. Valentina Varela Sanchez URAVIT SCL/PUQ/SCL agosto 05/agosto 10</t>
  </si>
  <si>
    <t>Compra mouse inalambricos (KNS MOUSE MY430 INALAMB RECARGABLE K75507WW.)</t>
  </si>
  <si>
    <t>Sociedad sistemas informaticos Ltda.</t>
  </si>
  <si>
    <t>77.259.720-7</t>
  </si>
  <si>
    <t>INSTALACIÓN DE ASIENTOS BANCAS, UNIDAD ATENCIÓN DE USUARIOS</t>
  </si>
  <si>
    <t>SERGIO CASTILLO MERINO</t>
  </si>
  <si>
    <t>6948403-4</t>
  </si>
  <si>
    <t>3 Evaluaciones Psicolaborales para cargos profesional, técnico y administrativo</t>
  </si>
  <si>
    <t>ROLLO TERMICOS PARA TOTEM PUBLICO</t>
  </si>
  <si>
    <t>PRO PLUS S.A.</t>
  </si>
  <si>
    <t>96928760-9</t>
  </si>
  <si>
    <t>Decreto 258/2022</t>
  </si>
  <si>
    <t>Obra Menor "PROVISIÓN E INSTALACIÓN DE CÁMARAS INTERIORES" Edificio Fiscalía</t>
  </si>
  <si>
    <t>Evaluación Psicolaboral Abogado Honorarios</t>
  </si>
  <si>
    <t>Provisión e instalación de láminas de seguridad en todos los vidrios y lunetas, con Film E8</t>
  </si>
  <si>
    <t>COMERCIALIZADORA EUROGLAS</t>
  </si>
  <si>
    <t>76415172-0</t>
  </si>
  <si>
    <t>Reposición Equipamiento Tecnológico Sala Entrevista y Sala de Observación de EIVG</t>
  </si>
  <si>
    <t>Evaluación Psicolaboral Familia Cargos Técnicos Operativo</t>
  </si>
  <si>
    <t>Cambio de estanque de baño edificio Ñuñoa.</t>
  </si>
  <si>
    <t>Adquisición de una tarjeta para ingresar al estacionamiento protegido del Centro de Justicia.</t>
  </si>
  <si>
    <t>Adquisición de distintos elementos de apoyo para Jornadas de Capacitación Julio y Agosto de 2025.</t>
  </si>
  <si>
    <t>Reparación Equipo aire acondicionado en Fiscalía Local de Las Condes.</t>
  </si>
  <si>
    <t>Reparación Equipo aire acondicionado edificio Las Condes.</t>
  </si>
  <si>
    <t>Adquisición de dos tarjetas para ingresar al Edificio del Centro de Justicia.</t>
  </si>
  <si>
    <t>Compra de insumos para actividad de capacitación.</t>
  </si>
  <si>
    <t>Servicio de interpretación español - inglés</t>
  </si>
  <si>
    <t>CRISTIAN ANDRES BARROS MUÑOZ</t>
  </si>
  <si>
    <t>13785060-5</t>
  </si>
  <si>
    <t>Reparación Equipo aire acondicionado dependencias de Fiscalía de Género.</t>
  </si>
  <si>
    <t>Res FN/MP N° 1816-2025</t>
  </si>
  <si>
    <t>Renovación Contrato de mantención de Ascensores de edificio de la Florida</t>
  </si>
  <si>
    <t>RES. FRMS N°043/2025</t>
  </si>
  <si>
    <t>Trato Directo N° 696212-93-TD25_Servicios de reparación de ascensor N°1 marca OTIS con suministro de malla infrarroja, en edificio Gran avenida 3814, San Miguel.</t>
  </si>
  <si>
    <t xml:space="preserve">ASCENSORES OTIS CHILE LTDA. </t>
  </si>
  <si>
    <t>96797340-8</t>
  </si>
  <si>
    <t xml:space="preserve">Contratación directa de servicio de  mantención y reparación de motor eléctrico con su kit completo para funcionamiento del portón Norte de Fiscalía Local de Puente Alto. </t>
  </si>
  <si>
    <t xml:space="preserve">REDES Y ENERGÍA INTELIGENTE LTDA. </t>
  </si>
  <si>
    <t>78034638-8</t>
  </si>
  <si>
    <t>RES. FRMS N°74/2023</t>
  </si>
  <si>
    <t>Reparación de equipo de aire acondicionado en oficina 219 de la Fiscalía Local de Puente Alto.</t>
  </si>
  <si>
    <t>Servicio de limpieza y desinfección techo patio de luz interior del edificio de Gran Avenida 3814, San Miguel.</t>
  </si>
  <si>
    <t>RONALD FRANCISCO FUENTES ARANCIBIA</t>
  </si>
  <si>
    <t>14137408-7</t>
  </si>
  <si>
    <t>Compra ágil_ Nº696212-100AG25_Mantenimiento de oficinas con film empavonado para cubrir ventanales en dependencias del 2do. y 5to., edificio de Gran Avenida 3814, San Miguel.</t>
  </si>
  <si>
    <t>LAMINARTE SPA</t>
  </si>
  <si>
    <t>77966931-9</t>
  </si>
  <si>
    <t>Compra ágil N° 696212-111-AG25_Suministro e Instalación de nueva batería para grupo electrógeno en edificio Fiscalía Regional, Gran Avenida 5234, San Miguel.</t>
  </si>
  <si>
    <t>CD Excep reglamento art.8 letra "a" adicional 9 días para contrato de dispensadores de agua en comodato hasta el 09.07.25 para la FRM OCC</t>
  </si>
  <si>
    <t>QUALITY WATER SERVICE SPA</t>
  </si>
  <si>
    <t>76246617-1</t>
  </si>
  <si>
    <t>FR N°158</t>
  </si>
  <si>
    <t>CD reparaciones AC Miraflores piso 11 y 12 FRM OCC, GMI-252339 y GMI-252352. RS FR 158 del 08.07.25</t>
  </si>
  <si>
    <t>FR N°157</t>
  </si>
  <si>
    <t>CD Provisión e instalación de bomba elevadora eléctrica 12V. RS FR 157 del 08.07.25</t>
  </si>
  <si>
    <t>FR N°155</t>
  </si>
  <si>
    <t>CD reparación motobomba (llave y contactor) FL San Bernardo, coti 14505, RS FR 155 del 08.07.25</t>
  </si>
  <si>
    <t>FR N°156</t>
  </si>
  <si>
    <t>CD reparación motobomba (llave y válvulas retención) FL Talagante, COTI 14506, RS FR 156 del 08.07.25</t>
  </si>
  <si>
    <t>Provisión , cambio e instalación de focos (02) en oficina FR en piso 12 y visitas técnicas (02) e informe por pruebas eléctricas en piso 11 edificio Miraflores. Contratación conforme a art. 8 letra "a" del reglamento interno MP ley 19886. (UE1601).</t>
  </si>
  <si>
    <t>Visita técnica para levantamiento por falla en control acceso piso 19 y trabajos menores en control de acceso a piso 19 edificio Catedral 1401( Fijación y conexión de lector suelto y cambio de pulsador apertura puertas por botón NO Touch para apertura). Contratación conforme a art. 8 letra "a" del reglamento interno del MP ley 19886.</t>
  </si>
  <si>
    <t>trabajos menores en edificio(cambio de 02 focos led en oficina 15 y 02 focos led en sala reunión chica además de cambio de 03 palmetas cielo americano sector UAF piso 12). Contratación conforme a art. 8 letra "a" del reglamento interno del MP ley 19886.</t>
  </si>
  <si>
    <t>Adquisición de microondas para FIAC (UE 1659). Compra realizada en plataforma mercado público con método compra ágil con OC 697058-43-AG25 de acuerdo a cotización 697058-47-COT25.</t>
  </si>
  <si>
    <t>CALEMA SPA</t>
  </si>
  <si>
    <t>77409789-9</t>
  </si>
  <si>
    <t>CD art. 8a GMI-252362 Reparacion AC oficina 31a (Adela Barros) valor por contrato</t>
  </si>
  <si>
    <t>CD art 8a. GMI 252363 Reparacon AC oficina Fiscal Jefa Alta Complejidad, piso 11, valores por contrato</t>
  </si>
  <si>
    <t>Contratación de servicio de Evaluaciones Psicolaborales (04 profesionales) para la FRM Occidente Unidad de personas. Contratación en plataforma mercado público por método compra ágil con OC 697058-45-AG25 de acuerdo a cotización 697058-49-COT25.</t>
  </si>
  <si>
    <t>R Y R CONSULTORES LIMITADA</t>
  </si>
  <si>
    <t>78153933-3</t>
  </si>
  <si>
    <t>Contratación de 1 Servicio de Coffe Break, para 40 personas, el cual se llevara a cabo el día 03 de julio del 2025, con motivo de "Actividad para nuestros/os hijas/ os adolecentes (E. media)", a prestarse en el piso 07 del edificio institucional de la Fiscalia Nacional.</t>
  </si>
  <si>
    <t>Pasaje aéreo nacional para Sr. Cristian Paredes Valenzuela, Rut: 14.303.292-2, Santiago/Temuco/Santiago, del 16 al 18 de julio de 2025. Participación en el Seminario sobre Ley Antiterrorista y Ley de Reincidencia que se efectuará en dependencias de la PDI en Temuco.</t>
  </si>
  <si>
    <t>FN/MP N° 2308</t>
  </si>
  <si>
    <t>Contratación de 1 Diplomado de Inteligencia Artificial, con modalidad on line, (10 cupos) concepto de becas de estudio para fiscales(as) y funcionarios(as) del MP, inicio 02 de marzo al 23 de abril del 2025 (2°Etapa).</t>
  </si>
  <si>
    <t>Pasaje aéreo nacional para Sra. Ivonne Sepúlveda Sánchez, Rut: 12.872.933-K, Santiago/Puerto Montt/Santiago, del 23 al 24 de septiembre de 2025. Capacitación a Carabineros en materia de Manual de Femecidios.</t>
  </si>
  <si>
    <t>Pasaje aéreo nacional para Sr. Sebastian Aguilera Vasconcellos, Rut: 18.934.619-0, Santiago/Puerto Montt/Santiago, del 23 al 24 de septiembre de 2025. Capacitación a Carabineros en materia de Manual de Femecidios.</t>
  </si>
  <si>
    <t xml:space="preserve">Instalación de Pulsador de acceso en piso 07 poniente del edificio institucional de la Fiscalía Nacional. </t>
  </si>
  <si>
    <t>Ingeniería de Sistema y Control Spa.</t>
  </si>
  <si>
    <t xml:space="preserve">Publicación Aviso Llamado a Concurso Público para Fiscales RPA Diario Oficial, el 26 de junio de 2025. </t>
  </si>
  <si>
    <t>Contratación de 1 Servicio de Coffe Break, para 40 personas, por jornada, el cual se llevara a cabo los días 22 y 23 de julio del 2025, en jornadas AM 11:00 horas y PM 16:00 horas, para el día 24 de julio del 2025, solo en jornada AM 11:00 horas, a realizarse en dependencias de la Fiscalía Nacional, Gran Salón, Piso 7, con motivo de "Jornada de entrega de conocimientos a Fiscalías locales".</t>
  </si>
  <si>
    <t>Contratación de 1 Servicio de Coffe Break, para 35 personas, por jornada, el cual se llevara a cabo los días 29 y 30 de julio del 2025, en jornadas AM 11:00 horas y PM 16:00 horas, para el día 31 de julio del 2025, solo en jornada AM 11:00 horas, a realizarse en dependencias de la Fiscalía Nacional, Gran Salón, Piso 7, con motivo de "Jornada de entrega de conocimientos a Fiscalías locales".</t>
  </si>
  <si>
    <t>Contratación de 1 Servicio de Coffe Break, para 38 personas, por jornada, el cual se llevara a cabo los días 30 y 31 de julio del 2025, en jornadas AM 11:00 horas y PM 16:00 horas, a realizarse en dependencias de la Fiscalía Nacional, Sala Academia, Piso 3, con motivo de "Jornada Ley 21.595: modificaciones y nuevos tipos penales".</t>
  </si>
  <si>
    <t>Contratación de un Servicio de Reparación de 2 Máquinas trituradoras, para la Fiscalia Nacional.</t>
  </si>
  <si>
    <t>Importadora y Exportadora Estado Limitada.</t>
  </si>
  <si>
    <t>84888400-6</t>
  </si>
  <si>
    <t>FN/MP N° 1489</t>
  </si>
  <si>
    <t>Contratación de Suscripción del software Freepik por un nuevo periodo anual. (Plan Premium+). Proveedor FREEPIK COMPANY S.L</t>
  </si>
  <si>
    <t>Banco del Estado de Chile</t>
  </si>
  <si>
    <t>97030000-7</t>
  </si>
  <si>
    <t>Contratación de Suscripción de verificación de Instagram, Facebook, canal de whatsaap, por un nuevo periodo anual. (Plan Business Plus). Proveedor META PLATAFORMS INC.</t>
  </si>
  <si>
    <t>Contratación de Suscripción de verificación de X  Canal oficial en redes sociales por un nuevo periodo anual. (Plan Premium+). Proveedor X CORP.</t>
  </si>
  <si>
    <t>Contratación de Suscripción de licencia Canva por un nuevo periodo anual. (Plan Canva Pro). Proveedor CANVA PTY LTD.</t>
  </si>
  <si>
    <t>Contratación de Suscripción anual del software de QR. Proveedor DENSO WAVE INCORPORATED.</t>
  </si>
  <si>
    <t>Contratación de Suscripción del software AC34 Hootsuite, por un periodo anual. (Plan Standard). Proveedor HOOTSUITE INC.</t>
  </si>
  <si>
    <t>Pasaje aéreo internacional para Sr. Ángel Valencia Vásquez, Rut: 8.667.131-K, Santiago/Incheon - Corea del Sur y Hanoí – Vietnam/Santiago, del 26 de julio al 02 de agosto de 2025. Asistir a Reuniones Oficiales y participar en 41ª reunión del ACTWG y al Diálogo de Alto Nivel de la APEC sobre Cooperación Anticorrupción (AHDAC) y en Vietnam fortalecer la cooperación en materia penal con los países de la región, especialmente contra el crimen organizado.</t>
  </si>
  <si>
    <t>Pasaje aéreo internacional para Sr. Juan Pablo Glasinovic Vernon, Rut: 9.616.765-2, Santiago/Incheon - Corea del Sur y Hanoí – Vietnam/Santiago, del 26 de julio al 02 de agosto de 2025. Asistir a Reuniones Oficiales y participar en 41ª reunión del ACTWG y al Diálogo de Alto Nivel de la APEC sobre Cooperación Anticorrupción (AHDAC) y en Vietnam fortalecer la cooperación en materia penal con los países de la región, especialmente contra el crimen organizado.</t>
  </si>
  <si>
    <t>Pasaje aéreo internacional para Sra. Claudia Ortega Forner, Rut: 11.833.323-3, Santiago/Incheon - Corea del Sur/Santiago, del 26 de julio al 02 de agosto de 2025. Asistir a Reuniones Oficiales y participar en 41ª reunión del ACTWG y al Diálogo de Alto Nivel de la APEC sobre Cooperación Anticorrupción (AHDAC).</t>
  </si>
  <si>
    <t>Pasaje aéreo internacional para Sr. Felipe Fritz Castro, Rut: 16.899.242-4, Santiago/Incheon - Corea del Sur y Hanoí – Vietnam/Santiago, del 26 de julio al 02 de agosto de 2025. Escolta al FN a Reuniones Oficiales y participar en 41ª reunión del ACTWG y al Diálogo de Alto Nivel de la APEC sobre Cooperación Anticorrupción (AHDAC) y en Vietnam fortalecer la cooperación en materia penal con los países de la región, especialmente contra el crimen organizado.</t>
  </si>
  <si>
    <t>Pasaje aéreo internacional para Sr. Felipe Fritz Castro, Rut: 16.899.242-4, Santiago/Palermo – Italia/Santiago, del 16 al 20 de julio de 2025. Escoltar al Fiscal Nacional a Participar en invitación evento en honor del magistrado Paolo Borsellino en Palermo Italia del 18 al 20 de julio.</t>
  </si>
  <si>
    <t>Pasaje aéreo nacional para Sra. Tania Gajardo Orellana, Rut: 14.143.379-2, Santiago/Temuco/Santiago, del 16 al 17 de julio de 2025. Participación como expositores en una Capacitación organizada por el Ministerio Público y la Policía de Investigaciones de Chile, en el marco de la Mesa de Violencia Rural. Cambio de Pasaje.</t>
  </si>
  <si>
    <t>Pasaje aéreo nacional para Sr. Alvaro Zepeda, Rut: 17.313.179-8, Santiago/Concepción/Santiago, del 11 al 12 de julio de 2025. Escolta al Fiscal Nacional a una actividad académica.</t>
  </si>
  <si>
    <t>FN/MP N° 2010</t>
  </si>
  <si>
    <t>Contratación de 1 Servicio por Concepto de Visita de Emergencia POR falla en la central de incendio.</t>
  </si>
  <si>
    <t>FN/MP N° 1542</t>
  </si>
  <si>
    <t>Contratación de 1 Curso sobre "Comunicación Efectiva", para nueve integrantes de la División de Contraloría Interna de la Fiscalía Nacional.</t>
  </si>
  <si>
    <t>Universidad Diego Portales</t>
  </si>
  <si>
    <t>70990700-K</t>
  </si>
  <si>
    <t>FN/MP N° 1474
FN/MP N° 1622</t>
  </si>
  <si>
    <t>24-06-2025
10-07-2025</t>
  </si>
  <si>
    <t>Contratación de la Suscripción de una Licencia GRAYKEY 30 básico, para el Ministerio Público.</t>
  </si>
  <si>
    <t>Digito Forense Spa.</t>
  </si>
  <si>
    <t>77128254-7</t>
  </si>
  <si>
    <t>FN/MP N° 1629</t>
  </si>
  <si>
    <r>
      <t>Recarga de 500 minutos libres para la línea telefónica satelital N° 881632717638 asignada a la División de Administración y Finanzas de esta Fiscalía Nacional, con una vigencia de 12 meses desde su activación, vencimiento</t>
    </r>
    <r>
      <rPr>
        <sz val="9"/>
        <rFont val="Trebuchet MS"/>
        <family val="2"/>
      </rPr>
      <t xml:space="preserve"> 24/08/2026.</t>
    </r>
  </si>
  <si>
    <t>96880440-5</t>
  </si>
  <si>
    <t>Pasaje aéreo nacional para Sra. Simone Hartard Cazenave, Rut: 13.858.657-K, Santiago/Iquique/Santiago, del 06 al 08 de agosto de 2025. Asiste a la Mesa de Coordinación de la Macrozona Norte.</t>
  </si>
  <si>
    <t>Adquisición de Muestras gráficas de productos: 1 Credencial; 1 Lanyard; 1 Carpeta; 1 Chaqueta.  Productos para ser mostrados en el próximo Consejo de Fiscales.</t>
  </si>
  <si>
    <t>Sociedad de Comunicación Simple Spa</t>
  </si>
  <si>
    <t>76981620-8</t>
  </si>
  <si>
    <t>Adquisición de 1 Muestras gráficas de productos: Hojas carta y oficio; Pines; Sobres. Productos para ser mostrados en el próximo Consejo de Fiscales.</t>
  </si>
  <si>
    <t>Grafica Magistral Spa</t>
  </si>
  <si>
    <t>77488424-6</t>
  </si>
  <si>
    <t>Pasaje aéreo nacional para Sr. Cristian Paredes Valenzuela, Rut: 14.303.292-2, Santiago/Temuco, el 30 de julio de 2025. Asiste a declarar como testigo ante el Tribunal de Juicio Oral en lo Penal de Temuco.</t>
  </si>
  <si>
    <t>Pasaje aéreo nacional para Sr. Claudio Ramirez Nuñez, Rut: 11.415.366-4, Santiago/Valdivia/Santiago, del 29 de julio al 01 de agosto de 2025. Implementación del equipo ECOH de la FR de Los Ríos.</t>
  </si>
  <si>
    <t>Pasaje aéreo nacional para Sr. Rodrigo Honores, Rut: 17.654.837-1, Santiago/Valdivia/Santiago, del 29 de julio al 01 de agosto de 2025. Implementación del equipo ECOH de la FR de Los Ríos</t>
  </si>
  <si>
    <t>Contratación de 1 Servicio de Coffe Break, para 45 personas, por jornada, el cual se llevara a cabo los días 05 y 06 de agosto del 2025, en jornadas AM 11:00 horas y PM 16:00 horas y para el día 07 de agosto solo en jornada AM 11:00 horas, a realizarse en dependencias de la Fiscalía Nacional, Gran Salón, piso 7, con motivo de "Jornada de entrega de conocimientos a Fiscalías locales".</t>
  </si>
  <si>
    <t>Contratación de 1 Servicio de Coffe Break, para 50 personas, por jornada, el cual se llevara a cabo los días 06 y 07 de agosto del 2025, en jornadas AM 10:30 horas y PM 16:00 horas, a realizarse en dependencias de la Fiscalía Nacional, Gran Salón, piso 7, con motivo de "Jornada de formación especializada en delitos de violencia sexual".</t>
  </si>
  <si>
    <t>Contratación de 1 Servicio de Coffe Break, para 30 personas, por jornada, el cual se llevara a cabo el día 12 de agosto del 2025, en jornadas AM 10:30 horas y PM 16:00 horas, a realizarse en dependencias de la Fiscalía Nacional, Gran Salón, piso 7, con motivo de "Jornada Anual de UCIEX".</t>
  </si>
  <si>
    <t>Pasaje aéreo nacional para Sra. Tania Gajardo Orellana, Rut: 14.143.379-2, Santiago/Iquique/Santiago, del 06 al 08 de agosto de 2025. Jornadas de la Macrozona Norte entre Carabineros de Chile y el Ministerio Público.</t>
  </si>
  <si>
    <t>Pasaje aéreo nacional para Sr. Iván Navarro Papic, Rut: 15.338.286-7, Santiago/Puerto Montt/Santiago, del 07 al 08 de agosto de 2025. jornada de capacitación orientada a administradores/as de las Fiscalías Regionales de Los Lagos y La Araucanía.</t>
  </si>
  <si>
    <t>Compra de 1 Bolsa de 500 días de seguros de viajes internacionales, bajo modalidad de pre-compra por cada día de cobertura.</t>
  </si>
  <si>
    <t>Pasaje aéreo nacional para Sr. Marcelo Ignacio Gomez Concha, Rut: 9.678.603-4, Santiago/Concepción/Santiago, del 12 al 13 de agosto de 2025. Implementación y presentación RUTA .</t>
  </si>
  <si>
    <t>Pasaje aéreo nacional para Sr. Ruben Enrique Luna Cabret, Rut: 13.570.074-6, Santiago/Concepción/Santiago, del 12 al 13 de agosto de 2025. Implementación y presentación RUTA.</t>
  </si>
  <si>
    <t>Pasaje aéreo nacional para Sra. Nataly Muñoz Ulloa, Rut: 16.931.283-4 Santiago/Antofagasta/Santiago, del 03 al 08 de agosto de 2025. Reuniones con Fiscalía Regional en relación con el piloto del Proyecto Evidencia Digital.</t>
  </si>
  <si>
    <t>Suministro e Instalación de una válvula de retención vertical de 2", en la impulsión de la bomba N°1 del sistema de agua potable de la Fiscalía Nacional, por falla en la mantención preventiva.</t>
  </si>
  <si>
    <t>Adquisición de 12 Café  instantáneo tradición 95gr Juan Valdez.</t>
  </si>
  <si>
    <t>Dimerc S.A.</t>
  </si>
  <si>
    <t xml:space="preserve">Pasaje aéreo nacional para Sra. Javiera Espinoza Ayarza, Rut: 17.697.864-3 Santiago/Valdivia/Santiago, del 18 al 21 de agosto de 2025. Participar como organizadores y capacitadores en la “Jornada de Inducción ECOH Región de Los Ríos”.  </t>
  </si>
  <si>
    <t xml:space="preserve">Pasaje aéreo nacional para Sr. Jose Madariaga Suarez, Rut: 18.634.420-0 Santiago/Valdivia/Santiago, del 18 al 21 de agosto de 2025. Participar como organizadores y capacitadores en la “Jornada de Inducción ECOH Región de Los Ríos”.  </t>
  </si>
  <si>
    <t>Pasaje aéreo nacional para Sra. Alejandra Mera González Ballesteros, Rut: 8.712.183-6 Santiago/Concepción/Santiago, del 26 al 28 de agosto de 2025. Participación de los funcionarios en Programa de Formación en RPA Biobío.</t>
  </si>
  <si>
    <t>Pasaje aéreo nacional para Sr. Roberto Guerrero Infante, Rut: 19.070.959-0 Santiago/Concepción/Santiago, del 26 al 28 de agosto de 2025. Participación de los funcionarios en Programa de Formación en RPA Biobío.</t>
  </si>
  <si>
    <t>Adquisición 30 Cajas plástico transparente, alta calidad, material resistente Medidas 34,5 x 26,5 X 17, 5 CM, alta calidad, material resistente, para la Fiscalía Nacional del Ministerio Público.</t>
  </si>
  <si>
    <t>Roberto Cesar Lopez Leiva</t>
  </si>
  <si>
    <t>7985301-1</t>
  </si>
  <si>
    <t>FN/MP N° 1800</t>
  </si>
  <si>
    <t>Ampliación del contrato de provisión de servicios de Plataforma Integral de Comunicaciones del MP, por un plazo de hasta 22 meses</t>
  </si>
  <si>
    <t>Claro Chile SPA</t>
  </si>
  <si>
    <t>96799250-k</t>
  </si>
  <si>
    <t>FN/MP N° 1621</t>
  </si>
  <si>
    <t>Renovación de contrato de prestación de servicios de mantención preventiva de los 5 ascensores que operan en el edificio de la Fiscalía Nacional por el plazo de 1 año desde el 1 de noviembre de 2025</t>
  </si>
  <si>
    <t>696217-100-AG25</t>
  </si>
  <si>
    <t>Orden de Compra generada por invitación a compra ágil: 696217-50-COT25</t>
  </si>
  <si>
    <t>696713-71-AG25</t>
  </si>
  <si>
    <t>COMPRA CAMARAS WEB</t>
  </si>
  <si>
    <t>697036-87-AG25</t>
  </si>
  <si>
    <t>Orden de Compra generada por invitación a compra ágil: 697036-90-COT25</t>
  </si>
  <si>
    <t>697057-107-AG25</t>
  </si>
  <si>
    <t>Compra Discos SSD</t>
  </si>
  <si>
    <t>696027-82-AG25</t>
  </si>
  <si>
    <t>Orden de Compra generada por invitación a compra ágil: 696027-60-COT25</t>
  </si>
  <si>
    <t>696212-159-AG25</t>
  </si>
  <si>
    <t>Orden de Compra generada por invitación a compra ágil: 696212-137-COT25</t>
  </si>
  <si>
    <t>696961-68-AG25</t>
  </si>
  <si>
    <t>Orden de Compra generada por invitación a compra ágil: 696961-53-COT25</t>
  </si>
  <si>
    <t>709129-41-AG25</t>
  </si>
  <si>
    <t>MANTENCIÓN SISTEMAS CONTROL DE INCENDIOS, DETECTORES DE HUMO Y TABLEROS DE CONTROL - FISCALÍA LOCAL DE PUNTA ARENAS Y TIERRA DEL FUEGO</t>
  </si>
  <si>
    <t>697058-68-AG25</t>
  </si>
  <si>
    <t>Orden de Compra generada por invitación a compra ágil: 697058-84-COT25</t>
  </si>
  <si>
    <t>696212-158-AG25</t>
  </si>
  <si>
    <t>Orden de Compra generada por invitación a compra ágil: 696212-151-COT25</t>
  </si>
  <si>
    <t>697058-67-AG25</t>
  </si>
  <si>
    <t>Orden de Compra generada por invitación a compra ágil: 697058-86-COT25</t>
  </si>
  <si>
    <t>696713-69-AG25</t>
  </si>
  <si>
    <t>EQUIPAMIENTO INFORMATICO</t>
  </si>
  <si>
    <t>697036-86-AG25</t>
  </si>
  <si>
    <t>Orden de Compra generada por invitación a compra ágil: 697036-89-COT25</t>
  </si>
  <si>
    <t>696027-81-AG25</t>
  </si>
  <si>
    <t>Orden de Compra generada por invitación a compra ágil: 696027-59-COT25</t>
  </si>
  <si>
    <t>697058-66-AG25</t>
  </si>
  <si>
    <t>Orden de Compra generada por invitación a compra ágil: 697058-80-COT25</t>
  </si>
  <si>
    <t>697224-36-AG25</t>
  </si>
  <si>
    <t>Orden de Compra generada por invitación a compra ágil: 697224-46-COT25</t>
  </si>
  <si>
    <t>697224-35-AG25</t>
  </si>
  <si>
    <t>CAMIÓN A DESTRUCCIÓN EN KDM, desde compra ágil: 697224-47-COT25</t>
  </si>
  <si>
    <t>697224-34-AG25</t>
  </si>
  <si>
    <t>Parlante Jabra</t>
  </si>
  <si>
    <t>696217-98-AG25</t>
  </si>
  <si>
    <t>Orden de Compra generada por invitación a compra ágil: 696217-51-COT25</t>
  </si>
  <si>
    <t>696027-80-AG25</t>
  </si>
  <si>
    <t>Orden de Compra generada por invitación a compra ágil: 696027-58-COT25</t>
  </si>
  <si>
    <t>696027-79-AG25</t>
  </si>
  <si>
    <t>Orden de Compra generada por invitación a compra ágil: 696027-57-COT25</t>
  </si>
  <si>
    <t>696228-122-AG25</t>
  </si>
  <si>
    <t>CAJAS ARCHIVO STANDAR FISCALIA LOS ANGELES REGION BIOBIO</t>
  </si>
  <si>
    <t>696228-121-AG25</t>
  </si>
  <si>
    <t>ROLLO TERMICO PARA TURNOMATICO FISCALIAS REGION BIOBIO</t>
  </si>
  <si>
    <t>697057-105-AG25</t>
  </si>
  <si>
    <t>Compra alarmas personales</t>
  </si>
  <si>
    <t>696750-42-AG25</t>
  </si>
  <si>
    <t>MANTENCION Y REPARACION BODEGA FISCALIA REGIONAL DE LOS RIOS: 696750-52-COT25</t>
  </si>
  <si>
    <t>697057-104-AG25</t>
  </si>
  <si>
    <t>Compra de equipos móviles senior</t>
  </si>
  <si>
    <t>697057-103-AG25</t>
  </si>
  <si>
    <t>Confección Limpiapiés alto tráfico</t>
  </si>
  <si>
    <t>1059240-57-AG25</t>
  </si>
  <si>
    <t>Orden de Compra generada por invitación a compra ágil: 1059240-44-COT25</t>
  </si>
  <si>
    <t>697057-102-AG25</t>
  </si>
  <si>
    <t>Compra equipamiento informático</t>
  </si>
  <si>
    <t>696704-74-AG25</t>
  </si>
  <si>
    <t>696704-81-COT25/Adquisición de discos duros de diferente capacidad - Fiscalía Regional del Maule - Proyecto UNAAC</t>
  </si>
  <si>
    <t>697057-101-AG25</t>
  </si>
  <si>
    <t>Limpieza fachada FR y FL Rancagua</t>
  </si>
  <si>
    <t>696961-67-AG25</t>
  </si>
  <si>
    <t>Orden de Compra generada por invitación a compra ágil: 696961-50-COT25</t>
  </si>
  <si>
    <t>697202-66-AG25</t>
  </si>
  <si>
    <t>Provision e Instalacion de Tabique vidriado Compra Ágil 697202-66-AG25 en edificio Urriola</t>
  </si>
  <si>
    <t>696212-156-AG25</t>
  </si>
  <si>
    <t>Orden de Compra generada por invitación a compra ágil: 696212-142-COT25</t>
  </si>
  <si>
    <t>696704-73-AG25</t>
  </si>
  <si>
    <t>Teléfonos celulares - URAVIT</t>
  </si>
  <si>
    <t>696704-71-AG25</t>
  </si>
  <si>
    <t>Suministro y reparación en FL Cauquenes</t>
  </si>
  <si>
    <t>696713-67-AG25</t>
  </si>
  <si>
    <t>SERVICIO DE CATERING SALUDABLE</t>
  </si>
  <si>
    <t>696713-66-AG25</t>
  </si>
  <si>
    <t>Orden de Compra generada por invitación a compra ágil: 696713-65-COT25</t>
  </si>
  <si>
    <t>696212-155-AG25</t>
  </si>
  <si>
    <t>Orden de Compra generada por invitación a compra ágil: 696212-149-COT25</t>
  </si>
  <si>
    <t>696228-120-AG25</t>
  </si>
  <si>
    <t>SERVICIO DE COFFE DIA MARTES 30 SEPTIEMBRE PM FISCALIA REGION BIOBIO</t>
  </si>
  <si>
    <t>5148-159-AG25</t>
  </si>
  <si>
    <t>COMPRA DE KITS DE TECLADOS Y MOUSE. Compra ágil: 5148-172-COT25</t>
  </si>
  <si>
    <t>709129-40-AG25</t>
  </si>
  <si>
    <t>SERVICIO DE PRODUCCIÓN DE VIDEO Y PRESENTACIÓN DE APOYO PARA CUENTA PÚBLICA compra ágil: 709129-59-COT25</t>
  </si>
  <si>
    <t>697036-84-AG25</t>
  </si>
  <si>
    <t>Orden de Compra generada por invitación a compra ágil: 697036-84-COT25</t>
  </si>
  <si>
    <t>709129-39-AG25</t>
  </si>
  <si>
    <t>PROVISIÓN E INSTALACIÓN DE VÁLVULA MOTORIZADA – FISCALÍA LOCAL DE PUNTA ARENAScompra ágil: 709129-55-COT25</t>
  </si>
  <si>
    <t>696011-50-AG25</t>
  </si>
  <si>
    <t>Orden de Compra generada por invitación a compra ágil: 696011-57-COT25</t>
  </si>
  <si>
    <t>697057-100-AG25</t>
  </si>
  <si>
    <t>Reubicación mampara 2do piso FR</t>
  </si>
  <si>
    <t>696713-65-AG25</t>
  </si>
  <si>
    <t>Actividad de Trabajo Colaborativo</t>
  </si>
  <si>
    <t>697209-35-AG25</t>
  </si>
  <si>
    <t>Pintura de (2) dos Oficinas en la Fiscalía Regional de Aysén</t>
  </si>
  <si>
    <t>696961-66-AG25</t>
  </si>
  <si>
    <t>Orden de Compra generada por invitación a compra ágil: 696961-51-COT25</t>
  </si>
  <si>
    <t>696961-65-AG25</t>
  </si>
  <si>
    <t>Orden de Compra generada por invitación a compra ágil: 696961-48-COT25</t>
  </si>
  <si>
    <t>696961-64-AG25</t>
  </si>
  <si>
    <t>Orden de Compra generada por invitación a compra ágil: 696961-47-COT25</t>
  </si>
  <si>
    <t>697058-65-AG25</t>
  </si>
  <si>
    <t>Orden de Compra generada por invitación a compra ágil: 697058-74-COT25</t>
  </si>
  <si>
    <t>697058-64-AG25</t>
  </si>
  <si>
    <t>Orden de Compra generada por invitación a compra ágil: 697058-73-COT25</t>
  </si>
  <si>
    <t>697202-64-AG25</t>
  </si>
  <si>
    <t>Orden de Compra generada por invitación a compra ágil: 697202-44-COT25</t>
  </si>
  <si>
    <t>709129-38-AG25</t>
  </si>
  <si>
    <t>RESTAURACIÓN BARNIZ EXTERIOR - FISCALÍA LOCAL DE PORVENIR compra ágil: 709129-50-COT25</t>
  </si>
  <si>
    <t>709129-37-AG25</t>
  </si>
  <si>
    <t>MANTENCIÓN Y REPARACIÓN EXTERIOR – FISCALÍA LOCAL DE PUNTA ARENAS compra ágil: 709129-49-COT25</t>
  </si>
  <si>
    <t>709129-36-AG25</t>
  </si>
  <si>
    <t>MANTENCIÓN Y REPARACIÓN TECHUMBRE - FISCALÍA LOCAL DE PUERTO NATALES compra ágil: 709129-51-COT25</t>
  </si>
  <si>
    <t>697055-68-AG25</t>
  </si>
  <si>
    <t>Orden de Compra generada por invitación a compra ágil: 697055-89-COT25</t>
  </si>
  <si>
    <t>697209-34-AG25</t>
  </si>
  <si>
    <t>Adquisición de máquinas y equipos de oficina para atención de usuarios de URAVIT</t>
  </si>
  <si>
    <t>696011-49-AG25</t>
  </si>
  <si>
    <t>Orden de Compra generada por invitación a compra ágil: 696011-56-COT25</t>
  </si>
  <si>
    <t>697058-63-AG25</t>
  </si>
  <si>
    <t>Orden de Compra generada por invitación a compra ágil: 697058-65-COT25</t>
  </si>
  <si>
    <t>697036-83-AG25</t>
  </si>
  <si>
    <t>Orden de Compra generada por invitación a compra ágil: 697036-86-COT25</t>
  </si>
  <si>
    <t>697058-62-AG25</t>
  </si>
  <si>
    <t>Orden de Compra generada por invitación a compra ágil: 697058-70-COT25</t>
  </si>
  <si>
    <t>696212-153-AG25</t>
  </si>
  <si>
    <t>Orden de Compra generada por invitación a compra ágil: 696212-136-COT25</t>
  </si>
  <si>
    <t>696704-69-AG25</t>
  </si>
  <si>
    <t>Mobiliario - FL Parral</t>
  </si>
  <si>
    <t>696961-63-AG25</t>
  </si>
  <si>
    <t>Orden de Compra generada por invitación a compra ágil: 696961-45-COT25</t>
  </si>
  <si>
    <t>697202-63-AG25</t>
  </si>
  <si>
    <t>Reparación y mantención de cortinas metálicas compra ágil: 697202-50-COT25</t>
  </si>
  <si>
    <t>696954-67-AG25</t>
  </si>
  <si>
    <t>Provisión e instalación mobiliario FL Rio Negro</t>
  </si>
  <si>
    <t>5148-156-AG25</t>
  </si>
  <si>
    <t>COFFEE CONSEJO FISCALES SEPTIEMBRE Orden de Compra generada por invitación a compra ágil: 5148-174-COT25</t>
  </si>
  <si>
    <t>696704-68-AG25</t>
  </si>
  <si>
    <t>Trituradora de papel - FL Parral</t>
  </si>
  <si>
    <t>696212-152-AG25</t>
  </si>
  <si>
    <t>Orden de Compra generada por invitación a compra ágil: 696212-145-COT25</t>
  </si>
  <si>
    <t>696704-67-AG25</t>
  </si>
  <si>
    <t>Cambio de periféricos conectados a las centrales, Fiscalías Locales de Linares, Curicó, Talca y Fiscalía Regional</t>
  </si>
  <si>
    <t>697036-82-AG25</t>
  </si>
  <si>
    <t>Orden de Compra generada por invitación a compra ágil: 697036-85-COT25</t>
  </si>
  <si>
    <t>5148-154-AG25</t>
  </si>
  <si>
    <t>CERTIFICACION ASCENSORES. Compra ágil: 5148-171-COT25</t>
  </si>
  <si>
    <t>697058-61-AG25</t>
  </si>
  <si>
    <t>Orden de Compra generada por invitación a compra ágil: 697058-78-COT25</t>
  </si>
  <si>
    <t>696704-66-AG25</t>
  </si>
  <si>
    <t>Diario Mural y Caja porta llaves - FL Parral</t>
  </si>
  <si>
    <t>696954-66-AG25</t>
  </si>
  <si>
    <t>1059240-56-AG25</t>
  </si>
  <si>
    <t>Mantenimiento anual de extintores en Fiscalías de la Región de Ñuble. 1059240-43-COT25</t>
  </si>
  <si>
    <t>709129-35-AG25</t>
  </si>
  <si>
    <t>Adquisición de 3 juegos de mesas y sillas infantiles.</t>
  </si>
  <si>
    <t>709129-34-AG25</t>
  </si>
  <si>
    <t>VESTUARIO CORPORATIVO FISCALÍA REGIONAL DE MAGALLANES Y DE LA ANTÁRTICA CHILENA</t>
  </si>
  <si>
    <t>696713-61-AG25</t>
  </si>
  <si>
    <t>Publicación de aviso de concurso en Diario El Mercurio para el día domingo 21 de septiembre</t>
  </si>
  <si>
    <t>697224-32-AG25</t>
  </si>
  <si>
    <t>Orden de Compra generada por invitación a compra ágil: 697224-43-COT25</t>
  </si>
  <si>
    <t>1059240-54-AG25</t>
  </si>
  <si>
    <t>Provisión de Vestuario y Calzado Institucional para la Fiscalía Regional de Ñuble.1059240-42-COT25</t>
  </si>
  <si>
    <t>696704-65-AG25</t>
  </si>
  <si>
    <t>CAMISETAS - Programa Regional de Calidad de Vida</t>
  </si>
  <si>
    <t>697036-81-AG25</t>
  </si>
  <si>
    <t>Orden de Compra generada por invitación a compra ágil: 697036-83-COT25</t>
  </si>
  <si>
    <t>697036-80-AG25</t>
  </si>
  <si>
    <t>Orden de Compra generada por invitación a compra ágil: 697036-81-COT25</t>
  </si>
  <si>
    <t>697202-61-AG25</t>
  </si>
  <si>
    <t>Orden de Compra generada por invitación a compra ágil: 697202-49-COT25</t>
  </si>
  <si>
    <t>696212-149-AG25</t>
  </si>
  <si>
    <t>Orden de Compra generada por invitación a compra ágil: 696212-147-COT25</t>
  </si>
  <si>
    <t>696750-41-AG25</t>
  </si>
  <si>
    <t>MANTENCION TERRENO FISCALIA REGIONAL Y FISCALIA LOCAL PANGUIPULLI 696750-50-COT25</t>
  </si>
  <si>
    <t>5148-153-AG25</t>
  </si>
  <si>
    <t>ADQUISICIÓN DE MICROONDAS THOMAS 34 LITROS compra ágil: 5148-168-COT25</t>
  </si>
  <si>
    <t>696954-65-AG25</t>
  </si>
  <si>
    <t>Reposición de piso y ventana PVC FL Ancud</t>
  </si>
  <si>
    <t>696704-64-AG25</t>
  </si>
  <si>
    <t>CAJA FUERTE - FL Parral</t>
  </si>
  <si>
    <t>696961-62-AG25</t>
  </si>
  <si>
    <t>Orden de Compra generada por invitación a compra ágil: 696961-46-COT25</t>
  </si>
  <si>
    <t>696704-63-AG25</t>
  </si>
  <si>
    <t>Mobiliario infantil - FL Parral</t>
  </si>
  <si>
    <t>696704-62-AG25</t>
  </si>
  <si>
    <t>Bodegas Jardín plástico</t>
  </si>
  <si>
    <t>696704-61-AG25</t>
  </si>
  <si>
    <t>SOPORTE ARTICULADO PARA MONITORES</t>
  </si>
  <si>
    <t>696704-60-AG25</t>
  </si>
  <si>
    <t>Toldo Hexagonal</t>
  </si>
  <si>
    <t>696704-59-AG25</t>
  </si>
  <si>
    <t>OCARRO PORTA HERRAMIENTAS, CARRO YEGUA Y ESCALERA</t>
  </si>
  <si>
    <t>697036-79-AG25</t>
  </si>
  <si>
    <t>Orden de Compra generada por invitación a compra ágil: 697036-82-COT25</t>
  </si>
  <si>
    <t>697057-99-AG25</t>
  </si>
  <si>
    <t>Compra microondas</t>
  </si>
  <si>
    <t>697057-98-AG25</t>
  </si>
  <si>
    <t>Compra trituradoras</t>
  </si>
  <si>
    <t>697057-97-AG25</t>
  </si>
  <si>
    <t>Compra dispesadores de agua</t>
  </si>
  <si>
    <t>696212-148-AG25</t>
  </si>
  <si>
    <t>Orden de Compra generada por invitación a compra ágil: 696212-146-COT25</t>
  </si>
  <si>
    <t>697202-59-AG25</t>
  </si>
  <si>
    <t>Orden de Compra generada por invitación a compra ágil: 697202-42-COT25</t>
  </si>
  <si>
    <t>697202-58-AG25</t>
  </si>
  <si>
    <t>Orden de Compra generada por invitación a compra ágil: 697202-43-COT25</t>
  </si>
  <si>
    <t>696212-147-AG25</t>
  </si>
  <si>
    <t>Orden de Compra generada por invitación a compra ágil: 696212-143-COT25</t>
  </si>
  <si>
    <t>697202-57-AG25</t>
  </si>
  <si>
    <t>Orden de Compra generada por invitación a compra ágil: 697202-37-COT25</t>
  </si>
  <si>
    <t>696212-145-AG25</t>
  </si>
  <si>
    <t>Orden de Compra generada por invitación a compra ágil: 696212-144-COT25</t>
  </si>
  <si>
    <t>696212-144-AG25</t>
  </si>
  <si>
    <t>Orden de Compra generada por invitación a compra ágil: 696212-148-COT25</t>
  </si>
  <si>
    <t>697058-60-AG25</t>
  </si>
  <si>
    <t>Orden de Compra generada por invitación a compra ágil: 697058-75-COT25</t>
  </si>
  <si>
    <t>696217-93-AG25</t>
  </si>
  <si>
    <t>Orden de Compra generada por invitación a compra ágil: 696217-48-COT25</t>
  </si>
  <si>
    <t>697224-31-AG25</t>
  </si>
  <si>
    <t>ADQUISICIÓN DE BIOMBOS FRM CENTRO NORTE</t>
  </si>
  <si>
    <t>696217-91-AG25</t>
  </si>
  <si>
    <t>Orden de Compra generada por invitación a compra ágil: 696217-47-COT25</t>
  </si>
  <si>
    <t>696961-58-AG25</t>
  </si>
  <si>
    <t>Orden de Compra generada por invitación a compra ágil: 696961-43-COT25</t>
  </si>
  <si>
    <t>696713-60-AG25</t>
  </si>
  <si>
    <t>696750-39-AG25</t>
  </si>
  <si>
    <t>ADQUISICION DE EQUIPOS COMPUTACIONALES 696750-45-COT25</t>
  </si>
  <si>
    <t>697055-65-AG25</t>
  </si>
  <si>
    <t>Orden de Compra generada por invitación a compra ágil: 697055-88-COT25</t>
  </si>
  <si>
    <t>697055-64-AG25</t>
  </si>
  <si>
    <t>Orden de Compra generada por invitación a compra ágil: 697055-87-COT25</t>
  </si>
  <si>
    <t>697055-63-AG25</t>
  </si>
  <si>
    <t>Orden de Compra generada por invitación a compra ágil: 697055-86-COT25</t>
  </si>
  <si>
    <t>696713-59-AG25</t>
  </si>
  <si>
    <t>COMPRA DVDS</t>
  </si>
  <si>
    <t>696961-56-AG25</t>
  </si>
  <si>
    <t>Orden de Compra generada por invitación a compra ágil: 696961-42-COT25</t>
  </si>
  <si>
    <t>696954-62-AG25</t>
  </si>
  <si>
    <t>Compra de 300 bolsas pellet</t>
  </si>
  <si>
    <t>696750-38-AG25</t>
  </si>
  <si>
    <t>ADQUISICIÓN DE MAQUINAS Y EQUIPOS DE OFICINA ADQUISICIÓN DE MAQUINAS Y EQUIPOS DE OFICINA 696750-46-COT25</t>
  </si>
  <si>
    <t>696713-58-AG25</t>
  </si>
  <si>
    <t>Mantención de Extintores en Edificios FRMO</t>
  </si>
  <si>
    <t>697036-78-AG25</t>
  </si>
  <si>
    <t>Orden de Compra generada por invitación a compra ágil: 697036-80-COT25</t>
  </si>
  <si>
    <t>696212-143-AG25</t>
  </si>
  <si>
    <t>Orden de Compra generada por invitación a compra ágil: 696212-125-COT25</t>
  </si>
  <si>
    <t>697202-55-AG25</t>
  </si>
  <si>
    <t>Compra de Televisores Smart TV 70"</t>
  </si>
  <si>
    <t>696217-88-AG25</t>
  </si>
  <si>
    <t>Orden de Compra generada por invitación a compra ágil: 696217-43-COT25</t>
  </si>
  <si>
    <t>1059240-48-AG25</t>
  </si>
  <si>
    <t>Orden de Compra generada por invitación a compra ágil: 1059240-41-COT25</t>
  </si>
  <si>
    <t>697209-33-AG25</t>
  </si>
  <si>
    <t>ADQUISICIÓN DE (1) UN TURBO CALEFACTOR PORTÁTIL A DIESEL PARA UNIDAD DE ADMINISTRACIÓN Y FINANZAS</t>
  </si>
  <si>
    <t>696011-48-AG25</t>
  </si>
  <si>
    <t>Orden de Compra generada por invitación a compra ágil: 696011-55-COT25</t>
  </si>
  <si>
    <t>5148-151-AG25</t>
  </si>
  <si>
    <t>ADQUISICIÓN DE 14 TARJETAS COMPATIBLES PARA EQUIPOS DE CLIMA. Compra ágil: 5148-156-COT25</t>
  </si>
  <si>
    <t>696228-109-AG25</t>
  </si>
  <si>
    <t>PENDRIVES REGION BIOBIO</t>
  </si>
  <si>
    <t>697202-54-AG25</t>
  </si>
  <si>
    <t>Compra de Microondas invitación a compra ágil: 697202-45-COT25</t>
  </si>
  <si>
    <t>696212-141-AG25</t>
  </si>
  <si>
    <t>Orden de Compra generada por invitación a compra ágil: 696212-140-COT25</t>
  </si>
  <si>
    <t>696212-140-AG25</t>
  </si>
  <si>
    <t>Orden de Compra generada por invitación a compra ágil: 696212-130-COT25</t>
  </si>
  <si>
    <t>696212-139-AG25</t>
  </si>
  <si>
    <t>Orden de Compra generada por invitación a compra ágil: 696212-139-COT25</t>
  </si>
  <si>
    <t>5148-150-AG25</t>
  </si>
  <si>
    <t>ADQUISICIÓN DE CÁMARA FOTOGRAFICA PARA LA FISCALÍA NACIONAL. Compra ágil: 5148-167-COT25</t>
  </si>
  <si>
    <t>697202-53-AG25</t>
  </si>
  <si>
    <t>Orden de Compra generada por invitación a compra ágil: 697202-46-COT25</t>
  </si>
  <si>
    <t>696011-47-AG25</t>
  </si>
  <si>
    <t>Orden de Compra generada por invitación a compra ágil: 696011-49-COT25</t>
  </si>
  <si>
    <t>697055-62-AG25</t>
  </si>
  <si>
    <t>Orden de Compra generada por invitación a compra ágil: 697055-85-COT25</t>
  </si>
  <si>
    <t>697055-61-AG25</t>
  </si>
  <si>
    <t>Orden de Compra generada por invitación a compra ágil: 697055-84-COT25</t>
  </si>
  <si>
    <t>709129-32-AG25</t>
  </si>
  <si>
    <t>Pintura Interior y Exterior FL P. Natales compra ágil: 709129-44-COT25</t>
  </si>
  <si>
    <t>696217-87-AG25</t>
  </si>
  <si>
    <t>Orden de Compra generada por invitación a compra ágil: 696217-46-COT25</t>
  </si>
  <si>
    <t>696228-108-AG25</t>
  </si>
  <si>
    <t>EQUIPOS COMPUTACIONALES PARA UGI BIOBIO</t>
  </si>
  <si>
    <t>696217-86-AG25</t>
  </si>
  <si>
    <t>Orden de Compra generada por invitación a compra ágil: 696217-40-COT25</t>
  </si>
  <si>
    <t>696217-85-AG25</t>
  </si>
  <si>
    <t>Orden de Compra generada por invitación a compra ágil: 696217-44-COT25</t>
  </si>
  <si>
    <t>709129-31-AG25</t>
  </si>
  <si>
    <t>Compra equipamiento informático para mantener back up compra ágil: 709129-43-COT25</t>
  </si>
  <si>
    <t>709129-30-AG25</t>
  </si>
  <si>
    <t>Adquisición de 3 estufas eléctricas.</t>
  </si>
  <si>
    <t>696011-46-AG25</t>
  </si>
  <si>
    <t>Orden de Compra generada por invitación a compra ágil: 696011-51-COT25</t>
  </si>
  <si>
    <t>696011-45-AG25</t>
  </si>
  <si>
    <t>Orden de Compra generada por invitación a compra ágil: 696011-50-COT25</t>
  </si>
  <si>
    <t>5148-149-AG25</t>
  </si>
  <si>
    <t>Adquisición De Láminas De Seguridad. compra ágil: 5148-158-COT25</t>
  </si>
  <si>
    <t>696212-138-AG25</t>
  </si>
  <si>
    <t>Orden de Compra generada por invitación a compra ágil: 696212-141-COT25</t>
  </si>
  <si>
    <t>697036-76-AG25</t>
  </si>
  <si>
    <t>Orden de Compra generada por invitación a compra ágil: 697036-75-COT25</t>
  </si>
  <si>
    <t>697036-75-AG25</t>
  </si>
  <si>
    <t>Orden de Compra generada por invitación a compra ágil: 697036-79-COT25</t>
  </si>
  <si>
    <t>696011-44-AG25</t>
  </si>
  <si>
    <t>Orden de Compra generada por invitación a compra ágil: 696011-52-COT25</t>
  </si>
  <si>
    <t>696011-43-AG25</t>
  </si>
  <si>
    <t>Orden de Compra generada por invitación a compra ágil: 696011-53-COT25</t>
  </si>
  <si>
    <t>697036-74-AG25</t>
  </si>
  <si>
    <t>Orden de Compra generada por invitación a compra ágil: 697036-78-COT25</t>
  </si>
  <si>
    <t>697036-73-AG25</t>
  </si>
  <si>
    <t>Orden de Compra generada por invitación a compra ágil: 697036-76-COT25</t>
  </si>
  <si>
    <t>697036-72-AG25</t>
  </si>
  <si>
    <t>Orden de Compra generada por invitación a compra ágil: 697036-74-COT25</t>
  </si>
  <si>
    <t>696212-137-AG25</t>
  </si>
  <si>
    <t>Orden de Compra generada por invitación a compra ágil: 696212-129-COT25</t>
  </si>
  <si>
    <t>696011-42-AG25</t>
  </si>
  <si>
    <t>Orden de Compra generada por invitación a compra ágil: 696011-54-COT25</t>
  </si>
  <si>
    <t>696713-57-AG25</t>
  </si>
  <si>
    <t>Compra menaje para RRHH</t>
  </si>
  <si>
    <t>696212-136-AG25</t>
  </si>
  <si>
    <t>Orden de Compra generada por invitación a compra ágil: 696212-135-COT25</t>
  </si>
  <si>
    <t>697057-96-AG25</t>
  </si>
  <si>
    <t>Prov e Ins Puntos Red</t>
  </si>
  <si>
    <t>696961-51-AG25</t>
  </si>
  <si>
    <t>Orden de Compra generada por invitación a compra ágil: 696961-44-COT25</t>
  </si>
  <si>
    <t>697036-71-AG25</t>
  </si>
  <si>
    <t>Orden de Compra generada por invitación a compra ágil: 697036-77-COT25</t>
  </si>
  <si>
    <t>696212-135-AG25</t>
  </si>
  <si>
    <t>Orden de Compra generada por invitación a compra ágil: 696212-138-COT25</t>
  </si>
  <si>
    <t>696212-134-AG25</t>
  </si>
  <si>
    <t>Orden de Compra generada por invitación a compra ágil: 696212-134-COT25</t>
  </si>
  <si>
    <t>697057-95-AG25</t>
  </si>
  <si>
    <t>Reparación grupo electrógeno FL San Vicente</t>
  </si>
  <si>
    <t>696011-40-AG25</t>
  </si>
  <si>
    <t>Orden de Compra generada por invitación a compra ágil: 696011-47-COT25</t>
  </si>
  <si>
    <t>696750-37-AG25</t>
  </si>
  <si>
    <t>CONTRATACIÓN DE SERVICIO DE CAFETERIA</t>
  </si>
  <si>
    <t>697036-70-AG25</t>
  </si>
  <si>
    <t>Orden de Compra generada por invitación a compra ágil: 697036-73-COT25</t>
  </si>
  <si>
    <t>5148-147-AG25</t>
  </si>
  <si>
    <t>ADQUISICIÓN DE BOLÍGRAFOS PARA PREMIOS POR AÑOS DE SERVICIO. Compra ágil: 5148-153-COT25</t>
  </si>
  <si>
    <t>697036-69-AG25</t>
  </si>
  <si>
    <t>Orden de Compra generada por invitación a compra ágil: 697036-72-COT25</t>
  </si>
  <si>
    <t>697057-94-AG25</t>
  </si>
  <si>
    <t>Reparación y demarcación estacionamientos FR</t>
  </si>
  <si>
    <t>696954-59-AG25</t>
  </si>
  <si>
    <t>Suscripción anual diarios digitales</t>
  </si>
  <si>
    <t>697224-29-AG25</t>
  </si>
  <si>
    <t>HABILITACIÓN PISO 3, desde compra ágil: 697224-36-COT25</t>
  </si>
  <si>
    <t>5148-146-AG25</t>
  </si>
  <si>
    <t>SERVICIOS DE EVALUACIÓN Y DIAGNÓSTICO CLÍNICO MULTIDISCIPLINARIO DE DEPENDENCIA A DROGAS ILÍCITAS. Compra ágil: 5148-155-COT25</t>
  </si>
  <si>
    <t>696704-55-AG25</t>
  </si>
  <si>
    <t>EQUIPOS COMPUTACIONALES - FISCALIA REGIONAL</t>
  </si>
  <si>
    <t>697224-28-AG25</t>
  </si>
  <si>
    <t>IMPRESORA PORTATIL HP</t>
  </si>
  <si>
    <t>696027-78-AG25</t>
  </si>
  <si>
    <t>Orden de Compra generada por invitación a compra ágil: 696027-56-COT25</t>
  </si>
  <si>
    <t>5148-145-AG25</t>
  </si>
  <si>
    <t>SERVICIOS EVALUACIÓN PSICOLABORAL. Compra ágil: 5148-151-COT25</t>
  </si>
  <si>
    <t>696954-58-AG25</t>
  </si>
  <si>
    <t>Provisión e instalación cortinas tipo roller TOP</t>
  </si>
  <si>
    <t>697057-92-AG25</t>
  </si>
  <si>
    <t>Reparación Sistema Aguas Servidas</t>
  </si>
  <si>
    <t>696713-56-AG25</t>
  </si>
  <si>
    <t>Reparación Aire acondicionado Fiscalía Oriente</t>
  </si>
  <si>
    <t>696704-54-AG25</t>
  </si>
  <si>
    <t>696704-61-COT25/Adquisición de Pendrives Proyecto UNAAC - Fiscalía Regional del Maule.</t>
  </si>
  <si>
    <t>697057-91-AG25</t>
  </si>
  <si>
    <t>Compra de mobiliario</t>
  </si>
  <si>
    <t>697057-90-AG25</t>
  </si>
  <si>
    <t>Reparación canal de aguas lluvias FL Pichilemu</t>
  </si>
  <si>
    <t>696961-49-AG25</t>
  </si>
  <si>
    <t>Orden de Compra generada por invitación a compra ágil: 696961-40-COT25</t>
  </si>
  <si>
    <t>696750-36-AG25</t>
  </si>
  <si>
    <t>Orden de Compra generada por invitación a compra ágil: 696750-48-COT25</t>
  </si>
  <si>
    <t>697058-58-AG25</t>
  </si>
  <si>
    <t>Orden de Compra generada por invitación a compra ágil: 697058-69-COT25</t>
  </si>
  <si>
    <t>1059240-45-AG25</t>
  </si>
  <si>
    <t>Adquisición e instalación 7 de cámaras de seguridad y 1 foco solar para reforzamientos domiciliarios para víctimas y testigos. 1059240-40-COT25</t>
  </si>
  <si>
    <t>1059240-44-AG25</t>
  </si>
  <si>
    <t>Provisión e Instalación de Láminas de Seguridad en Vehículos que se Indica. 1059240-39-COT25</t>
  </si>
  <si>
    <t>697209-32-AG25</t>
  </si>
  <si>
    <t>Servicio mantención equipos de aire acondicionado FR, Fiscalias Locales y Of. de Atención</t>
  </si>
  <si>
    <t>696011-39-AG25</t>
  </si>
  <si>
    <t>Orden de Compra generada por invitación a compra ágil: 696011-46-COT25</t>
  </si>
  <si>
    <t>697058-57-AG25</t>
  </si>
  <si>
    <t>Orden de Compra generada por invitación a compra ágil: 697058-67-COT25</t>
  </si>
  <si>
    <t>696961-48-AG25</t>
  </si>
  <si>
    <t>Orden de Compra generada por invitación a compra ágil: 696961-41-COT25</t>
  </si>
  <si>
    <t>696228-104-AG25</t>
  </si>
  <si>
    <t>MICROONDA Y HORNO ELECTRICO FISCALIAS REGION BIOBIO</t>
  </si>
  <si>
    <t>696228-103-AG25</t>
  </si>
  <si>
    <t>TRITURADORAS - DESTRUCTORAS FISCALIAS REGION BIOBIO</t>
  </si>
  <si>
    <t>696228-102-AG25</t>
  </si>
  <si>
    <t>REFRIGERADOR NO FROST FISCALIA YUMBEL</t>
  </si>
  <si>
    <t>696011-38-AG25</t>
  </si>
  <si>
    <t>Orden de Compra generada por invitación a compra ágil: 696011-48-COT25</t>
  </si>
  <si>
    <t>697057-89-AG25</t>
  </si>
  <si>
    <t>Limpieza solidos cámara aguas servidas</t>
  </si>
  <si>
    <t>697057-88-AG25</t>
  </si>
  <si>
    <t>Servicios de Fumigación Edificio FL Graneros</t>
  </si>
  <si>
    <t>697057-87-AG25</t>
  </si>
  <si>
    <t>Mejoramiento acceso vehicular y patio FL Santa Cruz</t>
  </si>
  <si>
    <t>1059240-43-AG25</t>
  </si>
  <si>
    <t>Orden de Compra generada por invitación a compra ágil: 1059240-38-COT25</t>
  </si>
  <si>
    <t>696027-77-AG25</t>
  </si>
  <si>
    <t>Orden de Compra generada por invitación a compra ágil: 696027-55-COT25</t>
  </si>
  <si>
    <t>697058-56-AG25</t>
  </si>
  <si>
    <t>Orden de Compra generada por invitación a compra ágil: 697058-66-COT25</t>
  </si>
  <si>
    <t>697202-52-AG25</t>
  </si>
  <si>
    <t>Adquisición de alarmas comunitarias</t>
  </si>
  <si>
    <t>696212-132-AG25</t>
  </si>
  <si>
    <t>Orden de Compra generada por invitación a compra ágil: 696212-132-COT25</t>
  </si>
  <si>
    <t>697055-57-AG25</t>
  </si>
  <si>
    <t>Orden de Compra generada por invitación a compra ágil: 697055-83-COT25</t>
  </si>
  <si>
    <t>697055-56-AG25</t>
  </si>
  <si>
    <t>Orden de Compra generada por invitación a compra ágil: 697055-82-COT25</t>
  </si>
  <si>
    <t>697055-55-AG25</t>
  </si>
  <si>
    <t>Orden de Compra generada por invitación a compra ágil: 697055-77-COT25</t>
  </si>
  <si>
    <t>696212-131-AG25</t>
  </si>
  <si>
    <t>Orden de Compra generada por invitación a compra ágil: 696212-131-COT25</t>
  </si>
  <si>
    <t>5148-144-AG25</t>
  </si>
  <si>
    <t>ADQUISICIÓN Y ENTREGA DE 01 UPS DE 3KVA, PARA EQUIPOS DE RAYOS X, EN LA FISCALIA DE TALCAHUANO. Compra ágil: 5148-149-COT25</t>
  </si>
  <si>
    <t>1059240-42-AG25</t>
  </si>
  <si>
    <t>Orden de Compra generada por invitación a compra ágil: 1059240-37-COT25</t>
  </si>
  <si>
    <t>697224-27-AG25</t>
  </si>
  <si>
    <t>SERVICIO DE COFFEE (ENTREGA PARCIAL), desde ompra ágil: 697224-34-COT25</t>
  </si>
  <si>
    <t>696704-53-AG25</t>
  </si>
  <si>
    <t>Mantención de los tableros eléctricos, Fiscalías Locales de Talca, Linares, Curicó, Molina, San Javier, Cauquenes y Constitución.</t>
  </si>
  <si>
    <t>5148-140-AG25</t>
  </si>
  <si>
    <t>SERVICIO DE MANTENCIÓN DE 7 TERMOS ELÉCTRICOS. Compra ágil: 5148-148-COT25</t>
  </si>
  <si>
    <t>5148-139-AG25</t>
  </si>
  <si>
    <t>SERVICIO DE CAMBIO DE MOTORIZADO Y CUERPO DE VÁLVULA PARA UNIDAD INTERIOR FAN COLL. Compra ágil: 5148-146-COT25</t>
  </si>
  <si>
    <t>5148-138-AG25</t>
  </si>
  <si>
    <t>SERVICIO DE INSPECCIÓN DE FUGAS Y REPARACIÓN, PARA UN EQUIPO SPLIT DUCTO ANWO DE 24.000BTU/HR. Compra ágil: 5148-145-COT25</t>
  </si>
  <si>
    <t>696228-101-AG25</t>
  </si>
  <si>
    <t>REPARACIONES FISCALIA LOCAL TALCAHUANO</t>
  </si>
  <si>
    <t>696212-129-AG25</t>
  </si>
  <si>
    <t>Orden de Compra generada por invitación a compra ágil: 696212-124-COT25</t>
  </si>
  <si>
    <t>696212-128-AG25</t>
  </si>
  <si>
    <t>Orden de Compra generada por invitación a compra ágil: 696212-123-COT25</t>
  </si>
  <si>
    <t>696212-127-AG25</t>
  </si>
  <si>
    <t>Orden de Compra generada por invitación a compra ágil: 696212-114-COT25</t>
  </si>
  <si>
    <t>5148-137-AG25</t>
  </si>
  <si>
    <t>PROVISIÓN DE INSTALACIÓN DE FRANJAS ANTIDESLIZANTES EN ESTACIONAMIENTOS. Compra ágil: 5148-142-COT25</t>
  </si>
  <si>
    <t>697057-83-AG25</t>
  </si>
  <si>
    <t>Reposición chapa en mampara Fiscalía San Fernando</t>
  </si>
  <si>
    <t>697057-82-AG25</t>
  </si>
  <si>
    <t>Mejoramiento dos oficinas edificio FR y FL Rgua</t>
  </si>
  <si>
    <t>696027-76-AG25</t>
  </si>
  <si>
    <t>Orden de Compra generada por invitación a compra ágil: 696027-54-COT25</t>
  </si>
  <si>
    <t>696704-51-AG25</t>
  </si>
  <si>
    <t>suministro e instalación de motor eléctrico, para portón corredero, Fiscalía Local de Molina</t>
  </si>
  <si>
    <t>696704-50-AG25</t>
  </si>
  <si>
    <t>TAPIZADO DE SILLONES</t>
  </si>
  <si>
    <t>696704-49-AG25</t>
  </si>
  <si>
    <t>MANTENCIÓN DE VEHÍCULO INSTITUCIONAL Y OTROS</t>
  </si>
  <si>
    <t>5148-135-AG25</t>
  </si>
  <si>
    <t>CONTRATACIÓN SERVICIO COFFEE BREAK PARA LA FISCALÍA NACIONAL DEL MINISTERIO PÚBLICO. Compra ágil: 5148-150-COT25</t>
  </si>
  <si>
    <t>696212-126-AG25</t>
  </si>
  <si>
    <t>Orden de Compra generada por invitación a compra ágil: 696212-126-COT25</t>
  </si>
  <si>
    <t>697209-31-AG25</t>
  </si>
  <si>
    <t>Adquisición de (1) un turbo calefactor portátil a diesel para URAVIT</t>
  </si>
  <si>
    <t>5148-133-AG25</t>
  </si>
  <si>
    <t>SERVICIO DE TRASLADO PARA 12 PASAJEROS. Compra ágil: 5148-152-COT25</t>
  </si>
  <si>
    <t>697058-55-AG25</t>
  </si>
  <si>
    <t>Orden de Compra generada por invitación a compra ágil: 697058-63-COT25</t>
  </si>
  <si>
    <t>696217-84-AG25</t>
  </si>
  <si>
    <t>Orden de Compra generada por invitación a compra ágil: 696217-39-COT25</t>
  </si>
  <si>
    <t>696212-125-AG25</t>
  </si>
  <si>
    <t>Orden de Compra generada por invitación a compra ágil: 696212-121-COT25</t>
  </si>
  <si>
    <t>696750-35-AG25</t>
  </si>
  <si>
    <t>ADQUISICION DE EQUIPOS COMPUTACIONALES 696750-38-COT25</t>
  </si>
  <si>
    <t>696027-75-AG25</t>
  </si>
  <si>
    <t>Orden de Compra generada por invitación a compra ágil: 696027-53-COT25</t>
  </si>
  <si>
    <t>697058-54-AG25</t>
  </si>
  <si>
    <t>Orden de Compra generada por invitación a compra ágil: 697058-62-COT25</t>
  </si>
  <si>
    <t>697036-67-AG25</t>
  </si>
  <si>
    <t>Orden de Compra generada por invitación a compra ágil: 697036-71-COT25</t>
  </si>
  <si>
    <t>696011-35-AG25</t>
  </si>
  <si>
    <t>Orden de Compra generada por invitación a compra ágil: 696011-44-COT25</t>
  </si>
  <si>
    <t>697209-30-AG25</t>
  </si>
  <si>
    <t>Adquisiciones de equipos de comunicación para redes informáticas switch</t>
  </si>
  <si>
    <t>709129-29-AG25</t>
  </si>
  <si>
    <t>Orden de Compra generada por invitación a compra ágil: 709129-29-COT25</t>
  </si>
  <si>
    <t>697209-29-AG25</t>
  </si>
  <si>
    <t>Reposición piso flotante primer piso Unidad de Atención a Víctimas y Testigos</t>
  </si>
  <si>
    <t>5148-129-AG25</t>
  </si>
  <si>
    <t>SERVICIOS DE EVALUACIÓN DE DEPENDENCIA. Compra ágil: 5148-141-COT25</t>
  </si>
  <si>
    <t>696228-88-AG25</t>
  </si>
  <si>
    <t>SERVICIO COFFE JORNADA REGION BIOBIO 26-27-28 AGOSTO</t>
  </si>
  <si>
    <t>709129-28-AG25</t>
  </si>
  <si>
    <t>Orden de Compra generada por invitación a compra ágil: 709129-36-COT25</t>
  </si>
  <si>
    <t>696212-124-AG25</t>
  </si>
  <si>
    <t>Orden de Compra generada por invitación a compra ágil: 696212-105-COT25</t>
  </si>
  <si>
    <t>696212-123-AG25</t>
  </si>
  <si>
    <t>Orden de Compra generada por invitación a compra ágil: 696212-119-COT25</t>
  </si>
  <si>
    <t>696212-122-AG25</t>
  </si>
  <si>
    <t>Orden de Compra generada por invitación a compra ágil: 696212-118-COT25</t>
  </si>
  <si>
    <t>696704-48-AG25</t>
  </si>
  <si>
    <t>Certificación del ascensor Fiscalías Locales de Linares y Curicó</t>
  </si>
  <si>
    <t>696212-121-AG25</t>
  </si>
  <si>
    <t>Orden de Compra generada por invitación a compra ágil: 696212-122-COT25</t>
  </si>
  <si>
    <t>697057-80-AG25</t>
  </si>
  <si>
    <t>Plan Cuidado de Entrevistadoras/es</t>
  </si>
  <si>
    <t>697057-79-AG25</t>
  </si>
  <si>
    <t>Compra mobiliario</t>
  </si>
  <si>
    <t>696217-82-AG25</t>
  </si>
  <si>
    <t>Orden de Compra generada por invitación a compra ágil: 696217-38-COT25</t>
  </si>
  <si>
    <t>697057-78-AG25</t>
  </si>
  <si>
    <t>Mantención Extintores SnFdo y Pichilemu</t>
  </si>
  <si>
    <t>697057-77-AG25</t>
  </si>
  <si>
    <t>Coffe break 28/08 y 25/09</t>
  </si>
  <si>
    <t>697224-26-AG25</t>
  </si>
  <si>
    <t>adquisición de pendrives varios</t>
  </si>
  <si>
    <t>697057-76-AG25</t>
  </si>
  <si>
    <t>Compra pendrive's</t>
  </si>
  <si>
    <t>696750-32-AG25</t>
  </si>
  <si>
    <t>Orden de Compra generada por invitación a compra ágil: 696750-47-COT25</t>
  </si>
  <si>
    <t>696212-120-AG25</t>
  </si>
  <si>
    <t>Orden de Compra generada por invitación a compra ágil: 696212-112-COT25</t>
  </si>
  <si>
    <t>696212-119-AG25</t>
  </si>
  <si>
    <t>Orden de Compra generada por invitación a compra ágil: 696212-116-COT25</t>
  </si>
  <si>
    <t>696217-81-AG25</t>
  </si>
  <si>
    <t>Orden de Compra generada por invitación a compra ágil: 696217-36-COT25</t>
  </si>
  <si>
    <t>696027-74-AG25</t>
  </si>
  <si>
    <t>Orden de Compra generada por invitación a compra ágil: 696027-52-COT25</t>
  </si>
  <si>
    <t>1059240-41-AG25</t>
  </si>
  <si>
    <t>Orden de Compra generada por invitación a compra ágil: 1059240-36-COT25</t>
  </si>
  <si>
    <t>709129-26-AG25</t>
  </si>
  <si>
    <t>Orden de Compra generada por invitación a compra ágil: 709129-38-COT25</t>
  </si>
  <si>
    <t>697058-53-AG25</t>
  </si>
  <si>
    <t>Orden de Compra generada por invitación a compra ágil: 697058-61-COT25</t>
  </si>
  <si>
    <t>697057-75-AG25</t>
  </si>
  <si>
    <t>Orden de Compra generada por invitación a compra ágil: 697057-84-COT25</t>
  </si>
  <si>
    <t>697055-54-AG25</t>
  </si>
  <si>
    <t>Orden de Compra generada por invitación a compra ágil: 697055-78-COT25</t>
  </si>
  <si>
    <t>709129-25-AG25</t>
  </si>
  <si>
    <t>Orden de Compra generada por invitación a compra ágil: 709129-35-COT25</t>
  </si>
  <si>
    <t>697055-53-AG25</t>
  </si>
  <si>
    <t>Orden de Compra generada por invitación a compra ágil: 697055-75-COT25</t>
  </si>
  <si>
    <t>709129-24-AG25</t>
  </si>
  <si>
    <t>Orden de Compra generada por invitación a compra ágil: 709129-39-COT25</t>
  </si>
  <si>
    <t>697224-25-AG25</t>
  </si>
  <si>
    <t>Audifono Gamer JBL</t>
  </si>
  <si>
    <t>709129-23-AG25</t>
  </si>
  <si>
    <t>Orden de Compra generada por invitación a compra ágil: 709129-32-COT25</t>
  </si>
  <si>
    <t>696212-118-AG25</t>
  </si>
  <si>
    <t>Orden de Compra generada por invitación a compra ágil: 696212-115-COT25</t>
  </si>
  <si>
    <t>697036-66-AG25</t>
  </si>
  <si>
    <t>Orden de Compra generada por invitación a compra ágil: 697036-67-COT25</t>
  </si>
  <si>
    <t>697209-27-AG25</t>
  </si>
  <si>
    <t>servicios de mantención de extintores para la Fiscalía Regional, Fiscalía Locales y Oficinas de Atención de la región de Aysén</t>
  </si>
  <si>
    <t>696228-82-AG25</t>
  </si>
  <si>
    <t>AVISO DIARIO EL SUR DOMINGO 17 DE AGOSTO REGION BIOBIO</t>
  </si>
  <si>
    <t>697058-52-AG25</t>
  </si>
  <si>
    <t>Orden de Compra generada por invitación a compra ágil: 697058-60-COT25</t>
  </si>
  <si>
    <t>697058-51-AG25</t>
  </si>
  <si>
    <t>Orden de Compra generada por invitación a compra ágil: 697058-58-COT25</t>
  </si>
  <si>
    <t>697224-24-AG25</t>
  </si>
  <si>
    <t>Cilindro europerfil para cerraduras de embutir de 70mm para uso con cerradura de embutir Odis modelo 301 Multifunción</t>
  </si>
  <si>
    <t>696212-117-AG25</t>
  </si>
  <si>
    <t>Orden de Compra generada por invitación a compra ágil: 696212-120-COT25</t>
  </si>
  <si>
    <t>697057-73-AG25</t>
  </si>
  <si>
    <t>Compra cámara fotográfica</t>
  </si>
  <si>
    <t>696212-116-AG25</t>
  </si>
  <si>
    <t>Orden de Compra generada por invitación a compra ágil: 696212-117-COT25</t>
  </si>
  <si>
    <t>697058-50-AG25</t>
  </si>
  <si>
    <t>Orden de Compra generada por invitación a compra ágil: 697058-57-COT25</t>
  </si>
  <si>
    <t>696228-77-AG25</t>
  </si>
  <si>
    <t>IMPRESORA PORTATIL FISCALIA REGIONAL REGION BIOBIO</t>
  </si>
  <si>
    <t>697209-26-AG25</t>
  </si>
  <si>
    <t>Adquisición de petróleo diesel para la caldera de la Fiscalía Local de Chile Chico</t>
  </si>
  <si>
    <t>5148-123-AG25</t>
  </si>
  <si>
    <t>COMPRA DE 30 CAJAS PLASTICA TRANSPARENTE. Compra ágil: 5148-136-COT25</t>
  </si>
  <si>
    <t>696961-42-AG25</t>
  </si>
  <si>
    <t>Orden de Compra generada por invitación a compra ágil: 696961-39-COT25</t>
  </si>
  <si>
    <t>5148-122-AG25</t>
  </si>
  <si>
    <t>EXTRACCION DE PALOMAS, E INSTALACION DE PERFIL METALICO EN MALLA DE RED INSTALADA EN PARED DEL EDIFICIO. Compra ágil: 5148-131-COT25</t>
  </si>
  <si>
    <t>697058-48-AG25</t>
  </si>
  <si>
    <t>Orden de Compra generada por invitación a compra ágil: 697058-54-COT25</t>
  </si>
  <si>
    <t>696212-114-AG25</t>
  </si>
  <si>
    <t>Orden de Compra generada por invitación a compra ágil: 696212-111-COT25</t>
  </si>
  <si>
    <t>697036-65-AG25</t>
  </si>
  <si>
    <t>Orden de Compra generada por invitación a compra ágil: 697036-70-COT25</t>
  </si>
  <si>
    <t>697058-47-AG25</t>
  </si>
  <si>
    <t>Orden de Compra generada por invitación a compra ágil: 697058-59-COT25</t>
  </si>
  <si>
    <t>5148-121-AG25</t>
  </si>
  <si>
    <t>MANTELES DE MESA DE UN COLOR PARA LA FISCALÍA NACIONAL . Compra ágil: 5148-129-COT25</t>
  </si>
  <si>
    <t>696704-47-AG25</t>
  </si>
  <si>
    <t>Mantención de las cortinas eléctricas metálicas, Fiscalías Locales de Curicó, Talca y San Javier</t>
  </si>
  <si>
    <t>5148-120-AG25</t>
  </si>
  <si>
    <t>SERVICIO DE TRASLADO DE PERSONAS POR 4 DÍAS. Compra ágil: 5148-135-COT25</t>
  </si>
  <si>
    <t>709129-22-AG25</t>
  </si>
  <si>
    <t>Orden de Compra generada por invitación a compra ágil: 709129-28-COT25</t>
  </si>
  <si>
    <t>696217-75-AG25</t>
  </si>
  <si>
    <t>Orden de Compra generada por invitación a compra ágil: 696217-35-COT25</t>
  </si>
  <si>
    <t>697036-64-AG25</t>
  </si>
  <si>
    <t>Orden de Compra generada por invitación a compra ágil: 697036-69-COT25</t>
  </si>
  <si>
    <t>697224-23-AG25</t>
  </si>
  <si>
    <t>INSUMOS MATERIALES DE ASEO</t>
  </si>
  <si>
    <t>5148-119-AG25</t>
  </si>
  <si>
    <t>PAQUETE ADICIONAL DE 2.500 TRANSACCIONES DE ACROBAT SIGN SOLUTIONS. Compra ágil: 5148-130-COT25</t>
  </si>
  <si>
    <t>696750-31-AG25</t>
  </si>
  <si>
    <t>INSTALACION DE PUERTA METALICA ESTACIONAMIENTO FR compra ágil: 696750-42-COT25</t>
  </si>
  <si>
    <t>696961-41-AG25</t>
  </si>
  <si>
    <t>Orden de Compra generada por invitación a compra ágil: 696961-36-COT25</t>
  </si>
  <si>
    <t>696961-40-AG25</t>
  </si>
  <si>
    <t>Orden de Compra generada por invitación a compra ágil: 696961-33-COT25</t>
  </si>
  <si>
    <t>697057-72-AG25</t>
  </si>
  <si>
    <t>Mantención arcos detectores de metales</t>
  </si>
  <si>
    <t>696961-39-AG25</t>
  </si>
  <si>
    <t>Orden de Compra generada por invitación a compra ágil: 696961-37-COT25</t>
  </si>
  <si>
    <t>697057-71-AG25</t>
  </si>
  <si>
    <t>Limpieza y Sanitización Estanques agua potable</t>
  </si>
  <si>
    <t>697057-70-AG25</t>
  </si>
  <si>
    <t>Compra cintas brother</t>
  </si>
  <si>
    <t>696212-113-AG25</t>
  </si>
  <si>
    <t>Orden de Compra generada por invitación a compra ágil: 696212-113-COT25</t>
  </si>
  <si>
    <t>696704-46-AG25</t>
  </si>
  <si>
    <t>CARGA DE TELEFONO SATELITAL</t>
  </si>
  <si>
    <t>697224-22-AG25</t>
  </si>
  <si>
    <t>MOBILIARIO</t>
  </si>
  <si>
    <t>5148-118-AG25</t>
  </si>
  <si>
    <t>SERVICIO DE TRASLADO DE BULTOS DEL MINISTERIO PÚBLICO. Compra ágil: 5148-126-COT25</t>
  </si>
  <si>
    <t>696011-34-AG25</t>
  </si>
  <si>
    <t>Orden de Compra generada por invitación a compra ágil: 696011-41-COT25</t>
  </si>
  <si>
    <t>1059240-39-AG25</t>
  </si>
  <si>
    <t>Servicio de Mantención Preventiva de Equipos de Aire Acondicionado para las Fiscalías Locales de la Región de Ñuble. 1059240-33-COT25</t>
  </si>
  <si>
    <t>696954-55-AG25</t>
  </si>
  <si>
    <t>Adquisición de elementos de seguridad (zapatos, cascos, guantes, lentes, pantalón de trabajo y slack</t>
  </si>
  <si>
    <t>5148-116-AG25</t>
  </si>
  <si>
    <t>SUMINISTRO E INSTALACIÓN DE 2 TARJETAS DE CLIMA. Compra ágil: 5148-123-COT25</t>
  </si>
  <si>
    <t>697036-62-AG25</t>
  </si>
  <si>
    <t>Orden de Compra generada por invitación a compra ágil: 697036-66-COT25</t>
  </si>
  <si>
    <t>5148-114-AG25</t>
  </si>
  <si>
    <t>SERVICIO DE REPOSICION DE 80 BISAGRAS DE ACERO INOXIDABLE EN EL EDIFICIO DE LA FISCALÍA NACIONAL. Compra ágil: 5148-97-COT25</t>
  </si>
  <si>
    <t>696704-45-AG25</t>
  </si>
  <si>
    <t>INSUMOS PARA JORNADA INTEGRATIVA REGIONAL</t>
  </si>
  <si>
    <t>696713-52-AG25</t>
  </si>
  <si>
    <t>HABILITACION DE 2 OFICINAS</t>
  </si>
  <si>
    <t>696212-112-AG25</t>
  </si>
  <si>
    <t>Orden de Compra generada por invitación a compra ágil: 696212-110-COT25</t>
  </si>
  <si>
    <t>696228-74-AG25</t>
  </si>
  <si>
    <t>REFRIGERADOR NO FROST FISCALIA LOCAL TALCAHUANO</t>
  </si>
  <si>
    <t>5148-113-AG25</t>
  </si>
  <si>
    <t>Servicio de Coffee Break para una actividad de capacitación en Escuela de Carabineros, sobre Investigación de Femicidios. Compra ágil: 5148-132-COT25</t>
  </si>
  <si>
    <t>696750-30-AG25</t>
  </si>
  <si>
    <t>OBRA MENOR DE SUMINISTRO E INSTALACIÓN DE QUIEBRAVISTAcompra ágil: 696750-41-COT25</t>
  </si>
  <si>
    <t>697058-46-AG25</t>
  </si>
  <si>
    <t>Orden de Compra generada por invitación a compra ágil: 697058-56-COT25</t>
  </si>
  <si>
    <t>709129-21-AG25</t>
  </si>
  <si>
    <t>Orden de Compra generada por invitación a compra ágil: 709129-27-COT25</t>
  </si>
  <si>
    <t>696027-73-AG25</t>
  </si>
  <si>
    <t>Orden de Compra generada por invitación a compra ágil: 696027-51-COT25</t>
  </si>
  <si>
    <t>5148-111-AG25</t>
  </si>
  <si>
    <t>ADQUISICIÓN DE KIT DE ADAPTADORES BUNDLE: ADAPTER (TDA7-1), ADAPTER (TDA7-2), APPLE SSD (TDA7-3), PCIe CABLE- 4" (TC-PCIE-4). Compra ágil: 5148-127-COT25</t>
  </si>
  <si>
    <t>696228-73-AG25</t>
  </si>
  <si>
    <t>EQUIPOS PARA UNIDAD INFORMATICA REGION BIOBIO</t>
  </si>
  <si>
    <t>696228-72-AG25</t>
  </si>
  <si>
    <t>697058-45-AG25</t>
  </si>
  <si>
    <t>Orden de Compra generada por invitación a compra ágil: 697058-49-COT25</t>
  </si>
  <si>
    <t>696217-69-AG25</t>
  </si>
  <si>
    <t>Orden de Compra generada por invitación a compra ágil: 696217-34-COT25</t>
  </si>
  <si>
    <t>696212-111-AG25</t>
  </si>
  <si>
    <t>Orden de Compra generada por invitación a compra ágil: 696212-109-COT25</t>
  </si>
  <si>
    <t>696713-51-AG25</t>
  </si>
  <si>
    <t>INSUMOS PARA SERVICIO DE COFFEE</t>
  </si>
  <si>
    <t>696954-54-AG25</t>
  </si>
  <si>
    <t>Compra de 16 Paleta detector de metales</t>
  </si>
  <si>
    <t>697057-68-AG25</t>
  </si>
  <si>
    <t>Mantención Grupos Electrógenos</t>
  </si>
  <si>
    <t>697057-67-AG25</t>
  </si>
  <si>
    <t>Compra cajas americanas</t>
  </si>
  <si>
    <t>5148-110-AG25</t>
  </si>
  <si>
    <t>ADQUISICIÓN Y TRASLADO DE MOBILIARIO. Compra ágil: 5148-122-COT25</t>
  </si>
  <si>
    <t>697057-66-AG25</t>
  </si>
  <si>
    <t>Evaluaciones psicolaborales Auxiliar ECOH</t>
  </si>
  <si>
    <t>696750-29-AG25</t>
  </si>
  <si>
    <t>Orden de Compra generada por invitación a compra ágil: 696750-36-COT25</t>
  </si>
  <si>
    <t>696961-35-AG25</t>
  </si>
  <si>
    <t>Orden de Compra generada por invitación a compra ágil: 696961-34-COT25</t>
  </si>
  <si>
    <t>5148-109-AG25</t>
  </si>
  <si>
    <t>INSUMOS DE MENAJE DE CAFETERIA PARA LA FISCALÍA NACIONAL. Compra ágil: 5148-49-COT25</t>
  </si>
  <si>
    <t>1059240-38-AG25</t>
  </si>
  <si>
    <t>Adquisición e instalación 5 de cámaras de seguridad para reforzamientos domiciliarios para víctimas y testigos. 1059240-34-COT25</t>
  </si>
  <si>
    <t>696228-69-AG25</t>
  </si>
  <si>
    <t>SERVICIO COFFE TALLER FISCALIA CORONEL</t>
  </si>
  <si>
    <t>697036-61-AG25</t>
  </si>
  <si>
    <t>Orden de Compra generada por invitación a compra ágil: 697036-68-COT25</t>
  </si>
  <si>
    <t>696011-32-AG25</t>
  </si>
  <si>
    <t>Orden de Compra generada por invitación a compra ágil: 696011-38-COT25</t>
  </si>
  <si>
    <t>5148-108-AG25</t>
  </si>
  <si>
    <t>ADQUISICIÓN DE MATERIALES DE OFICINA. Compra ágil: 5148-125-COT25</t>
  </si>
  <si>
    <t>696217-67-AG25</t>
  </si>
  <si>
    <t>Orden de Compra generada por invitación a compra ágil: 696217-33-COT25</t>
  </si>
  <si>
    <t>696212-108-AG25</t>
  </si>
  <si>
    <t>Orden de Compra generada por invitación a compra ágil: 696212-108-COT25</t>
  </si>
  <si>
    <t>696027-72-AG25</t>
  </si>
  <si>
    <t>Orden de Compra generada por invitación a compra ágil: 696027-50-COT25</t>
  </si>
  <si>
    <t>696212-107-AG25</t>
  </si>
  <si>
    <t>Orden de Compra generada por invitación a compra ágil: 696212-106-COT25</t>
  </si>
  <si>
    <t>696954-51-AG25</t>
  </si>
  <si>
    <t>Compra de 10 radio portatil</t>
  </si>
  <si>
    <t>697224-21-AG25</t>
  </si>
  <si>
    <t>INSUMOS DE CAFETERIA</t>
  </si>
  <si>
    <t>696212-105-AG25</t>
  </si>
  <si>
    <t>Orden de Compra generada por invitación a compra ágil: 696212-107-COT25</t>
  </si>
  <si>
    <t>697058-43-AG25</t>
  </si>
  <si>
    <t>Orden de Compra generada por invitación a compra ágil: 697058-47-COT25</t>
  </si>
  <si>
    <t>696212-104-AG25</t>
  </si>
  <si>
    <t>Orden de Compra generada por invitación a compra ágil: 696212-104-COT25</t>
  </si>
  <si>
    <t>696704-41-AG25</t>
  </si>
  <si>
    <t>Concentradores Digitales 16 canales IP /PoE (NVR)</t>
  </si>
  <si>
    <t>697055-50-AG25</t>
  </si>
  <si>
    <t>Orden de Compra generada por invitación a compra ágil: 697055-72-COT25</t>
  </si>
  <si>
    <t>697057-65-AG25</t>
  </si>
  <si>
    <t>Flete baja de bienes</t>
  </si>
  <si>
    <t>696027-71-AG25</t>
  </si>
  <si>
    <t>Orden de Compra generada por invitación a compra ágil: 696027-49-COT25</t>
  </si>
  <si>
    <t>697055-49-AG25</t>
  </si>
  <si>
    <t>Orden de Compra generada por invitación a compra ágil: 697055-73-COT25</t>
  </si>
  <si>
    <t>697055-48-AG25</t>
  </si>
  <si>
    <t>Orden de Compra generada por invitación a compra ágil: 697055-70-COT25</t>
  </si>
  <si>
    <t>1059240-36-AG25</t>
  </si>
  <si>
    <t>MATENCIÓN VEHÍCULO INSTITUCIONAL MARCA HONDA ACCORD OC: 1059240-32-COT25</t>
  </si>
  <si>
    <t>697036-60-AG25</t>
  </si>
  <si>
    <t>Orden de Compra generada por invitación a compra ágil: 697036-65-COT25</t>
  </si>
  <si>
    <t>709129-20-AG25</t>
  </si>
  <si>
    <t>Orden de Compra generada por invitación a compra ágil: 709129-26-COT25</t>
  </si>
  <si>
    <t>696750-28-AG25</t>
  </si>
  <si>
    <t>Orden de Compra generada por invitación a compra ágil: 696750-39-COT25</t>
  </si>
  <si>
    <t>696713-49-AG25</t>
  </si>
  <si>
    <t>MOBILIARIO PARA 2 OFICINAS</t>
  </si>
  <si>
    <t>696027-70-AG25</t>
  </si>
  <si>
    <t>Orden de Compra generada por invitación a compra ágil: 696027-47-COT25</t>
  </si>
  <si>
    <t>696212-102-AG25</t>
  </si>
  <si>
    <t>Orden de Compra generada por invitación a compra ágil: 696212-101-COT25</t>
  </si>
  <si>
    <t>696027-69-AG25</t>
  </si>
  <si>
    <t>Orden de Compra generada por invitación a compra ágil: 696027-48-COT25</t>
  </si>
  <si>
    <t>697058-42-AG25</t>
  </si>
  <si>
    <t>Orden de Compra generada por invitación a compra ágil: 697058-52-COT25</t>
  </si>
  <si>
    <t>697202-46-AG25</t>
  </si>
  <si>
    <t>Provisión e instalación de ventiladores para equipo Chiller de Fiscalía Local de Quilpué compra ágil: 697202-35-COT25</t>
  </si>
  <si>
    <t>696713-48-AG25</t>
  </si>
  <si>
    <t>CIERRE MÓDULO DE RECEPCIÓN</t>
  </si>
  <si>
    <t>697055-47-AG25</t>
  </si>
  <si>
    <t>Orden de Compra generada por invitación a compra ágil: 697055-71-COT25</t>
  </si>
  <si>
    <t>696011-30-AG25</t>
  </si>
  <si>
    <t>Orden de Compra generada por invitación a compra ágil: 696011-37-COT25</t>
  </si>
  <si>
    <t>696954-49-AG25</t>
  </si>
  <si>
    <t>Compra de 1 Locker 4 puertas</t>
  </si>
  <si>
    <t>697057-64-AG25</t>
  </si>
  <si>
    <t>Reparación circuitos eléctricos equipos split FL San Vicente</t>
  </si>
  <si>
    <t>697057-63-AG25</t>
  </si>
  <si>
    <t>Coffe break 23 Julio</t>
  </si>
  <si>
    <t>5148-106-AG25</t>
  </si>
  <si>
    <t>SERVICIO DE COFFEE BREAK PARA EL CONSEJO GENERAL DE FISCALES Y COACHING COMUNICACIONAL. Compra ágil: 5148-116-COT25</t>
  </si>
  <si>
    <t>697036-58-AG25</t>
  </si>
  <si>
    <t>Orden de Compra generada por invitación a compra ágil: 697036-64-COT25</t>
  </si>
  <si>
    <t>696713-47-AG25</t>
  </si>
  <si>
    <t>SERVICIO DE INSPECCIÓN PARA LA CERTIFICACIÓN DE ASCENSORES</t>
  </si>
  <si>
    <t>696704-39-AG25</t>
  </si>
  <si>
    <t>Mantención de los grupos electrógenos de las Fiscalías Locales de Linares, Talca y Fiscalía Regional</t>
  </si>
  <si>
    <t>696954-48-AG25</t>
  </si>
  <si>
    <t>Taller de formación</t>
  </si>
  <si>
    <t>696212-101-AG25</t>
  </si>
  <si>
    <t>Orden de Compra generada por invitación a compra ágil: 696212-102-COT25</t>
  </si>
  <si>
    <t>697202-45-AG25</t>
  </si>
  <si>
    <t>Provisión e instalación estanque hidroneumático en Fiscalía Local de Quintero compra ágil: 697202-34-COT25</t>
  </si>
  <si>
    <t>697224-20-AG25</t>
  </si>
  <si>
    <t>SERVICIO DE COFFEE CON ENTREGABLES, desde compra ágil: 697224-25-COT25</t>
  </si>
  <si>
    <t>696713-46-AG25</t>
  </si>
  <si>
    <t>ADQUISICIÓN LUMINARIAS</t>
  </si>
  <si>
    <t>5148-105-AG25</t>
  </si>
  <si>
    <t>SERVICIO DE PAUTAS DE PRENSA TRANSMISIÓN EN VIVO DE PUNTOS DE PRENSA. Compra ágil: 5148-115-COT25</t>
  </si>
  <si>
    <t>697036-57-AG25</t>
  </si>
  <si>
    <t>Orden de Compra generada por invitación a compra ágil: 697036-62-COT25</t>
  </si>
  <si>
    <t>696212-100-AG25</t>
  </si>
  <si>
    <t>Orden de Compra generada por invitación a compra ágil: 696212-100-COT25</t>
  </si>
  <si>
    <t>696011-28-AG25</t>
  </si>
  <si>
    <t>Orden de Compra generada por invitación a compra ágil: 696011-36-COT25</t>
  </si>
  <si>
    <t>5148-103-AG25</t>
  </si>
  <si>
    <t>RETIRO, DESTRUCCIÓN O DISPOSICIÓN FINAL Y ASESORÍA PARA DECLARAR EN SISTEMA SIDREP O SINADER. Compra ágil: 5148-114-COT25</t>
  </si>
  <si>
    <t>5148-102-AG25</t>
  </si>
  <si>
    <t>ADQUISICIÓN DE FORMULARIOS CADENA DE CUSTODIA DEL MINISTERIO PÚBLICO. Compra ágil: 5148-111-COT25</t>
  </si>
  <si>
    <t>697055-46-AG25</t>
  </si>
  <si>
    <t>Orden de Compra generada por invitación a compra ágil: 697055-69-COT25</t>
  </si>
  <si>
    <t>697036-56-AG25</t>
  </si>
  <si>
    <t>Orden de Compra generada por invitación a compra ágil: 697036-63-COT25</t>
  </si>
  <si>
    <t>697057-62-AG25</t>
  </si>
  <si>
    <t>696228-65-AG25</t>
  </si>
  <si>
    <t>MONITORES 22 PULGADAS FISCALIA REGION BIOBIO</t>
  </si>
  <si>
    <t>697224-18-AG25</t>
  </si>
  <si>
    <t>CADENAS DE CUSTODIA, desde compra ágil: 697224-22-COT25</t>
  </si>
  <si>
    <t>697057-61-AG25</t>
  </si>
  <si>
    <t>Compra UPS</t>
  </si>
  <si>
    <t>697057-60-AG25</t>
  </si>
  <si>
    <t>Evaluaciones psicolaborales ECOH</t>
  </si>
  <si>
    <t>697057-59-AG25</t>
  </si>
  <si>
    <t>Sesiones de técnicas descontracturantes</t>
  </si>
  <si>
    <t>696212-99-AG25</t>
  </si>
  <si>
    <t>Orden de Compra generada por invitación a compra ágil: 696212-98-COT25</t>
  </si>
  <si>
    <t>696704-38-AG25</t>
  </si>
  <si>
    <t>Instalación eléctrica Fiscalía Local de Curicó</t>
  </si>
  <si>
    <t>5148-100-AG25</t>
  </si>
  <si>
    <t>ADQUISICIÓN DE 5 EQUIPOS TABLETS. Compra ágil: 5148-105-COT25</t>
  </si>
  <si>
    <t>696011-27-AG25</t>
  </si>
  <si>
    <t>Orden de Compra generada por invitación a compra ágil: 696011-33-COT25</t>
  </si>
  <si>
    <t>5148-99-AG25</t>
  </si>
  <si>
    <t>SERVICIOS DE COFFE. Compra ágil: 5148-109-COT25</t>
  </si>
  <si>
    <t>696011-26-AG25</t>
  </si>
  <si>
    <t>Orden de Compra generada por invitación a compra ágil: 696011-34-COT25</t>
  </si>
  <si>
    <t>696212-98-AG25</t>
  </si>
  <si>
    <t>Orden de Compra generada por invitación a compra ágil: 696212-99-COT25</t>
  </si>
  <si>
    <t>5148-98-AG25</t>
  </si>
  <si>
    <t>ADQUISICIÓN BATERÍAS DE 100HA 12V 730 CC. Compra ágil: 5148-110-COT25</t>
  </si>
  <si>
    <t>697057-57-AG25</t>
  </si>
  <si>
    <t>Evaluaciones psicolaborales</t>
  </si>
  <si>
    <t>5148-96-AG25</t>
  </si>
  <si>
    <t>ADQUISICIÓN DE 02 QUICIOS HIDRÁULICOS. compra ágil: 5148-100-COT25</t>
  </si>
  <si>
    <t>709129-19-AG25</t>
  </si>
  <si>
    <t>Orden de Compra generada por invitación a compra ágil: 709129-20-COT25</t>
  </si>
  <si>
    <t>697057-56-AG25</t>
  </si>
  <si>
    <t>Compra cajas plasticas</t>
  </si>
  <si>
    <t>696713-44-AG25</t>
  </si>
  <si>
    <t>ADQUISICIÓN DE INSUMOS DE CAFATERÍA PARA CAPACITACIÓN - 696713-40-COT25</t>
  </si>
  <si>
    <t>696228-60-AG25</t>
  </si>
  <si>
    <t>ALARMAS PERSONALES 130 DB - PL8 REGION BIOBIO</t>
  </si>
  <si>
    <t>696212-97-AG25</t>
  </si>
  <si>
    <t>Orden de Compra generada por invitación a compra ágil: 696212-82-COT25</t>
  </si>
  <si>
    <t>696212-96-AG25</t>
  </si>
  <si>
    <t>Orden de Compra generada por invitación a compra ágil: 696212-97-COT25</t>
  </si>
  <si>
    <t>696704-37-AG25</t>
  </si>
  <si>
    <t>Limpieza losetas fachada poniente, suministro e instalación pinchos y otros, Fiscalía Local de Talca</t>
  </si>
  <si>
    <t>696713-43-AG25</t>
  </si>
  <si>
    <t>PLAN DE CUIDADO DE ENTREVISTADORAS/ES</t>
  </si>
  <si>
    <t>697057-55-AG25</t>
  </si>
  <si>
    <t>Servicio de Mudanza Edificio Fiscalía Regional y Oficina Alcázar</t>
  </si>
  <si>
    <t>1059240-33-AG25</t>
  </si>
  <si>
    <t>Adquisición e instalación 5 de cámaras de seguridad para reforzamientos domiciliarios para víctimas y testigos. 1059240-31-COT25</t>
  </si>
  <si>
    <t>696954-47-AG25</t>
  </si>
  <si>
    <t>Reposición acceso vehicular y peatonal para la Fiscalía Local de Chaitén</t>
  </si>
  <si>
    <t>696027-68-AG25</t>
  </si>
  <si>
    <t>Orden de Compra generada por invitación a compra ágil: 696027-45-COT25</t>
  </si>
  <si>
    <t>696228-59-AG25</t>
  </si>
  <si>
    <t>CELULAR SMARTPHONE URAVIT REGION BIOBIO</t>
  </si>
  <si>
    <t>5148-95-AG25</t>
  </si>
  <si>
    <t>MEDALLAS PREMIO MINISTERIO PÚBLICO Orden de Compra generada por invitación a compra ágil: 5148-106-COT25</t>
  </si>
  <si>
    <t>696704-36-AG25</t>
  </si>
  <si>
    <t>Reemplazo de placas del cielo americano dañadas en la Fiscalía Local Talca.</t>
  </si>
  <si>
    <t>709129-18-AG25</t>
  </si>
  <si>
    <t>Compra Agil: 709129-22-COT25</t>
  </si>
  <si>
    <t>696713-41-AG25</t>
  </si>
  <si>
    <t>SERVICIO DE FABRICACIÓN E INSTALACIÓN DE ISOTIPO Y LOGO</t>
  </si>
  <si>
    <t>696027-67-AG25</t>
  </si>
  <si>
    <t>Orden de Compra generada por invitación a compra ágil: 696027-44-COT25</t>
  </si>
  <si>
    <t>696704-34-AG25</t>
  </si>
  <si>
    <t>• Reparación e instalación pinchos y redes palomas, cubierta FL Licantén</t>
  </si>
  <si>
    <t>696954-46-AG25</t>
  </si>
  <si>
    <t>Mantención de los 140.000 Km vehículo Ford Explorer XLT 3.5 AT</t>
  </si>
  <si>
    <t>697202-43-AG25</t>
  </si>
  <si>
    <t>Servicio de desmalezado para Fiscalía Local de Limache y Fiscalía Local de Quillota compra ágil: 697202-32-COT25</t>
  </si>
  <si>
    <t>697036-55-AG25</t>
  </si>
  <si>
    <t>Orden de Compra generada por invitación a compra ágil: 697036-61-COT25</t>
  </si>
  <si>
    <t>697209-25-AG25</t>
  </si>
  <si>
    <t>Instalación de CCTV en Fiscalía Local de Aysén, Fiscalía Local de Chile Chico, Of. de Atención de Puerto Cisnes y Of. de Atención de Cochrane</t>
  </si>
  <si>
    <t>1059240-31-AG25</t>
  </si>
  <si>
    <t>Orden de Compra generada por invitación a compra ágil: 1059240-29-COT25</t>
  </si>
  <si>
    <t>697036-54-AG25</t>
  </si>
  <si>
    <t>Orden de Compra generada por invitación a compra ágil: 697036-59-COT25</t>
  </si>
  <si>
    <t>696954-45-AG25</t>
  </si>
  <si>
    <t>Reposición cubierta y otros FL Osorno</t>
  </si>
  <si>
    <t>696217-62-AG25</t>
  </si>
  <si>
    <t>Orden de Compra generada por invitación a compra ágil: 696217-31-COT25</t>
  </si>
  <si>
    <t>696713-39-AG25</t>
  </si>
  <si>
    <t>FABRICACIÓN E INSTALACIÓN CORTINAS ROLLER</t>
  </si>
  <si>
    <t>697209-24-AG25</t>
  </si>
  <si>
    <t>Reposición de equipamiento tecnológico de Salas EIV (micrófonos)</t>
  </si>
  <si>
    <t>696212-95-AG25</t>
  </si>
  <si>
    <t>Orden de Compra generada por invitación a compra ágil: 696212-94-COT25</t>
  </si>
  <si>
    <t>697036-53-AG25</t>
  </si>
  <si>
    <t>Orden de Compra generada por invitación a compra ágil: 697036-60-COT25</t>
  </si>
  <si>
    <t>1059240-30-AG25</t>
  </si>
  <si>
    <t>Adquisición de 40 Teléfonos Celulares con Chip para Usuarios de la Unidad de Víctimas y Testigos – Ministerio Público Región de Ñuble 1059240-30-COT25</t>
  </si>
  <si>
    <t>5148-92-AG25</t>
  </si>
  <si>
    <t>SERVICIO DE INSTALACIÓN DE VENTILADORES. Compra ágil: 5148-101-COT25</t>
  </si>
  <si>
    <t>696027-66-AG25</t>
  </si>
  <si>
    <t>Orden de Compra generada por invitación a compra ágil: 696027-43-COT25</t>
  </si>
  <si>
    <t>696212-94-AG25</t>
  </si>
  <si>
    <t>Orden de Compra generada por invitación a compra ágil: 696212-92-COT25</t>
  </si>
  <si>
    <t>696704-33-AG25</t>
  </si>
  <si>
    <t>Cámaras internas y externas, Fiscalía Regional</t>
  </si>
  <si>
    <t>696954-44-AG25</t>
  </si>
  <si>
    <t>SERVICIO DE MANTENCIÓN DE BOMBAS DE AGUA POTABLE, AGUAS LLUVIAS, AGUAS SERVIDAS Y POZOS DE ACUMULACIÓN, EN FISCALÍA REGIONAL Y LAS FISCALÍAS LOCALES DE PTO. MONTT Y OSORNO</t>
  </si>
  <si>
    <t>709129-17-AG25</t>
  </si>
  <si>
    <t>ADQUISICIÓN CONTROLADOR DE RESPALDO ELECTRONICO QUEMADOR CALDERA CALEFACCION CENTRAL FISCALÍA LOCAL DE PUNTA ARENAS</t>
  </si>
  <si>
    <t>697058-39-AG25</t>
  </si>
  <si>
    <t>Orden de Compra generada por invitación a compra ágil: 697058-42-COT25</t>
  </si>
  <si>
    <t>5148-90-AG25</t>
  </si>
  <si>
    <t>SERVICIO DE EVALUACIONES PSICOLABORALES. Compra ágil: 5148-95-COT25</t>
  </si>
  <si>
    <t>5148-89-AG25</t>
  </si>
  <si>
    <t>ADQUISICION DE UNA ASPIRADORA INDUSTRIAL POLVO AGUA. Compra ágil: 5148-88-COT25</t>
  </si>
  <si>
    <t>696704-32-AG25</t>
  </si>
  <si>
    <t>REPARACION DE FILTRACION - FISCALIA LOCAL DE TALCA</t>
  </si>
  <si>
    <t>696713-35-AG25</t>
  </si>
  <si>
    <t>SERVICIO DE INSTALACIÓN DE PORCELANATO</t>
  </si>
  <si>
    <t>1059240-59-CM25</t>
  </si>
  <si>
    <t>Orden de Compra: 1059240-59-CM25</t>
  </si>
  <si>
    <t>696713-70-CM25</t>
  </si>
  <si>
    <t>HABILITACIÓN MOBILIARIO PARA CONTAC CENTER</t>
  </si>
  <si>
    <t>696217-99-CM25</t>
  </si>
  <si>
    <t>Orden de Compra: 696217-99-CM25</t>
  </si>
  <si>
    <t>696212-157-CM25</t>
  </si>
  <si>
    <t>Orden de Compra: 696212-157-CM25</t>
  </si>
  <si>
    <t>697055-69-CM25</t>
  </si>
  <si>
    <t>Orden de Compra: 697055-69-CM25</t>
  </si>
  <si>
    <t>697036-85-CM25</t>
  </si>
  <si>
    <t>Orden de Compra: 697036-85-CM25</t>
  </si>
  <si>
    <t>696713-68-CM25</t>
  </si>
  <si>
    <t>Compra gasolina 93 y Diesel</t>
  </si>
  <si>
    <t>696212-154-CM25</t>
  </si>
  <si>
    <t>Fiscalia Sur 696212-154-CM25</t>
  </si>
  <si>
    <t>696713-64-CM25</t>
  </si>
  <si>
    <t>Desinfectantes ambientales, alcohol gel y toallas desinfectantes</t>
  </si>
  <si>
    <t>696713-63-CM25</t>
  </si>
  <si>
    <t>Adquisición de zapatos de seguridad y overoles</t>
  </si>
  <si>
    <t>697202-62-CM25</t>
  </si>
  <si>
    <t>Adquisición de materiales de aseo</t>
  </si>
  <si>
    <t>696217-96-CM25</t>
  </si>
  <si>
    <t>Orden de Compra: 696217-96-CM25</t>
  </si>
  <si>
    <t>1059240-55-CM25</t>
  </si>
  <si>
    <t>Orden de Compra: 1059240-55-CM25</t>
  </si>
  <si>
    <t>696228-116-CM25</t>
  </si>
  <si>
    <t>Pasajes Aéreos Jornada Genchi - M. Elgueta 22/09</t>
  </si>
  <si>
    <t>696212-150-CM25</t>
  </si>
  <si>
    <t>Orden de Compra: 696212-150-CM25</t>
  </si>
  <si>
    <t>696228-115-CM25</t>
  </si>
  <si>
    <t>Pasajes Aéreos Jornada Infraestructura - Hugo Harrison 27/10</t>
  </si>
  <si>
    <t>697055-67-CM25</t>
  </si>
  <si>
    <t>Orden de Compra: 697055-67-CM25</t>
  </si>
  <si>
    <t>697055-66-CM25</t>
  </si>
  <si>
    <t>Orden de Compra: 697055-66-CM25</t>
  </si>
  <si>
    <t>696228-114-CM25</t>
  </si>
  <si>
    <t>Pasajes Jornada FJ y Adm_Mario Vasquez (23 al 24/09)</t>
  </si>
  <si>
    <t>696217-95-CM25</t>
  </si>
  <si>
    <t>Orden de Compra: 696217-95-CM25</t>
  </si>
  <si>
    <t>696961-60-CM25</t>
  </si>
  <si>
    <t>Orden de Compra: 696961-60-CM25</t>
  </si>
  <si>
    <t>696228-111-CM25</t>
  </si>
  <si>
    <t>Pasajes Jornada Infipat - Toledo/Valenzuela</t>
  </si>
  <si>
    <t>696217-94-CM25</t>
  </si>
  <si>
    <t>Orden de Compra: 696217-94-CM25</t>
  </si>
  <si>
    <t>1059240-53-CM25</t>
  </si>
  <si>
    <t>Orden de Compra: 1059240-53-CM25</t>
  </si>
  <si>
    <t>1059240-52-CM25</t>
  </si>
  <si>
    <t>Orden de Compra: 1059240-52-CM25</t>
  </si>
  <si>
    <t>1059240-51-CM25</t>
  </si>
  <si>
    <t>Orden de Compra: 1059240-51-CM25</t>
  </si>
  <si>
    <t>696217-92-CM25</t>
  </si>
  <si>
    <t>Orden de Compra: 696217-92-CM25</t>
  </si>
  <si>
    <t>1059240-50-CM25</t>
  </si>
  <si>
    <t>Orden de Compra: 1059240-50-CM25</t>
  </si>
  <si>
    <t>696217-90-CM25</t>
  </si>
  <si>
    <t>Orden de Compra: 696217-90-CM25</t>
  </si>
  <si>
    <t>696961-57-CM25</t>
  </si>
  <si>
    <t>Orden de Compra: 696961-57-CM25</t>
  </si>
  <si>
    <t>696961-55-CM25</t>
  </si>
  <si>
    <t>Orden de Compra: 696961-55-CM25</t>
  </si>
  <si>
    <t>696961-54-CM25</t>
  </si>
  <si>
    <t>Orden de Compra: 696961-54-CM25</t>
  </si>
  <si>
    <t>696228-110-CM25</t>
  </si>
  <si>
    <t>Pasajes Jornada Ulldeco - Orella/Henriquez</t>
  </si>
  <si>
    <t>696228-107-CM25</t>
  </si>
  <si>
    <t>Pasajes Relatores E. Campos y C. Witker 29 al 30/09 (805)</t>
  </si>
  <si>
    <t>696228-106-CM25</t>
  </si>
  <si>
    <t>Pasaje Regreso Glenda Lagos (12/09/25)</t>
  </si>
  <si>
    <t>696228-105-CM25</t>
  </si>
  <si>
    <t>Pasaje IDA Glenda Lagos 10/09/25</t>
  </si>
  <si>
    <t>696704-56-CM25</t>
  </si>
  <si>
    <t>Carga Combustible Vehículo Fiscalía Móvil Proyecto UNAAC</t>
  </si>
  <si>
    <t>697055-60-CM25</t>
  </si>
  <si>
    <t>Orden de Compra: 697055-60-CM25</t>
  </si>
  <si>
    <t>1059240-47-CM25</t>
  </si>
  <si>
    <t>Orden de Compra: 1059240-47-CM25</t>
  </si>
  <si>
    <t>1059240-46-CM25</t>
  </si>
  <si>
    <t>Orden de Compra: 1059240-46-CM25</t>
  </si>
  <si>
    <t>696961-47-CM25</t>
  </si>
  <si>
    <t>Orden de Compra: 696961-47-CM25</t>
  </si>
  <si>
    <t>697036-68-CM25</t>
  </si>
  <si>
    <t>Orden de Compra: 697036-68-CM25 Adquisición de Resmas Tamaño Oficio</t>
  </si>
  <si>
    <t>697202-51-CM25</t>
  </si>
  <si>
    <t>Adquisición de vales de gas</t>
  </si>
  <si>
    <t>696961-46-CM25</t>
  </si>
  <si>
    <t>Orden de Compra: 696961-46-CM25</t>
  </si>
  <si>
    <t>5148-142-CM25</t>
  </si>
  <si>
    <t>Adquisicion de Monitores Samsung de 24'' y 27''</t>
  </si>
  <si>
    <t>5148-134-CM25</t>
  </si>
  <si>
    <t>RECARGA CUPÓN ELECTRÓNICO COPEC GASOLINA 93 OCTANOS</t>
  </si>
  <si>
    <t>696713-55-CM25</t>
  </si>
  <si>
    <t>696228-90-CM25</t>
  </si>
  <si>
    <t>CALZADOS SEGURIDAD FUNCIONARIOS Y FUNCIONARIAS REGION BIOBIO</t>
  </si>
  <si>
    <t>696217-80-CM25</t>
  </si>
  <si>
    <t>Orden de Compra: 696217-80-CM25</t>
  </si>
  <si>
    <t>696228-81-CM25</t>
  </si>
  <si>
    <t>PASAJE CARLA HERNANDEZ - JORNADA RELATORES</t>
  </si>
  <si>
    <t>697057-74-CM25</t>
  </si>
  <si>
    <t>Compra equipos de aire acondicionado</t>
  </si>
  <si>
    <t>696217-78-CM25</t>
  </si>
  <si>
    <t>Orden de Compra: 696217-78-CM25</t>
  </si>
  <si>
    <t>696228-80-CM25</t>
  </si>
  <si>
    <t>Psaje Andrea S jornada FJ ADm sept</t>
  </si>
  <si>
    <t>696228-79-CM25</t>
  </si>
  <si>
    <t>Pasaje Fiscal Cruz Jornada FJ-Adm Sept</t>
  </si>
  <si>
    <t>696228-78-CM25</t>
  </si>
  <si>
    <t>Pasaje DER stgo Jornada DER Agosto</t>
  </si>
  <si>
    <t>696212-115-CM25</t>
  </si>
  <si>
    <t>Orden de Compra: 696212-115-CM25</t>
  </si>
  <si>
    <t>696228-76-CM25</t>
  </si>
  <si>
    <t>Grupo 2-7 jornada FJ-Adm 02 de Septiembre</t>
  </si>
  <si>
    <t>696228-75-CM25</t>
  </si>
  <si>
    <t>Grupo 1-7 jornada FJy ADM 02 Septiembre</t>
  </si>
  <si>
    <t>696217-77-CM25</t>
  </si>
  <si>
    <t>Orden de Compra: 696217-77-CM25</t>
  </si>
  <si>
    <t>696217-76-CM25</t>
  </si>
  <si>
    <t>Orden de Compra: 696217-76-CM25</t>
  </si>
  <si>
    <t>697202-49-CM25</t>
  </si>
  <si>
    <t>Orden de Compra: 697202-49-CM25</t>
  </si>
  <si>
    <t>697202-48-CM25</t>
  </si>
  <si>
    <t>Orden de Compra: 697202-48-CM25</t>
  </si>
  <si>
    <t>696217-74-CM25</t>
  </si>
  <si>
    <t>Orden de Compra: 696217-74-CM25</t>
  </si>
  <si>
    <t>696217-73-CM25</t>
  </si>
  <si>
    <t>Orden de Compra: 696217-73-CM25</t>
  </si>
  <si>
    <t>697036-63-CM25</t>
  </si>
  <si>
    <t>Orden de Compra: 697036-63-CM25</t>
  </si>
  <si>
    <t>696713-53-CM25</t>
  </si>
  <si>
    <t>MATERIALES FISCALIA LA FLORIDA</t>
  </si>
  <si>
    <t>696217-71-CM25</t>
  </si>
  <si>
    <t>Orden de Compra: 696217-71-CM25</t>
  </si>
  <si>
    <t>696217-70-CM25</t>
  </si>
  <si>
    <t>Orden de Compra: 696217-70-CM25</t>
  </si>
  <si>
    <t>696228-71-CM25</t>
  </si>
  <si>
    <t>Pasaje aereo Gonzalo Guerrero, Jornada FJ-Adm. Ago 2025 - UE895</t>
  </si>
  <si>
    <t>696228-70-CM25</t>
  </si>
  <si>
    <t>Pasaje Hugo Cuevas Jornada FJ-ADM Agosto 25</t>
  </si>
  <si>
    <t>697058-44-CM25</t>
  </si>
  <si>
    <t>Orden de Compra: 697058-44-CM25</t>
  </si>
  <si>
    <t>696011-33-CM25</t>
  </si>
  <si>
    <t>Orden de Compra: 696011-33-CM25</t>
  </si>
  <si>
    <t>696704-44-CM25</t>
  </si>
  <si>
    <t>Vestuario y Calzado Fiscalía Regional del Maule</t>
  </si>
  <si>
    <t>1059240-37-CM25</t>
  </si>
  <si>
    <t>Orden de Compra: 1059240-37-CM25</t>
  </si>
  <si>
    <t>696954-53-CM25</t>
  </si>
  <si>
    <t>Compra toalla de papel</t>
  </si>
  <si>
    <t>696217-68-CM25</t>
  </si>
  <si>
    <t>Orden de Compra: 696217-68-CM25</t>
  </si>
  <si>
    <t>696704-43-CM25</t>
  </si>
  <si>
    <t>Materiales de Aseo - Proyecto Calle sin Violencia</t>
  </si>
  <si>
    <t>696704-42-CM25</t>
  </si>
  <si>
    <t>Materiales de Oficina - Proyecto Calle sin Violencia</t>
  </si>
  <si>
    <t>696228-68-CM25</t>
  </si>
  <si>
    <t>Pasaje Mauricio Lartiga stgo 12 Agosto</t>
  </si>
  <si>
    <t>5148-107-CM25</t>
  </si>
  <si>
    <t>RESMAS PAPEL OFICIO Y CARTA</t>
  </si>
  <si>
    <t>696217-66-CM25</t>
  </si>
  <si>
    <t>Orden de Compra: 696217-66-CM25</t>
  </si>
  <si>
    <t>697036-59-CM25</t>
  </si>
  <si>
    <t>Orden de Compra: 697036-59-CM25</t>
  </si>
  <si>
    <t>696228-67-CM25</t>
  </si>
  <si>
    <t>RESMAS OFICIO Y CARTA FISCALIAS REGION BIOBIO</t>
  </si>
  <si>
    <t>696217-65-CM25</t>
  </si>
  <si>
    <t>Orden de Compra: 696217-65-CM25</t>
  </si>
  <si>
    <t>5148-104-CM25</t>
  </si>
  <si>
    <t>ADQUISICIÓN DE 20 MONITORES SAMSUNG 27"</t>
  </si>
  <si>
    <t>696011-29-CM25</t>
  </si>
  <si>
    <t>Orden de Compra: 696011-29-CM25</t>
  </si>
  <si>
    <t>696228-66-CM25</t>
  </si>
  <si>
    <t>Pasaje Fiscal Aldana Sept- Stgo diligencias</t>
  </si>
  <si>
    <t>697224-19-CM25</t>
  </si>
  <si>
    <t>2 EQUIPOS DE AIRE ACONDICIONADO (12.000 Y 18.000 BTU) FL CHACABUCO</t>
  </si>
  <si>
    <t>697058-41-CM25</t>
  </si>
  <si>
    <t>Orden de Compra: 697058-41-CM25</t>
  </si>
  <si>
    <t>696961-32-CM25</t>
  </si>
  <si>
    <t>Orden de Compra: 696961-32-CM25</t>
  </si>
  <si>
    <t>696217-64-CM25</t>
  </si>
  <si>
    <t>Orden de Compra: 696217-64-CM25</t>
  </si>
  <si>
    <t>696217-63-CM25</t>
  </si>
  <si>
    <t>Orden de Compra: 696217-63-CM25</t>
  </si>
  <si>
    <t>1059240-34-CM25</t>
  </si>
  <si>
    <t>Orden de Compra: 1059240-34-CM25</t>
  </si>
  <si>
    <t>697224-17-CM25</t>
  </si>
  <si>
    <t>Orden de Compra: 697224-17-CM25</t>
  </si>
  <si>
    <t>696228-63-CM25</t>
  </si>
  <si>
    <t>Pasaje Fiscal Arellano -taller de voceria julio</t>
  </si>
  <si>
    <t>697057-58-CM25</t>
  </si>
  <si>
    <t>Compra resmas (ECOH)</t>
  </si>
  <si>
    <t>696228-62-CM25</t>
  </si>
  <si>
    <t>Pasaje Francis Curso Conductores Agosto</t>
  </si>
  <si>
    <t>696228-61-CM25</t>
  </si>
  <si>
    <t>Pasaje Paulina Ilabaca CIFE agosto</t>
  </si>
  <si>
    <t>696961-31-CM25</t>
  </si>
  <si>
    <t>Orden de Compra: 696961-31-CM25</t>
  </si>
  <si>
    <t>1059240-32-CM25</t>
  </si>
  <si>
    <t>Orden de Compra: 1059240-32-CM25</t>
  </si>
  <si>
    <t>696228-58-CM25</t>
  </si>
  <si>
    <t>Pasaje Pulaian Ilabaca Curso CIFE</t>
  </si>
  <si>
    <t>696228-56-CM25</t>
  </si>
  <si>
    <t>pasaje act centralizada Fiscal Acevedo Ago-25</t>
  </si>
  <si>
    <t>696228-55-CM25</t>
  </si>
  <si>
    <t>Pasaje Act Centralizada - Fiscal Baracatt - Ago-2025</t>
  </si>
  <si>
    <t>696228-54-CM25</t>
  </si>
  <si>
    <t>actividad Centralizada- Fiscal Martinez Stgo Agosto</t>
  </si>
  <si>
    <t>696228-53-CM25</t>
  </si>
  <si>
    <t>Pasaje Jefe UGI STGO Julio</t>
  </si>
  <si>
    <t>696228-52-CM25</t>
  </si>
  <si>
    <t>Pasaje DER Santiago</t>
  </si>
  <si>
    <t>697057-106-TD25</t>
  </si>
  <si>
    <t>Orden de Compra generada por Trato Directo ID 697057-3-FTD25</t>
  </si>
  <si>
    <t>5148-166-TD25</t>
  </si>
  <si>
    <t>Orden de Compra generada por Trato Directo ID 5148-41-FTD25</t>
  </si>
  <si>
    <t>5148-165-TD25</t>
  </si>
  <si>
    <t>Orden de Compra generada por Trato Directo ID 5148-40-FTD25</t>
  </si>
  <si>
    <t>5148-162-TD25</t>
  </si>
  <si>
    <t>Orden de Compra generada por Trato Directo ID 5148-39-FTD25</t>
  </si>
  <si>
    <t>5148-161-TD25</t>
  </si>
  <si>
    <t>Orden de Compra generada por Trato Directo ID 5148-38-FTD25</t>
  </si>
  <si>
    <t>5148-160-TD25</t>
  </si>
  <si>
    <t>Orden de Compra generada por Trato Directo ID 5148-37-FTD25</t>
  </si>
  <si>
    <t>5148-158-TD25</t>
  </si>
  <si>
    <t>Orden de Compra generada por Trato Directo ID 5148-36-FTD25</t>
  </si>
  <si>
    <t>696713-62-TD25</t>
  </si>
  <si>
    <t>Orden de Compra generada por Trato Directo ID 696713-10-FTD25</t>
  </si>
  <si>
    <t>5148-157-TD25</t>
  </si>
  <si>
    <t>Orden de Compra generada por Trato Directo ID 5148-35-FTD25</t>
  </si>
  <si>
    <t>696212-151-TD25</t>
  </si>
  <si>
    <t>Orden de Compra generada por Trato Directo ID 696212-7-FTD25</t>
  </si>
  <si>
    <t>696954-64-TD25</t>
  </si>
  <si>
    <t>Orden de Compra generada por Trato Directo ID 696954-2-FTD25</t>
  </si>
  <si>
    <t>5148-152-TD25</t>
  </si>
  <si>
    <t>Orden de Compra generada por Trato Directo ID 5148-33-FTD25</t>
  </si>
  <si>
    <t>697202-56-TD25</t>
  </si>
  <si>
    <t>Orden de Compra generada por Trato Directo ID 697202-11-FTD25</t>
  </si>
  <si>
    <t>696961-52-TD25</t>
  </si>
  <si>
    <t>Orden de Compra generada por Trato Directo ID 696961-6-FTD25</t>
  </si>
  <si>
    <t>696961-50-TD25</t>
  </si>
  <si>
    <t>Orden de Compra generada por Trato Directo ID 696961-5-FTD25</t>
  </si>
  <si>
    <t>5148-148-TD25</t>
  </si>
  <si>
    <t>Orden de Compra generada por Trato Directo ID 5148-31-FTD25</t>
  </si>
  <si>
    <t>696212-133-TD25</t>
  </si>
  <si>
    <t>Orden de Compra generada por Trato Directo ID 696212-6-FTD25</t>
  </si>
  <si>
    <t>697202-50-TD25</t>
  </si>
  <si>
    <t>Orden de Compra generada por Trato Directo ID 697202-10-FTD25</t>
  </si>
  <si>
    <t>5148-136-TD25</t>
  </si>
  <si>
    <t>Orden de Compra generada por Trato Directo ID 5148-30-FTD25</t>
  </si>
  <si>
    <t>5148-132-TD25</t>
  </si>
  <si>
    <t>Orden de Compra generada por Trato Directo ID 5148-29-FTD25</t>
  </si>
  <si>
    <t>697209-28-TD25</t>
  </si>
  <si>
    <t>Orden de Compra generada por Trato Directo ID 697209-3-FTD25</t>
  </si>
  <si>
    <t>5148-128-TD25</t>
  </si>
  <si>
    <t>Orden de Compra generada por Trato Directo ID 5148-28-FTD25</t>
  </si>
  <si>
    <t>5148-127-TD25</t>
  </si>
  <si>
    <t>Orden de Compra generada por Trato Directo ID 5148-27-FTD25</t>
  </si>
  <si>
    <t>5148-126-TD25</t>
  </si>
  <si>
    <t>Orden de Compra generada por Trato Directo ID 5148-26-FTD25</t>
  </si>
  <si>
    <t>5148-125-TD25</t>
  </si>
  <si>
    <t>Orden de Compra generada por Trato Directo ID 5148-25-FTD25</t>
  </si>
  <si>
    <t>696713-54-TD25</t>
  </si>
  <si>
    <t>Orden de Compra generada por Trato Directo ID 696713-9-FTD25</t>
  </si>
  <si>
    <t>696217-72-TD25</t>
  </si>
  <si>
    <t>Orden de Compra generada por Trato Directo ID 696217-5-FTD25</t>
  </si>
  <si>
    <t>696961-38-TD25</t>
  </si>
  <si>
    <t>Orden de Compra generada por Trato Directo ID 696961-4-FTD25</t>
  </si>
  <si>
    <t>696961-37-TD25</t>
  </si>
  <si>
    <t>Orden de Compra generada por Trato Directo ID 696961-3-FTD25</t>
  </si>
  <si>
    <t>696961-36-TD25</t>
  </si>
  <si>
    <t>Orden de Compra generada por Trato Directo ID 696961-2-FTD25</t>
  </si>
  <si>
    <t>5148-112-TD25</t>
  </si>
  <si>
    <t>Orden de Compra generada por Trato Directo ID 5148-24-FTD25</t>
  </si>
  <si>
    <t>696212-110-TD25</t>
  </si>
  <si>
    <t>Orden de Compra generada por Trato Directo ID 696212-5-FTD25</t>
  </si>
  <si>
    <t>696961-34-TD25</t>
  </si>
  <si>
    <t>Orden de Compra generada por Trato Directo ID 696961-1-FTD25</t>
  </si>
  <si>
    <t>696713-50-TD25</t>
  </si>
  <si>
    <t>Orden de Compra generada por Trato Directo ID 696713-7-FTD25</t>
  </si>
  <si>
    <t>697202-44-TD25</t>
  </si>
  <si>
    <t>Orden de Compra generada por Trato Directo ID 697202-9-FTD25</t>
  </si>
  <si>
    <t>5148-101-TD25</t>
  </si>
  <si>
    <t>Orden de Compra generada por Trato Directo ID 5148-23-FTD25</t>
  </si>
  <si>
    <t>5148-97-TD25</t>
  </si>
  <si>
    <t>Orden de Compra generada por Trato Directo ID 5148-22-FTD25</t>
  </si>
  <si>
    <t>696713-40-TD25</t>
  </si>
  <si>
    <t>Orden de Compra generada por Trato Directo ID 696713-6-FTD25</t>
  </si>
  <si>
    <t>696713-38-TD25</t>
  </si>
  <si>
    <t>Orden de Compra generada por Trato Directo ID 696713-5-FTD25</t>
  </si>
  <si>
    <t>696713-36-TD25</t>
  </si>
  <si>
    <t>Orden de Compra generada por Trato Directo ID 696713-4-FTD25</t>
  </si>
  <si>
    <t>696212-93-TD25</t>
  </si>
  <si>
    <t>Orden de Compra generada por Trato Directo ID 696212-4-FTD25</t>
  </si>
  <si>
    <t>696228-123-SE25</t>
  </si>
  <si>
    <t>Cambio pasaje Fiscal Guillemo Henriquez</t>
  </si>
  <si>
    <t>5148-164-SE25</t>
  </si>
  <si>
    <t>ADQUISICIÓN DE DISCOS DUROS EXTERNOS E INTERNOS, PARA EL MINISTERIO PÚBLICO. Licitación: 5148-6-LQ25</t>
  </si>
  <si>
    <t>5148-163-SE25</t>
  </si>
  <si>
    <t>ADQUISICIÓN DE SERVIDORES NAS, PARA EL MINISTERIO PÚBLICO. Licitación Pública: 5148-6-LQ25</t>
  </si>
  <si>
    <t>696704-75-SE25</t>
  </si>
  <si>
    <t>SERVICIO DE ASEO PARA LA FISCALÍA REGIONAL Y FISCALIAS LOCALES DE LA REGIÓN DEL MAULE</t>
  </si>
  <si>
    <t>697224-33-SE25</t>
  </si>
  <si>
    <t>ORDEN DE COMPRA DESDE 697224-2-LE25</t>
  </si>
  <si>
    <t>696704-72-SE25</t>
  </si>
  <si>
    <t>Suministro e Instalación de Batería Fiscalía Regional del Maule - Proyecto UNAAAC</t>
  </si>
  <si>
    <t>696228-119-SE25</t>
  </si>
  <si>
    <t>cambio vuelo Eugenio Campos 2</t>
  </si>
  <si>
    <t>696704-70-SE25</t>
  </si>
  <si>
    <t>MANTENCION DEL SISTEMA DE CLIMATIZACION FL TALCA</t>
  </si>
  <si>
    <t>696228-117-SE25</t>
  </si>
  <si>
    <t>Cambio de vuelo Ana Aldana</t>
  </si>
  <si>
    <t>696228-113-SE25</t>
  </si>
  <si>
    <t>IMPERMEABILIZACION DE CUBIERTAS - FL CONCEPCION</t>
  </si>
  <si>
    <t>696228-112-SE25</t>
  </si>
  <si>
    <t>IMPERMEABILIZACION DE CUBIERTAS - FL CAÑETE</t>
  </si>
  <si>
    <t>696954-63-SE25</t>
  </si>
  <si>
    <t>Rep Sist Eléct y Habilitación SEVG FL Quinchao</t>
  </si>
  <si>
    <t>697202-60-SE25</t>
  </si>
  <si>
    <t>Servicio de mantenimiento preventivo de grupos electrógenos, DESDE 697202-6-L125</t>
  </si>
  <si>
    <t>696961-61-SE25</t>
  </si>
  <si>
    <t>696212-146-SE25</t>
  </si>
  <si>
    <t>Mantención de Aires Acondicionados 696212-3-LE25</t>
  </si>
  <si>
    <t>696750-40-SE25</t>
  </si>
  <si>
    <t>CONTRATACION SUMINISTRO DE PETROLEO PARA CALEFACCION 696750-5-LE25</t>
  </si>
  <si>
    <t>696961-53-SE25</t>
  </si>
  <si>
    <t>696954-60-SE25</t>
  </si>
  <si>
    <t>HABILITACION SALA ENTREVISTA VIDEOGRABADA MAULLIN DESDE 696954-2-LE25</t>
  </si>
  <si>
    <t>697058-59-SE25</t>
  </si>
  <si>
    <t>ORDEN DE COMPRA DESDE 697058-2-LE25</t>
  </si>
  <si>
    <t>697057-85-SE25</t>
  </si>
  <si>
    <t>Habilitación oficinas tercer piso FL Rancagua</t>
  </si>
  <si>
    <t>696704-52-SE25</t>
  </si>
  <si>
    <t>Reparación Urgente por filtración de aguas, FL Talca servida</t>
  </si>
  <si>
    <t>696228-100-SE25</t>
  </si>
  <si>
    <t>CAMBIO PASAJE GRUPO MARIANA</t>
  </si>
  <si>
    <t>696228-97-SE25</t>
  </si>
  <si>
    <t>CAMBIO pasaje grupo Johny</t>
  </si>
  <si>
    <t>696228-96-SE25</t>
  </si>
  <si>
    <t>CAMBIO de pasaje Luis Cruz</t>
  </si>
  <si>
    <t>696228-95-SE25</t>
  </si>
  <si>
    <t>CAMBIO vuelo andrea Sanhueza</t>
  </si>
  <si>
    <t>696750-34-SE25</t>
  </si>
  <si>
    <t>COMPRA E INSTALACION DE SISTEMA DE VIGLANCIA 696750-1-LE25</t>
  </si>
  <si>
    <t>5148-130-SE25</t>
  </si>
  <si>
    <t>LICITACIÓN PÚBLICA “DISEÑO DE PLAN DE CUIDADO E INCENTIVOS PARA EQUIPOS DE ENTREVISTADORAS/ES DEL MINISTERIO PÚBLICO”, ID 5148-1-LE25</t>
  </si>
  <si>
    <t>696750-33-SE25</t>
  </si>
  <si>
    <t>HABILITACION OFICINAS PCSV 696750-3-LE25</t>
  </si>
  <si>
    <t>696961-45-SE25</t>
  </si>
  <si>
    <t>Compra de combustible para la Fiscalia Collipulli</t>
  </si>
  <si>
    <t>696961-44-SE25</t>
  </si>
  <si>
    <t>5148-124-SE25</t>
  </si>
  <si>
    <t>LICITACIÓN PÚBLICA INTÉRPRETES DE NNA PARA SIMULAR EIVG LEY 21.057. ID 5148-2-LE25</t>
  </si>
  <si>
    <t>697055-52-SE25</t>
  </si>
  <si>
    <t>ORDEN DE COMPRA DESDE 697055-2-LE25</t>
  </si>
  <si>
    <t>697055-51-SE25</t>
  </si>
  <si>
    <t>696954-56-SE25</t>
  </si>
  <si>
    <t>Reposición del Sistema Eléctrico de FL Chaitén</t>
  </si>
  <si>
    <t>697202-47-SE25</t>
  </si>
  <si>
    <t>ORDEN DE COMPRA DESDE 697202-2-LE25</t>
  </si>
  <si>
    <t>696212-109-SE25</t>
  </si>
  <si>
    <t>Arriendo de Dispensadores de Agua FRMS</t>
  </si>
  <si>
    <t>1059240-35-SE25</t>
  </si>
  <si>
    <t>ADQUISICIÓN, INSTALACIÓN Y PUESTA EN FUNCIONAMIENTO DE UNA UNIDAD EXTERIOR VRF Y MANTENCIÓN DEL SISTEMA DE CLIMA PARA LA FISCALÍA LOCAL DE CHILLÁN ORDEN DE COMPRA DESDE 1059240-1-LE25</t>
  </si>
  <si>
    <t>696228-57-SE25</t>
  </si>
  <si>
    <t>Pasaje Fiscal Osorio ConsejoFR Julio</t>
  </si>
  <si>
    <t>696961-30-SE25</t>
  </si>
  <si>
    <t>PERIODO INFORMADO: TERCER TRIMESTRE 2025</t>
  </si>
  <si>
    <t>TOTAL ($) TERCER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</si>
</sst>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 &quot;$&quot;* #,##0_ ;_ &quot;$&quot;* \-#,##0_ ;_ &quot;$&quot;* &quot;-&quot;_ ;_ @_ "/>
    <numFmt numFmtId="164" formatCode="_-&quot;$&quot;\ * #,##0_-;\-&quot;$&quot;\ * #,##0_-;_-&quot;$&quot;\ * &quot;-&quot;_-;_-@_-"/>
    <numFmt numFmtId="165" formatCode="_-&quot;$&quot;\ * #,##0.00_-;\-&quot;$&quot;\ * #,##0.00_-;_-&quot;$&quot;\ * &quot;-&quot;??_-;_-@_-"/>
    <numFmt numFmtId="166" formatCode="_-* #,##0.00_-;\-* #,##0.00_-;_-* &quot;-&quot;??_-;_-@_-"/>
    <numFmt numFmtId="167" formatCode="dd\-mm\-yy;@"/>
    <numFmt numFmtId="168" formatCode="&quot;$&quot;\ #,##0"/>
    <numFmt numFmtId="169" formatCode="dd/mm/yy;@"/>
    <numFmt numFmtId="170" formatCode="[$$-340A]\ #,##0"/>
    <numFmt numFmtId="171" formatCode="0.0%"/>
    <numFmt numFmtId="172" formatCode="_-* #,##0.00\ &quot;€&quot;_-;\-* #,##0.00\ &quot;€&quot;_-;_-* &quot;-&quot;??\ &quot;€&quot;_-;_-@_-"/>
    <numFmt numFmtId="173" formatCode="&quot;$&quot;#,##0"/>
    <numFmt numFmtId="174" formatCode="00\.000\.000\-0"/>
    <numFmt numFmtId="175" formatCode="00\000\000\-0"/>
  </numFmts>
  <fonts count="41" x14ac:knownFonts="1">
    <font>
      <sz val="10"/>
      <name val="Arial"/>
    </font>
    <font>
      <sz val="11"/>
      <color theme="1"/>
      <name val="Calibri"/>
      <family val="2"/>
      <scheme val="minor"/>
    </font>
    <font>
      <sz val="11"/>
      <color theme="1"/>
      <name val="Calibri"/>
      <family val="2"/>
      <scheme val="minor"/>
    </font>
    <font>
      <sz val="10"/>
      <name val="Arial"/>
      <family val="2"/>
    </font>
    <font>
      <sz val="8"/>
      <name val="Trebuchet MS"/>
      <family val="2"/>
    </font>
    <font>
      <b/>
      <sz val="12"/>
      <name val="Arial"/>
      <family val="2"/>
    </font>
    <font>
      <sz val="10"/>
      <name val="Arial"/>
      <family val="2"/>
    </font>
    <font>
      <b/>
      <sz val="8"/>
      <name val="Arial"/>
      <family val="2"/>
    </font>
    <font>
      <sz val="8"/>
      <name val="Arial"/>
      <family val="2"/>
    </font>
    <font>
      <sz val="8"/>
      <color indexed="10"/>
      <name val="Trebuchet MS"/>
      <family val="2"/>
    </font>
    <font>
      <sz val="10"/>
      <name val="Arial"/>
      <family val="2"/>
    </font>
    <font>
      <sz val="10"/>
      <name val="Arial"/>
      <family val="2"/>
    </font>
    <font>
      <sz val="10"/>
      <name val="Arial"/>
      <family val="2"/>
    </font>
    <font>
      <sz val="11"/>
      <color theme="1"/>
      <name val="Calibri"/>
      <family val="2"/>
      <scheme val="minor"/>
    </font>
    <font>
      <sz val="11"/>
      <color rgb="FF006100"/>
      <name val="Calibri"/>
      <family val="2"/>
      <scheme val="minor"/>
    </font>
    <font>
      <sz val="10"/>
      <name val="Calibri"/>
      <family val="2"/>
      <scheme val="minor"/>
    </font>
    <font>
      <sz val="11"/>
      <color rgb="FF000000"/>
      <name val="Calibri"/>
      <family val="2"/>
      <scheme val="minor"/>
    </font>
    <font>
      <b/>
      <sz val="10"/>
      <name val="Arial"/>
      <family val="2"/>
    </font>
    <font>
      <sz val="10"/>
      <name val="Arial"/>
      <family val="2"/>
    </font>
    <font>
      <sz val="10"/>
      <color theme="1"/>
      <name val="Calibri"/>
      <family val="2"/>
      <scheme val="minor"/>
    </font>
    <font>
      <sz val="10"/>
      <color rgb="FF000000"/>
      <name val="Verdana"/>
      <family val="2"/>
    </font>
    <font>
      <sz val="9"/>
      <name val="Calibri"/>
      <family val="2"/>
      <scheme val="minor"/>
    </font>
    <font>
      <sz val="9"/>
      <color theme="1"/>
      <name val="Calibri"/>
      <family val="2"/>
      <scheme val="minor"/>
    </font>
    <font>
      <sz val="10"/>
      <color indexed="10"/>
      <name val="Calibri"/>
      <family val="2"/>
      <scheme val="minor"/>
    </font>
    <font>
      <sz val="9"/>
      <name val="Trebuchet MS"/>
      <family val="2"/>
    </font>
    <font>
      <sz val="9"/>
      <color theme="1"/>
      <name val="Calibri"/>
      <family val="2"/>
    </font>
    <font>
      <sz val="9"/>
      <name val="Arial"/>
      <family val="2"/>
    </font>
    <font>
      <sz val="9"/>
      <color theme="1"/>
      <name val="Arial"/>
      <family val="2"/>
    </font>
    <font>
      <sz val="9"/>
      <color theme="1"/>
      <name val="Trebuchet MS"/>
      <family val="2"/>
    </font>
    <font>
      <sz val="9"/>
      <name val="Arial Narrow"/>
      <family val="2"/>
    </font>
    <font>
      <sz val="9"/>
      <color theme="1" tint="4.9989318521683403E-2"/>
      <name val="Calibri"/>
      <family val="2"/>
      <scheme val="minor"/>
    </font>
    <font>
      <sz val="9"/>
      <color rgb="FF000000"/>
      <name val="Calibri"/>
      <family val="2"/>
      <scheme val="minor"/>
    </font>
    <font>
      <sz val="10"/>
      <color rgb="FF000000"/>
      <name val="Calibri"/>
      <family val="2"/>
      <scheme val="minor"/>
    </font>
    <font>
      <b/>
      <sz val="10"/>
      <name val="Calibri"/>
      <family val="2"/>
      <scheme val="minor"/>
    </font>
    <font>
      <b/>
      <sz val="10"/>
      <color theme="1"/>
      <name val="Calibri"/>
      <family val="2"/>
      <scheme val="minor"/>
    </font>
    <font>
      <sz val="10"/>
      <color theme="1" tint="4.9989318521683403E-2"/>
      <name val="Calibri"/>
      <family val="2"/>
      <scheme val="minor"/>
    </font>
    <font>
      <sz val="9"/>
      <name val="Times New Roman"/>
      <family val="1"/>
    </font>
    <font>
      <sz val="9"/>
      <color theme="1"/>
      <name val="Times New Roman"/>
      <family val="1"/>
    </font>
    <font>
      <b/>
      <sz val="9"/>
      <color theme="0"/>
      <name val="Trebuchet MS"/>
      <family val="2"/>
    </font>
    <font>
      <b/>
      <sz val="8"/>
      <color theme="0"/>
      <name val="Trebuchet MS"/>
      <family val="2"/>
    </font>
    <font>
      <sz val="10"/>
      <color theme="0"/>
      <name val="Arial"/>
      <family val="2"/>
    </font>
  </fonts>
  <fills count="7">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3"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indexed="8"/>
      </left>
      <right/>
      <top/>
      <bottom style="thin">
        <color indexed="8"/>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s>
  <cellStyleXfs count="31">
    <xf numFmtId="0" fontId="0" fillId="0" borderId="0"/>
    <xf numFmtId="0" fontId="14" fillId="2" borderId="0" applyNumberFormat="0" applyBorder="0" applyAlignment="0" applyProtection="0"/>
    <xf numFmtId="166" fontId="13" fillId="0" borderId="0" applyFont="0" applyFill="0" applyBorder="0" applyAlignment="0" applyProtection="0"/>
    <xf numFmtId="164" fontId="3" fillId="0" borderId="0" applyFont="0" applyFill="0" applyBorder="0" applyAlignment="0" applyProtection="0"/>
    <xf numFmtId="165" fontId="6" fillId="0" borderId="0" applyFont="0" applyFill="0" applyBorder="0" applyAlignment="0" applyProtection="0"/>
    <xf numFmtId="165" fontId="10" fillId="0" borderId="0" applyFont="0" applyFill="0" applyBorder="0" applyAlignment="0" applyProtection="0"/>
    <xf numFmtId="165" fontId="6" fillId="0" borderId="0" applyFont="0" applyFill="0" applyBorder="0" applyAlignment="0" applyProtection="0"/>
    <xf numFmtId="165" fontId="11" fillId="0" borderId="0" applyFont="0" applyFill="0" applyBorder="0" applyAlignment="0" applyProtection="0"/>
    <xf numFmtId="0" fontId="6" fillId="0" borderId="0"/>
    <xf numFmtId="0" fontId="15" fillId="0" borderId="0"/>
    <xf numFmtId="0" fontId="13" fillId="0" borderId="0"/>
    <xf numFmtId="0" fontId="16" fillId="0" borderId="0"/>
    <xf numFmtId="0" fontId="12" fillId="0" borderId="0"/>
    <xf numFmtId="0" fontId="13" fillId="0" borderId="0"/>
    <xf numFmtId="165" fontId="6" fillId="0" borderId="0" applyFont="0" applyFill="0" applyBorder="0" applyAlignment="0" applyProtection="0"/>
    <xf numFmtId="0" fontId="3" fillId="0" borderId="0"/>
    <xf numFmtId="172" fontId="3" fillId="0" borderId="0" applyFont="0" applyFill="0" applyBorder="0" applyAlignment="0" applyProtection="0"/>
    <xf numFmtId="0" fontId="3" fillId="0" borderId="0"/>
    <xf numFmtId="0" fontId="3" fillId="0" borderId="0"/>
    <xf numFmtId="172" fontId="3" fillId="0" borderId="0" applyFont="0" applyFill="0" applyBorder="0" applyAlignment="0" applyProtection="0"/>
    <xf numFmtId="0" fontId="3" fillId="0" borderId="0"/>
    <xf numFmtId="172" fontId="3" fillId="0" borderId="0" applyFont="0" applyFill="0" applyBorder="0" applyAlignment="0" applyProtection="0"/>
    <xf numFmtId="0" fontId="3" fillId="0" borderId="0"/>
    <xf numFmtId="0" fontId="3" fillId="0" borderId="0"/>
    <xf numFmtId="165" fontId="18" fillId="0" borderId="0" applyFont="0" applyFill="0" applyBorder="0" applyAlignment="0" applyProtection="0"/>
    <xf numFmtId="0" fontId="3" fillId="0" borderId="0"/>
    <xf numFmtId="172" fontId="3" fillId="0" borderId="0" applyFont="0" applyFill="0" applyBorder="0" applyAlignment="0" applyProtection="0"/>
    <xf numFmtId="0" fontId="2" fillId="0" borderId="0"/>
    <xf numFmtId="0" fontId="1" fillId="0" borderId="0"/>
    <xf numFmtId="0" fontId="3" fillId="0" borderId="0"/>
    <xf numFmtId="165" fontId="3" fillId="0" borderId="0" applyFont="0" applyFill="0" applyBorder="0" applyAlignment="0" applyProtection="0"/>
  </cellStyleXfs>
  <cellXfs count="329">
    <xf numFmtId="0" fontId="0" fillId="0" borderId="0" xfId="0"/>
    <xf numFmtId="168" fontId="0" fillId="0" borderId="0" xfId="0" applyNumberFormat="1"/>
    <xf numFmtId="0" fontId="4" fillId="0" borderId="0" xfId="0" applyFont="1" applyAlignment="1">
      <alignment vertical="center" wrapText="1"/>
    </xf>
    <xf numFmtId="0" fontId="9"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right" vertical="center"/>
    </xf>
    <xf numFmtId="0" fontId="4" fillId="0" borderId="0" xfId="0" applyFont="1" applyAlignment="1">
      <alignment horizontal="center" vertical="center" wrapText="1"/>
    </xf>
    <xf numFmtId="0" fontId="0" fillId="0" borderId="0" xfId="0" applyAlignment="1">
      <alignment vertical="center"/>
    </xf>
    <xf numFmtId="0" fontId="3" fillId="0" borderId="0" xfId="0" applyFont="1" applyAlignment="1">
      <alignment horizontal="right" vertical="center"/>
    </xf>
    <xf numFmtId="0" fontId="6" fillId="0" borderId="0" xfId="0" applyFont="1" applyAlignment="1">
      <alignment vertical="center"/>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right" vertical="center"/>
    </xf>
    <xf numFmtId="168" fontId="3" fillId="0" borderId="0" xfId="0" applyNumberFormat="1" applyFont="1" applyAlignment="1">
      <alignment horizontal="right" vertical="center"/>
    </xf>
    <xf numFmtId="168" fontId="6" fillId="0" borderId="0" xfId="0" applyNumberFormat="1" applyFont="1" applyAlignment="1">
      <alignment horizontal="right" vertical="center"/>
    </xf>
    <xf numFmtId="0" fontId="17" fillId="0" borderId="3" xfId="0" applyFont="1" applyBorder="1" applyAlignment="1">
      <alignment horizontal="center" vertical="center" wrapText="1"/>
    </xf>
    <xf numFmtId="17" fontId="17" fillId="0" borderId="1" xfId="0" quotePrefix="1" applyNumberFormat="1" applyFont="1" applyBorder="1" applyAlignment="1">
      <alignment horizontal="center" vertical="center" wrapText="1"/>
    </xf>
    <xf numFmtId="17" fontId="17" fillId="0" borderId="1" xfId="0" applyNumberFormat="1" applyFont="1" applyBorder="1" applyAlignment="1">
      <alignment horizontal="center" vertical="center" wrapText="1"/>
    </xf>
    <xf numFmtId="17" fontId="17" fillId="0" borderId="4" xfId="0" applyNumberFormat="1" applyFont="1" applyBorder="1" applyAlignment="1">
      <alignment horizontal="center" vertical="center" wrapText="1"/>
    </xf>
    <xf numFmtId="168" fontId="0" fillId="4" borderId="1" xfId="0" applyNumberFormat="1" applyFill="1" applyBorder="1"/>
    <xf numFmtId="171" fontId="17" fillId="4" borderId="1" xfId="0" applyNumberFormat="1" applyFont="1" applyFill="1" applyBorder="1" applyAlignment="1">
      <alignment horizontal="center"/>
    </xf>
    <xf numFmtId="0" fontId="0" fillId="0" borderId="2" xfId="0" applyBorder="1"/>
    <xf numFmtId="0" fontId="0" fillId="4" borderId="2" xfId="0" applyFill="1" applyBorder="1"/>
    <xf numFmtId="0" fontId="17" fillId="5" borderId="5" xfId="0" applyFont="1" applyFill="1" applyBorder="1" applyAlignment="1">
      <alignment horizontal="center"/>
    </xf>
    <xf numFmtId="168" fontId="17" fillId="5" borderId="1" xfId="0" applyNumberFormat="1" applyFont="1" applyFill="1" applyBorder="1"/>
    <xf numFmtId="0" fontId="17" fillId="0" borderId="0" xfId="0" applyFont="1"/>
    <xf numFmtId="0" fontId="4" fillId="3" borderId="1" xfId="0" applyFont="1" applyFill="1" applyBorder="1" applyAlignment="1">
      <alignment horizontal="left" vertical="center"/>
    </xf>
    <xf numFmtId="168" fontId="0" fillId="0" borderId="1" xfId="0" applyNumberFormat="1" applyBorder="1"/>
    <xf numFmtId="171" fontId="17" fillId="0" borderId="1" xfId="0" applyNumberFormat="1" applyFont="1" applyBorder="1" applyAlignment="1">
      <alignment horizontal="center"/>
    </xf>
    <xf numFmtId="1" fontId="5" fillId="0" borderId="0" xfId="0" applyNumberFormat="1" applyFont="1" applyAlignment="1">
      <alignment horizontal="left" vertical="center"/>
    </xf>
    <xf numFmtId="1" fontId="0" fillId="0" borderId="0" xfId="0" applyNumberFormat="1" applyAlignment="1">
      <alignment horizontal="left" vertical="center"/>
    </xf>
    <xf numFmtId="0" fontId="5" fillId="0" borderId="0" xfId="0" applyFont="1" applyAlignment="1">
      <alignment horizontal="right" vertical="center"/>
    </xf>
    <xf numFmtId="169" fontId="0" fillId="0" borderId="0" xfId="0" applyNumberFormat="1" applyAlignment="1">
      <alignment horizontal="right" vertical="center"/>
    </xf>
    <xf numFmtId="0" fontId="0" fillId="0" borderId="0" xfId="0" applyAlignment="1">
      <alignment horizontal="right" vertical="center"/>
    </xf>
    <xf numFmtId="173" fontId="0" fillId="0" borderId="0" xfId="0" applyNumberFormat="1" applyAlignment="1">
      <alignment horizontal="right" vertical="center"/>
    </xf>
    <xf numFmtId="0" fontId="0" fillId="0" borderId="6" xfId="0" applyBorder="1"/>
    <xf numFmtId="0" fontId="0" fillId="0" borderId="11" xfId="0" applyBorder="1"/>
    <xf numFmtId="0" fontId="0" fillId="0" borderId="13" xfId="0" applyBorder="1"/>
    <xf numFmtId="168" fontId="0" fillId="0" borderId="6" xfId="0" applyNumberFormat="1" applyBorder="1"/>
    <xf numFmtId="168" fontId="0" fillId="0" borderId="9" xfId="0" applyNumberFormat="1" applyBorder="1"/>
    <xf numFmtId="168" fontId="0" fillId="0" borderId="10" xfId="0" applyNumberFormat="1" applyBorder="1"/>
    <xf numFmtId="168" fontId="0" fillId="0" borderId="11" xfId="0" applyNumberFormat="1" applyBorder="1"/>
    <xf numFmtId="168" fontId="0" fillId="0" borderId="12" xfId="0" applyNumberFormat="1" applyBorder="1"/>
    <xf numFmtId="168" fontId="0" fillId="0" borderId="13" xfId="0" applyNumberFormat="1" applyBorder="1"/>
    <xf numFmtId="168" fontId="0" fillId="0" borderId="14" xfId="0" applyNumberFormat="1" applyBorder="1"/>
    <xf numFmtId="168" fontId="0" fillId="0" borderId="15" xfId="0" applyNumberFormat="1" applyBorder="1"/>
    <xf numFmtId="0" fontId="3" fillId="4" borderId="2" xfId="0" applyFont="1" applyFill="1" applyBorder="1"/>
    <xf numFmtId="0" fontId="15" fillId="0" borderId="1" xfId="1" applyFont="1" applyFill="1" applyBorder="1" applyAlignment="1">
      <alignment horizontal="left" vertical="center" wrapText="1"/>
    </xf>
    <xf numFmtId="173" fontId="26" fillId="0" borderId="1" xfId="4" applyNumberFormat="1" applyFont="1" applyFill="1" applyBorder="1" applyAlignment="1" applyProtection="1">
      <alignment horizontal="right" vertical="center" wrapText="1"/>
      <protection locked="0"/>
    </xf>
    <xf numFmtId="173" fontId="21" fillId="0" borderId="1" xfId="4" applyNumberFormat="1" applyFont="1" applyFill="1" applyBorder="1" applyAlignment="1" applyProtection="1">
      <alignment horizontal="right" vertical="center" wrapText="1"/>
      <protection locked="0"/>
    </xf>
    <xf numFmtId="0" fontId="21" fillId="0" borderId="1" xfId="1" applyFont="1" applyFill="1" applyBorder="1" applyAlignment="1">
      <alignment horizontal="left" vertical="center" wrapText="1"/>
    </xf>
    <xf numFmtId="168" fontId="26" fillId="0" borderId="1" xfId="4" applyNumberFormat="1" applyFont="1" applyFill="1" applyBorder="1" applyAlignment="1" applyProtection="1">
      <alignment horizontal="right" vertical="center" wrapText="1"/>
      <protection locked="0"/>
    </xf>
    <xf numFmtId="173" fontId="21" fillId="0" borderId="1" xfId="1" applyNumberFormat="1" applyFont="1" applyFill="1" applyBorder="1" applyAlignment="1">
      <alignment horizontal="right" vertical="center" wrapText="1"/>
    </xf>
    <xf numFmtId="0" fontId="21" fillId="0" borderId="1" xfId="1" applyFont="1" applyFill="1" applyBorder="1" applyAlignment="1">
      <alignment horizontal="center" vertical="center" wrapText="1"/>
    </xf>
    <xf numFmtId="168" fontId="36" fillId="0" borderId="1" xfId="30" applyNumberFormat="1" applyFont="1" applyFill="1" applyBorder="1" applyAlignment="1" applyProtection="1">
      <alignment horizontal="right" vertical="center" wrapText="1"/>
      <protection locked="0"/>
    </xf>
    <xf numFmtId="0" fontId="36" fillId="0" borderId="1" xfId="1" applyFont="1" applyFill="1" applyBorder="1" applyAlignment="1">
      <alignment horizontal="left" vertical="center" wrapText="1"/>
    </xf>
    <xf numFmtId="0" fontId="36" fillId="0" borderId="1" xfId="1" applyFont="1" applyFill="1" applyBorder="1" applyAlignment="1">
      <alignment horizontal="right" vertical="center" wrapText="1"/>
    </xf>
    <xf numFmtId="173" fontId="36" fillId="0" borderId="1" xfId="1" applyNumberFormat="1" applyFont="1" applyFill="1" applyBorder="1" applyAlignment="1">
      <alignment horizontal="center" vertical="center" wrapText="1"/>
    </xf>
    <xf numFmtId="168" fontId="36" fillId="0" borderId="1" xfId="4" applyNumberFormat="1" applyFont="1" applyFill="1" applyBorder="1" applyAlignment="1" applyProtection="1">
      <alignment horizontal="right" vertical="center" wrapText="1"/>
      <protection locked="0"/>
    </xf>
    <xf numFmtId="168" fontId="36" fillId="0" borderId="1" xfId="4" applyNumberFormat="1" applyFont="1" applyFill="1" applyBorder="1" applyAlignment="1" applyProtection="1">
      <alignment horizontal="right" vertical="center" wrapText="1"/>
    </xf>
    <xf numFmtId="173" fontId="36" fillId="0" borderId="1" xfId="4" applyNumberFormat="1" applyFont="1" applyFill="1" applyBorder="1" applyAlignment="1" applyProtection="1">
      <alignment horizontal="right" vertical="center" wrapText="1"/>
      <protection locked="0"/>
    </xf>
    <xf numFmtId="164" fontId="37" fillId="0" borderId="1" xfId="3" applyFont="1" applyFill="1" applyBorder="1" applyAlignment="1">
      <alignment vertical="center" wrapText="1"/>
    </xf>
    <xf numFmtId="173" fontId="26" fillId="0" borderId="1" xfId="30" applyNumberFormat="1" applyFont="1" applyFill="1" applyBorder="1" applyAlignment="1" applyProtection="1">
      <alignment horizontal="right" vertical="center" wrapText="1"/>
      <protection locked="0"/>
    </xf>
    <xf numFmtId="173" fontId="26" fillId="0" borderId="1" xfId="4" applyNumberFormat="1" applyFont="1" applyFill="1" applyBorder="1" applyAlignment="1" applyProtection="1">
      <alignment horizontal="right" vertical="center" wrapText="1"/>
    </xf>
    <xf numFmtId="173" fontId="22" fillId="0" borderId="1" xfId="3" applyNumberFormat="1" applyFont="1" applyFill="1" applyBorder="1" applyAlignment="1">
      <alignment horizontal="right" vertical="center" wrapText="1"/>
    </xf>
    <xf numFmtId="0" fontId="17" fillId="0" borderId="0" xfId="0" applyFont="1" applyAlignment="1">
      <alignment horizontal="center"/>
    </xf>
    <xf numFmtId="0" fontId="3" fillId="0" borderId="0" xfId="0" applyFont="1" applyAlignment="1">
      <alignment horizontal="justify" vertical="center" wrapText="1"/>
    </xf>
    <xf numFmtId="0" fontId="6" fillId="0" borderId="0" xfId="0" applyFont="1" applyAlignment="1">
      <alignment horizontal="justify" vertical="center" wrapText="1"/>
    </xf>
    <xf numFmtId="0" fontId="21" fillId="0" borderId="1" xfId="0" applyFont="1" applyFill="1" applyBorder="1" applyAlignment="1">
      <alignment vertical="center" wrapText="1"/>
    </xf>
    <xf numFmtId="0" fontId="15" fillId="0" borderId="1" xfId="0" applyFont="1" applyFill="1" applyBorder="1" applyAlignment="1" applyProtection="1">
      <alignment horizontal="left" vertical="center" wrapText="1"/>
      <protection locked="0"/>
    </xf>
    <xf numFmtId="0" fontId="22" fillId="0" borderId="1" xfId="0" applyFont="1" applyFill="1" applyBorder="1" applyAlignment="1">
      <alignment horizontal="center" vertical="center" wrapText="1"/>
    </xf>
    <xf numFmtId="14" fontId="21" fillId="0" borderId="1" xfId="0" applyNumberFormat="1" applyFont="1" applyFill="1" applyBorder="1" applyAlignment="1">
      <alignment horizontal="center" vertical="center" wrapText="1"/>
    </xf>
    <xf numFmtId="0" fontId="21" fillId="0" borderId="1" xfId="0" applyFont="1" applyFill="1" applyBorder="1" applyAlignment="1" applyProtection="1">
      <alignment horizontal="justify" vertical="center" wrapText="1"/>
      <protection locked="0"/>
    </xf>
    <xf numFmtId="0" fontId="2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1" fillId="0" borderId="1" xfId="0" applyFont="1" applyFill="1" applyBorder="1" applyAlignment="1">
      <alignment horizontal="right" vertical="center" wrapText="1"/>
    </xf>
    <xf numFmtId="173" fontId="22" fillId="0" borderId="1" xfId="0" applyNumberFormat="1" applyFont="1" applyFill="1" applyBorder="1" applyAlignment="1">
      <alignment horizontal="right" vertical="center" wrapText="1"/>
    </xf>
    <xf numFmtId="0" fontId="22" fillId="0" borderId="1" xfId="18" applyFont="1" applyFill="1" applyBorder="1" applyAlignment="1">
      <alignment horizontal="left" vertical="center" wrapText="1"/>
    </xf>
    <xf numFmtId="2" fontId="29" fillId="0" borderId="1" xfId="0" applyNumberFormat="1" applyFont="1" applyFill="1" applyBorder="1" applyAlignment="1">
      <alignment horizontal="center" vertical="center" wrapText="1"/>
    </xf>
    <xf numFmtId="14" fontId="29"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xf>
    <xf numFmtId="169" fontId="29" fillId="0" borderId="1" xfId="0" applyNumberFormat="1" applyFont="1" applyFill="1" applyBorder="1" applyAlignment="1">
      <alignment horizontal="center" vertical="center"/>
    </xf>
    <xf numFmtId="2" fontId="29" fillId="0" borderId="1" xfId="0" applyNumberFormat="1" applyFont="1" applyFill="1" applyBorder="1" applyAlignment="1">
      <alignment horizontal="left" vertical="center" wrapText="1"/>
    </xf>
    <xf numFmtId="2" fontId="29" fillId="0" borderId="1" xfId="0" applyNumberFormat="1" applyFont="1" applyFill="1" applyBorder="1" applyAlignment="1">
      <alignment horizontal="right" vertical="center" wrapText="1"/>
    </xf>
    <xf numFmtId="173" fontId="26" fillId="0" borderId="1" xfId="0" applyNumberFormat="1" applyFont="1" applyFill="1" applyBorder="1" applyAlignment="1">
      <alignment horizontal="right" vertical="center"/>
    </xf>
    <xf numFmtId="16" fontId="24" fillId="0" borderId="1" xfId="17" applyNumberFormat="1" applyFont="1" applyFill="1" applyBorder="1" applyAlignment="1" applyProtection="1">
      <alignment horizontal="left" vertical="center" wrapText="1"/>
      <protection locked="0"/>
    </xf>
    <xf numFmtId="16" fontId="15" fillId="0" borderId="1" xfId="17" applyNumberFormat="1" applyFont="1" applyFill="1" applyBorder="1" applyAlignment="1" applyProtection="1">
      <alignment horizontal="left" vertical="center" wrapText="1"/>
      <protection locked="0"/>
    </xf>
    <xf numFmtId="0" fontId="24" fillId="0" borderId="1" xfId="17" applyFont="1" applyFill="1" applyBorder="1" applyAlignment="1" applyProtection="1">
      <alignment horizontal="center" vertical="center" wrapText="1"/>
      <protection locked="0"/>
    </xf>
    <xf numFmtId="14" fontId="24" fillId="0" borderId="1" xfId="0" applyNumberFormat="1" applyFont="1" applyFill="1" applyBorder="1" applyAlignment="1">
      <alignment horizontal="center" vertical="center"/>
    </xf>
    <xf numFmtId="0" fontId="29" fillId="0" borderId="1" xfId="0" applyFont="1" applyFill="1" applyBorder="1" applyAlignment="1">
      <alignment horizontal="center" vertical="center" wrapText="1"/>
    </xf>
    <xf numFmtId="0" fontId="24" fillId="0" borderId="1" xfId="17" applyFont="1" applyFill="1" applyBorder="1" applyAlignment="1" applyProtection="1">
      <alignment horizontal="left" vertical="center" wrapText="1"/>
      <protection locked="0"/>
    </xf>
    <xf numFmtId="1" fontId="24" fillId="0" borderId="1" xfId="17" applyNumberFormat="1" applyFont="1" applyFill="1" applyBorder="1" applyAlignment="1" applyProtection="1">
      <alignment horizontal="right" vertical="center" wrapText="1"/>
      <protection locked="0"/>
    </xf>
    <xf numFmtId="173" fontId="29" fillId="0" borderId="1" xfId="0" applyNumberFormat="1" applyFont="1" applyFill="1" applyBorder="1" applyAlignment="1">
      <alignment horizontal="right" vertical="center" wrapText="1"/>
    </xf>
    <xf numFmtId="0" fontId="21" fillId="0" borderId="1" xfId="18" applyFont="1" applyFill="1" applyBorder="1" applyAlignment="1">
      <alignment horizontal="right" vertical="center"/>
    </xf>
    <xf numFmtId="14" fontId="21" fillId="0" borderId="1" xfId="18" applyNumberFormat="1" applyFont="1" applyFill="1" applyBorder="1" applyAlignment="1">
      <alignment horizontal="center" vertical="center"/>
    </xf>
    <xf numFmtId="0" fontId="21" fillId="0" borderId="1" xfId="0" applyFont="1" applyFill="1" applyBorder="1" applyAlignment="1">
      <alignment horizontal="left" vertical="center" wrapText="1"/>
    </xf>
    <xf numFmtId="173" fontId="21" fillId="0" borderId="1" xfId="0" applyNumberFormat="1" applyFont="1" applyFill="1" applyBorder="1" applyAlignment="1">
      <alignment horizontal="right" vertical="center" wrapText="1"/>
    </xf>
    <xf numFmtId="0" fontId="21" fillId="0" borderId="1" xfId="0" applyFont="1" applyFill="1" applyBorder="1" applyAlignment="1">
      <alignment horizontal="center" vertical="center"/>
    </xf>
    <xf numFmtId="14" fontId="21" fillId="0" borderId="1" xfId="0" applyNumberFormat="1" applyFont="1" applyFill="1" applyBorder="1" applyAlignment="1">
      <alignment horizontal="center" vertical="center"/>
    </xf>
    <xf numFmtId="0" fontId="22" fillId="0" borderId="1" xfId="0" applyFont="1" applyFill="1" applyBorder="1" applyAlignment="1">
      <alignment vertical="center" wrapText="1"/>
    </xf>
    <xf numFmtId="14" fontId="22" fillId="0" borderId="1" xfId="0" applyNumberFormat="1" applyFont="1" applyFill="1" applyBorder="1" applyAlignment="1">
      <alignment vertical="center" wrapText="1"/>
    </xf>
    <xf numFmtId="49" fontId="22" fillId="0" borderId="1" xfId="0" applyNumberFormat="1" applyFont="1" applyFill="1" applyBorder="1" applyAlignment="1">
      <alignment horizontal="right" vertical="center" wrapText="1"/>
    </xf>
    <xf numFmtId="1" fontId="28" fillId="0" borderId="1" xfId="0" applyNumberFormat="1" applyFont="1" applyFill="1" applyBorder="1" applyAlignment="1">
      <alignment horizontal="center" vertical="center"/>
    </xf>
    <xf numFmtId="14" fontId="28" fillId="0" borderId="1" xfId="0" applyNumberFormat="1" applyFont="1" applyFill="1" applyBorder="1" applyAlignment="1">
      <alignment horizontal="center" vertical="center" wrapText="1"/>
    </xf>
    <xf numFmtId="0" fontId="28" fillId="0" borderId="1" xfId="0" applyFont="1" applyFill="1" applyBorder="1" applyAlignment="1">
      <alignment horizontal="left" vertical="center" wrapText="1"/>
    </xf>
    <xf numFmtId="175" fontId="28" fillId="0" borderId="1" xfId="0" applyNumberFormat="1" applyFont="1" applyFill="1" applyBorder="1" applyAlignment="1">
      <alignment horizontal="right" vertical="center"/>
    </xf>
    <xf numFmtId="173" fontId="28" fillId="0" borderId="1" xfId="0" applyNumberFormat="1" applyFont="1" applyFill="1" applyBorder="1" applyAlignment="1">
      <alignment horizontal="right" vertical="center" wrapText="1"/>
    </xf>
    <xf numFmtId="0" fontId="15" fillId="0" borderId="1" xfId="0" applyFont="1" applyFill="1" applyBorder="1" applyAlignment="1">
      <alignment horizontal="center" vertical="center"/>
    </xf>
    <xf numFmtId="0" fontId="20" fillId="0" borderId="1" xfId="0" applyFont="1" applyFill="1" applyBorder="1" applyAlignment="1">
      <alignment wrapText="1"/>
    </xf>
    <xf numFmtId="0" fontId="15" fillId="0" borderId="1" xfId="0" applyFont="1" applyFill="1" applyBorder="1" applyAlignment="1">
      <alignment vertical="center" wrapText="1"/>
    </xf>
    <xf numFmtId="0" fontId="15" fillId="0" borderId="1" xfId="0" applyFont="1" applyFill="1" applyBorder="1" applyAlignment="1">
      <alignment horizontal="left" vertical="center"/>
    </xf>
    <xf numFmtId="1" fontId="15" fillId="0" borderId="1" xfId="0" applyNumberFormat="1" applyFont="1" applyFill="1" applyBorder="1" applyAlignment="1">
      <alignment horizontal="center" vertical="center"/>
    </xf>
    <xf numFmtId="14" fontId="20" fillId="0" borderId="1" xfId="0" applyNumberFormat="1" applyFont="1" applyFill="1" applyBorder="1" applyAlignment="1">
      <alignment wrapText="1"/>
    </xf>
    <xf numFmtId="0" fontId="15" fillId="0" borderId="1" xfId="0" applyFont="1" applyFill="1" applyBorder="1" applyAlignment="1">
      <alignment vertical="center"/>
    </xf>
    <xf numFmtId="173" fontId="20" fillId="0" borderId="1" xfId="0" applyNumberFormat="1" applyFont="1" applyFill="1" applyBorder="1" applyAlignment="1">
      <alignment wrapText="1"/>
    </xf>
    <xf numFmtId="0" fontId="21" fillId="0" borderId="1" xfId="0" applyFont="1" applyFill="1" applyBorder="1" applyAlignment="1">
      <alignment horizontal="center" vertical="center" wrapText="1"/>
    </xf>
    <xf numFmtId="167" fontId="21" fillId="0" borderId="1" xfId="0" applyNumberFormat="1" applyFont="1" applyFill="1" applyBorder="1" applyAlignment="1">
      <alignment horizontal="center" vertical="center"/>
    </xf>
    <xf numFmtId="170" fontId="21" fillId="0" borderId="1" xfId="0" applyNumberFormat="1" applyFont="1" applyFill="1" applyBorder="1" applyAlignment="1">
      <alignment horizontal="left" vertical="center" wrapText="1"/>
    </xf>
    <xf numFmtId="0" fontId="22" fillId="0" borderId="1" xfId="0" applyFont="1" applyFill="1" applyBorder="1" applyAlignment="1">
      <alignment horizontal="right" vertical="center" wrapText="1"/>
    </xf>
    <xf numFmtId="0" fontId="26" fillId="0" borderId="1" xfId="0" applyFont="1" applyFill="1" applyBorder="1" applyAlignment="1" applyProtection="1">
      <alignment horizontal="center" vertical="center" wrapText="1"/>
      <protection locked="0"/>
    </xf>
    <xf numFmtId="14" fontId="26" fillId="0" borderId="1" xfId="0" applyNumberFormat="1" applyFont="1" applyFill="1" applyBorder="1" applyAlignment="1" applyProtection="1">
      <alignment horizontal="center" vertical="center" wrapText="1"/>
      <protection locked="0"/>
    </xf>
    <xf numFmtId="0" fontId="27" fillId="0" borderId="1" xfId="0" applyFont="1" applyFill="1" applyBorder="1" applyAlignment="1">
      <alignment horizontal="left" vertical="center" wrapText="1"/>
    </xf>
    <xf numFmtId="3" fontId="26" fillId="0" borderId="1" xfId="0" applyNumberFormat="1" applyFont="1" applyFill="1" applyBorder="1" applyAlignment="1">
      <alignment horizontal="left" vertical="center" wrapText="1"/>
    </xf>
    <xf numFmtId="0" fontId="26" fillId="0" borderId="1" xfId="0" applyFont="1" applyFill="1" applyBorder="1" applyAlignment="1">
      <alignment horizontal="right" vertical="center"/>
    </xf>
    <xf numFmtId="167" fontId="26" fillId="0" borderId="1" xfId="0" applyNumberFormat="1" applyFont="1" applyFill="1" applyBorder="1" applyAlignment="1">
      <alignment horizontal="center" vertical="center"/>
    </xf>
    <xf numFmtId="0" fontId="26" fillId="0" borderId="1" xfId="0" applyFont="1" applyFill="1" applyBorder="1" applyAlignment="1">
      <alignment horizontal="left" vertical="center" wrapText="1"/>
    </xf>
    <xf numFmtId="14" fontId="24" fillId="0" borderId="1" xfId="0" applyNumberFormat="1" applyFont="1" applyFill="1" applyBorder="1" applyAlignment="1">
      <alignment horizontal="center" vertical="center" wrapText="1"/>
    </xf>
    <xf numFmtId="174" fontId="28" fillId="0" borderId="1" xfId="0" applyNumberFormat="1" applyFont="1" applyFill="1" applyBorder="1" applyAlignment="1">
      <alignment horizontal="right" vertical="center" wrapText="1"/>
    </xf>
    <xf numFmtId="1" fontId="21" fillId="0" borderId="1" xfId="0" applyNumberFormat="1" applyFont="1" applyFill="1" applyBorder="1" applyAlignment="1">
      <alignment horizontal="center" vertical="center"/>
    </xf>
    <xf numFmtId="14" fontId="22" fillId="0" borderId="1" xfId="0" applyNumberFormat="1" applyFont="1" applyFill="1" applyBorder="1" applyAlignment="1">
      <alignment horizontal="center" vertical="center" wrapText="1"/>
    </xf>
    <xf numFmtId="0" fontId="22" fillId="0" borderId="1" xfId="18" applyFont="1" applyFill="1" applyBorder="1" applyAlignment="1" applyProtection="1">
      <alignment horizontal="center" vertical="center" wrapText="1"/>
      <protection locked="0"/>
    </xf>
    <xf numFmtId="14" fontId="22" fillId="0" borderId="1" xfId="18"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left" vertical="center" wrapText="1"/>
      <protection locked="0"/>
    </xf>
    <xf numFmtId="0" fontId="21" fillId="0" borderId="1" xfId="0" applyFont="1" applyFill="1" applyBorder="1" applyAlignment="1">
      <alignment horizontal="right" vertical="center"/>
    </xf>
    <xf numFmtId="0" fontId="24" fillId="0" borderId="1" xfId="0" applyFont="1" applyFill="1" applyBorder="1" applyAlignment="1" applyProtection="1">
      <alignment vertical="center" wrapText="1"/>
      <protection locked="0"/>
    </xf>
    <xf numFmtId="14" fontId="24" fillId="0" borderId="1" xfId="0" applyNumberFormat="1" applyFont="1" applyFill="1" applyBorder="1" applyAlignment="1" applyProtection="1">
      <alignment horizontal="center" vertical="center" wrapText="1"/>
      <protection locked="0"/>
    </xf>
    <xf numFmtId="14" fontId="28" fillId="0" borderId="1" xfId="0" applyNumberFormat="1" applyFont="1" applyFill="1" applyBorder="1" applyAlignment="1">
      <alignment vertical="center" wrapText="1"/>
    </xf>
    <xf numFmtId="49" fontId="28" fillId="0" borderId="1" xfId="0" applyNumberFormat="1" applyFont="1" applyFill="1" applyBorder="1" applyAlignment="1">
      <alignment horizontal="right" vertical="center" wrapText="1"/>
    </xf>
    <xf numFmtId="3" fontId="26" fillId="0" borderId="1" xfId="0" applyNumberFormat="1" applyFont="1" applyFill="1" applyBorder="1" applyAlignment="1">
      <alignment horizontal="righ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19" fillId="0" borderId="1" xfId="0" applyFont="1" applyFill="1" applyBorder="1" applyAlignment="1">
      <alignment horizontal="left" vertical="center"/>
    </xf>
    <xf numFmtId="0" fontId="28" fillId="0" borderId="1" xfId="0" applyFont="1" applyFill="1" applyBorder="1" applyAlignment="1">
      <alignment horizontal="center" vertical="center"/>
    </xf>
    <xf numFmtId="14" fontId="28" fillId="0" borderId="1" xfId="0" applyNumberFormat="1" applyFont="1" applyFill="1" applyBorder="1" applyAlignment="1">
      <alignment horizontal="center" vertical="center"/>
    </xf>
    <xf numFmtId="3" fontId="28" fillId="0" borderId="1" xfId="0" applyNumberFormat="1" applyFont="1" applyFill="1" applyBorder="1" applyAlignment="1">
      <alignment horizontal="right" vertical="center" wrapText="1"/>
    </xf>
    <xf numFmtId="0" fontId="21" fillId="0" borderId="1" xfId="0" applyFont="1" applyFill="1" applyBorder="1" applyAlignment="1" applyProtection="1">
      <alignment horizontal="center" vertical="center"/>
      <protection locked="0"/>
    </xf>
    <xf numFmtId="14" fontId="21" fillId="0" borderId="1" xfId="0" applyNumberFormat="1" applyFont="1" applyFill="1" applyBorder="1" applyAlignment="1" applyProtection="1">
      <alignment horizontal="center" vertical="center"/>
      <protection locked="0"/>
    </xf>
    <xf numFmtId="0" fontId="22" fillId="0" borderId="1" xfId="0" applyFont="1" applyFill="1" applyBorder="1" applyAlignment="1">
      <alignment horizontal="left" vertical="center"/>
    </xf>
    <xf numFmtId="173" fontId="22" fillId="0" borderId="1" xfId="0" applyNumberFormat="1" applyFont="1" applyFill="1" applyBorder="1" applyAlignment="1">
      <alignment horizontal="right" vertical="center"/>
    </xf>
    <xf numFmtId="14" fontId="22" fillId="0" borderId="1" xfId="0" applyNumberFormat="1" applyFont="1" applyFill="1" applyBorder="1" applyAlignment="1">
      <alignment horizontal="center" vertical="center"/>
    </xf>
    <xf numFmtId="0" fontId="22" fillId="0" borderId="1" xfId="0" applyFont="1" applyFill="1" applyBorder="1" applyAlignment="1">
      <alignment horizontal="right" vertical="center"/>
    </xf>
    <xf numFmtId="0" fontId="27" fillId="0" borderId="1" xfId="0" applyFont="1" applyFill="1" applyBorder="1" applyAlignment="1">
      <alignment vertical="center" wrapText="1"/>
    </xf>
    <xf numFmtId="14" fontId="26" fillId="0" borderId="1" xfId="0" applyNumberFormat="1" applyFont="1" applyFill="1" applyBorder="1" applyAlignment="1">
      <alignment horizontal="center" vertical="center"/>
    </xf>
    <xf numFmtId="0" fontId="21" fillId="0" borderId="1" xfId="0" applyFont="1" applyFill="1" applyBorder="1" applyAlignment="1" applyProtection="1">
      <alignment horizontal="center" vertical="center" wrapText="1"/>
      <protection locked="0"/>
    </xf>
    <xf numFmtId="14" fontId="21" fillId="0" borderId="1" xfId="0" applyNumberFormat="1" applyFont="1" applyFill="1" applyBorder="1" applyAlignment="1" applyProtection="1">
      <alignment horizontal="center" vertical="center" wrapText="1"/>
      <protection locked="0"/>
    </xf>
    <xf numFmtId="0" fontId="21" fillId="0" borderId="1" xfId="0" applyFont="1" applyFill="1" applyBorder="1" applyAlignment="1" applyProtection="1">
      <alignment horizontal="left" vertical="center" wrapText="1"/>
      <protection locked="0"/>
    </xf>
    <xf numFmtId="1" fontId="21" fillId="0" borderId="1" xfId="0" applyNumberFormat="1" applyFont="1" applyFill="1" applyBorder="1" applyAlignment="1" applyProtection="1">
      <alignment horizontal="center" vertical="center" wrapText="1"/>
      <protection locked="0"/>
    </xf>
    <xf numFmtId="169" fontId="21" fillId="0" borderId="1" xfId="0" applyNumberFormat="1" applyFont="1" applyFill="1" applyBorder="1" applyAlignment="1" applyProtection="1">
      <alignment horizontal="center" vertical="center" wrapText="1"/>
      <protection locked="0"/>
    </xf>
    <xf numFmtId="0" fontId="21" fillId="0" borderId="1" xfId="0" applyFont="1" applyFill="1" applyBorder="1" applyAlignment="1" applyProtection="1">
      <alignment horizontal="right" vertical="center" wrapText="1"/>
      <protection locked="0"/>
    </xf>
    <xf numFmtId="169" fontId="24" fillId="0" borderId="1" xfId="17" applyNumberFormat="1" applyFont="1" applyFill="1" applyBorder="1" applyAlignment="1" applyProtection="1">
      <alignment horizontal="center" vertical="center" wrapText="1"/>
      <protection locked="0"/>
    </xf>
    <xf numFmtId="0" fontId="28" fillId="0" borderId="1" xfId="0" applyFont="1" applyFill="1" applyBorder="1" applyAlignment="1">
      <alignment horizontal="right" vertical="center"/>
    </xf>
    <xf numFmtId="0" fontId="28" fillId="0" borderId="1" xfId="0" applyFont="1" applyFill="1" applyBorder="1" applyAlignment="1">
      <alignment horizontal="center" vertical="center" wrapText="1"/>
    </xf>
    <xf numFmtId="0" fontId="28" fillId="0" borderId="1" xfId="17" applyFont="1" applyFill="1" applyBorder="1" applyAlignment="1" applyProtection="1">
      <alignment horizontal="left" vertical="center" wrapText="1"/>
      <protection locked="0"/>
    </xf>
    <xf numFmtId="1" fontId="28" fillId="0" borderId="1" xfId="0" applyNumberFormat="1" applyFont="1" applyFill="1" applyBorder="1" applyAlignment="1">
      <alignment horizontal="right" vertical="center" wrapText="1"/>
    </xf>
    <xf numFmtId="0" fontId="21" fillId="0" borderId="1" xfId="18" applyFont="1" applyFill="1" applyBorder="1" applyAlignment="1">
      <alignment vertical="center"/>
    </xf>
    <xf numFmtId="14" fontId="21" fillId="0" borderId="1" xfId="18" applyNumberFormat="1" applyFont="1" applyFill="1" applyBorder="1" applyAlignment="1">
      <alignment horizontal="left" vertical="center"/>
    </xf>
    <xf numFmtId="0" fontId="26"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0" fontId="24" fillId="0" borderId="1" xfId="0" applyFont="1" applyFill="1" applyBorder="1" applyAlignment="1">
      <alignment horizontal="right" vertical="center" wrapText="1"/>
    </xf>
    <xf numFmtId="0" fontId="24" fillId="0" borderId="1" xfId="0" applyFont="1" applyFill="1" applyBorder="1" applyAlignment="1" applyProtection="1">
      <alignment horizontal="left" vertical="center" wrapText="1"/>
      <protection locked="0"/>
    </xf>
    <xf numFmtId="14" fontId="24" fillId="0" borderId="1" xfId="0" applyNumberFormat="1" applyFont="1" applyFill="1" applyBorder="1" applyAlignment="1" applyProtection="1">
      <alignment horizontal="left" vertical="center" wrapText="1"/>
      <protection locked="0"/>
    </xf>
    <xf numFmtId="11" fontId="24" fillId="0" borderId="1" xfId="17" applyNumberFormat="1" applyFont="1" applyFill="1" applyBorder="1" applyAlignment="1" applyProtection="1">
      <alignment horizontal="left" vertical="center" wrapText="1"/>
      <protection locked="0"/>
    </xf>
    <xf numFmtId="14" fontId="22" fillId="0" borderId="1" xfId="0" applyNumberFormat="1" applyFont="1" applyFill="1" applyBorder="1" applyAlignment="1">
      <alignment horizontal="left" vertical="center" wrapText="1"/>
    </xf>
    <xf numFmtId="14" fontId="21" fillId="0" borderId="1" xfId="0" applyNumberFormat="1" applyFont="1" applyFill="1" applyBorder="1" applyAlignment="1">
      <alignment vertical="center" wrapText="1"/>
    </xf>
    <xf numFmtId="0" fontId="24" fillId="0" borderId="1" xfId="0" applyFont="1" applyFill="1" applyBorder="1" applyAlignment="1">
      <alignment horizontal="right" vertical="center"/>
    </xf>
    <xf numFmtId="0" fontId="30" fillId="0" borderId="1" xfId="0" applyFont="1" applyFill="1" applyBorder="1" applyAlignment="1">
      <alignment horizontal="center" vertical="center" wrapText="1"/>
    </xf>
    <xf numFmtId="14" fontId="30" fillId="0" borderId="1" xfId="0" applyNumberFormat="1" applyFont="1" applyFill="1" applyBorder="1" applyAlignment="1">
      <alignment horizontal="center" vertical="center" wrapText="1"/>
    </xf>
    <xf numFmtId="14" fontId="31"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173" fontId="21" fillId="0" borderId="1" xfId="0" applyNumberFormat="1" applyFont="1" applyFill="1" applyBorder="1" applyAlignment="1">
      <alignment horizontal="right" vertical="center"/>
    </xf>
    <xf numFmtId="0" fontId="36" fillId="0" borderId="1" xfId="0" applyFont="1" applyFill="1" applyBorder="1" applyAlignment="1">
      <alignment horizontal="left" vertical="center" wrapText="1"/>
    </xf>
    <xf numFmtId="16" fontId="36" fillId="0" borderId="1" xfId="17" applyNumberFormat="1" applyFont="1" applyFill="1" applyBorder="1" applyAlignment="1" applyProtection="1">
      <alignment horizontal="left" vertical="center" wrapText="1"/>
      <protection locked="0"/>
    </xf>
    <xf numFmtId="0" fontId="36" fillId="0" borderId="1" xfId="17" applyFont="1" applyFill="1" applyBorder="1" applyAlignment="1" applyProtection="1">
      <alignment horizontal="left" vertical="center" wrapText="1"/>
      <protection locked="0"/>
    </xf>
    <xf numFmtId="14" fontId="36" fillId="0" borderId="1" xfId="0" applyNumberFormat="1" applyFont="1" applyFill="1" applyBorder="1" applyAlignment="1">
      <alignment horizontal="center" vertical="center"/>
    </xf>
    <xf numFmtId="0" fontId="37" fillId="0" borderId="1" xfId="0" applyFont="1" applyFill="1" applyBorder="1" applyAlignment="1">
      <alignment vertical="center" wrapText="1"/>
    </xf>
    <xf numFmtId="14" fontId="37" fillId="0" borderId="1" xfId="0" applyNumberFormat="1" applyFont="1" applyFill="1" applyBorder="1" applyAlignment="1">
      <alignment vertical="center" wrapText="1"/>
    </xf>
    <xf numFmtId="0" fontId="37" fillId="0" borderId="1" xfId="0" applyFont="1" applyFill="1" applyBorder="1" applyAlignment="1">
      <alignment horizontal="left" vertical="center" wrapText="1"/>
    </xf>
    <xf numFmtId="0" fontId="36" fillId="0" borderId="1" xfId="0" applyFont="1" applyFill="1" applyBorder="1" applyAlignment="1">
      <alignment horizontal="right" vertical="center" wrapText="1"/>
    </xf>
    <xf numFmtId="173" fontId="37" fillId="0" borderId="1" xfId="0" applyNumberFormat="1" applyFont="1" applyFill="1" applyBorder="1" applyAlignment="1">
      <alignment vertical="center" wrapText="1"/>
    </xf>
    <xf numFmtId="14" fontId="37" fillId="0" borderId="1" xfId="0" applyNumberFormat="1" applyFont="1" applyFill="1" applyBorder="1" applyAlignment="1">
      <alignment horizontal="left" vertical="center" wrapText="1"/>
    </xf>
    <xf numFmtId="49" fontId="37" fillId="0" borderId="1" xfId="0" applyNumberFormat="1" applyFont="1" applyFill="1" applyBorder="1" applyAlignment="1">
      <alignment horizontal="center" vertical="center" wrapText="1"/>
    </xf>
    <xf numFmtId="3" fontId="37" fillId="0" borderId="1" xfId="0" applyNumberFormat="1" applyFont="1" applyFill="1" applyBorder="1" applyAlignment="1">
      <alignment horizontal="right" vertical="center" wrapText="1"/>
    </xf>
    <xf numFmtId="14" fontId="36"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xf>
    <xf numFmtId="169" fontId="36" fillId="0" borderId="1" xfId="0" applyNumberFormat="1" applyFont="1" applyFill="1" applyBorder="1" applyAlignment="1">
      <alignment horizontal="center" vertical="center"/>
    </xf>
    <xf numFmtId="2" fontId="36" fillId="0" borderId="1" xfId="0" applyNumberFormat="1" applyFont="1" applyFill="1" applyBorder="1" applyAlignment="1">
      <alignment horizontal="left" vertical="center" wrapText="1"/>
    </xf>
    <xf numFmtId="168" fontId="36" fillId="0" borderId="1" xfId="0" applyNumberFormat="1" applyFont="1" applyFill="1" applyBorder="1" applyAlignment="1">
      <alignment horizontal="right" vertical="center"/>
    </xf>
    <xf numFmtId="49" fontId="36" fillId="0" borderId="1" xfId="0" applyNumberFormat="1" applyFont="1" applyFill="1" applyBorder="1" applyAlignment="1">
      <alignment horizontal="right" vertical="center" wrapText="1"/>
    </xf>
    <xf numFmtId="42" fontId="36" fillId="0" borderId="1" xfId="0" applyNumberFormat="1" applyFont="1" applyFill="1" applyBorder="1" applyAlignment="1">
      <alignment horizontal="center" vertical="center" wrapText="1"/>
    </xf>
    <xf numFmtId="0" fontId="36" fillId="0" borderId="1" xfId="0" applyFont="1" applyFill="1" applyBorder="1" applyAlignment="1" applyProtection="1">
      <alignment horizontal="left" vertical="center" wrapText="1"/>
      <protection locked="0"/>
    </xf>
    <xf numFmtId="0" fontId="37" fillId="0" borderId="1" xfId="18" applyFont="1" applyFill="1" applyBorder="1" applyAlignment="1" applyProtection="1">
      <alignment horizontal="left" vertical="center" wrapText="1"/>
      <protection locked="0"/>
    </xf>
    <xf numFmtId="14" fontId="37" fillId="0" borderId="1" xfId="18" applyNumberFormat="1" applyFont="1" applyFill="1" applyBorder="1" applyAlignment="1" applyProtection="1">
      <alignment horizontal="center" vertical="center" wrapText="1"/>
      <protection locked="0"/>
    </xf>
    <xf numFmtId="0" fontId="37" fillId="0" borderId="1" xfId="0" applyFont="1" applyFill="1" applyBorder="1" applyAlignment="1">
      <alignment horizontal="center" vertical="center" wrapText="1"/>
    </xf>
    <xf numFmtId="14" fontId="37" fillId="0" borderId="1" xfId="0" applyNumberFormat="1" applyFont="1" applyFill="1" applyBorder="1" applyAlignment="1">
      <alignment horizontal="center" vertical="center" wrapText="1"/>
    </xf>
    <xf numFmtId="49" fontId="37" fillId="0" borderId="1" xfId="0" applyNumberFormat="1" applyFont="1" applyFill="1" applyBorder="1" applyAlignment="1">
      <alignment horizontal="right" vertical="center" wrapText="1"/>
    </xf>
    <xf numFmtId="1" fontId="37" fillId="0" borderId="1" xfId="0" applyNumberFormat="1" applyFont="1" applyFill="1" applyBorder="1" applyAlignment="1">
      <alignment horizontal="center" vertical="center"/>
    </xf>
    <xf numFmtId="42" fontId="37" fillId="0" borderId="1" xfId="0" applyNumberFormat="1" applyFont="1" applyFill="1" applyBorder="1" applyAlignment="1">
      <alignment horizontal="center" vertical="center" wrapText="1"/>
    </xf>
    <xf numFmtId="0" fontId="37" fillId="0" borderId="1" xfId="0" applyFont="1" applyFill="1" applyBorder="1" applyAlignment="1">
      <alignment horizontal="left" vertical="center"/>
    </xf>
    <xf numFmtId="14" fontId="37" fillId="0" borderId="1" xfId="0" applyNumberFormat="1" applyFont="1" applyFill="1" applyBorder="1" applyAlignment="1">
      <alignment horizontal="center" vertical="center"/>
    </xf>
    <xf numFmtId="0" fontId="37" fillId="0" borderId="1" xfId="0" applyFont="1" applyFill="1" applyBorder="1" applyAlignment="1">
      <alignment horizontal="center" vertical="center"/>
    </xf>
    <xf numFmtId="0" fontId="36" fillId="0" borderId="1" xfId="0" applyFont="1" applyFill="1" applyBorder="1" applyAlignment="1">
      <alignment horizontal="center" vertical="center" wrapText="1"/>
    </xf>
    <xf numFmtId="170" fontId="36" fillId="0" borderId="1" xfId="0" applyNumberFormat="1" applyFont="1" applyFill="1" applyBorder="1" applyAlignment="1">
      <alignment horizontal="right" vertical="center" wrapText="1"/>
    </xf>
    <xf numFmtId="14" fontId="36" fillId="0" borderId="1" xfId="0" applyNumberFormat="1" applyFont="1" applyFill="1" applyBorder="1" applyAlignment="1" applyProtection="1">
      <alignment horizontal="center" vertical="center" wrapText="1"/>
      <protection locked="0"/>
    </xf>
    <xf numFmtId="0" fontId="36" fillId="0" borderId="1" xfId="0" applyFont="1" applyFill="1" applyBorder="1" applyAlignment="1" applyProtection="1">
      <alignment vertical="center" wrapText="1"/>
      <protection locked="0"/>
    </xf>
    <xf numFmtId="173" fontId="37" fillId="0" borderId="1" xfId="0" applyNumberFormat="1" applyFont="1" applyFill="1" applyBorder="1" applyAlignment="1">
      <alignment horizontal="right" vertical="center" wrapText="1"/>
    </xf>
    <xf numFmtId="170" fontId="36" fillId="0" borderId="1" xfId="0" applyNumberFormat="1" applyFont="1" applyFill="1" applyBorder="1" applyAlignment="1">
      <alignment horizontal="left" vertical="center" wrapText="1"/>
    </xf>
    <xf numFmtId="0" fontId="37" fillId="0" borderId="1" xfId="0" applyFont="1" applyFill="1" applyBorder="1" applyAlignment="1">
      <alignment horizontal="right" vertical="center" wrapText="1"/>
    </xf>
    <xf numFmtId="0" fontId="36" fillId="0" borderId="1" xfId="0" applyFont="1" applyFill="1" applyBorder="1" applyAlignment="1">
      <alignment horizontal="right" vertical="center"/>
    </xf>
    <xf numFmtId="167" fontId="36" fillId="0" borderId="1" xfId="0" applyNumberFormat="1" applyFont="1" applyFill="1" applyBorder="1" applyAlignment="1">
      <alignment horizontal="center" vertical="center"/>
    </xf>
    <xf numFmtId="0" fontId="36" fillId="0" borderId="1" xfId="0" applyFont="1" applyFill="1" applyBorder="1" applyAlignment="1">
      <alignment horizontal="left" vertical="center"/>
    </xf>
    <xf numFmtId="0" fontId="36" fillId="0" borderId="1" xfId="0" applyFont="1" applyFill="1" applyBorder="1" applyAlignment="1">
      <alignment vertical="center"/>
    </xf>
    <xf numFmtId="3" fontId="36" fillId="0" borderId="1" xfId="0" applyNumberFormat="1" applyFont="1" applyFill="1" applyBorder="1" applyAlignment="1">
      <alignment horizontal="right" vertical="center"/>
    </xf>
    <xf numFmtId="175" fontId="37" fillId="0" borderId="1" xfId="0" applyNumberFormat="1" applyFont="1" applyFill="1" applyBorder="1" applyAlignment="1">
      <alignment horizontal="center" vertical="center"/>
    </xf>
    <xf numFmtId="173" fontId="37" fillId="0" borderId="1" xfId="0" applyNumberFormat="1" applyFont="1" applyFill="1" applyBorder="1" applyAlignment="1">
      <alignment horizontal="center" vertical="center" wrapText="1"/>
    </xf>
    <xf numFmtId="0" fontId="36" fillId="0" borderId="1" xfId="18" applyFont="1" applyFill="1" applyBorder="1" applyAlignment="1">
      <alignment horizontal="right" vertical="center"/>
    </xf>
    <xf numFmtId="14" fontId="36" fillId="0" borderId="1" xfId="18" applyNumberFormat="1" applyFont="1" applyFill="1" applyBorder="1" applyAlignment="1">
      <alignment horizontal="center" vertical="center"/>
    </xf>
    <xf numFmtId="3" fontId="36" fillId="0" borderId="1" xfId="0" applyNumberFormat="1" applyFont="1" applyFill="1" applyBorder="1" applyAlignment="1">
      <alignment vertical="center" wrapText="1"/>
    </xf>
    <xf numFmtId="1" fontId="36" fillId="0" borderId="1" xfId="0" applyNumberFormat="1" applyFont="1" applyFill="1" applyBorder="1" applyAlignment="1">
      <alignment horizontal="center" vertical="center"/>
    </xf>
    <xf numFmtId="169" fontId="15" fillId="0" borderId="1" xfId="0" applyNumberFormat="1" applyFont="1" applyFill="1" applyBorder="1" applyAlignment="1">
      <alignment vertical="center"/>
    </xf>
    <xf numFmtId="14" fontId="36" fillId="0" borderId="1" xfId="0" applyNumberFormat="1" applyFont="1" applyFill="1" applyBorder="1" applyAlignment="1" applyProtection="1">
      <alignment horizontal="left" vertical="center" wrapText="1"/>
      <protection locked="0"/>
    </xf>
    <xf numFmtId="14" fontId="36" fillId="0" borderId="1" xfId="0" applyNumberFormat="1" applyFont="1" applyFill="1" applyBorder="1" applyAlignment="1" applyProtection="1">
      <alignment vertical="center" wrapText="1"/>
      <protection locked="0"/>
    </xf>
    <xf numFmtId="0" fontId="36" fillId="0" borderId="1" xfId="0" applyFont="1" applyFill="1" applyBorder="1" applyAlignment="1" applyProtection="1">
      <alignment horizontal="center" vertical="center" wrapText="1"/>
      <protection locked="0"/>
    </xf>
    <xf numFmtId="3" fontId="36" fillId="0" borderId="1" xfId="0" applyNumberFormat="1" applyFont="1" applyFill="1" applyBorder="1" applyAlignment="1">
      <alignment horizontal="left" vertical="center" wrapText="1"/>
    </xf>
    <xf numFmtId="49" fontId="37" fillId="0" borderId="1" xfId="0" applyNumberFormat="1" applyFont="1" applyFill="1" applyBorder="1" applyAlignment="1">
      <alignment vertical="center" wrapText="1"/>
    </xf>
    <xf numFmtId="42" fontId="37" fillId="0" borderId="1" xfId="0" applyNumberFormat="1" applyFont="1" applyFill="1" applyBorder="1" applyAlignment="1">
      <alignment vertical="center" wrapText="1"/>
    </xf>
    <xf numFmtId="2" fontId="36" fillId="0" borderId="1" xfId="0" applyNumberFormat="1" applyFont="1" applyFill="1" applyBorder="1" applyAlignment="1">
      <alignment horizontal="right" vertical="center" wrapText="1"/>
    </xf>
    <xf numFmtId="0" fontId="37" fillId="0" borderId="1" xfId="0" applyFont="1" applyFill="1" applyBorder="1" applyAlignment="1">
      <alignment horizontal="right" vertical="center"/>
    </xf>
    <xf numFmtId="42" fontId="37" fillId="0" borderId="1" xfId="0" applyNumberFormat="1" applyFont="1" applyFill="1" applyBorder="1" applyAlignment="1">
      <alignment vertical="center"/>
    </xf>
    <xf numFmtId="0" fontId="37" fillId="0" borderId="1" xfId="17" applyFont="1" applyFill="1" applyBorder="1" applyAlignment="1" applyProtection="1">
      <alignment horizontal="left" vertical="center" wrapText="1"/>
      <protection locked="0"/>
    </xf>
    <xf numFmtId="0" fontId="36" fillId="0" borderId="1" xfId="18" applyFont="1" applyFill="1" applyBorder="1" applyAlignment="1">
      <alignment horizontal="left" vertical="center"/>
    </xf>
    <xf numFmtId="14" fontId="36" fillId="0" borderId="1" xfId="18" applyNumberFormat="1" applyFont="1" applyFill="1" applyBorder="1" applyAlignment="1">
      <alignment horizontal="left" vertical="center"/>
    </xf>
    <xf numFmtId="1" fontId="37" fillId="0" borderId="1" xfId="0" applyNumberFormat="1" applyFont="1" applyFill="1" applyBorder="1" applyAlignment="1">
      <alignment horizontal="center" vertical="center" wrapText="1"/>
    </xf>
    <xf numFmtId="17" fontId="15" fillId="0" borderId="1" xfId="0" applyNumberFormat="1" applyFont="1" applyFill="1" applyBorder="1" applyAlignment="1">
      <alignment vertical="center" wrapText="1"/>
    </xf>
    <xf numFmtId="17" fontId="23" fillId="0" borderId="1" xfId="0" applyNumberFormat="1" applyFont="1" applyFill="1" applyBorder="1" applyAlignment="1">
      <alignment vertical="center" wrapText="1"/>
    </xf>
    <xf numFmtId="0" fontId="36" fillId="0" borderId="1" xfId="1" applyFont="1" applyFill="1" applyBorder="1" applyAlignment="1">
      <alignment horizontal="center" vertical="center" wrapText="1"/>
    </xf>
    <xf numFmtId="169" fontId="36" fillId="0" borderId="1" xfId="0" applyNumberFormat="1" applyFont="1" applyFill="1" applyBorder="1" applyAlignment="1">
      <alignment horizontal="left" vertical="center"/>
    </xf>
    <xf numFmtId="0" fontId="36" fillId="0" borderId="1" xfId="0" applyFont="1" applyFill="1" applyBorder="1" applyAlignment="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169" fontId="15" fillId="0" borderId="1" xfId="0" applyNumberFormat="1" applyFont="1" applyFill="1" applyBorder="1" applyAlignment="1">
      <alignment horizontal="center" vertical="center"/>
    </xf>
    <xf numFmtId="2" fontId="15" fillId="0" borderId="1" xfId="0" applyNumberFormat="1" applyFont="1" applyFill="1" applyBorder="1" applyAlignment="1">
      <alignment vertical="center" wrapText="1"/>
    </xf>
    <xf numFmtId="2" fontId="15" fillId="0" borderId="1" xfId="0" applyNumberFormat="1" applyFont="1" applyFill="1" applyBorder="1" applyAlignment="1">
      <alignment horizontal="left" vertical="center" wrapText="1"/>
    </xf>
    <xf numFmtId="2" fontId="15" fillId="0" borderId="1" xfId="0" applyNumberFormat="1" applyFont="1" applyFill="1" applyBorder="1" applyAlignment="1">
      <alignment horizontal="right" vertical="center" wrapText="1"/>
    </xf>
    <xf numFmtId="173" fontId="33" fillId="0" borderId="1" xfId="0" applyNumberFormat="1" applyFont="1" applyFill="1" applyBorder="1" applyAlignment="1">
      <alignment horizontal="right" vertical="center"/>
    </xf>
    <xf numFmtId="0" fontId="15" fillId="0" borderId="1" xfId="17" applyFont="1" applyFill="1" applyBorder="1" applyAlignment="1" applyProtection="1">
      <alignment horizontal="center" vertical="center" wrapText="1"/>
      <protection locked="0"/>
    </xf>
    <xf numFmtId="14" fontId="15" fillId="0" borderId="1" xfId="0" applyNumberFormat="1" applyFont="1" applyFill="1" applyBorder="1" applyAlignment="1">
      <alignment horizontal="center" vertical="center"/>
    </xf>
    <xf numFmtId="0" fontId="15" fillId="0" borderId="1" xfId="0" applyFont="1" applyFill="1" applyBorder="1" applyAlignment="1" applyProtection="1">
      <alignment vertical="center" wrapText="1"/>
      <protection locked="0"/>
    </xf>
    <xf numFmtId="14" fontId="19" fillId="0" borderId="1" xfId="0" applyNumberFormat="1" applyFont="1" applyFill="1" applyBorder="1" applyAlignment="1">
      <alignment vertical="center" wrapText="1"/>
    </xf>
    <xf numFmtId="0" fontId="19" fillId="0" borderId="1" xfId="0" applyFont="1" applyFill="1" applyBorder="1" applyAlignment="1">
      <alignment vertical="center" wrapText="1"/>
    </xf>
    <xf numFmtId="0" fontId="15" fillId="0" borderId="1" xfId="17" applyFont="1" applyFill="1" applyBorder="1" applyAlignment="1" applyProtection="1">
      <alignment horizontal="left" vertical="center" wrapText="1"/>
      <protection locked="0"/>
    </xf>
    <xf numFmtId="1" fontId="15" fillId="0" borderId="1" xfId="17" applyNumberFormat="1" applyFont="1" applyFill="1" applyBorder="1" applyAlignment="1" applyProtection="1">
      <alignment horizontal="right" vertical="center" wrapText="1"/>
      <protection locked="0"/>
    </xf>
    <xf numFmtId="173" fontId="19" fillId="0" borderId="1" xfId="0" applyNumberFormat="1" applyFont="1" applyFill="1" applyBorder="1" applyAlignment="1">
      <alignment horizontal="right" vertical="center" wrapText="1"/>
    </xf>
    <xf numFmtId="14" fontId="15" fillId="0" borderId="1" xfId="0" applyNumberFormat="1" applyFont="1" applyFill="1" applyBorder="1" applyAlignment="1">
      <alignment horizontal="center" vertical="center" wrapText="1"/>
    </xf>
    <xf numFmtId="173" fontId="34" fillId="0" borderId="1" xfId="0" applyNumberFormat="1" applyFont="1" applyFill="1" applyBorder="1" applyAlignment="1">
      <alignment vertical="center" wrapText="1"/>
    </xf>
    <xf numFmtId="0" fontId="15" fillId="0" borderId="1" xfId="0" applyFont="1" applyFill="1" applyBorder="1" applyAlignment="1" applyProtection="1">
      <alignment horizontal="justify" vertical="center" wrapText="1"/>
      <protection locked="0"/>
    </xf>
    <xf numFmtId="1" fontId="19" fillId="0" borderId="1" xfId="0" applyNumberFormat="1" applyFont="1" applyFill="1" applyBorder="1" applyAlignment="1">
      <alignment horizontal="center" vertical="center"/>
    </xf>
    <xf numFmtId="14" fontId="19" fillId="0" borderId="1" xfId="0" applyNumberFormat="1" applyFont="1" applyFill="1" applyBorder="1" applyAlignment="1">
      <alignment horizontal="center" vertical="center" wrapText="1"/>
    </xf>
    <xf numFmtId="173" fontId="19" fillId="0" borderId="1" xfId="0" applyNumberFormat="1" applyFont="1" applyFill="1" applyBorder="1" applyAlignment="1">
      <alignment horizontal="center" vertical="center" wrapText="1"/>
    </xf>
    <xf numFmtId="173" fontId="19" fillId="0" borderId="1" xfId="0" applyNumberFormat="1" applyFont="1" applyFill="1" applyBorder="1" applyAlignment="1">
      <alignment vertical="center" wrapText="1"/>
    </xf>
    <xf numFmtId="14" fontId="15" fillId="0" borderId="1" xfId="0" applyNumberFormat="1" applyFont="1" applyFill="1" applyBorder="1" applyAlignment="1" applyProtection="1">
      <alignment horizontal="left" vertical="center" wrapText="1"/>
      <protection locked="0"/>
    </xf>
    <xf numFmtId="14" fontId="15" fillId="0" borderId="1" xfId="0" applyNumberFormat="1" applyFont="1" applyFill="1" applyBorder="1" applyAlignment="1" applyProtection="1">
      <alignment horizontal="center" vertical="center" wrapText="1"/>
      <protection locked="0"/>
    </xf>
    <xf numFmtId="0" fontId="19" fillId="0" borderId="1" xfId="0" applyFont="1" applyFill="1" applyBorder="1" applyAlignment="1">
      <alignment horizontal="justify" vertical="center"/>
    </xf>
    <xf numFmtId="173" fontId="15" fillId="0" borderId="1" xfId="30" applyNumberFormat="1" applyFont="1" applyFill="1" applyBorder="1" applyAlignment="1" applyProtection="1">
      <alignment horizontal="right" vertical="center" wrapText="1"/>
      <protection locked="0"/>
    </xf>
    <xf numFmtId="0" fontId="19" fillId="0" borderId="1" xfId="0" applyFont="1" applyFill="1" applyBorder="1" applyAlignment="1">
      <alignment horizontal="center" vertical="center" wrapText="1"/>
    </xf>
    <xf numFmtId="170" fontId="15" fillId="0" borderId="1" xfId="0" applyNumberFormat="1" applyFont="1" applyFill="1" applyBorder="1" applyAlignment="1">
      <alignment horizontal="left" vertical="center" wrapText="1"/>
    </xf>
    <xf numFmtId="0" fontId="19" fillId="0" borderId="1" xfId="0" applyFont="1" applyFill="1" applyBorder="1" applyAlignment="1">
      <alignment horizontal="right" vertical="center" wrapText="1"/>
    </xf>
    <xf numFmtId="0" fontId="19" fillId="0" borderId="1" xfId="0" applyFont="1" applyFill="1" applyBorder="1" applyAlignment="1">
      <alignment horizontal="left" vertical="center" wrapText="1"/>
    </xf>
    <xf numFmtId="175" fontId="19" fillId="0" borderId="1" xfId="0" applyNumberFormat="1" applyFont="1" applyFill="1" applyBorder="1" applyAlignment="1">
      <alignment horizontal="right" vertical="center"/>
    </xf>
    <xf numFmtId="14" fontId="19" fillId="0" borderId="1" xfId="0" applyNumberFormat="1" applyFont="1" applyFill="1" applyBorder="1" applyAlignment="1">
      <alignment horizontal="center" vertical="center"/>
    </xf>
    <xf numFmtId="14" fontId="19" fillId="0" borderId="1" xfId="0" applyNumberFormat="1" applyFont="1" applyFill="1" applyBorder="1" applyAlignment="1">
      <alignment horizontal="right" vertical="center" wrapText="1"/>
    </xf>
    <xf numFmtId="0" fontId="32" fillId="0" borderId="1" xfId="0" applyFont="1" applyFill="1" applyBorder="1" applyAlignment="1">
      <alignment horizontal="left" vertical="center"/>
    </xf>
    <xf numFmtId="49" fontId="19" fillId="0" borderId="1" xfId="0" applyNumberFormat="1" applyFont="1" applyFill="1" applyBorder="1" applyAlignment="1">
      <alignment horizontal="right" vertical="center" wrapText="1"/>
    </xf>
    <xf numFmtId="0" fontId="15" fillId="0" borderId="1" xfId="0" applyFont="1" applyFill="1" applyBorder="1" applyAlignment="1">
      <alignment horizontal="right" vertical="center"/>
    </xf>
    <xf numFmtId="167" fontId="15" fillId="0" borderId="1" xfId="0" applyNumberFormat="1" applyFont="1" applyFill="1" applyBorder="1" applyAlignment="1">
      <alignment horizontal="center" vertical="center"/>
    </xf>
    <xf numFmtId="0" fontId="15" fillId="0" borderId="1" xfId="0" applyFont="1" applyFill="1" applyBorder="1" applyAlignment="1">
      <alignment horizontal="justify" vertical="center"/>
    </xf>
    <xf numFmtId="173" fontId="15" fillId="0" borderId="1" xfId="0" applyNumberFormat="1" applyFont="1" applyFill="1" applyBorder="1" applyAlignment="1">
      <alignment horizontal="right" vertical="center"/>
    </xf>
    <xf numFmtId="0" fontId="15" fillId="0" borderId="1" xfId="0" applyFont="1" applyFill="1" applyBorder="1" applyAlignment="1">
      <alignment horizontal="right" vertical="center" wrapText="1"/>
    </xf>
    <xf numFmtId="173" fontId="19" fillId="0" borderId="1" xfId="3" applyNumberFormat="1" applyFont="1" applyFill="1" applyBorder="1" applyAlignment="1">
      <alignment vertical="center" wrapText="1"/>
    </xf>
    <xf numFmtId="0" fontId="15" fillId="0" borderId="1" xfId="0" applyFont="1" applyFill="1" applyBorder="1" applyAlignment="1">
      <alignment horizontal="left" vertical="center" wrapText="1"/>
    </xf>
    <xf numFmtId="49" fontId="15" fillId="0" borderId="1" xfId="0" applyNumberFormat="1" applyFont="1" applyFill="1" applyBorder="1" applyAlignment="1">
      <alignment horizontal="right" vertical="center" wrapText="1"/>
    </xf>
    <xf numFmtId="173" fontId="15" fillId="0" borderId="1" xfId="0" applyNumberFormat="1" applyFont="1" applyFill="1" applyBorder="1" applyAlignment="1">
      <alignment horizontal="center" vertical="center" wrapText="1"/>
    </xf>
    <xf numFmtId="3" fontId="15" fillId="0" borderId="1" xfId="0" applyNumberFormat="1" applyFont="1" applyFill="1" applyBorder="1" applyAlignment="1">
      <alignment horizontal="left" vertical="center" wrapText="1"/>
    </xf>
    <xf numFmtId="168" fontId="15" fillId="0" borderId="1" xfId="30" applyNumberFormat="1" applyFont="1" applyFill="1" applyBorder="1" applyAlignment="1" applyProtection="1">
      <alignment horizontal="right" vertical="center" wrapText="1"/>
      <protection locked="0"/>
    </xf>
    <xf numFmtId="173" fontId="15" fillId="0" borderId="1" xfId="4" applyNumberFormat="1" applyFont="1" applyFill="1" applyBorder="1" applyAlignment="1" applyProtection="1">
      <alignment horizontal="right" vertical="center" wrapText="1"/>
      <protection locked="0"/>
    </xf>
    <xf numFmtId="1" fontId="15" fillId="0" borderId="1" xfId="0" applyNumberFormat="1" applyFont="1" applyFill="1" applyBorder="1" applyAlignment="1" applyProtection="1">
      <alignment horizontal="center" vertical="center" wrapText="1"/>
      <protection locked="0"/>
    </xf>
    <xf numFmtId="14" fontId="15" fillId="0" borderId="1" xfId="18" applyNumberFormat="1" applyFont="1" applyFill="1" applyBorder="1" applyAlignment="1">
      <alignment horizontal="left" vertical="center"/>
    </xf>
    <xf numFmtId="14" fontId="15" fillId="0" borderId="1" xfId="18" applyNumberFormat="1" applyFont="1" applyFill="1" applyBorder="1" applyAlignment="1">
      <alignment horizontal="center" vertical="center"/>
    </xf>
    <xf numFmtId="0" fontId="15" fillId="0" borderId="1" xfId="18" applyFont="1" applyFill="1" applyBorder="1" applyAlignment="1">
      <alignment horizontal="right" vertical="center"/>
    </xf>
    <xf numFmtId="173" fontId="15" fillId="0" borderId="1" xfId="0" applyNumberFormat="1" applyFont="1" applyFill="1" applyBorder="1" applyAlignment="1">
      <alignment vertical="center" wrapText="1"/>
    </xf>
    <xf numFmtId="0" fontId="19" fillId="0" borderId="1" xfId="0" applyFont="1" applyFill="1" applyBorder="1" applyAlignment="1">
      <alignment horizontal="center" vertical="center"/>
    </xf>
    <xf numFmtId="169" fontId="15" fillId="0" borderId="1" xfId="0" applyNumberFormat="1" applyFont="1" applyFill="1" applyBorder="1" applyAlignment="1">
      <alignment horizontal="center" vertical="center" wrapText="1"/>
    </xf>
    <xf numFmtId="0" fontId="19" fillId="0" borderId="1" xfId="0" applyFont="1" applyFill="1" applyBorder="1" applyAlignment="1">
      <alignment vertical="center"/>
    </xf>
    <xf numFmtId="173" fontId="19" fillId="0" borderId="1" xfId="0" applyNumberFormat="1" applyFont="1" applyFill="1" applyBorder="1" applyAlignment="1">
      <alignment vertical="center"/>
    </xf>
    <xf numFmtId="0" fontId="15" fillId="0" borderId="1" xfId="1" applyFont="1" applyFill="1" applyBorder="1" applyAlignment="1">
      <alignment horizontal="center" vertical="center" wrapText="1"/>
    </xf>
    <xf numFmtId="0" fontId="15" fillId="0" borderId="1" xfId="1" applyFont="1" applyFill="1" applyBorder="1" applyAlignment="1">
      <alignment horizontal="right" vertical="center" wrapText="1"/>
    </xf>
    <xf numFmtId="173" fontId="15" fillId="0" borderId="1" xfId="1" applyNumberFormat="1" applyFont="1" applyFill="1" applyBorder="1" applyAlignment="1">
      <alignment horizontal="center" vertical="center" wrapText="1"/>
    </xf>
    <xf numFmtId="173" fontId="33" fillId="0" borderId="1" xfId="0" applyNumberFormat="1" applyFont="1" applyFill="1" applyBorder="1" applyAlignment="1">
      <alignment horizontal="right" vertical="center" wrapText="1"/>
    </xf>
    <xf numFmtId="14" fontId="32" fillId="0" borderId="1" xfId="0" applyNumberFormat="1" applyFont="1" applyFill="1" applyBorder="1" applyAlignment="1">
      <alignment horizontal="center" vertical="center" wrapText="1"/>
    </xf>
    <xf numFmtId="0" fontId="19" fillId="0" borderId="1" xfId="0" applyFont="1" applyFill="1" applyBorder="1" applyAlignment="1">
      <alignment horizontal="right" vertical="center"/>
    </xf>
    <xf numFmtId="0" fontId="35" fillId="0" borderId="1" xfId="0" applyFont="1" applyFill="1" applyBorder="1" applyAlignment="1">
      <alignment horizontal="center" vertical="center" wrapText="1"/>
    </xf>
    <xf numFmtId="0" fontId="19" fillId="0" borderId="1" xfId="18" applyFont="1" applyFill="1" applyBorder="1" applyAlignment="1" applyProtection="1">
      <alignment horizontal="center" vertical="center" wrapText="1"/>
      <protection locked="0"/>
    </xf>
    <xf numFmtId="14" fontId="19" fillId="0" borderId="1" xfId="18" applyNumberFormat="1"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wrapText="1"/>
    </xf>
    <xf numFmtId="173" fontId="15" fillId="0" borderId="1" xfId="30" applyNumberFormat="1" applyFont="1" applyFill="1" applyBorder="1" applyAlignment="1" applyProtection="1">
      <alignment horizontal="right" vertical="center" wrapText="1"/>
    </xf>
    <xf numFmtId="3" fontId="15" fillId="0" borderId="1" xfId="0" applyNumberFormat="1" applyFont="1" applyFill="1" applyBorder="1" applyAlignment="1">
      <alignment horizontal="right" vertical="center"/>
    </xf>
    <xf numFmtId="0" fontId="38" fillId="6" borderId="1" xfId="0" applyFont="1" applyFill="1" applyBorder="1" applyAlignment="1">
      <alignment horizontal="center" vertical="center" wrapText="1"/>
    </xf>
    <xf numFmtId="0" fontId="39" fillId="6" borderId="1" xfId="0" applyFont="1" applyFill="1" applyBorder="1" applyAlignment="1">
      <alignment horizontal="center" vertical="center" wrapText="1"/>
    </xf>
    <xf numFmtId="167" fontId="38" fillId="6" borderId="1" xfId="0" applyNumberFormat="1" applyFont="1" applyFill="1" applyBorder="1" applyAlignment="1">
      <alignment horizontal="center" vertical="center" wrapText="1"/>
    </xf>
    <xf numFmtId="1" fontId="38" fillId="6" borderId="1" xfId="0" applyNumberFormat="1" applyFont="1" applyFill="1" applyBorder="1" applyAlignment="1">
      <alignment horizontal="center" vertical="center" wrapText="1"/>
    </xf>
    <xf numFmtId="169" fontId="38" fillId="6" borderId="1" xfId="0" applyNumberFormat="1" applyFont="1" applyFill="1" applyBorder="1" applyAlignment="1">
      <alignment horizontal="center" vertical="center" wrapText="1"/>
    </xf>
    <xf numFmtId="173" fontId="38" fillId="6" borderId="1" xfId="0" applyNumberFormat="1" applyFont="1" applyFill="1" applyBorder="1" applyAlignment="1">
      <alignment horizontal="center" vertical="center" wrapText="1"/>
    </xf>
    <xf numFmtId="168" fontId="39" fillId="6" borderId="1" xfId="0" applyNumberFormat="1" applyFont="1" applyFill="1" applyBorder="1" applyAlignment="1">
      <alignment horizontal="center" vertical="center" wrapText="1"/>
    </xf>
    <xf numFmtId="0" fontId="40" fillId="6" borderId="6" xfId="0" applyFont="1" applyFill="1" applyBorder="1"/>
    <xf numFmtId="0" fontId="40" fillId="6" borderId="7" xfId="0" applyFont="1" applyFill="1" applyBorder="1"/>
    <xf numFmtId="0" fontId="40" fillId="6" borderId="8" xfId="0" applyFont="1" applyFill="1" applyBorder="1"/>
    <xf numFmtId="17" fontId="40" fillId="6" borderId="6" xfId="0" applyNumberFormat="1" applyFont="1" applyFill="1" applyBorder="1"/>
    <xf numFmtId="17" fontId="40" fillId="6" borderId="9" xfId="0" applyNumberFormat="1" applyFont="1" applyFill="1" applyBorder="1"/>
    <xf numFmtId="17" fontId="40" fillId="6" borderId="10" xfId="0" applyNumberFormat="1" applyFont="1" applyFill="1" applyBorder="1"/>
  </cellXfs>
  <cellStyles count="31">
    <cellStyle name="Bueno" xfId="1" builtinId="26"/>
    <cellStyle name="Millares 2" xfId="2" xr:uid="{00000000-0005-0000-0000-000002000000}"/>
    <cellStyle name="Moneda [0]" xfId="3" builtinId="7"/>
    <cellStyle name="Moneda 10 2 2" xfId="26" xr:uid="{00000000-0005-0000-0000-000005000000}"/>
    <cellStyle name="Moneda 2" xfId="4" xr:uid="{00000000-0005-0000-0000-000006000000}"/>
    <cellStyle name="Moneda 2 2" xfId="14" xr:uid="{00000000-0005-0000-0000-000007000000}"/>
    <cellStyle name="Moneda 23 2" xfId="16" xr:uid="{00000000-0005-0000-0000-000008000000}"/>
    <cellStyle name="Moneda 3" xfId="5" xr:uid="{00000000-0005-0000-0000-000009000000}"/>
    <cellStyle name="Moneda 3 2" xfId="6" xr:uid="{00000000-0005-0000-0000-00000A000000}"/>
    <cellStyle name="Moneda 34" xfId="19" xr:uid="{00000000-0005-0000-0000-00000B000000}"/>
    <cellStyle name="Moneda 35" xfId="21" xr:uid="{00000000-0005-0000-0000-00000C000000}"/>
    <cellStyle name="Moneda 4" xfId="7" xr:uid="{00000000-0005-0000-0000-00000D000000}"/>
    <cellStyle name="Moneda 5" xfId="24" xr:uid="{00000000-0005-0000-0000-00000E000000}"/>
    <cellStyle name="Moneda 7" xfId="30" xr:uid="{5A23FDB6-73AA-4C85-A8A9-45E4EA0BF57A}"/>
    <cellStyle name="Normal" xfId="0" builtinId="0"/>
    <cellStyle name="Normal 10 2 2" xfId="22" xr:uid="{00000000-0005-0000-0000-000010000000}"/>
    <cellStyle name="Normal 11" xfId="8" xr:uid="{00000000-0005-0000-0000-000011000000}"/>
    <cellStyle name="Normal 13" xfId="29" xr:uid="{9AC5A541-16B3-4513-851F-B6EEAAE09A2A}"/>
    <cellStyle name="Normal 14" xfId="17" xr:uid="{00000000-0005-0000-0000-000012000000}"/>
    <cellStyle name="Normal 15" xfId="20" xr:uid="{00000000-0005-0000-0000-000013000000}"/>
    <cellStyle name="Normal 2" xfId="9" xr:uid="{00000000-0005-0000-0000-000014000000}"/>
    <cellStyle name="Normal 2 2" xfId="10" xr:uid="{00000000-0005-0000-0000-000015000000}"/>
    <cellStyle name="Normal 2 2 2" xfId="18" xr:uid="{00000000-0005-0000-0000-000016000000}"/>
    <cellStyle name="Normal 2 2 2 2" xfId="25" xr:uid="{00000000-0005-0000-0000-000017000000}"/>
    <cellStyle name="Normal 3" xfId="11" xr:uid="{00000000-0005-0000-0000-000018000000}"/>
    <cellStyle name="Normal 4 2" xfId="23" xr:uid="{00000000-0005-0000-0000-000019000000}"/>
    <cellStyle name="Normal 5" xfId="12" xr:uid="{00000000-0005-0000-0000-00001A000000}"/>
    <cellStyle name="Normal 6" xfId="13" xr:uid="{00000000-0005-0000-0000-00001B000000}"/>
    <cellStyle name="Normal 7" xfId="27" xr:uid="{DCB7E4B8-3C33-477B-B6CD-FBCCA0AF6D92}"/>
    <cellStyle name="Normal 8" xfId="28" xr:uid="{7D82110E-70F6-40DB-BE90-5A1948497D9B}"/>
    <cellStyle name="Normal 8 2" xfId="15" xr:uid="{00000000-0005-0000-0000-00001C000000}"/>
  </cellStyles>
  <dxfs count="14">
    <dxf>
      <font>
        <color theme="0"/>
      </font>
    </dxf>
    <dxf>
      <font>
        <color theme="0"/>
      </font>
    </dxf>
    <dxf>
      <font>
        <color theme="0"/>
      </font>
    </dxf>
    <dxf>
      <font>
        <color theme="0"/>
      </font>
    </dxf>
    <dxf>
      <font>
        <color theme="0"/>
      </font>
    </dxf>
    <dxf>
      <font>
        <color theme="0"/>
      </font>
    </dxf>
    <dxf>
      <fill>
        <patternFill patternType="solid">
          <bgColor theme="3" tint="-0.249977111117893"/>
        </patternFill>
      </fill>
    </dxf>
    <dxf>
      <fill>
        <patternFill patternType="solid">
          <bgColor theme="3" tint="-0.249977111117893"/>
        </patternFill>
      </fill>
    </dxf>
    <dxf>
      <fill>
        <patternFill patternType="solid">
          <bgColor theme="3" tint="-0.249977111117893"/>
        </patternFill>
      </fill>
    </dxf>
    <dxf>
      <fill>
        <patternFill patternType="solid">
          <bgColor theme="3" tint="-0.249977111117893"/>
        </patternFill>
      </fill>
    </dxf>
    <dxf>
      <fill>
        <patternFill patternType="solid">
          <bgColor theme="3" tint="-0.249977111117893"/>
        </patternFill>
      </fill>
    </dxf>
    <dxf>
      <fill>
        <patternFill patternType="solid">
          <bgColor theme="3" tint="-0.249977111117893"/>
        </patternFill>
      </fill>
    </dxf>
    <dxf>
      <font>
        <color rgb="FF9C0006"/>
      </font>
      <fill>
        <patternFill>
          <bgColor rgb="FFFFC7CE"/>
        </patternFill>
      </fill>
    </dxf>
    <dxf>
      <numFmt numFmtId="168" formatCode="&quot;$&quot;\ #,##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manualLayout>
          <c:layoutTarget val="inner"/>
          <c:xMode val="edge"/>
          <c:yMode val="edge"/>
          <c:x val="7.0739553806848432E-2"/>
          <c:y val="0.25008703612320937"/>
          <c:w val="0.52601545743939404"/>
          <c:h val="0.71721541619286688"/>
        </c:manualLayout>
      </c:layout>
      <c:pie3DChart>
        <c:varyColors val="1"/>
        <c:ser>
          <c:idx val="1"/>
          <c:order val="1"/>
          <c:dLbls>
            <c:dLbl>
              <c:idx val="0"/>
              <c:layout>
                <c:manualLayout>
                  <c:x val="-8.8310691334962318E-2"/>
                  <c:y val="0.10421621003096684"/>
                </c:manualLayout>
              </c:layout>
              <c:numFmt formatCode="0.0%" sourceLinked="0"/>
              <c:spPr>
                <a:noFill/>
                <a:ln>
                  <a:noFill/>
                </a:ln>
                <a:effectLst/>
              </c:spPr>
              <c:txPr>
                <a:bodyPr wrap="square" lIns="38100" tIns="19050" rIns="38100" bIns="19050" anchor="ctr">
                  <a:noAutofit/>
                </a:bodyPr>
                <a:lstStyle/>
                <a:p>
                  <a:pPr>
                    <a:defRPr/>
                  </a:pPr>
                  <a:endParaRPr lang="es-CL"/>
                </a:p>
              </c:txPr>
              <c:showLegendKey val="0"/>
              <c:showVal val="0"/>
              <c:showCatName val="1"/>
              <c:showSerName val="0"/>
              <c:showPercent val="1"/>
              <c:showBubbleSize val="0"/>
              <c:extLst>
                <c:ext xmlns:c15="http://schemas.microsoft.com/office/drawing/2012/chart" uri="{CE6537A1-D6FC-4f65-9D91-7224C49458BB}">
                  <c15:layout>
                    <c:manualLayout>
                      <c:w val="0.11114106750137236"/>
                      <c:h val="0.15044504995458674"/>
                    </c:manualLayout>
                  </c15:layout>
                </c:ext>
                <c:ext xmlns:c16="http://schemas.microsoft.com/office/drawing/2014/chart" uri="{C3380CC4-5D6E-409C-BE32-E72D297353CC}">
                  <c16:uniqueId val="{00000000-F435-427F-800D-96063983D109}"/>
                </c:ext>
              </c:extLst>
            </c:dLbl>
            <c:dLbl>
              <c:idx val="1"/>
              <c:layout>
                <c:manualLayout>
                  <c:x val="0.10908151969252507"/>
                  <c:y val="-0.2053169624983319"/>
                </c:manualLayout>
              </c:layout>
              <c:numFmt formatCode="0.0%" sourceLinked="0"/>
              <c:spPr>
                <a:noFill/>
                <a:ln>
                  <a:noFill/>
                </a:ln>
                <a:effectLst/>
              </c:spPr>
              <c:txPr>
                <a:bodyPr wrap="square" lIns="38100" tIns="19050" rIns="38100" bIns="19050" anchor="ctr">
                  <a:noAutofit/>
                </a:bodyPr>
                <a:lstStyle/>
                <a:p>
                  <a:pPr>
                    <a:defRPr/>
                  </a:pPr>
                  <a:endParaRPr lang="es-CL"/>
                </a:p>
              </c:txPr>
              <c:showLegendKey val="0"/>
              <c:showVal val="0"/>
              <c:showCatName val="1"/>
              <c:showSerName val="0"/>
              <c:showPercent val="1"/>
              <c:showBubbleSize val="0"/>
              <c:extLst>
                <c:ext xmlns:c15="http://schemas.microsoft.com/office/drawing/2012/chart" uri="{CE6537A1-D6FC-4f65-9D91-7224C49458BB}">
                  <c15:layout>
                    <c:manualLayout>
                      <c:w val="0.1154299407468635"/>
                      <c:h val="0.15044504995458674"/>
                    </c:manualLayout>
                  </c15:layout>
                </c:ext>
                <c:ext xmlns:c16="http://schemas.microsoft.com/office/drawing/2014/chart" uri="{C3380CC4-5D6E-409C-BE32-E72D297353CC}">
                  <c16:uniqueId val="{00000001-F435-427F-800D-96063983D109}"/>
                </c:ext>
              </c:extLst>
            </c:dLbl>
            <c:dLbl>
              <c:idx val="2"/>
              <c:layout>
                <c:manualLayout>
                  <c:x val="-5.8372435181609957E-2"/>
                  <c:y val="4.1744031984456198E-2"/>
                </c:manualLayout>
              </c:layout>
              <c:numFmt formatCode="0.0%" sourceLinked="0"/>
              <c:spPr/>
              <c:txPr>
                <a:bodyPr/>
                <a:lstStyle/>
                <a:p>
                  <a:pPr>
                    <a:defRPr/>
                  </a:pPr>
                  <a:endParaRPr lang="es-CL"/>
                </a:p>
              </c:txPr>
              <c:showLegendKey val="0"/>
              <c:showVal val="0"/>
              <c:showCatName val="1"/>
              <c:showSerName val="0"/>
              <c:showPercent val="1"/>
              <c:showBubbleSize val="0"/>
              <c:extLst>
                <c:ext xmlns:c15="http://schemas.microsoft.com/office/drawing/2012/chart" uri="{CE6537A1-D6FC-4f65-9D91-7224C49458BB}">
                  <c15:layout>
                    <c:manualLayout>
                      <c:w val="0.11166082553976109"/>
                      <c:h val="0.13046004842615011"/>
                    </c:manualLayout>
                  </c15:layout>
                </c:ext>
                <c:ext xmlns:c16="http://schemas.microsoft.com/office/drawing/2014/chart" uri="{C3380CC4-5D6E-409C-BE32-E72D297353CC}">
                  <c16:uniqueId val="{00000002-F435-427F-800D-96063983D109}"/>
                </c:ext>
              </c:extLst>
            </c:dLbl>
            <c:dLbl>
              <c:idx val="3"/>
              <c:layout>
                <c:manualLayout>
                  <c:x val="0.11802576495928942"/>
                  <c:y val="7.049274310960650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435-427F-800D-96063983D109}"/>
                </c:ext>
              </c:extLst>
            </c:dLbl>
            <c:numFmt formatCode="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Tabla!$B$18:$B$21</c:f>
              <c:strCache>
                <c:ptCount val="4"/>
                <c:pt idx="0">
                  <c:v>Compra ágil / Convenio Marco (Chilecompra)</c:v>
                </c:pt>
                <c:pt idx="1">
                  <c:v>Licitación Pública</c:v>
                </c:pt>
                <c:pt idx="2">
                  <c:v>Licitación Privada</c:v>
                </c:pt>
                <c:pt idx="3">
                  <c:v>Trato Directo</c:v>
                </c:pt>
              </c:strCache>
            </c:strRef>
          </c:cat>
          <c:val>
            <c:numRef>
              <c:f>Tabla!$G$18:$G$21</c:f>
              <c:numCache>
                <c:formatCode>0.0%</c:formatCode>
                <c:ptCount val="4"/>
                <c:pt idx="0">
                  <c:v>0.25893908861677878</c:v>
                </c:pt>
                <c:pt idx="1">
                  <c:v>0.56091776164455887</c:v>
                </c:pt>
                <c:pt idx="2">
                  <c:v>6.1796217627059823E-3</c:v>
                </c:pt>
                <c:pt idx="3">
                  <c:v>0.17396352797595638</c:v>
                </c:pt>
              </c:numCache>
            </c:numRef>
          </c:val>
          <c:extLst>
            <c:ext xmlns:c16="http://schemas.microsoft.com/office/drawing/2014/chart" uri="{C3380CC4-5D6E-409C-BE32-E72D297353CC}">
              <c16:uniqueId val="{00000004-F435-427F-800D-96063983D109}"/>
            </c:ext>
          </c:extLst>
        </c:ser>
        <c:ser>
          <c:idx val="0"/>
          <c:order val="0"/>
          <c:dLbls>
            <c:dLbl>
              <c:idx val="1"/>
              <c:layout>
                <c:manualLayout>
                  <c:x val="-0.17592121432797778"/>
                  <c:y val="-0.2364742372073394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435-427F-800D-96063983D109}"/>
                </c:ext>
              </c:extLst>
            </c:dLbl>
            <c:dLbl>
              <c:idx val="2"/>
              <c:layout>
                <c:manualLayout>
                  <c:x val="0.12661371808292748"/>
                  <c:y val="-0.1800356800516731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435-427F-800D-96063983D109}"/>
                </c:ext>
              </c:extLst>
            </c:dLbl>
            <c:dLbl>
              <c:idx val="3"/>
              <c:layout>
                <c:manualLayout>
                  <c:x val="0.18504816955684009"/>
                  <c:y val="4.26254347796927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435-427F-800D-96063983D109}"/>
                </c:ext>
              </c:extLst>
            </c:dLbl>
            <c:numFmt formatCode="0.0%" sourceLinked="0"/>
            <c:spPr>
              <a:effectLst>
                <a:outerShdw dist="50800" sx="1000" sy="1000" algn="ctr" rotWithShape="0">
                  <a:schemeClr val="bg1"/>
                </a:outerShdw>
              </a:effectLst>
            </c:spPr>
            <c:txPr>
              <a:bodyPr/>
              <a:lstStyle/>
              <a:p>
                <a:pPr>
                  <a:defRPr sz="1050" b="1" baseline="0">
                    <a:solidFill>
                      <a:schemeClr val="bg1"/>
                    </a:solidFill>
                  </a:defRPr>
                </a:pPr>
                <a:endParaRPr lang="es-CL"/>
              </a:p>
            </c:txPr>
            <c:showLegendKey val="0"/>
            <c:showVal val="0"/>
            <c:showCatName val="1"/>
            <c:showSerName val="0"/>
            <c:showPercent val="1"/>
            <c:showBubbleSize val="0"/>
            <c:showLeaderLines val="0"/>
            <c:extLst>
              <c:ext xmlns:c15="http://schemas.microsoft.com/office/drawing/2012/chart" uri="{CE6537A1-D6FC-4f65-9D91-7224C49458BB}"/>
            </c:extLst>
          </c:dLbls>
          <c:cat>
            <c:strRef>
              <c:f>[1]Tabla!$B$17:$B$20</c:f>
              <c:strCache>
                <c:ptCount val="4"/>
                <c:pt idx="0">
                  <c:v>Convenio Marco</c:v>
                </c:pt>
                <c:pt idx="1">
                  <c:v>Licitación Pública</c:v>
                </c:pt>
                <c:pt idx="2">
                  <c:v>Licitación Privada</c:v>
                </c:pt>
                <c:pt idx="3">
                  <c:v>Trato Directo</c:v>
                </c:pt>
              </c:strCache>
            </c:strRef>
          </c:cat>
          <c:val>
            <c:numRef>
              <c:f>[1]Tabla!$G$17:$G$20</c:f>
              <c:numCache>
                <c:formatCode>General</c:formatCode>
                <c:ptCount val="4"/>
                <c:pt idx="0">
                  <c:v>0.22656119295174346</c:v>
                </c:pt>
                <c:pt idx="1">
                  <c:v>0.33273598930970405</c:v>
                </c:pt>
                <c:pt idx="2">
                  <c:v>9.0280028711561447E-2</c:v>
                </c:pt>
                <c:pt idx="3">
                  <c:v>0.35042278902699103</c:v>
                </c:pt>
              </c:numCache>
            </c:numRef>
          </c:val>
          <c:extLst>
            <c:ext xmlns:c16="http://schemas.microsoft.com/office/drawing/2014/chart" uri="{C3380CC4-5D6E-409C-BE32-E72D297353CC}">
              <c16:uniqueId val="{00000008-F435-427F-800D-96063983D109}"/>
            </c:ext>
          </c:extLst>
        </c:ser>
        <c:dLbls>
          <c:showLegendKey val="0"/>
          <c:showVal val="0"/>
          <c:showCatName val="0"/>
          <c:showSerName val="0"/>
          <c:showPercent val="1"/>
          <c:showBubbleSize val="0"/>
          <c:showLeaderLines val="0"/>
        </c:dLbls>
      </c:pie3DChart>
      <c:spPr>
        <a:noFill/>
        <a:ln w="25400">
          <a:noFill/>
        </a:ln>
      </c:spPr>
    </c:plotArea>
    <c:legend>
      <c:legendPos val="r"/>
      <c:layout>
        <c:manualLayout>
          <c:xMode val="edge"/>
          <c:yMode val="edge"/>
          <c:x val="0.68153354120524601"/>
          <c:y val="0.1996572907950539"/>
          <c:w val="0.30299538668212056"/>
          <c:h val="0.36816923770087323"/>
        </c:manualLayout>
      </c:layout>
      <c:overlay val="0"/>
      <c:txPr>
        <a:bodyPr/>
        <a:lstStyle/>
        <a:p>
          <a:pPr rtl="0">
            <a:defRPr sz="1600"/>
          </a:pPr>
          <a:endParaRPr lang="es-CL"/>
        </a:p>
      </c:txPr>
    </c:legend>
    <c:plotVisOnly val="1"/>
    <c:dispBlanksAs val="gap"/>
    <c:showDLblsOverMax val="0"/>
  </c:chart>
  <c:spPr>
    <a:ln cmpd="dbl"/>
    <a:effectLst>
      <a:outerShdw blurRad="50800" dist="38100" dir="2700000" algn="tl" rotWithShape="0">
        <a:prstClr val="black">
          <a:alpha val="40000"/>
        </a:prstClr>
      </a:outerShdw>
    </a:effectLst>
  </c:sp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19048</xdr:colOff>
      <xdr:row>26</xdr:row>
      <xdr:rowOff>114300</xdr:rowOff>
    </xdr:from>
    <xdr:to>
      <xdr:col>6</xdr:col>
      <xdr:colOff>552450</xdr:colOff>
      <xdr:row>52</xdr:row>
      <xdr:rowOff>0</xdr:rowOff>
    </xdr:to>
    <xdr:graphicFrame macro="">
      <xdr:nvGraphicFramePr>
        <xdr:cNvPr id="3" name="2 Gráfico">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0.71953</cdr:x>
      <cdr:y>0.17035</cdr:y>
    </cdr:from>
    <cdr:to>
      <cdr:x>0.82304</cdr:x>
      <cdr:y>0.18329</cdr:y>
    </cdr:to>
    <cdr:sp macro="" textlink="">
      <cdr:nvSpPr>
        <cdr:cNvPr id="2" name="1 CuadroTexto"/>
        <cdr:cNvSpPr txBox="1"/>
      </cdr:nvSpPr>
      <cdr:spPr>
        <a:xfrm xmlns:a="http://schemas.openxmlformats.org/drawingml/2006/main">
          <a:off x="4105276" y="601982"/>
          <a:ext cx="590550"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L" sz="1100"/>
        </a:p>
      </cdr:txBody>
    </cdr:sp>
  </cdr:relSizeAnchor>
  <cdr:relSizeAnchor xmlns:cdr="http://schemas.openxmlformats.org/drawingml/2006/chartDrawing">
    <cdr:from>
      <cdr:x>0.07679</cdr:x>
      <cdr:y>0.01348</cdr:y>
    </cdr:from>
    <cdr:to>
      <cdr:x>0.95677</cdr:x>
      <cdr:y>0.20485</cdr:y>
    </cdr:to>
    <cdr:sp macro="" textlink="">
      <cdr:nvSpPr>
        <cdr:cNvPr id="3" name="2 CuadroTexto"/>
        <cdr:cNvSpPr txBox="1"/>
      </cdr:nvSpPr>
      <cdr:spPr>
        <a:xfrm xmlns:a="http://schemas.openxmlformats.org/drawingml/2006/main">
          <a:off x="389118" y="47122"/>
          <a:ext cx="4459108" cy="6689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rtl="0"/>
          <a:r>
            <a:rPr lang="es-CL" sz="1200" b="1" i="0" baseline="0">
              <a:effectLst/>
              <a:latin typeface="Arial" panose="020B0604020202020204" pitchFamily="34" charset="0"/>
              <a:ea typeface="+mn-ea"/>
              <a:cs typeface="Arial" panose="020B0604020202020204" pitchFamily="34" charset="0"/>
            </a:rPr>
            <a:t>INFORME MECANISMOS DE COMPRA Y CONTRATACIÓN</a:t>
          </a:r>
          <a:endParaRPr lang="es-CL" sz="1200">
            <a:effectLst/>
            <a:latin typeface="Arial" panose="020B0604020202020204" pitchFamily="34" charset="0"/>
            <a:cs typeface="Arial" panose="020B0604020202020204" pitchFamily="34" charset="0"/>
          </a:endParaRPr>
        </a:p>
        <a:p xmlns:a="http://schemas.openxmlformats.org/drawingml/2006/main">
          <a:pPr algn="ctr" rtl="0"/>
          <a:r>
            <a:rPr lang="es-CL" sz="1200" b="1" i="0" baseline="0">
              <a:effectLst/>
              <a:latin typeface="Arial" panose="020B0604020202020204" pitchFamily="34" charset="0"/>
              <a:ea typeface="+mn-ea"/>
              <a:cs typeface="Arial" panose="020B0604020202020204" pitchFamily="34" charset="0"/>
            </a:rPr>
            <a:t>MINISTERIO PÚBLICO</a:t>
          </a:r>
          <a:endParaRPr lang="es-CL" sz="1200">
            <a:effectLst/>
            <a:latin typeface="Arial" panose="020B0604020202020204" pitchFamily="34" charset="0"/>
            <a:cs typeface="Arial" panose="020B0604020202020204" pitchFamily="34" charset="0"/>
          </a:endParaRPr>
        </a:p>
        <a:p xmlns:a="http://schemas.openxmlformats.org/drawingml/2006/main">
          <a:pPr algn="ctr"/>
          <a:r>
            <a:rPr lang="es-CL" sz="1200" b="1" i="0" baseline="0">
              <a:effectLst/>
              <a:latin typeface="Arial" panose="020B0604020202020204" pitchFamily="34" charset="0"/>
              <a:ea typeface="+mn-ea"/>
              <a:cs typeface="Arial" panose="020B0604020202020204" pitchFamily="34" charset="0"/>
            </a:rPr>
            <a:t>TERCER TRIMESTRE 2025</a:t>
          </a:r>
          <a:endParaRPr lang="es-CL" sz="12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parada/Documents/ENRIQUE%20PARADA/Informes%20Transparencia/Informe%20Mecanismos%20de%20Compra%20y%20Contrataci&#243;n%20MP%202do%20Trimestre%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sheetName val="Base Trimestral"/>
      <sheetName val="Informe"/>
    </sheetNames>
    <sheetDataSet>
      <sheetData sheetId="0">
        <row r="17">
          <cell r="B17" t="str">
            <v>Convenio Marco</v>
          </cell>
          <cell r="G17">
            <v>0.22656119295174346</v>
          </cell>
        </row>
        <row r="18">
          <cell r="B18" t="str">
            <v>Licitación Pública</v>
          </cell>
          <cell r="G18">
            <v>0.33273598930970405</v>
          </cell>
        </row>
        <row r="19">
          <cell r="B19" t="str">
            <v>Licitación Privada</v>
          </cell>
          <cell r="G19">
            <v>9.0280028711561447E-2</v>
          </cell>
        </row>
        <row r="20">
          <cell r="B20" t="str">
            <v>Trato Directo</v>
          </cell>
          <cell r="G20">
            <v>0.35042278902699103</v>
          </cell>
        </row>
      </sheetData>
      <sheetData sheetId="1"/>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nrique Parada Gavilán" refreshedDate="45960.694759027778" createdVersion="8" refreshedVersion="8" minRefreshableVersion="3" recordCount="1502" xr:uid="{F672AAF5-C05D-48C6-9AA7-8EC19F1F09E8}">
  <cacheSource type="worksheet">
    <worksheetSource ref="A4:M1506" sheet="Base Trimestral"/>
  </cacheSource>
  <cacheFields count="13">
    <cacheField name="Centro Financiero" numFmtId="0">
      <sharedItems containsBlank="1"/>
    </cacheField>
    <cacheField name="Mecanismo de Compra" numFmtId="0">
      <sharedItems/>
    </cacheField>
    <cacheField name="Mecanismo de Compra y/o Contratación" numFmtId="0">
      <sharedItems count="4">
        <s v="Trato Directo"/>
        <s v="Licitación Pública"/>
        <s v="Compra Ágil / Convenio Marco"/>
        <s v="Licitación Privada"/>
      </sharedItems>
    </cacheField>
    <cacheField name="Tipo y N° de Resolución" numFmtId="0">
      <sharedItems containsBlank="1"/>
    </cacheField>
    <cacheField name="Fecha de Resolución" numFmtId="0">
      <sharedItems containsDate="1" containsBlank="1" containsMixedTypes="1" minDate="2015-10-02T00:00:00" maxDate="2025-10-01T00:00:00"/>
    </cacheField>
    <cacheField name="Documento de Compra" numFmtId="0">
      <sharedItems containsBlank="1"/>
    </cacheField>
    <cacheField name="N° Documento" numFmtId="0">
      <sharedItems containsBlank="1" containsMixedTypes="1" containsNumber="1" containsInteger="1" minValue="380" maxValue="42500249"/>
    </cacheField>
    <cacheField name="Fecha Documento de Compra" numFmtId="0">
      <sharedItems containsSemiMixedTypes="0" containsNonDate="0" containsDate="1" containsString="0" minDate="2025-07-01T00:00:00" maxDate="2025-10-01T00:00:00"/>
    </cacheField>
    <cacheField name="Descripción de la Compra" numFmtId="0">
      <sharedItems longText="1"/>
    </cacheField>
    <cacheField name="Razón Social Proveedor" numFmtId="0">
      <sharedItems containsBlank="1"/>
    </cacheField>
    <cacheField name="R.U.T. N° Proveedor" numFmtId="0">
      <sharedItems containsBlank="1" containsMixedTypes="1" containsNumber="1" containsInteger="1" minValue="16731835" maxValue="16731835"/>
    </cacheField>
    <cacheField name="Monto contratado o a contratar (impuesto incluido) indicar moneda: $, UF, US$ u otro" numFmtId="0">
      <sharedItems containsSemiMixedTypes="0" containsString="0" containsNumber="1" minValue="0" maxValue="887519951.99999297"/>
    </cacheField>
    <cacheField name="Mes / Año" numFmtId="17">
      <sharedItems containsSemiMixedTypes="0" containsNonDate="0" containsDate="1" containsString="0" minDate="2025-07-01T00:00:00" maxDate="2025-09-02T00:00:00" count="3">
        <d v="2025-07-01T00:00:00"/>
        <d v="2025-08-01T00:00:00"/>
        <d v="2025-09-01T00:00:0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02">
  <r>
    <s v="F.R. Antofagasta"/>
    <s v="Compra/Contratación inferior a 3 UTM"/>
    <x v="0"/>
    <s v="No Aplica"/>
    <s v="No Aplica"/>
    <s v="Orden de Compra"/>
    <n v="2250215"/>
    <d v="2025-07-01T00:00:00"/>
    <s v="Servicio de aseo para retirar escombros menores, limpieza de radier con máquina hidrolavadora, barrido de jardineras, veredas etc, en oficina FAC Travesía de la Plaza"/>
    <s v="CONSTRUCCIONES CIVILES GRAVA SPA"/>
    <s v="77.774.351-1"/>
    <n v="196350"/>
    <x v="0"/>
  </r>
  <r>
    <s v="F.R. Antofagasta"/>
    <s v="Compra/Contratación inferior a 3 UTM"/>
    <x v="0"/>
    <s v="No Aplica"/>
    <s v="No Aplica"/>
    <s v="Orden de Compra"/>
    <n v="2250216"/>
    <d v="2025-07-01T00:00:00"/>
    <s v="Adquisición de dispensador para gua fría/caliente para Sacfi."/>
    <s v="ARFLO SPA"/>
    <s v="78.185.119-1"/>
    <n v="97580"/>
    <x v="0"/>
  </r>
  <r>
    <s v="F.R. Coquimbo"/>
    <s v="Trato Directo "/>
    <x v="0"/>
    <s v="4-FR N° 208"/>
    <d v="2024-10-04T00:00:00"/>
    <s v="Orden de Compra"/>
    <n v="42500143"/>
    <d v="2025-07-01T00:00:00"/>
    <s v="Arriendo Inmueble de Unidad ECOH del meses de Julio a Diciembre de 2025."/>
    <s v="MARIANO TORREALBA NARDECCHIA"/>
    <s v="10.022.548-4"/>
    <n v="24000000"/>
    <x v="0"/>
  </r>
  <r>
    <s v="F.R. Coquimbo"/>
    <s v="Licitación Pública"/>
    <x v="1"/>
    <s v="FN/MP N° 2060"/>
    <d v="2024-08-13T00:00:00"/>
    <s v="Orden de Compra"/>
    <n v="42500144"/>
    <d v="2025-07-01T00:00:00"/>
    <s v="Pasaje aéreo para Fiscal Sacfi quien asiste a diligencias causa reservada."/>
    <s v="Soc. de Turismo e Inversiones Inmobiliaria Ltda.  (G12 Viajes)"/>
    <s v="76204527-3"/>
    <n v="211080"/>
    <x v="0"/>
  </r>
  <r>
    <s v="F.R. Ñuble"/>
    <s v="Compra/Contratación inferior a 3 UTM"/>
    <x v="0"/>
    <s v="No Aplica"/>
    <s v="No Aplica"/>
    <s v="Orden de Compra"/>
    <n v="20250089"/>
    <d v="2025-07-01T00:00:00"/>
    <s v="Servicio publicacion llamado a concurso publico"/>
    <s v="EMPRESA PERIODISTICA LA DISCUSION SA"/>
    <s v="96.546.100-0"/>
    <n v="97050"/>
    <x v="0"/>
  </r>
  <r>
    <s v="F.R. Magallanes"/>
    <s v="Licitación Pública"/>
    <x v="1"/>
    <s v="FN/MP N° 2060"/>
    <d v="2024-08-13T00:00:00"/>
    <s v="Orden de Compra"/>
    <n v="12250091"/>
    <d v="2025-07-01T00:00:00"/>
    <s v="Pasaje Aereo Sr. Cristian Crisosto Punta Arenas-Santiago 04/07/25 - Santiago-Punta Arenas 08/07/2025"/>
    <s v="Soc. de Turismo e Inversiones Inmobiliaria Ltda.  (G12 Viajes)"/>
    <s v="76204527-3"/>
    <n v="475574"/>
    <x v="0"/>
  </r>
  <r>
    <s v="F.R. Magallanes"/>
    <s v="Licitación Pública"/>
    <x v="1"/>
    <s v="FN/MP N° 2060"/>
    <d v="2024-08-13T00:00:00"/>
    <s v="Orden de Compra"/>
    <n v="12250092"/>
    <d v="2025-07-01T00:00:00"/>
    <s v="Pasaje Aereo Sra. Katerina Aranis  Punta Arenas-Santiago 05/08/25 - Santiago-Punta Arenas 08/08/2025"/>
    <s v="Soc. de Turismo e Inversiones Inmobiliaria Ltda.  (G12 Viajes)"/>
    <s v="76204527-3"/>
    <n v="206194"/>
    <x v="0"/>
  </r>
  <r>
    <s v="F.R. Magallanes"/>
    <s v="Licitación Pública"/>
    <x v="1"/>
    <s v="FN/MP N° 2060"/>
    <d v="2024-08-13T00:00:00"/>
    <s v="Orden de Compra"/>
    <n v="12250093"/>
    <d v="2025-07-01T00:00:00"/>
    <s v="Pasaje Aereo Sr. Fernando Dobson  Punta Arenas-Santiago 05/08/25 - Santiago-Punta Arenas 08/08/2025"/>
    <s v="Soc. de Turismo e Inversiones Inmobiliaria Ltda.  (G12 Viajes)"/>
    <s v="76204527-3"/>
    <n v="224194"/>
    <x v="0"/>
  </r>
  <r>
    <s v="F.R. Metrop. Occidente"/>
    <s v="Compra/Contratación inferior a 3 UTM"/>
    <x v="0"/>
    <s v="No Aplica"/>
    <s v="No Aplica"/>
    <s v="Orden de Compra"/>
    <n v="16250130"/>
    <d v="2025-07-01T00:00:00"/>
    <s v="CD Excep reglamento art.8 letra &quot;a&quot; adicional 9 días para contrato de dispensadores de agua en comodato hasta el 09.07.25 para la FRM OCC"/>
    <s v="QUALITY WATER SERVICE SPA"/>
    <s v="76246617-1"/>
    <n v="159614"/>
    <x v="0"/>
  </r>
  <r>
    <s v="Fiscalía Nacional"/>
    <s v="Compra/Contratación inferior a 3 UTM"/>
    <x v="0"/>
    <s v="No Aplica"/>
    <s v="No Aplica"/>
    <s v="Orden de Compra"/>
    <n v="17250386"/>
    <d v="2025-07-01T00:00:00"/>
    <s v="Contratación de 1 Servicio de Coffe Break, para 40 personas, el cual se llevara a cabo el día 03 de julio del 2025, con motivo de &quot;Actividad para nuestros/os hijas/ os adolecentes (E. media)&quot;, a prestarse en el piso 07 del edificio institucional de la Fiscalia Nacional."/>
    <s v="Servicios Alimentarios Pedro Pablo Hernandez Medina E.I.R.L."/>
    <s v="77599203-4"/>
    <n v="179600"/>
    <x v="0"/>
  </r>
  <r>
    <s v="Fiscalía Nacional"/>
    <s v="Licitación Pública"/>
    <x v="1"/>
    <s v="FN/MP N° 2060"/>
    <d v="2024-08-13T00:00:00"/>
    <s v="Orden de Compra"/>
    <n v="17250387"/>
    <d v="2025-07-01T00:00:00"/>
    <s v="Pasaje aéreo nacional para Sr. Cristian Paredes Valenzuela, Rut: 14.303.292-2, Santiago/Temuco/Santiago, del 16 al 18 de julio de 2025. Participación en el Seminario sobre Ley Antiterrorista y Ley de Reincidencia que se efectuará en dependencias de la PDI en Temuco."/>
    <s v="Soc. de Turismo e Inversiones Inmobiliaria Ltda.  (G12 Viajes)"/>
    <s v="76204527-3"/>
    <n v="155194"/>
    <x v="0"/>
  </r>
  <r>
    <m/>
    <s v="696713-35-AG25"/>
    <x v="2"/>
    <m/>
    <m/>
    <m/>
    <m/>
    <d v="2025-07-01T08:08:16"/>
    <s v="SERVICIO DE INSTALACIÓN DE PORCELANATO"/>
    <m/>
    <m/>
    <n v="1927205"/>
    <x v="0"/>
  </r>
  <r>
    <m/>
    <s v="696704-32-AG25"/>
    <x v="2"/>
    <m/>
    <m/>
    <m/>
    <m/>
    <d v="2025-07-01T10:59:59"/>
    <s v="REPARACION DE FILTRACION - FISCALIA LOCAL DE TALCA"/>
    <m/>
    <m/>
    <n v="6808852.75"/>
    <x v="0"/>
  </r>
  <r>
    <m/>
    <s v="5148-89-AG25"/>
    <x v="2"/>
    <m/>
    <m/>
    <m/>
    <m/>
    <d v="2025-07-01T13:10:47"/>
    <s v="ADQUISICION DE UNA ASPIRADORA INDUSTRIAL POLVO AGUA. Compra ágil: 5148-88-COT25"/>
    <m/>
    <m/>
    <n v="213545.5"/>
    <x v="0"/>
  </r>
  <r>
    <m/>
    <s v="5148-90-AG25"/>
    <x v="2"/>
    <m/>
    <m/>
    <m/>
    <m/>
    <d v="2025-07-01T17:29:20"/>
    <s v="SERVICIO DE EVALUACIONES PSICOLABORALES. Compra ágil: 5148-95-COT25"/>
    <m/>
    <m/>
    <n v="490000"/>
    <x v="0"/>
  </r>
  <r>
    <s v="F.R. Arica y Parinacota"/>
    <s v="Trato Directo "/>
    <x v="0"/>
    <s v="17 FN-MP NRO.2562"/>
    <d v="2024-10-11T00:00:00"/>
    <s v="Orden de Servicio"/>
    <n v="18250144"/>
    <d v="2025-07-02T00:00:00"/>
    <s v="Segun el correo electronico fechado el 02-07-2025, enviado por la DEN de la FN, se autorizo la renovacion del arriendo de un vehiculo con chofer por un mes, con vigencia a partir del 13-07-2025."/>
    <s v="ABDON GERARDO AYALA"/>
    <s v="7270914-4"/>
    <n v="3000000"/>
    <x v="0"/>
  </r>
  <r>
    <s v="F.R. Antofagasta"/>
    <s v="Trato Directo "/>
    <x v="0"/>
    <s v="FR II/R 453"/>
    <d v="2025-06-30T00:00:00"/>
    <s v="Orden de Compra"/>
    <n v="2250217"/>
    <d v="2025-07-02T00:00:00"/>
    <s v="Reparación urgente de falla eléctrica en oficinas Sacfi Piso 15. Res. FR7II R N° 453 del 30/06/2025"/>
    <s v="MJR SERVICIOS SPA"/>
    <s v="77.169.637-6"/>
    <n v="511700"/>
    <x v="0"/>
  </r>
  <r>
    <s v="F.R. Antofagasta"/>
    <s v="Trato Directo "/>
    <x v="0"/>
    <s v="FR II/R 455"/>
    <d v="2025-06-30T00:00:00"/>
    <s v="Orden de Compra"/>
    <n v="2250218"/>
    <d v="2025-07-02T00:00:00"/>
    <s v="Reparación en alcantarillado de oficinas FAC, Travesía de la Plaza 3290. Resolución FR/II R N° 455 del 30/06/2025"/>
    <s v="MJR SERVICIOS SPA"/>
    <s v="77.169.637-6"/>
    <n v="452200"/>
    <x v="0"/>
  </r>
  <r>
    <s v="F.R. Valparaíso"/>
    <s v="Compra/Contratación inferior a 3 UTM"/>
    <x v="0"/>
    <s v="No Aplica"/>
    <s v="No Aplica"/>
    <s v="Orden de Compra"/>
    <n v="5250177"/>
    <d v="2025-07-02T00:00:00"/>
    <s v="Programa de capacitación regional : compra de insumos para coffe break"/>
    <s v="PROVEEDORES INTEGRALES PRISA S.A."/>
    <s v="96556940-5"/>
    <n v="41868"/>
    <x v="0"/>
  </r>
  <r>
    <s v="F.R. Los Ríos"/>
    <s v="Licitación Pública"/>
    <x v="1"/>
    <s v="FN/MP N° 2060"/>
    <d v="2024-08-13T00:00:00"/>
    <s v="Orden de Compra"/>
    <n v="19250080"/>
    <d v="2025-07-02T00:00:00"/>
    <s v="Compra de pasaje aereo T. Esquivel viaje Valdivia - Santiago - Valdivia, desde el 23 al 27 de julio 2025"/>
    <s v="Soc. de Turismo e Inversiones Inmobiliaria Ltda.  (G12 Viajes)"/>
    <s v="76204527-3"/>
    <n v="272448"/>
    <x v="0"/>
  </r>
  <r>
    <s v="F.R. Los Ríos"/>
    <s v="Compra/Contratación inferior a 3 UTM"/>
    <x v="0"/>
    <s v="No Aplica"/>
    <s v="No Aplica"/>
    <s v="Orden de Compra"/>
    <n v="19250081"/>
    <d v="2025-07-02T00:00:00"/>
    <s v="Aviso en diario regional por llamado de convocatoria de selección de personal a Honorarios."/>
    <s v="Sociedad periodistica Araucania S.A."/>
    <s v="87.778.800-8"/>
    <n v="205999"/>
    <x v="0"/>
  </r>
  <r>
    <s v="F.R. Los Lagos"/>
    <s v="Licitación Pública"/>
    <x v="1"/>
    <s v="FN/MP N° 2060"/>
    <d v="2024-08-13T00:00:00"/>
    <s v="Orden de Compra"/>
    <n v="10250121"/>
    <d v="2025-07-02T00:00:00"/>
    <s v="Pasaje aéreo Santiago - Concepción 08-07-25"/>
    <s v="Soc. de Turismo e Inversiones Inmobiliaria Ltda.  (G12 Viajes)"/>
    <s v="76204527-3"/>
    <n v="77124"/>
    <x v="0"/>
  </r>
  <r>
    <s v="F.R. Los Lagos"/>
    <s v="Licitación Pública"/>
    <x v="1"/>
    <s v="FN/MP N° 2060"/>
    <d v="2024-08-13T00:00:00"/>
    <s v="Orden de Compra"/>
    <n v="10250122"/>
    <d v="2025-07-02T00:00:00"/>
    <s v="Pasaje aéreo P.Montt - Santiago - P.Montt del 10-07 al 13-07-25"/>
    <s v="Soc. de Turismo e Inversiones Inmobiliaria Ltda.  (G12 Viajes)"/>
    <s v="76204527-3"/>
    <n v="325108"/>
    <x v="0"/>
  </r>
  <r>
    <s v="F.R. Los Lagos"/>
    <s v="Licitación Pública"/>
    <x v="1"/>
    <s v="FN/MP N° 2060"/>
    <d v="2024-08-13T00:00:00"/>
    <s v="Orden de Compra"/>
    <n v="10250123"/>
    <d v="2025-07-02T00:00:00"/>
    <s v="Pasaje aéreo P.Montt - Santiago - P.Montt del 09-07 al 11-07-25"/>
    <s v="Soc. de Turismo e Inversiones Inmobiliaria Ltda.  (G12 Viajes)"/>
    <s v="76204527-3"/>
    <n v="360108"/>
    <x v="0"/>
  </r>
  <r>
    <s v="F.R. Magallanes"/>
    <s v="Licitación Pública"/>
    <x v="1"/>
    <s v="FN/MP N° 2060"/>
    <d v="2024-08-13T00:00:00"/>
    <s v="Orden de Compra"/>
    <n v="12250094"/>
    <d v="2025-07-02T00:00:00"/>
    <s v="Pasaje Aereo Sra. Ivonne Sepulveda Santiago-Punta Arenas  09/10/25 - Punta Arenas-Santiago 10/10/2025"/>
    <s v="Soc. de Turismo e Inversiones Inmobiliaria Ltda.  (G12 Viajes)"/>
    <s v="76204527-3"/>
    <n v="250108"/>
    <x v="0"/>
  </r>
  <r>
    <s v="Fiscalía Nacional"/>
    <s v="Trato Directo "/>
    <x v="0"/>
    <s v="FN/MP N° 2308"/>
    <d v="2024-09-10T00:00:00"/>
    <s v="Orden de Compra"/>
    <n v="17250390"/>
    <d v="2025-07-02T00:00:00"/>
    <s v="Contratación de 1 Diplomado de Inteligencia Artificial, con modalidad on line, (10 cupos) concepto de becas de estudio para fiscales(as) y funcionarios(as) del MP, inicio 02 de marzo al 23 de abril del 2025 (2°Etapa)."/>
    <s v="Pontificia Universidad Catolica de Chile"/>
    <s v="81698900-0"/>
    <n v="10311250"/>
    <x v="0"/>
  </r>
  <r>
    <m/>
    <s v="697058-39-AG25"/>
    <x v="2"/>
    <m/>
    <m/>
    <m/>
    <m/>
    <d v="2025-07-02T09:26:30"/>
    <s v="Orden de Compra generada por invitación a compra ágil: 697058-42-COT25"/>
    <m/>
    <m/>
    <n v="6594192.2199999997"/>
    <x v="0"/>
  </r>
  <r>
    <m/>
    <s v="709129-17-AG25"/>
    <x v="2"/>
    <m/>
    <m/>
    <m/>
    <m/>
    <d v="2025-07-02T15:33:42"/>
    <s v="ADQUISICIÓN CONTROLADOR DE RESPALDO ELECTRONICO QUEMADOR CALDERA CALEFACCION CENTRAL FISCALÍA LOCAL DE PUNTA ARENAS"/>
    <m/>
    <m/>
    <n v="809200"/>
    <x v="0"/>
  </r>
  <r>
    <m/>
    <s v="696954-44-AG25"/>
    <x v="2"/>
    <m/>
    <m/>
    <m/>
    <m/>
    <d v="2025-07-02T15:58:16"/>
    <s v="SERVICIO DE MANTENCIÓN DE BOMBAS DE AGUA POTABLE, AGUAS LLUVIAS, AGUAS SERVIDAS Y POZOS DE ACUMULACIÓN, EN FISCALÍA REGIONAL Y LAS FISCALÍAS LOCALES DE PTO. MONTT Y OSORNO"/>
    <m/>
    <m/>
    <n v="2975000"/>
    <x v="0"/>
  </r>
  <r>
    <m/>
    <s v="696212-93-TD25"/>
    <x v="0"/>
    <m/>
    <m/>
    <m/>
    <m/>
    <d v="2025-07-02T18:21:50"/>
    <s v="Orden de Compra generada por Trato Directo ID 696212-4-FTD25"/>
    <m/>
    <m/>
    <n v="839819.89"/>
    <x v="0"/>
  </r>
  <r>
    <s v="F.R. Antofagasta"/>
    <s v="Compra/Contratación inferior a 3 UTM"/>
    <x v="0"/>
    <s v="No Aplica"/>
    <s v="No Aplica"/>
    <s v="Orden de Compra"/>
    <n v="2250223"/>
    <d v="2025-07-03T00:00:00"/>
    <s v="Publicación de aviso concurso público para el cargo de Administrativo de Apoyo para Uravit y Recepcionista para FL Calama a publicarse el domingo 16 de julio en El Mercurio de Antofagasta."/>
    <s v="AGENCIA COLOMA CARRASCO"/>
    <s v="77.002.769-1"/>
    <n v="202300"/>
    <x v="0"/>
  </r>
  <r>
    <s v="F.R. Magallanes"/>
    <s v="Licitación Pública"/>
    <x v="1"/>
    <s v="FN/MP N° 2060"/>
    <d v="2024-08-13T00:00:00"/>
    <s v="Orden de Compra"/>
    <n v="12250096"/>
    <d v="2025-07-03T00:00:00"/>
    <s v="Pasaje aereo Sra. Deisy Mabel Baez susria URAVIT Punta Arenas-Santiago 07/07/25"/>
    <s v="Soc. de Turismo e Inversiones Inmobiliaria Ltda.  (G12 Viajes)"/>
    <s v="76204527-3"/>
    <n v="326899"/>
    <x v="0"/>
  </r>
  <r>
    <s v="F.R. Metrop. Oriente"/>
    <s v="Compra/Contratación inferior a 3 UTM"/>
    <x v="0"/>
    <s v="No Aplica"/>
    <s v="No Aplica"/>
    <s v="Orden de Compra"/>
    <n v="14250113"/>
    <d v="2025-07-03T00:00:00"/>
    <s v="Cambio de estanque de baño edificio Ñuñoa."/>
    <s v="_x0009__x000a_CONSTR. Y MANTENT. ELIAN RUBIO R. EIRL."/>
    <s v="77975103-1"/>
    <n v="164999"/>
    <x v="0"/>
  </r>
  <r>
    <s v="F.R. Metrop. Sur"/>
    <s v="Trato Directo "/>
    <x v="0"/>
    <s v="RES. FRMS N°043/2025"/>
    <d v="2025-07-01T00:00:00"/>
    <s v="Orden de Compra"/>
    <n v="15250137"/>
    <d v="2025-07-03T00:00:00"/>
    <s v="Trato Directo N° 696212-93-TD25_Servicios de reparación de ascensor N°1 marca OTIS con suministro de malla infrarroja, en edificio Gran avenida 3814, San Miguel."/>
    <s v="ASCENSORES OTIS CHILE LTDA. "/>
    <s v="96797340-8"/>
    <n v="839820"/>
    <x v="0"/>
  </r>
  <r>
    <s v="Fiscalía Nacional"/>
    <s v="Licitación Pública"/>
    <x v="1"/>
    <s v="FN/MP N° 2060"/>
    <d v="2024-08-13T00:00:00"/>
    <s v="Orden de Compra"/>
    <n v="17250392"/>
    <d v="2025-07-03T00:00:00"/>
    <s v="Pasaje aéreo nacional para Sra. Ivonne Sepúlveda Sánchez, Rut: 12.872.933-K, Santiago/Puerto Montt/Santiago, del 23 al 24 de septiembre de 2025. Capacitación a Carabineros en materia de Manual de Femecidios."/>
    <s v="Soc. de Turismo e Inversiones Inmobiliaria Ltda.  (G12 Viajes)"/>
    <s v="76204527-3"/>
    <n v="186194"/>
    <x v="0"/>
  </r>
  <r>
    <s v="Fiscalía Nacional"/>
    <s v="Licitación Pública"/>
    <x v="1"/>
    <s v="FN/MP N° 2060"/>
    <d v="2024-08-13T00:00:00"/>
    <s v="Orden de Compra"/>
    <n v="17250393"/>
    <d v="2025-07-03T00:00:00"/>
    <s v="Pasaje aéreo nacional para Sr. Sebastian Aguilera Vasconcellos, Rut: 18.934.619-0, Santiago/Puerto Montt/Santiago, del 23 al 24 de septiembre de 2025. Capacitación a Carabineros en materia de Manual de Femecidios."/>
    <s v="Soc. de Turismo e Inversiones Inmobiliaria Ltda.  (G12 Viajes)"/>
    <s v="76204527-3"/>
    <n v="186194"/>
    <x v="0"/>
  </r>
  <r>
    <s v="Fiscalía Nacional"/>
    <s v="Compra/Contratación inferior a 3 UTM"/>
    <x v="0"/>
    <s v="No Aplica"/>
    <s v="No Aplica"/>
    <s v="Orden de Compra"/>
    <n v="17250394"/>
    <d v="2025-07-03T00:00:00"/>
    <s v="Instalación de Pulsador de acceso en piso 07 poniente del edificio institucional de la Fiscalía Nacional. "/>
    <s v="Ingeniería de Sistema y Control Spa."/>
    <s v="77116713-6"/>
    <n v="172800"/>
    <x v="0"/>
  </r>
  <r>
    <s v="Fiscalía Nacional"/>
    <s v="Compra/Contratación inferior a 3 UTM"/>
    <x v="0"/>
    <s v="No Aplica"/>
    <s v="No Aplica"/>
    <s v="Orden de Compra"/>
    <n v="17250395"/>
    <d v="2025-07-03T00:00:00"/>
    <s v="Publicación Aviso Llamado a Concurso Público para Fiscales RPA Diario Oficial, el 26 de junio de 2025. "/>
    <s v="Subsecretaria del Interior_x000a_(Diario Oficial)"/>
    <s v="60501000-8"/>
    <n v="46915"/>
    <x v="0"/>
  </r>
  <r>
    <m/>
    <s v="696704-33-AG25"/>
    <x v="2"/>
    <m/>
    <m/>
    <m/>
    <m/>
    <d v="2025-07-03T11:01:44"/>
    <s v="Cámaras internas y externas, Fiscalía Regional"/>
    <m/>
    <m/>
    <n v="4711448"/>
    <x v="0"/>
  </r>
  <r>
    <m/>
    <s v="696212-94-AG25"/>
    <x v="2"/>
    <m/>
    <m/>
    <m/>
    <m/>
    <d v="2025-07-03T11:19:06"/>
    <s v="Orden de Compra generada por invitación a compra ágil: 696212-92-COT25"/>
    <m/>
    <m/>
    <n v="499800"/>
    <x v="0"/>
  </r>
  <r>
    <m/>
    <s v="696228-52-CM25"/>
    <x v="2"/>
    <m/>
    <m/>
    <m/>
    <m/>
    <d v="2025-07-03T15:43:28"/>
    <s v="Pasaje DER Santiago"/>
    <m/>
    <m/>
    <n v="138893"/>
    <x v="0"/>
  </r>
  <r>
    <m/>
    <s v="696228-53-CM25"/>
    <x v="2"/>
    <m/>
    <m/>
    <m/>
    <m/>
    <d v="2025-07-03T16:01:15"/>
    <s v="Pasaje Jefe UGI STGO Julio"/>
    <m/>
    <m/>
    <n v="271243"/>
    <x v="0"/>
  </r>
  <r>
    <m/>
    <s v="696713-36-TD25"/>
    <x v="0"/>
    <m/>
    <m/>
    <m/>
    <m/>
    <d v="2025-07-03T16:03:55"/>
    <s v="Orden de Compra generada por Trato Directo ID 696713-4-FTD25"/>
    <m/>
    <m/>
    <n v="21.170100000000001"/>
    <x v="0"/>
  </r>
  <r>
    <m/>
    <s v="696228-54-CM25"/>
    <x v="2"/>
    <m/>
    <m/>
    <m/>
    <m/>
    <d v="2025-07-03T16:17:49"/>
    <s v="actividad Centralizada- Fiscal Martinez Stgo Agosto"/>
    <m/>
    <m/>
    <n v="128678"/>
    <x v="0"/>
  </r>
  <r>
    <m/>
    <s v="696228-55-CM25"/>
    <x v="2"/>
    <m/>
    <m/>
    <m/>
    <m/>
    <d v="2025-07-03T16:22:45"/>
    <s v="Pasaje Act Centralizada - Fiscal Baracatt - Ago-2025"/>
    <m/>
    <m/>
    <n v="131525"/>
    <x v="0"/>
  </r>
  <r>
    <m/>
    <s v="696228-56-CM25"/>
    <x v="2"/>
    <m/>
    <m/>
    <m/>
    <m/>
    <d v="2025-07-03T16:28:42"/>
    <s v="pasaje act centralizada Fiscal Acevedo Ago-25"/>
    <m/>
    <m/>
    <n v="125437"/>
    <x v="0"/>
  </r>
  <r>
    <s v="F.R. Antofagasta"/>
    <s v="Licitación Pública"/>
    <x v="1"/>
    <s v="FN/MP N° 2060"/>
    <d v="2024-08-13T00:00:00"/>
    <s v="Orden de Compra"/>
    <n v="2250225"/>
    <d v="2025-07-04T00:00:00"/>
    <s v="Pasaje aéreo por comisión de servicios de don Cristian Aguilar A. Asistencia a Alegato cs Rol 25.073-2025 RUC 2300673070-1"/>
    <s v="Soc. de Turismo e Inversiones Inmobiliaria Ltda.  (G12 Viajes)"/>
    <s v="76204527-3"/>
    <n v="296854"/>
    <x v="0"/>
  </r>
  <r>
    <s v="F.R. Antofagasta"/>
    <s v="Compra/Contratación inferior a 3 UTM"/>
    <x v="0"/>
    <s v="No Aplica"/>
    <s v="No Aplica"/>
    <s v="Orden de Compra"/>
    <n v="2250226"/>
    <d v="2025-07-04T00:00:00"/>
    <s v="Evaluaciones psicolaborales para el cargo de Administrativo ECOH Antofagasta - Cynthia Avalos y Karla Araya. UE 288"/>
    <s v="SOC DE PROF OSSANDON INTEGRALES LTDA."/>
    <s v="77.2690.90-8"/>
    <n v="196374"/>
    <x v="0"/>
  </r>
  <r>
    <s v="F.R. Valparaíso"/>
    <s v="Compra/Contratación inferior a 3 UTM"/>
    <x v="0"/>
    <s v="No Aplica"/>
    <s v="No Aplica"/>
    <s v="Orden de Compra"/>
    <n v="5250178"/>
    <d v="2025-07-04T00:00:00"/>
    <s v="Capascitación RPA : Servicio de coffe break"/>
    <s v="VERONICA DEL CARMEN JULIA PARDO CISTERNAS"/>
    <s v="12.024.614-3"/>
    <n v="137846"/>
    <x v="0"/>
  </r>
  <r>
    <s v="F.R. Araucanía"/>
    <s v="Licitación Pública"/>
    <x v="1"/>
    <s v="FR N° 83"/>
    <d v="2025-04-29T00:00:00"/>
    <s v="Orden de Compra"/>
    <n v="9250098"/>
    <d v="2025-07-04T00:00:00"/>
    <s v="Combustible para calefacción de la Fiscalía Regional."/>
    <s v="Comercial Alejandro Crisóstomo V. Spa."/>
    <s v="77.131.031-1"/>
    <n v="5796720"/>
    <x v="0"/>
  </r>
  <r>
    <s v="F.R. Los Ríos"/>
    <s v="Compra/Contratación inferior a 3 UTM"/>
    <x v="0"/>
    <s v="No Aplica"/>
    <s v="No Aplica"/>
    <s v="Orden de Compra"/>
    <n v="19250082"/>
    <d v="2025-07-04T00:00:00"/>
    <s v="Servicio de traslado y rescate de furgón de causa de la Fiscalía Local de San José de la Mariquina."/>
    <s v="Gruas Gretel Valdivia "/>
    <s v="77.539.675-K"/>
    <n v="178500"/>
    <x v="0"/>
  </r>
  <r>
    <s v="F.R. Los Lagos"/>
    <s v="Compra/Contratación inferior a 3 UTM"/>
    <x v="0"/>
    <s v="No Aplica"/>
    <s v="No Aplica"/>
    <s v="Orden de Compra"/>
    <n v="10250124"/>
    <d v="2025-07-04T00:00:00"/>
    <s v="Arriendo vehículo"/>
    <s v="Arrendadora de Vehículos S.A."/>
    <s v="77.225.200-5"/>
    <n v="89933"/>
    <x v="0"/>
  </r>
  <r>
    <s v="F.R. Aysén"/>
    <s v="Licitación Pública"/>
    <x v="1"/>
    <s v="FN/MP N° 2060"/>
    <d v="2024-08-13T00:00:00"/>
    <s v="Orden de Compra"/>
    <n v="1125155"/>
    <d v="2025-07-04T00:00:00"/>
    <s v="Pasajes Aéreos NacionalesN Balmaceda -Santiago (ida y regreso), para Sr. Fiscal Regional de Aysén (S).  Consejo General de Fiscales en Santiago."/>
    <s v="Soc. de Turismo e Inversiones Inmobiliaria Ltda.  (G12 Viajes)"/>
    <s v="76204527-3"/>
    <n v="530108"/>
    <x v="0"/>
  </r>
  <r>
    <s v="F.R. Aysén"/>
    <s v="Licitación Pública"/>
    <x v="1"/>
    <s v="FN/MP N° 2060"/>
    <d v="2024-08-13T00:00:00"/>
    <s v="Orden de Compra"/>
    <n v="1125156"/>
    <d v="2025-07-04T00:00:00"/>
    <s v="Pasaje aéreo nacional Balmaceda -Temuco (ida y regreso), para Fiscal Adjunto Jefe SACFI FR Aysén.  JO causa Art. 19 en Temuco."/>
    <s v="Soc. de Turismo e Inversiones Inmobiliaria Ltda.  (G12 Viajes)"/>
    <s v="76204527-3"/>
    <n v="680876"/>
    <x v="0"/>
  </r>
  <r>
    <s v="F.R. Metrop. Oriente"/>
    <s v="Compra/Contratación inferior a 3 UTM"/>
    <x v="0"/>
    <s v="No Aplica"/>
    <s v="No Aplica"/>
    <s v="Orden de Compra"/>
    <n v="14250116"/>
    <d v="2025-07-04T00:00:00"/>
    <s v="Adquisición de una tarjeta para ingresar al estacionamiento protegido del Centro de Justicia."/>
    <s v="SOC.CONCESIONARIA C.DE JUSTICIA DE STGO."/>
    <s v="99557380-6"/>
    <n v="23503"/>
    <x v="0"/>
  </r>
  <r>
    <s v="Fiscalía Nacional"/>
    <s v="Licitación Privada"/>
    <x v="3"/>
    <s v="FN/MP N° 1454"/>
    <d v="2023-08-21T00:00:00"/>
    <s v="Orden de Compra"/>
    <n v="17250397"/>
    <d v="2025-07-04T00:00:00"/>
    <s v="Contratación de 1 Servicio de Coffe Break, para 40 personas, por jornada, el cual se llevara a cabo los días 22 y 23 de julio del 2025, en jornadas AM 11:00 horas y PM 16:00 horas, para el día 24 de julio del 2025, solo en jornada AM 11:00 horas, a realizarse en dependencias de la Fiscalía Nacional, Gran Salón, Piso 7, con motivo de &quot;Jornada de entrega de conocimientos a Fiscalías locales&quot;."/>
    <s v="Servicios Alimentarios Pedro Pablo Hernandez Medina E.I.R.L."/>
    <s v="77599203-4"/>
    <n v="761800"/>
    <x v="0"/>
  </r>
  <r>
    <s v="Fiscalía Nacional"/>
    <s v="Licitación Privada"/>
    <x v="3"/>
    <s v="FN/MP N° 1454"/>
    <d v="2023-08-21T00:00:00"/>
    <s v="Orden de Compra"/>
    <n v="17250398"/>
    <d v="2025-07-04T00:00:00"/>
    <s v="Contratación de 1 Servicio de Coffe Break, para 35 personas, por jornada, el cual se llevara a cabo los días 29 y 30 de julio del 2025, en jornadas AM 11:00 horas y PM 16:00 horas, para el día 31 de julio del 2025, solo en jornada AM 11:00 horas, a realizarse en dependencias de la Fiscalía Nacional, Gran Salón, Piso 7, con motivo de &quot;Jornada de entrega de conocimientos a Fiscalías locales&quot;."/>
    <s v="Servicios Alimentarios Pedro Pablo Hernandez Medina E.I.R.L."/>
    <s v="77599203-4"/>
    <n v="666575"/>
    <x v="0"/>
  </r>
  <r>
    <s v="Fiscalía Nacional"/>
    <s v="Licitación Privada"/>
    <x v="3"/>
    <s v="FN/MP N° 1454"/>
    <d v="2023-08-21T00:00:00"/>
    <s v="Orden de Compra"/>
    <n v="17250399"/>
    <d v="2025-07-04T00:00:00"/>
    <s v="Contratación de 1 Servicio de Coffe Break, para 38 personas, por jornada, el cual se llevara a cabo los días 30 y 31 de julio del 2025, en jornadas AM 11:00 horas y PM 16:00 horas, a realizarse en dependencias de la Fiscalía Nacional, Sala Academia, Piso 3, con motivo de &quot;Jornada Ley 21.595: modificaciones y nuevos tipos penales&quot;."/>
    <s v="Servicios Alimentarios Pedro Pablo Hernandez Medina E.I.R.L."/>
    <s v="77599203-4"/>
    <n v="578968"/>
    <x v="0"/>
  </r>
  <r>
    <s v="Fiscalía Nacional"/>
    <s v="Compra/Contratación inferior a 3 UTM"/>
    <x v="0"/>
    <s v="No Aplica"/>
    <s v="No Aplica"/>
    <s v="Orden de Compra"/>
    <n v="17250401"/>
    <d v="2025-07-04T00:00:00"/>
    <s v="Contratación de un Servicio de Reparación de 2 Máquinas trituradoras, para la Fiscalia Nacional."/>
    <s v="Importadora y Exportadora Estado Limitada."/>
    <s v="84888400-6"/>
    <n v="86085"/>
    <x v="0"/>
  </r>
  <r>
    <s v="Fiscalía Nacional"/>
    <s v="Trato Directo "/>
    <x v="0"/>
    <s v="FN/MP N° 1489"/>
    <d v="2025-06-25T00:00:00"/>
    <s v="Orden de Compra"/>
    <n v="17250403"/>
    <d v="2025-07-04T00:00:00"/>
    <s v="Contratación de Suscripción del software Freepik por un nuevo periodo anual. (Plan Premium+). Proveedor FREEPIK COMPANY S.L"/>
    <s v="Banco del Estado de Chile"/>
    <s v="97030000-7"/>
    <n v="326869"/>
    <x v="0"/>
  </r>
  <r>
    <s v="Fiscalía Nacional"/>
    <s v="Trato Directo "/>
    <x v="0"/>
    <s v="FN/MP N° 1489"/>
    <d v="2025-06-25T00:00:00"/>
    <s v="Orden de Compra"/>
    <n v="17250404"/>
    <d v="2025-07-04T00:00:00"/>
    <s v="Contratación de Suscripción de verificación de Instagram, Facebook, canal de whatsaap, por un nuevo periodo anual. (Plan Business Plus). Proveedor META PLATAFORMS INC."/>
    <s v="Banco del Estado de Chile"/>
    <s v="97030000-7"/>
    <n v="512886"/>
    <x v="0"/>
  </r>
  <r>
    <s v="Fiscalía Nacional"/>
    <s v="Trato Directo "/>
    <x v="0"/>
    <s v="FN/MP N° 1489"/>
    <d v="2025-06-25T00:00:00"/>
    <s v="Orden de Compra"/>
    <n v="17250405"/>
    <d v="2025-07-04T00:00:00"/>
    <s v="Contratación de Suscripción de verificación de X  Canal oficial en redes sociales por un nuevo periodo anual. (Plan Premium+). Proveedor X CORP."/>
    <s v="Banco del Estado de Chile"/>
    <s v="97030000-7"/>
    <n v="375250"/>
    <x v="0"/>
  </r>
  <r>
    <s v="Fiscalía Nacional"/>
    <s v="Compra/Contratación inferior a 3 UTM"/>
    <x v="0"/>
    <s v="No Aplica"/>
    <s v="No Aplica"/>
    <s v="Orden de Compra"/>
    <n v="17250406"/>
    <d v="2025-07-04T00:00:00"/>
    <s v="Contratación de Suscripción de licencia Canva por un nuevo periodo anual. (Plan Canva Pro). Proveedor CANVA PTY LTD."/>
    <s v="Banco del Estado de Chile"/>
    <s v="97030000-7"/>
    <n v="83300"/>
    <x v="0"/>
  </r>
  <r>
    <s v="Fiscalía Nacional"/>
    <s v="Trato Directo "/>
    <x v="0"/>
    <s v="FN/MP N° 1489"/>
    <d v="2025-06-25T00:00:00"/>
    <s v="Orden de Compra"/>
    <n v="17250407"/>
    <d v="2025-07-04T00:00:00"/>
    <s v="Contratación de Suscripción anual del software de QR. Proveedor DENSO WAVE INCORPORATED."/>
    <s v="Banco del Estado de Chile"/>
    <s v="97030000-7"/>
    <n v="269178"/>
    <x v="0"/>
  </r>
  <r>
    <s v="Fiscalía Nacional"/>
    <s v="Trato Directo "/>
    <x v="0"/>
    <s v="FN/MP N° 1489"/>
    <d v="2025-06-25T00:00:00"/>
    <s v="Orden de Compra"/>
    <n v="17250408"/>
    <d v="2025-07-04T00:00:00"/>
    <s v="Contratación de Suscripción del software AC34 Hootsuite, por un periodo anual. (Plan Standard). Proveedor HOOTSUITE INC."/>
    <s v="Banco del Estado de Chile"/>
    <s v="97030000-7"/>
    <n v="1343034"/>
    <x v="0"/>
  </r>
  <r>
    <m/>
    <s v="696027-66-AG25"/>
    <x v="2"/>
    <m/>
    <m/>
    <m/>
    <m/>
    <d v="2025-07-04T08:26:26"/>
    <s v="Orden de Compra generada por invitación a compra ágil: 696027-43-COT25"/>
    <m/>
    <m/>
    <n v="150000.69"/>
    <x v="0"/>
  </r>
  <r>
    <m/>
    <s v="5148-92-AG25"/>
    <x v="2"/>
    <m/>
    <m/>
    <m/>
    <m/>
    <d v="2025-07-04T12:18:05"/>
    <s v="SERVICIO DE INSTALACIÓN DE VENTILADORES. Compra ágil: 5148-101-COT25"/>
    <m/>
    <m/>
    <n v="459958.8"/>
    <x v="0"/>
  </r>
  <r>
    <m/>
    <s v="1059240-30-AG25"/>
    <x v="2"/>
    <m/>
    <m/>
    <m/>
    <m/>
    <d v="2025-07-04T12:25:55"/>
    <s v="Adquisición de 40 Teléfonos Celulares con Chip para Usuarios de la Unidad de Víctimas y Testigos – Ministerio Público Región de Ñuble 1059240-30-COT25"/>
    <m/>
    <m/>
    <n v="2520420"/>
    <x v="0"/>
  </r>
  <r>
    <m/>
    <s v="696961-30-SE25"/>
    <x v="1"/>
    <m/>
    <m/>
    <m/>
    <m/>
    <d v="2025-07-04T12:53:47"/>
    <s v="Compra de combustible para la Fiscalia Regional IX"/>
    <m/>
    <m/>
    <n v="5796719.6699999999"/>
    <x v="0"/>
  </r>
  <r>
    <m/>
    <s v="697036-53-AG25"/>
    <x v="2"/>
    <m/>
    <m/>
    <m/>
    <m/>
    <d v="2025-07-04T13:41:24"/>
    <s v="Orden de Compra generada por invitación a compra ágil: 697036-60-COT25"/>
    <m/>
    <m/>
    <n v="476000"/>
    <x v="0"/>
  </r>
  <r>
    <m/>
    <s v="696212-95-AG25"/>
    <x v="2"/>
    <m/>
    <m/>
    <m/>
    <m/>
    <d v="2025-07-04T15:09:33"/>
    <s v="Orden de Compra generada por invitación a compra ágil: 696212-94-COT25"/>
    <m/>
    <m/>
    <n v="559300"/>
    <x v="0"/>
  </r>
  <r>
    <m/>
    <s v="697209-24-AG25"/>
    <x v="2"/>
    <m/>
    <m/>
    <m/>
    <m/>
    <d v="2025-07-04T16:18:02"/>
    <s v="Reposición de equipamiento tecnológico de Salas EIV (micrófonos)"/>
    <m/>
    <m/>
    <n v="1439900"/>
    <x v="0"/>
  </r>
  <r>
    <s v="F.R. Arica y Parinacota"/>
    <s v="Licitación Pública"/>
    <x v="1"/>
    <s v="FN/MP N° 2060"/>
    <d v="2024-08-13T00:00:00"/>
    <s v="Orden de Compra"/>
    <n v="18250148"/>
    <d v="2025-07-07T00:00:00"/>
    <s v="Segun la Resolucion FN/MP Nro. 2060/2024, emitida el 13/08/2024, se adquirieron pasajes aereos nacionales, tramo ARI-SCL y SCL-ARI, para el FA L.C.S.C."/>
    <s v="Soc. de Turismo e Inversiones Inmobiliaria Ltda.  (G12 Viajes)"/>
    <s v="76204527-3"/>
    <n v="179854"/>
    <x v="0"/>
  </r>
  <r>
    <s v="F.R. Tarapacá"/>
    <s v="Compra/Contratación inferior a 3 UTM"/>
    <x v="0"/>
    <s v="No Aplica"/>
    <s v="No Aplica"/>
    <s v="Orden de Compra"/>
    <n v="1250076"/>
    <d v="2025-07-07T00:00:00"/>
    <s v="Compra de 150 porta credenciales para entregar a fiscales y funcionarios de FR Tarapacá"/>
    <s v="RUTH CYNTHIA RUBIO VENEGAS"/>
    <s v="78052944-K"/>
    <n v="178500"/>
    <x v="0"/>
  </r>
  <r>
    <s v="F.R. Antofagasta"/>
    <s v="Licitación Pública"/>
    <x v="1"/>
    <s v="FN/MP N° 2060"/>
    <d v="2024-08-13T00:00:00"/>
    <s v="Orden de Compra"/>
    <n v="2250227"/>
    <d v="2025-07-07T00:00:00"/>
    <s v="Pasaje aéreo para don Eduardo Peña - Juicio Oral RUC 2300467855-9. Art 19. UE 290"/>
    <s v="Soc. de Turismo e Inversiones Inmobiliaria Ltda.  (G12 Viajes)"/>
    <s v="76204527-3"/>
    <n v="373997"/>
    <x v="0"/>
  </r>
  <r>
    <s v="F.R. Coquimbo"/>
    <s v="Trato Directo "/>
    <x v="0"/>
    <s v="4-FR N° 10"/>
    <d v="2025-06-24T00:00:00"/>
    <s v="Orden de Compra"/>
    <n v="42500146"/>
    <d v="2025-07-07T00:00:00"/>
    <s v="Taller de Habilidades parentales para padres y/o cuidadores de adolescentes con trastornos del espectro autista II"/>
    <s v="CLAUDIA CAMPOS ARENA"/>
    <s v="18.079.838-2"/>
    <n v="298246"/>
    <x v="0"/>
  </r>
  <r>
    <s v="F.R. Biobio"/>
    <s v="Trato Directo "/>
    <x v="0"/>
    <s v="Res.FRN°  380"/>
    <d v="2025-07-07T00:00:00"/>
    <s v="Contrato"/>
    <n v="380"/>
    <d v="2025-07-07T00:00:00"/>
    <s v="Renueva Contrato  Arriendo Bodega 418 Los Carros. Período de seis meses   a contar  10/07/2025."/>
    <s v="BODECEM   SPA"/>
    <s v="96.730.520-0"/>
    <n v="8460900"/>
    <x v="0"/>
  </r>
  <r>
    <s v="F.R. Magallanes"/>
    <s v="Licitación Pública"/>
    <x v="1"/>
    <s v="FN/MP N° 2060"/>
    <d v="2024-08-13T00:00:00"/>
    <s v="Orden de Compra"/>
    <n v="12250097"/>
    <d v="2025-07-07T00:00:00"/>
    <s v="Cambio de Pasaje aereo Sra. Jesica Cacabelos usuaria URAVIT PUQ/SCL 08/07/25"/>
    <s v="Soc. de Turismo e Inversiones Inmobiliaria Ltda.  (G12 Viajes)"/>
    <s v="76204527-3"/>
    <n v="123000"/>
    <x v="0"/>
  </r>
  <r>
    <s v="F.R. Magallanes"/>
    <s v="Licitación Pública"/>
    <x v="1"/>
    <s v="FN/MP N° 2060"/>
    <d v="2024-08-13T00:00:00"/>
    <s v="Orden de Compra"/>
    <n v="12250098"/>
    <d v="2025-07-07T00:00:00"/>
    <s v="Pasaje Aereo Sra. Joanna Irribarra PUQ/SCL/PUQ del 25 al 29 agosto."/>
    <s v="Soc. de Turismo e Inversiones Inmobiliaria Ltda.  (G12 Viajes)"/>
    <s v="76204527-3"/>
    <n v="179854"/>
    <x v="0"/>
  </r>
  <r>
    <s v="F.R. Magallanes"/>
    <s v="Licitación Pública"/>
    <x v="1"/>
    <s v="FN/MP N° 2060"/>
    <d v="2024-08-13T00:00:00"/>
    <s v="Orden de Compra"/>
    <n v="12250099"/>
    <d v="2025-07-07T00:00:00"/>
    <s v="Pasaje Aereo Sr. Jose Dobronic PUQ/SCL/PUQ del 18 al 23 agosto."/>
    <s v="Soc. de Turismo e Inversiones Inmobiliaria Ltda.  (G12 Viajes)"/>
    <s v="76204527-3"/>
    <n v="188854"/>
    <x v="0"/>
  </r>
  <r>
    <s v="F.R. Magallanes"/>
    <s v="Licitación Pública"/>
    <x v="1"/>
    <s v="FN/MP N° 2060"/>
    <d v="2024-08-13T00:00:00"/>
    <s v="Orden de Compra"/>
    <n v="12250100"/>
    <d v="2025-07-07T00:00:00"/>
    <s v="Pasaje Aereo Sra. Lorena Ovando PUQ/SCL/PUQ del 25 al 29 agosto."/>
    <s v="Soc. de Turismo e Inversiones Inmobiliaria Ltda.  (G12 Viajes)"/>
    <s v="76204527-3"/>
    <n v="179854"/>
    <x v="0"/>
  </r>
  <r>
    <s v="F.R. Magallanes"/>
    <s v="Licitación Pública"/>
    <x v="1"/>
    <s v="FN/MP N° 2060"/>
    <d v="2024-08-13T00:00:00"/>
    <s v="Orden de Compra"/>
    <n v="12250101"/>
    <d v="2025-07-07T00:00:00"/>
    <s v="Pasaje Aereo Srta. Sue Helen Reindhart PUQ/SCL/PUQ del 22 al 26 de septiembre"/>
    <s v="Soc. de Turismo e Inversiones Inmobiliaria Ltda.  (G12 Viajes)"/>
    <s v="76204527-3"/>
    <n v="560854"/>
    <x v="0"/>
  </r>
  <r>
    <s v="Fiscalía Nacional"/>
    <s v="Licitación Pública"/>
    <x v="1"/>
    <s v="FN/MP N° 2060"/>
    <d v="2024-08-13T00:00:00"/>
    <s v="Orden de Compra"/>
    <n v="17250409"/>
    <d v="2025-07-07T00:00:00"/>
    <s v="Pasaje aéreo internacional para Sr. Ángel Valencia Vásquez, Rut: 8.667.131-K, Santiago/Incheon - Corea del Sur y Hanoí – Vietnam/Santiago, del 26 de julio al 02 de agosto de 2025. Asistir a Reuniones Oficiales y participar en 41ª reunión del ACTWG y al Diálogo de Alto Nivel de la APEC sobre Cooperación Anticorrupción (AHDAC) y en Vietnam fortalecer la cooperación en materia penal con los países de la región, especialmente contra el crimen organizado."/>
    <s v="Soc. de Turismo e Inversiones Inmobiliaria Ltda.  (G12 Viajes)"/>
    <s v="76204527-3"/>
    <n v="10773421"/>
    <x v="0"/>
  </r>
  <r>
    <s v="Fiscalía Nacional"/>
    <s v="Licitación Pública"/>
    <x v="1"/>
    <s v="FN/MP N° 2060"/>
    <d v="2024-08-13T00:00:00"/>
    <s v="Orden de Compra"/>
    <n v="17250410"/>
    <d v="2025-07-07T00:00:00"/>
    <s v="Pasaje aéreo internacional para Sr. Juan Pablo Glasinovic Vernon, Rut: 9.616.765-2, Santiago/Incheon - Corea del Sur y Hanoí – Vietnam/Santiago, del 26 de julio al 02 de agosto de 2025. Asistir a Reuniones Oficiales y participar en 41ª reunión del ACTWG y al Diálogo de Alto Nivel de la APEC sobre Cooperación Anticorrupción (AHDAC) y en Vietnam fortalecer la cooperación en materia penal con los países de la región, especialmente contra el crimen organizado."/>
    <s v="Soc. de Turismo e Inversiones Inmobiliaria Ltda.  (G12 Viajes)"/>
    <s v="76204527-3"/>
    <n v="4003189"/>
    <x v="0"/>
  </r>
  <r>
    <s v="Fiscalía Nacional"/>
    <s v="Licitación Pública"/>
    <x v="1"/>
    <s v="FN/MP N° 2060"/>
    <d v="2024-08-13T00:00:00"/>
    <s v="Orden de Compra"/>
    <n v="17250411"/>
    <d v="2025-07-07T00:00:00"/>
    <s v="Pasaje aéreo internacional para Sra. Claudia Ortega Forner, Rut: 11.833.323-3, Santiago/Incheon - Corea del Sur/Santiago, del 26 de julio al 02 de agosto de 2025. Asistir a Reuniones Oficiales y participar en 41ª reunión del ACTWG y al Diálogo de Alto Nivel de la APEC sobre Cooperación Anticorrupción (AHDAC)."/>
    <s v="Soc. de Turismo e Inversiones Inmobiliaria Ltda.  (G12 Viajes)"/>
    <s v="76204527-3"/>
    <n v="3315552"/>
    <x v="0"/>
  </r>
  <r>
    <s v="Fiscalía Nacional"/>
    <s v="Licitación Pública"/>
    <x v="1"/>
    <s v="FN/MP N° 2060"/>
    <d v="2024-08-13T00:00:00"/>
    <s v="Orden de Compra"/>
    <n v="17250412"/>
    <d v="2025-07-07T00:00:00"/>
    <s v="Pasaje aéreo internacional para Sr. Felipe Fritz Castro, Rut: 16.899.242-4, Santiago/Incheon - Corea del Sur y Hanoí – Vietnam/Santiago, del 26 de julio al 02 de agosto de 2025. Escolta al FN a Reuniones Oficiales y participar en 41ª reunión del ACTWG y al Diálogo de Alto Nivel de la APEC sobre Cooperación Anticorrupción (AHDAC) y en Vietnam fortalecer la cooperación en materia penal con los países de la región, especialmente contra el crimen organizado."/>
    <s v="Soc. de Turismo e Inversiones Inmobiliaria Ltda.  (G12 Viajes)"/>
    <s v="76204527-3"/>
    <n v="4003189"/>
    <x v="0"/>
  </r>
  <r>
    <s v="Fiscalía Nacional"/>
    <s v="Licitación Pública"/>
    <x v="1"/>
    <s v="FN/MP N° 2060"/>
    <d v="2024-08-13T00:00:00"/>
    <s v="Orden de Compra"/>
    <n v="17250413"/>
    <d v="2025-07-07T00:00:00"/>
    <s v="Pasaje aéreo internacional para Sr. Felipe Fritz Castro, Rut: 16.899.242-4, Santiago/Palermo – Italia/Santiago, del 16 al 20 de julio de 2025. Escoltar al Fiscal Nacional a Participar en invitación evento en honor del magistrado Paolo Borsellino en Palermo Italia del 18 al 20 de julio."/>
    <s v="Soc. de Turismo e Inversiones Inmobiliaria Ltda.  (G12 Viajes)"/>
    <s v="76204527-3"/>
    <n v="3222944"/>
    <x v="0"/>
  </r>
  <r>
    <m/>
    <s v="696713-38-TD25"/>
    <x v="0"/>
    <m/>
    <m/>
    <m/>
    <m/>
    <d v="2025-07-07T10:18:00"/>
    <s v="Orden de Compra generada por Trato Directo ID 696713-5-FTD25"/>
    <m/>
    <m/>
    <n v="11.3407"/>
    <x v="0"/>
  </r>
  <r>
    <m/>
    <s v="696713-39-AG25"/>
    <x v="2"/>
    <m/>
    <m/>
    <m/>
    <m/>
    <d v="2025-07-07T16:12:59"/>
    <s v="FABRICACIÓN E INSTALACIÓN CORTINAS ROLLER"/>
    <m/>
    <m/>
    <n v="311611.02"/>
    <x v="0"/>
  </r>
  <r>
    <m/>
    <s v="696713-40-TD25"/>
    <x v="0"/>
    <m/>
    <m/>
    <m/>
    <m/>
    <d v="2025-07-07T16:42:04"/>
    <s v="Orden de Compra generada por Trato Directo ID 696713-6-FTD25"/>
    <m/>
    <m/>
    <n v="334885.03999999998"/>
    <x v="0"/>
  </r>
  <r>
    <s v="F.R. Arica y Parinacota"/>
    <s v="Licitación Pública"/>
    <x v="1"/>
    <s v="FN/MP N° 2060"/>
    <d v="2024-08-13T00:00:00"/>
    <s v="Orden de Compra"/>
    <n v="18250150"/>
    <d v="2025-07-08T00:00:00"/>
    <s v="Segun la Resolucion FN/MP Nro. 2060/2024, emitida el 13/08/2024, se adquirieron pasajes aereos nacionales, tramo ARI-SCL y SCL-ARI, para el Administrador de la FL Arica."/>
    <s v="Soc. de Turismo e Inversiones Inmobiliaria Ltda.  (G12 Viajes)"/>
    <s v="76204527-3"/>
    <n v="179338"/>
    <x v="0"/>
  </r>
  <r>
    <s v="F.R. Arica y Parinacota"/>
    <s v="Licitación Pública"/>
    <x v="1"/>
    <s v="FN/MP N° 2060"/>
    <d v="2024-08-13T00:00:00"/>
    <s v="Orden de Compra"/>
    <n v="18250151"/>
    <d v="2025-07-08T00:00:00"/>
    <s v="Segun la Resolucion FN/MP Nro. 2060/2024, emitida el 13/08/2024, se adquirieron pasajes aereos nacionales, tramo ARI-SCL y SCL-ARI, para el Fiscal Jefe de la FL Arica."/>
    <s v="Soc. de Turismo e Inversiones Inmobiliaria Ltda.  (G12 Viajes)"/>
    <s v="76204527-3"/>
    <n v="179338"/>
    <x v="0"/>
  </r>
  <r>
    <s v="F.R. Coquimbo"/>
    <s v="Trato Directo "/>
    <x v="0"/>
    <s v="4-FR N° 11"/>
    <d v="2025-07-02T00:00:00"/>
    <s v="Orden de Compra"/>
    <n v="42500147"/>
    <d v="2025-07-08T00:00:00"/>
    <s v="Acciones de cuidado para entrevistadores de EVG"/>
    <s v="SOLANGE BERTRAND HUERTA"/>
    <s v="8,950.108-3"/>
    <n v="2100000"/>
    <x v="0"/>
  </r>
  <r>
    <s v="F.R. Biobio"/>
    <s v="Compra/Contratación inferior a 3 UTM"/>
    <x v="0"/>
    <s v="No Aplica"/>
    <s v="No Aplica"/>
    <s v="Orden de Servicio"/>
    <n v="8250084"/>
    <d v="2025-07-08T00:00:00"/>
    <s v="Insumos servicio coffe jornada trabajo jefaturas calle sin violencia. Región Bio Bio."/>
    <s v="AMAPOLA SPA"/>
    <s v="77.981.397-5"/>
    <n v="48000"/>
    <x v="0"/>
  </r>
  <r>
    <s v="F.R. Araucanía"/>
    <s v="Trato Directo "/>
    <x v="0"/>
    <s v="FR N°127"/>
    <d v="2025-07-04T00:00:00"/>
    <s v="Orden de Compra"/>
    <n v="9250099"/>
    <d v="2025-07-08T00:00:00"/>
    <s v="Reparación del circuito de agua del sistema de climatización de la Fiscalía Local de Lautaro."/>
    <s v="Sociedad de Refrigeración y Climatización Reficlima Ltda."/>
    <s v="76.579.150-2"/>
    <n v="446567"/>
    <x v="0"/>
  </r>
  <r>
    <s v="F.R. Araucanía"/>
    <s v="Trato Directo "/>
    <x v="0"/>
    <s v="FN/MP N° 1532"/>
    <d v="2025-06-30T00:00:00"/>
    <s v="Orden de Compra"/>
    <n v="9250100"/>
    <d v="2025-07-08T00:00:00"/>
    <s v="Servicio de blindaje de vehículo institucional."/>
    <s v="Blindek Rent a Car Spa."/>
    <s v="76.509.855-6"/>
    <n v="26180000"/>
    <x v="0"/>
  </r>
  <r>
    <s v="F.R. Araucanía"/>
    <s v="Licitación Pública"/>
    <x v="1"/>
    <s v="FN/MP N° 2060"/>
    <d v="2024-08-13T00:00:00"/>
    <s v="Orden de Compra"/>
    <n v="9250101"/>
    <d v="2025-07-08T00:00:00"/>
    <s v="Pasaje aéreo para funcionario en comisión de servicio, trayecto Tco.-Stgo. Tco."/>
    <s v="Soc. de Turismo e Inversiones Inmobiliaria Ltda.  (G12 Viajes)"/>
    <s v="76204527-3"/>
    <n v="225938"/>
    <x v="0"/>
  </r>
  <r>
    <s v="F.R. Los Lagos"/>
    <s v="Compra/Contratación inferior a 3 UTM"/>
    <x v="0"/>
    <s v="No Aplica"/>
    <s v="No Aplica"/>
    <s v="Orden de Compra"/>
    <n v="10250129"/>
    <d v="2025-07-08T00:00:00"/>
    <s v="Pasaje marítimo Hualaihué - Caleta Gonzalo - Hualaihué 22-07 al 23-07-25"/>
    <s v="Soc. Marítima y Comercial Somarco Ltda."/>
    <s v="80.925.100-4"/>
    <n v="162200"/>
    <x v="0"/>
  </r>
  <r>
    <s v="F.R. Aysén"/>
    <s v="Licitación Pública"/>
    <x v="1"/>
    <s v="FN/MP N° 2060"/>
    <d v="2024-08-13T00:00:00"/>
    <s v="Orden de Compra"/>
    <n v="1125159"/>
    <d v="2025-07-08T00:00:00"/>
    <s v="Pasajes Aéreos Nacionales  Balmaceda -Santiago (ida y regreso), para Administrativo UAF de Fiscalía Regional de Aysén. Capacitación en Santiago."/>
    <s v="Soc. de Turismo e Inversiones Inmobiliaria Ltda.  (G12 Viajes)"/>
    <s v="76204527-3"/>
    <n v="286108"/>
    <x v="0"/>
  </r>
  <r>
    <s v="F.R. Magallanes"/>
    <s v="Licitación Pública"/>
    <x v="1"/>
    <s v="FN/MP N° 2060"/>
    <d v="2024-08-13T00:00:00"/>
    <s v="Orden de Compra"/>
    <n v="12250102"/>
    <d v="2025-07-08T00:00:00"/>
    <s v="Cambio de Pasaje aereo Srta. Josefa Nahuelquen usuaria URAVIT PUQ/SCL 08/07/25 (Hija Jesica Cacabelos)"/>
    <s v="Soc. de Turismo e Inversiones Inmobiliaria Ltda.  (G12 Viajes)"/>
    <s v="76204527-3"/>
    <n v="123000"/>
    <x v="0"/>
  </r>
  <r>
    <s v="F.R. Metrop. Centro Norte"/>
    <s v="Compra/Contratación inferior a 3 UTM"/>
    <x v="0"/>
    <s v="No Aplica"/>
    <s v="No Aplica"/>
    <s v="Orden de Compra"/>
    <n v="13250088"/>
    <d v="2025-07-08T00:00:00"/>
    <s v="INSTALACIÓN DE ASIENTOS BANCAS, UNIDAD ATENCIÓN DE USUARIOS"/>
    <s v="SERGIO CASTILLO MERINO"/>
    <s v="6948403-4"/>
    <n v="206768"/>
    <x v="0"/>
  </r>
  <r>
    <s v="F.R. Metrop. Centro Norte"/>
    <s v="Licitación Pública"/>
    <x v="1"/>
    <s v="RES FR N°293"/>
    <n v="45631"/>
    <s v="Orden de Compra"/>
    <n v="13250090"/>
    <d v="2025-07-08T00:00:00"/>
    <s v="3 Evaluaciones Psicolaborales para cargos profesional, técnico y administrativo"/>
    <s v="CONSULTORA TCS GROUP SEARCH SPA"/>
    <s v="77.108.874-0"/>
    <n v="353592"/>
    <x v="0"/>
  </r>
  <r>
    <s v="F.R. Metrop. Occidente"/>
    <s v="Trato Directo "/>
    <x v="0"/>
    <s v="FR N°158"/>
    <d v="2025-07-08T00:00:00"/>
    <s v="Orden de Compra"/>
    <n v="16250131"/>
    <d v="2025-07-08T00:00:00"/>
    <s v="CD reparaciones AC Miraflores piso 11 y 12 FRM OCC, GMI-252339 y GMI-252352. RS FR 158 del 08.07.25"/>
    <s v="SISTEMAS DE ENERGIA S.A."/>
    <s v="99588050-4"/>
    <n v="696150"/>
    <x v="0"/>
  </r>
  <r>
    <s v="F.R. Metrop. Occidente"/>
    <s v="Trato Directo "/>
    <x v="0"/>
    <s v="FR N°157"/>
    <d v="2025-07-08T00:00:00"/>
    <s v="Orden de Compra"/>
    <n v="16250132"/>
    <d v="2025-07-08T00:00:00"/>
    <s v="CD Provisión e instalación de bomba elevadora eléctrica 12V. RS FR 157 del 08.07.25"/>
    <s v="GRUPO AMERICA MANTENIMIENTO S.A."/>
    <s v="76639670-4"/>
    <n v="436741"/>
    <x v="0"/>
  </r>
  <r>
    <s v="F.R. Metrop. Occidente"/>
    <s v="Trato Directo "/>
    <x v="0"/>
    <s v="FR N°155"/>
    <d v="2025-07-08T00:00:00"/>
    <s v="Orden de Compra"/>
    <n v="16250133"/>
    <d v="2025-07-08T00:00:00"/>
    <s v="CD reparación motobomba (llave y contactor) FL San Bernardo, coti 14505, RS FR 155 del 08.07.25"/>
    <s v="HIDRO AUTOMATIZACION LTDA."/>
    <s v="76034708-6"/>
    <n v="415315"/>
    <x v="0"/>
  </r>
  <r>
    <s v="F.R. Metrop. Occidente"/>
    <s v="Trato Directo "/>
    <x v="0"/>
    <s v="FR N°156"/>
    <d v="2025-07-08T00:00:00"/>
    <s v="Orden de Compra"/>
    <n v="16250134"/>
    <d v="2025-07-08T00:00:00"/>
    <s v="CD reparación motobomba (llave y válvulas retención) FL Talagante, COTI 14506, RS FR 156 del 08.07.25"/>
    <s v="HIDRO AUTOMATIZACION LTDA."/>
    <s v="76034708-6"/>
    <n v="1237400"/>
    <x v="0"/>
  </r>
  <r>
    <s v="Fiscalía Nacional"/>
    <s v="Licitación Pública"/>
    <x v="1"/>
    <s v="FN/MP N° 2060"/>
    <d v="2024-08-13T00:00:00"/>
    <s v="Orden de Compra"/>
    <n v="17250414"/>
    <d v="2025-07-08T00:00:00"/>
    <s v="Pasaje aéreo nacional para Sra. Tania Gajardo Orellana, Rut: 14.143.379-2, Santiago/Temuco/Santiago, del 16 al 17 de julio de 2025. Participación como expositores en una Capacitación organizada por el Ministerio Público y la Policía de Investigaciones de Chile, en el marco de la Mesa de Violencia Rural. Cambio de Pasaje."/>
    <s v="Soc. de Turismo e Inversiones Inmobiliaria Ltda.  (G12 Viajes)"/>
    <s v="76204527-3"/>
    <n v="34000"/>
    <x v="0"/>
  </r>
  <r>
    <m/>
    <s v="696217-62-AG25"/>
    <x v="2"/>
    <m/>
    <m/>
    <m/>
    <m/>
    <d v="2025-07-08T08:49:07"/>
    <s v="Orden de Compra generada por invitación a compra ágil: 696217-31-COT25"/>
    <m/>
    <m/>
    <n v="344014.72"/>
    <x v="0"/>
  </r>
  <r>
    <m/>
    <s v="696954-45-AG25"/>
    <x v="2"/>
    <m/>
    <m/>
    <m/>
    <m/>
    <d v="2025-07-08T09:23:05"/>
    <s v="Reposición cubierta y otros FL Osorno"/>
    <m/>
    <m/>
    <n v="2888725"/>
    <x v="0"/>
  </r>
  <r>
    <m/>
    <s v="697036-54-AG25"/>
    <x v="2"/>
    <m/>
    <m/>
    <m/>
    <m/>
    <d v="2025-07-08T09:56:39"/>
    <s v="Orden de Compra generada por invitación a compra ágil: 697036-59-COT25"/>
    <m/>
    <m/>
    <n v="2713200"/>
    <x v="0"/>
  </r>
  <r>
    <m/>
    <s v="696228-57-SE25"/>
    <x v="1"/>
    <m/>
    <m/>
    <m/>
    <m/>
    <d v="2025-07-08T10:08:56"/>
    <s v="Pasaje Fiscal Osorio ConsejoFR Julio"/>
    <m/>
    <m/>
    <n v="118685"/>
    <x v="0"/>
  </r>
  <r>
    <m/>
    <s v="1059240-31-AG25"/>
    <x v="2"/>
    <m/>
    <m/>
    <m/>
    <m/>
    <d v="2025-07-08T10:49:35"/>
    <s v="Orden de Compra generada por invitación a compra ágil: 1059240-29-COT25"/>
    <m/>
    <m/>
    <n v="1520820"/>
    <x v="0"/>
  </r>
  <r>
    <m/>
    <s v="697209-25-AG25"/>
    <x v="2"/>
    <m/>
    <m/>
    <m/>
    <m/>
    <d v="2025-07-08T12:38:39"/>
    <s v="Instalación de CCTV en Fiscalía Local de Aysén, Fiscalía Local de Chile Chico, Of. de Atención de Puerto Cisnes y Of. de Atención de Cochrane"/>
    <m/>
    <m/>
    <n v="5938100"/>
    <x v="0"/>
  </r>
  <r>
    <m/>
    <s v="697036-55-AG25"/>
    <x v="2"/>
    <m/>
    <m/>
    <m/>
    <m/>
    <d v="2025-07-08T12:58:53"/>
    <s v="Orden de Compra generada por invitación a compra ágil: 697036-61-COT25"/>
    <m/>
    <m/>
    <n v="4967060"/>
    <x v="0"/>
  </r>
  <r>
    <m/>
    <s v="697202-43-AG25"/>
    <x v="2"/>
    <m/>
    <m/>
    <m/>
    <m/>
    <d v="2025-07-08T15:26:39"/>
    <s v="Servicio de desmalezado para Fiscalía Local de Limache y Fiscalía Local de Quillota compra ágil: 697202-32-COT25"/>
    <m/>
    <m/>
    <n v="285600"/>
    <x v="0"/>
  </r>
  <r>
    <m/>
    <s v="696954-46-AG25"/>
    <x v="2"/>
    <m/>
    <m/>
    <m/>
    <m/>
    <d v="2025-07-08T15:35:20"/>
    <s v="Mantención de los 140.000 Km vehículo Ford Explorer XLT 3.5 AT"/>
    <m/>
    <m/>
    <n v="1309000"/>
    <x v="0"/>
  </r>
  <r>
    <m/>
    <s v="696704-34-AG25"/>
    <x v="2"/>
    <m/>
    <m/>
    <m/>
    <m/>
    <d v="2025-07-08T15:36:27"/>
    <s v="• Reparación e instalación pinchos y redes palomas, cubierta FL Licantén"/>
    <m/>
    <m/>
    <n v="3105900"/>
    <x v="0"/>
  </r>
  <r>
    <m/>
    <s v="696027-67-AG25"/>
    <x v="2"/>
    <m/>
    <m/>
    <m/>
    <m/>
    <d v="2025-07-08T15:39:52"/>
    <s v="Orden de Compra generada por invitación a compra ágil: 696027-44-COT25"/>
    <m/>
    <m/>
    <n v="126735"/>
    <x v="0"/>
  </r>
  <r>
    <m/>
    <s v="696228-58-CM25"/>
    <x v="2"/>
    <m/>
    <m/>
    <m/>
    <m/>
    <d v="2025-07-08T17:06:03"/>
    <s v="Pasaje Pulaian Ilabaca Curso CIFE"/>
    <m/>
    <m/>
    <n v="152941"/>
    <x v="0"/>
  </r>
  <r>
    <m/>
    <s v="696713-41-AG25"/>
    <x v="2"/>
    <m/>
    <m/>
    <m/>
    <m/>
    <d v="2025-07-08T17:43:29"/>
    <s v="SERVICIO DE FABRICACIÓN E INSTALACIÓN DE ISOTIPO Y LOGO"/>
    <m/>
    <m/>
    <n v="780045"/>
    <x v="0"/>
  </r>
  <r>
    <s v="F.R. Antofagasta"/>
    <s v="Compra/Contratación inferior a 3 UTM"/>
    <x v="0"/>
    <s v="No Aplica"/>
    <s v="No Aplica"/>
    <s v="Orden de Compra"/>
    <n v="2250230"/>
    <d v="2025-07-09T00:00:00"/>
    <s v="Evaluacion Psicolaboral Cargo Tecnico FR Antofagasta, Camila Navarrete 9/7/2025 Res. FR/90311/12/2024"/>
    <s v="SOC DE PROF OSSANDON INTEGRALES LTDA."/>
    <s v="77.269.090-8"/>
    <n v="98227"/>
    <x v="0"/>
  </r>
  <r>
    <s v="F.R. O´Higgins"/>
    <s v="Compra/Contratación inferior a 3 UTM"/>
    <x v="0"/>
    <s v="No Aplica"/>
    <s v="No Aplica"/>
    <s v="Orden de Compra"/>
    <n v="6250131"/>
    <d v="2025-07-09T00:00:00"/>
    <s v="Compra de rollos térmico para tótem"/>
    <s v="DIMERC S.A."/>
    <s v="96.670.840-9"/>
    <n v="119847"/>
    <x v="0"/>
  </r>
  <r>
    <s v="F.R. O´Higgins"/>
    <s v="Compra/Contratación inferior a 3 UTM"/>
    <x v="0"/>
    <s v="No Aplica"/>
    <s v="No Aplica"/>
    <s v="Orden de Compra"/>
    <n v="6250132"/>
    <d v="2025-07-09T00:00:00"/>
    <s v="Publicación en concurso en diario el Rancagüino. "/>
    <s v="SOCIEDAD INFORMATIVA REGIONAL S.A."/>
    <s v="96.852.720-7"/>
    <n v="32130"/>
    <x v="0"/>
  </r>
  <r>
    <s v="F.R. Ñuble"/>
    <s v="Compra/Contratación inferior a 3 UTM"/>
    <x v="0"/>
    <s v="No Aplica"/>
    <s v="No Aplica"/>
    <s v="Orden de Compra"/>
    <n v="20250094"/>
    <d v="2025-07-09T00:00:00"/>
    <s v="Adquisicion de pasaje aereo Sra. Nayalet Mansilla viaje a Santiago el dia 24 Julio"/>
    <s v="LATAM AIRLINES GROUP S.A."/>
    <s v="89.862.200-2"/>
    <n v="62789"/>
    <x v="0"/>
  </r>
  <r>
    <s v="F.R. Araucanía"/>
    <s v="Compra/Contratación inferior a 3 UTM"/>
    <x v="0"/>
    <s v="No Aplica"/>
    <s v="No Aplica"/>
    <s v="Orden de Compra"/>
    <n v="9250102"/>
    <d v="2025-07-09T00:00:00"/>
    <s v="Reparación de punto de red en la Fiscalía Local de Temuco."/>
    <s v="Cia. de Telecomunicaciones Belltel Ltda."/>
    <s v="77.803.150-7"/>
    <n v="140068"/>
    <x v="0"/>
  </r>
  <r>
    <s v="F.R. Los Ríos"/>
    <s v="Licitación Pública"/>
    <x v="1"/>
    <s v="FN/MP N° 2060"/>
    <d v="2024-08-13T00:00:00"/>
    <s v="Orden de Compra"/>
    <n v="19250083"/>
    <d v="2025-07-09T00:00:00"/>
    <s v="Compra de pasaje aereo A. Bascur viaje Valdivia - Santiago -  Valdivia, desde el 18 al 23 de agosto 2025"/>
    <s v="Soc. de Turismo e Inversiones Inmobiliaria Ltda.  (G12 Viajes)"/>
    <s v="76204527-3"/>
    <n v="235037"/>
    <x v="0"/>
  </r>
  <r>
    <s v="F.R. Los Lagos"/>
    <s v="Licitación Pública"/>
    <x v="1"/>
    <s v="FN/MP N° 2060"/>
    <d v="2024-08-13T00:00:00"/>
    <s v="Orden de Compra"/>
    <n v="10250131"/>
    <d v="2025-07-09T00:00:00"/>
    <s v="Pasaje aéreo P.Montt - Santiago - P.Montt del 18-08 al 23-08-25"/>
    <s v="Soc. de Turismo e Inversiones Inmobiliaria Ltda.  (G12 Viajes)"/>
    <s v="76204527-3"/>
    <n v="245080"/>
    <x v="0"/>
  </r>
  <r>
    <s v="F.R. Los Lagos"/>
    <s v="Licitación Pública"/>
    <x v="1"/>
    <s v="FN/MP N° 2060"/>
    <d v="2024-08-13T00:00:00"/>
    <s v="Orden de Compra"/>
    <n v="10250132"/>
    <d v="2025-07-09T00:00:00"/>
    <s v="Pasaje aéreo  Santiago - P.Montt  25-07-25"/>
    <s v="Soc. de Turismo e Inversiones Inmobiliaria Ltda.  (G12 Viajes)"/>
    <s v="76204527-3"/>
    <n v="259110"/>
    <x v="0"/>
  </r>
  <r>
    <s v="F.R. Magallanes"/>
    <s v="Licitación Pública"/>
    <x v="1"/>
    <s v="FN/MP N° 2060"/>
    <d v="2024-08-13T00:00:00"/>
    <s v="Orden de Compra"/>
    <n v="12250103"/>
    <d v="2025-07-09T00:00:00"/>
    <s v="Pasaje aereo Srta. Romina Moscoso Escobar PUQ/SCL/PUQ Julio 20 / Julio 21"/>
    <s v="Soc. de Turismo e Inversiones Inmobiliaria Ltda.  (G12 Viajes)"/>
    <s v="76204527-3"/>
    <n v="514938"/>
    <x v="0"/>
  </r>
  <r>
    <s v="F.R. Magallanes"/>
    <s v="Licitación Pública"/>
    <x v="1"/>
    <s v="FN/MP N° 2060"/>
    <d v="2024-08-13T00:00:00"/>
    <s v="Orden de Compra"/>
    <n v="12250104"/>
    <d v="2025-07-09T00:00:00"/>
    <s v="Pasaje aereo Srta. Romina Moscoso Escobar PNT/SCL/PNT Septiembre 05 / Septiembre 28"/>
    <s v="Soc. de Turismo e Inversiones Inmobiliaria Ltda.  (G12 Viajes)"/>
    <s v="76204527-3"/>
    <n v="175938"/>
    <x v="0"/>
  </r>
  <r>
    <s v="F.R. Magallanes"/>
    <s v="Licitación Pública"/>
    <x v="1"/>
    <s v="FN/MP N° 2060"/>
    <d v="2024-08-13T00:00:00"/>
    <s v="Orden de Compra"/>
    <n v="12250105"/>
    <d v="2025-07-09T00:00:00"/>
    <s v="Pasaje aereo Sr. Guillermo Guerrero Pulgar PUQ/SCL/PUQ Septiembre 06 / Septiembre 11"/>
    <s v="Soc. de Turismo e Inversiones Inmobiliaria Ltda.  (G12 Viajes)"/>
    <s v="76204527-3"/>
    <n v="222938"/>
    <x v="0"/>
  </r>
  <r>
    <s v="F.R. Magallanes"/>
    <s v="Licitación Pública"/>
    <x v="1"/>
    <s v="FN/MP N° 2060"/>
    <d v="2024-08-13T00:00:00"/>
    <s v="Orden de Compra"/>
    <n v="12250106"/>
    <d v="2025-07-09T00:00:00"/>
    <s v="Pasaje aereo Sr. Sebastian Gonzalez Morales PUQ/SCL/PUQ Septiembre 22 / Septiembre 26"/>
    <s v="Soc. de Turismo e Inversiones Inmobiliaria Ltda.  (G12 Viajes)"/>
    <s v="76204527-3"/>
    <n v="560938"/>
    <x v="0"/>
  </r>
  <r>
    <s v="F.R. Magallanes"/>
    <s v="Licitación Pública"/>
    <x v="1"/>
    <s v="FN/MP N° 2060"/>
    <d v="2024-08-13T00:00:00"/>
    <s v="Orden de Compra"/>
    <n v="12250107"/>
    <d v="2025-07-09T00:00:00"/>
    <s v="Compra de pasaje aereo Srta. Johanna Irribarra Alarcon PUQ/SCL/PUQ Junio 09 / Junio 15"/>
    <s v="Soc. de Turismo e Inversiones Inmobiliaria Ltda.  (G12 Viajes)"/>
    <s v="76204527-3"/>
    <n v="279194"/>
    <x v="0"/>
  </r>
  <r>
    <s v="F.R. Metrop. Centro Norte"/>
    <s v="Compra/Contratación inferior a 3 UTM"/>
    <x v="0"/>
    <s v="No Aplica"/>
    <s v="No Aplica"/>
    <s v="Orden de Compra"/>
    <n v="13250091"/>
    <d v="2025-07-09T00:00:00"/>
    <s v="ROLLO TERMICOS PARA TOTEM PUBLICO"/>
    <s v="PRO PLUS S.A."/>
    <s v="96928760-9"/>
    <n v="206013"/>
    <x v="0"/>
  </r>
  <r>
    <s v="F.R. Metrop. Centro Norte"/>
    <s v="Trato Directo "/>
    <x v="0"/>
    <s v="Decreto 258/2022"/>
    <d v="2022-04-20T00:00:00"/>
    <s v="Orden de Compra"/>
    <n v="13250092"/>
    <d v="2025-07-09T00:00:00"/>
    <s v="Obra Menor &quot;PROVISIÓN E INSTALACIÓN DE CÁMARAS INTERIORES&quot; Edificio Fiscalía"/>
    <s v="SOC.CONCESIONARIA C.DE JUSTICIA DE STGO."/>
    <s v="99557380-6"/>
    <n v="14002334"/>
    <x v="0"/>
  </r>
  <r>
    <m/>
    <s v="709129-18-AG25"/>
    <x v="2"/>
    <m/>
    <m/>
    <m/>
    <m/>
    <d v="2025-07-09T08:02:05"/>
    <s v="Compra Agil: 709129-22-COT25"/>
    <m/>
    <m/>
    <n v="637969.71"/>
    <x v="0"/>
  </r>
  <r>
    <m/>
    <s v="696704-36-AG25"/>
    <x v="2"/>
    <m/>
    <m/>
    <m/>
    <m/>
    <d v="2025-07-09T08:41:47"/>
    <s v="Reemplazo de placas del cielo americano dañadas en la Fiscalía Local Talca."/>
    <m/>
    <m/>
    <n v="2722125"/>
    <x v="0"/>
  </r>
  <r>
    <m/>
    <s v="5148-95-AG25"/>
    <x v="2"/>
    <m/>
    <m/>
    <m/>
    <m/>
    <d v="2025-07-09T09:35:00"/>
    <s v="MEDALLAS PREMIO MINISTERIO PÚBLICO Orden de Compra generada por invitación a compra ágil: 5148-106-COT25"/>
    <m/>
    <m/>
    <n v="481950"/>
    <x v="0"/>
  </r>
  <r>
    <m/>
    <s v="696228-59-AG25"/>
    <x v="2"/>
    <m/>
    <m/>
    <m/>
    <m/>
    <d v="2025-07-09T15:34:24"/>
    <s v="CELULAR SMARTPHONE URAVIT REGION BIOBIO"/>
    <m/>
    <m/>
    <n v="3201100"/>
    <x v="0"/>
  </r>
  <r>
    <m/>
    <s v="1059240-32-CM25"/>
    <x v="2"/>
    <m/>
    <m/>
    <m/>
    <m/>
    <d v="2025-07-09T16:06:25"/>
    <s v="Orden de Compra: 1059240-32-CM25"/>
    <m/>
    <m/>
    <n v="62789"/>
    <x v="0"/>
  </r>
  <r>
    <m/>
    <s v="696027-68-AG25"/>
    <x v="2"/>
    <m/>
    <m/>
    <m/>
    <m/>
    <d v="2025-07-09T16:23:58"/>
    <s v="Orden de Compra generada por invitación a compra ágil: 696027-45-COT25"/>
    <m/>
    <m/>
    <n v="29000"/>
    <x v="0"/>
  </r>
  <r>
    <m/>
    <s v="696954-47-AG25"/>
    <x v="2"/>
    <m/>
    <m/>
    <m/>
    <m/>
    <d v="2025-07-09T16:39:31"/>
    <s v="Reposición acceso vehicular y peatonal para la Fiscalía Local de Chaitén"/>
    <m/>
    <m/>
    <n v="3748500"/>
    <x v="0"/>
  </r>
  <r>
    <m/>
    <s v="1059240-33-AG25"/>
    <x v="2"/>
    <m/>
    <m/>
    <m/>
    <m/>
    <d v="2025-07-09T16:56:12"/>
    <s v="Adquisición e instalación 5 de cámaras de seguridad para reforzamientos domiciliarios para víctimas y testigos. 1059240-31-COT25"/>
    <m/>
    <m/>
    <n v="1051037.75"/>
    <x v="0"/>
  </r>
  <r>
    <m/>
    <s v="697057-55-AG25"/>
    <x v="2"/>
    <m/>
    <m/>
    <m/>
    <m/>
    <d v="2025-07-09T23:24:01"/>
    <s v="Servicio de Mudanza Edificio Fiscalía Regional y Oficina Alcázar"/>
    <m/>
    <m/>
    <n v="2376430"/>
    <x v="0"/>
  </r>
  <r>
    <s v="F.R. Tarapacá"/>
    <s v="Compra/Contratación inferior a 3 UTM"/>
    <x v="0"/>
    <s v="No Aplica"/>
    <s v="No Aplica"/>
    <s v="Orden de Servicio"/>
    <n v="1250078"/>
    <d v="2025-07-10T00:00:00"/>
    <s v="Confección de 30 letreros informativos autoadhesivos para FL Tamarugal."/>
    <s v="MARCA SOLUCIONES DIGITALES SPA"/>
    <s v="77073835-0"/>
    <n v="180001"/>
    <x v="0"/>
  </r>
  <r>
    <s v="F.R. Antofagasta"/>
    <s v="Licitación Pública"/>
    <x v="1"/>
    <s v="FN/MP N° 2060"/>
    <d v="2024-08-13T00:00:00"/>
    <s v="Orden de Compra"/>
    <n v="2250231"/>
    <d v="2025-07-10T00:00:00"/>
    <s v="Pasaje aéreo para don Eduardo Ríos por diligencias investigativas Art.19 UE 290"/>
    <s v="Soc. de Turismo e Inversiones Inmobiliaria Ltda.  (G12 Viajes)"/>
    <s v="76204527-3"/>
    <n v="198080"/>
    <x v="0"/>
  </r>
  <r>
    <s v="F.R. Antofagasta"/>
    <s v="Licitación Pública"/>
    <x v="1"/>
    <s v="FN/MP N° 2060"/>
    <d v="2024-08-13T00:00:00"/>
    <s v="Orden de Compra"/>
    <n v="2250232"/>
    <d v="2025-07-10T00:00:00"/>
    <s v="Pasaje aéreo para don Juan Castro y sus escoltas, por diligencias investigativas Art. 19 UE290."/>
    <s v="Soc. de Turismo e Inversiones Inmobiliaria Ltda.  (G12 Viajes)"/>
    <s v="76204527-3"/>
    <n v="802240"/>
    <x v="0"/>
  </r>
  <r>
    <s v="F.R. Atacama"/>
    <s v="Licitación Pública"/>
    <x v="1"/>
    <s v="FN/MP N° 2060"/>
    <d v="2024-08-13T00:00:00"/>
    <s v="Orden de Compra"/>
    <n v="3250103"/>
    <d v="2025-07-10T00:00:00"/>
    <s v="Pasajes aéreos Ayudante Fiscal Chañaral, para participar en “CIFE 23” que se realizará en Santiago entre los días 25 y 29 de agosto 2025."/>
    <s v="Soc. de Turismo e Inversiones Inmobiliaria Ltda.  (G12 Viajes)"/>
    <s v="76204527-3"/>
    <n v="152080"/>
    <x v="0"/>
  </r>
  <r>
    <s v="F.R. Atacama"/>
    <s v="Licitación Pública"/>
    <x v="1"/>
    <s v="FN/MP N° 2060"/>
    <d v="2024-08-13T00:00:00"/>
    <s v="Orden de Compra"/>
    <n v="3250104"/>
    <d v="2025-07-10T00:00:00"/>
    <s v="Pasaje aéreo para Auxiliar Fiscalía Regional, que asiste a “Curso de Conducción Táctica Nivel Básico” que se realizará en Santiago entre los días 19 y 22 de agosto 2025."/>
    <s v="Soc. de Turismo e Inversiones Inmobiliaria Ltda.  (G12 Viajes)"/>
    <s v="76204527-3"/>
    <n v="137280"/>
    <x v="0"/>
  </r>
  <r>
    <s v="F.R. Atacama"/>
    <s v="Licitación Pública"/>
    <x v="1"/>
    <s v="FN/MP N° 2060"/>
    <d v="2024-08-13T00:00:00"/>
    <s v="Orden de Compra"/>
    <n v="3250105"/>
    <d v="2025-07-10T00:00:00"/>
    <s v="Pasaje aéreos para dos Fiscales Adjuntos Fiscalía Local de Copiapó, que asisten a “Primera Jornada Nacional de Formación Especializada en Delitos de Violencia Sexual” que se realizará en Santiago entre los días 06 y 07 de Agosto 2025."/>
    <s v="Soc. de Turismo e Inversiones Inmobiliaria Ltda.  (G12 Viajes)"/>
    <s v="76204527-3"/>
    <n v="209490"/>
    <x v="0"/>
  </r>
  <r>
    <s v="F.R. Coquimbo"/>
    <s v="Licitación Privada"/>
    <x v="3"/>
    <s v="4-FR Nº 006"/>
    <d v="2024-12-11T00:00:00"/>
    <s v="Orden de Compra"/>
    <n v="42500148"/>
    <d v="2025-07-10T00:00:00"/>
    <s v="Evaluaciones psicolaborales de 04 postulantes a cargo profesional analista criminal ECOH Limarí-Choapa. "/>
    <s v="CONSULTORA TCS GROUP SEARCH SPA"/>
    <s v="77.108.874-0"/>
    <n v="552998"/>
    <x v="0"/>
  </r>
  <r>
    <s v="F.R. O´Higgins"/>
    <s v="Compra/Contratación inferior a 3 UTM"/>
    <x v="0"/>
    <s v="No Aplica"/>
    <s v="No Aplica"/>
    <s v="Orden de Compra"/>
    <n v="6250136"/>
    <d v="2025-07-10T00:00:00"/>
    <s v="Reparación equipo de aire acondicionado recepción FL Pichilemu"/>
    <s v="REFRICLIMA SPA"/>
    <s v="77.914.712-6"/>
    <n v="134000"/>
    <x v="0"/>
  </r>
  <r>
    <s v="F.R. Maule"/>
    <s v="Compra/Contratación inferior a 3 UTM"/>
    <x v="0"/>
    <s v="No Aplica"/>
    <s v="No Aplica"/>
    <s v="Orden de Compra"/>
    <n v="7250145"/>
    <d v="2025-07-10T00:00:00"/>
    <s v="Mantención de generador en Fiscalía Local de Molina"/>
    <s v="COMERCIAL E INVERSIO"/>
    <s v="77768602-K"/>
    <n v="204680"/>
    <x v="0"/>
  </r>
  <r>
    <s v="F.R. Maule"/>
    <s v="Compra/Contratación inferior a 3 UTM"/>
    <x v="0"/>
    <s v="No Aplica"/>
    <s v="No Aplica"/>
    <s v="Orden de Compra"/>
    <n v="7250146"/>
    <d v="2025-07-10T00:00:00"/>
    <s v="Mantención de generador en Fiscalía Local de Constitución"/>
    <s v="COMERCIAL E INVERSIO"/>
    <s v="77768602-K"/>
    <n v="202300"/>
    <x v="0"/>
  </r>
  <r>
    <s v="F.R. Ñuble"/>
    <s v="Compra/Contratación inferior a 3 UTM"/>
    <x v="0"/>
    <s v="No Aplica"/>
    <s v="No Aplica"/>
    <s v="Orden de Compra"/>
    <n v="20250096"/>
    <d v="2025-07-10T00:00:00"/>
    <s v="Servicio de evaluación psicolaboral individual para cargo Auxiliar FR Ñuble"/>
    <s v="CONSULTORIA E INVESTIGACION EN RRHH SPA"/>
    <s v="76.580.320-9"/>
    <n v="98214"/>
    <x v="0"/>
  </r>
  <r>
    <s v="F.R. Magallanes"/>
    <s v="Licitación Pública"/>
    <x v="1"/>
    <s v="FN/MP N° 2060"/>
    <d v="2024-08-13T00:00:00"/>
    <s v="Orden de Compra"/>
    <n v="12250109"/>
    <d v="2025-07-10T00:00:00"/>
    <s v="Pasaje aereo Sra. Wendoline Acuña PUQ/SCL/PMC del 22 al 25 de septiembre"/>
    <s v="Soc. de Turismo e Inversiones Inmobiliaria Ltda.  (G12 Viajes)"/>
    <s v="76204527-3"/>
    <n v="405080"/>
    <x v="0"/>
  </r>
  <r>
    <s v="F.R. Metrop. Centro Norte"/>
    <s v="Licitación Pública"/>
    <x v="1"/>
    <s v="RES FR N°293"/>
    <n v="45631"/>
    <s v="Orden de Compra"/>
    <n v="13250093"/>
    <d v="2025-07-10T00:00:00"/>
    <s v="Evaluación Psicolaboral Familia Cargos Administrativosy Auxiliares"/>
    <s v="CONSULTORIA E INVESTIGACION EN RRHH SPA"/>
    <s v="76.580.320-9"/>
    <n v="883925"/>
    <x v="0"/>
  </r>
  <r>
    <s v="F.R. Metrop. Oriente"/>
    <s v="Compra/Contratación inferior a 3 UTM"/>
    <x v="0"/>
    <s v="No Aplica"/>
    <s v="No Aplica"/>
    <s v="Orden de Compra"/>
    <n v="14250124"/>
    <d v="2025-07-10T00:00:00"/>
    <s v="Adquisición de distintos elementos de apoyo para Jornadas de Capacitación Julio y Agosto de 2025."/>
    <s v="PROVEEDORES INTEGRALES PRISA S.A."/>
    <s v="96556940-5"/>
    <n v="21458"/>
    <x v="0"/>
  </r>
  <r>
    <s v="Fiscalía Nacional"/>
    <s v="Trato Directo "/>
    <x v="0"/>
    <s v="FN/MP N° 1621"/>
    <d v="2021-07-10T00:00:00"/>
    <s v="Contrato"/>
    <s v="No aplica"/>
    <d v="2025-07-10T00:00:00"/>
    <s v="Renovación de contrato de prestación de servicios de mantención preventiva de los 5 ascensores que operan en el edificio de la Fiscalía Nacional por el plazo de 1 año desde el 1 de noviembre de 2025"/>
    <s v="Ascensores Schindler Chile S.A."/>
    <s v="93565000-3"/>
    <n v="20980800"/>
    <x v="0"/>
  </r>
  <r>
    <m/>
    <s v="696713-43-AG25"/>
    <x v="2"/>
    <m/>
    <m/>
    <m/>
    <m/>
    <d v="2025-07-10T07:45:23"/>
    <s v="PLAN DE CUIDADO DE ENTREVISTADORAS/ES"/>
    <m/>
    <m/>
    <n v="3760000"/>
    <x v="0"/>
  </r>
  <r>
    <m/>
    <s v="696704-37-AG25"/>
    <x v="2"/>
    <m/>
    <m/>
    <m/>
    <m/>
    <d v="2025-07-10T09:40:59"/>
    <s v="Limpieza losetas fachada poniente, suministro e instalación pinchos y otros, Fiscalía Local de Talca"/>
    <m/>
    <m/>
    <n v="1620363.5"/>
    <x v="0"/>
  </r>
  <r>
    <m/>
    <s v="696212-96-AG25"/>
    <x v="2"/>
    <m/>
    <m/>
    <m/>
    <m/>
    <d v="2025-07-10T10:02:08"/>
    <s v="Orden de Compra generada por invitación a compra ágil: 696212-97-COT25"/>
    <m/>
    <m/>
    <n v="2339409.1"/>
    <x v="0"/>
  </r>
  <r>
    <m/>
    <s v="696961-31-CM25"/>
    <x v="2"/>
    <m/>
    <m/>
    <m/>
    <m/>
    <d v="2025-07-10T13:22:42"/>
    <s v="Orden de Compra: 696961-31-CM25"/>
    <m/>
    <m/>
    <n v="4000000"/>
    <x v="0"/>
  </r>
  <r>
    <m/>
    <s v="696212-97-AG25"/>
    <x v="2"/>
    <m/>
    <m/>
    <m/>
    <m/>
    <d v="2025-07-10T15:06:01"/>
    <s v="Orden de Compra generada por invitación a compra ágil: 696212-82-COT25"/>
    <m/>
    <m/>
    <n v="2905980"/>
    <x v="0"/>
  </r>
  <r>
    <m/>
    <s v="696228-60-AG25"/>
    <x v="2"/>
    <m/>
    <m/>
    <m/>
    <m/>
    <d v="2025-07-10T15:41:44"/>
    <s v="ALARMAS PERSONALES 130 DB - PL8 REGION BIOBIO"/>
    <m/>
    <m/>
    <n v="2138430"/>
    <x v="0"/>
  </r>
  <r>
    <m/>
    <s v="696228-61-CM25"/>
    <x v="2"/>
    <m/>
    <m/>
    <m/>
    <m/>
    <d v="2025-07-10T16:27:27"/>
    <s v="Pasaje Paulina Ilabaca CIFE agosto"/>
    <m/>
    <m/>
    <n v="180376"/>
    <x v="0"/>
  </r>
  <r>
    <m/>
    <s v="696713-44-AG25"/>
    <x v="2"/>
    <m/>
    <m/>
    <m/>
    <m/>
    <d v="2025-07-10T17:09:51"/>
    <s v="ADQUISICIÓN DE INSUMOS DE CAFATERÍA PARA CAPACITACIÓN - 696713-40-COT25"/>
    <m/>
    <m/>
    <n v="322992.18"/>
    <x v="0"/>
  </r>
  <r>
    <m/>
    <s v="697057-56-AG25"/>
    <x v="2"/>
    <m/>
    <m/>
    <m/>
    <m/>
    <d v="2025-07-10T17:24:41"/>
    <s v="Compra cajas plasticas"/>
    <m/>
    <m/>
    <n v="332575.25"/>
    <x v="0"/>
  </r>
  <r>
    <m/>
    <s v="696228-62-CM25"/>
    <x v="2"/>
    <m/>
    <m/>
    <m/>
    <m/>
    <d v="2025-07-10T17:26:17"/>
    <s v="Pasaje Francis Curso Conductores Agosto"/>
    <m/>
    <m/>
    <n v="151228"/>
    <x v="0"/>
  </r>
  <r>
    <s v="F.R. Antofagasta"/>
    <s v="Compra/Contratación inferior a 3 UTM"/>
    <x v="0"/>
    <s v="No Aplica"/>
    <s v="No Aplica"/>
    <s v="Orden de Compra"/>
    <n v="2250233"/>
    <d v="2025-07-11T00:00:00"/>
    <s v="Compra de insumos de cafetería para atención de autoridades para el Fiscal Regional de Antofagasta."/>
    <s v="PROVEEDORES INTEGRALES PRISA S.A."/>
    <s v="96556940-5"/>
    <n v="193593"/>
    <x v="0"/>
  </r>
  <r>
    <s v="F.R. Antofagasta"/>
    <s v="Compra/Contratación inferior a 3 UTM"/>
    <x v="0"/>
    <s v="No Aplica"/>
    <s v="No Aplica"/>
    <s v="Orden de Compra"/>
    <n v="2250234"/>
    <d v="2025-07-11T00:00:00"/>
    <s v="Servicio de aseo en oficinas FAC. UE 258"/>
    <s v="YOVANA SMITH COQUE T"/>
    <s v="25.527.136-9"/>
    <n v="93567"/>
    <x v="0"/>
  </r>
  <r>
    <s v="F.R. Atacama"/>
    <s v="Compra/Contratación inferior a 3 UTM"/>
    <x v="0"/>
    <s v="No Aplica"/>
    <s v="No Aplica"/>
    <s v="Orden de Compra"/>
    <n v="3250113"/>
    <d v="2025-07-11T00:00:00"/>
    <s v="Batería para vehículo institucional Toyota 4RUNNER Limited 2018 , automática, bencina. Modelo Batería: HANKOOK - MF80D26L - 12V - 70HA(20HR)"/>
    <s v="EMPRESA CONST. Y DE SERV. GRALES C&amp;J SPA"/>
    <s v="77.385.959-0"/>
    <n v="177454"/>
    <x v="0"/>
  </r>
  <r>
    <s v="F.R. Coquimbo"/>
    <s v="Trato Directo "/>
    <x v="0"/>
    <s v="4-FR N° 11"/>
    <d v="2025-07-08T00:00:00"/>
    <s v="Orden de Compra"/>
    <n v="42500149"/>
    <d v="2025-07-11T00:00:00"/>
    <s v="Servicio de Atenciones Psicológicas para funcionarios y fiscales."/>
    <s v="SOLANGE BERTRAND HUERTA"/>
    <s v="8.950.108-3"/>
    <n v="1350000"/>
    <x v="0"/>
  </r>
  <r>
    <s v="F.R. Coquimbo"/>
    <s v="Licitación Pública"/>
    <x v="1"/>
    <s v="FN/MP N° 2060"/>
    <d v="2024-08-13T00:00:00"/>
    <s v="Orden de Compra"/>
    <n v="42500150"/>
    <d v="2025-07-11T00:00:00"/>
    <s v="Pasaje aéreo para Fiscal Regional quien asiste a Reunión MZN Proyecto Programa Carabineros."/>
    <s v="Soc. de Turismo e Inversiones Inmobiliaria Ltda.  (G12 Viajes)"/>
    <s v="76204527-3"/>
    <n v="131076"/>
    <x v="0"/>
  </r>
  <r>
    <s v="F.R. Coquimbo"/>
    <s v="Licitación Pública"/>
    <x v="1"/>
    <s v="FN/MP N° 2060"/>
    <d v="2024-08-13T00:00:00"/>
    <s v="Orden de Compra"/>
    <n v="42500151"/>
    <d v="2025-07-11T00:00:00"/>
    <s v="Pasaje aéreo para Fiscal Regional quien asiste a 2da sesión Consejo General de Fiscales Regionales. "/>
    <s v="Soc. de Turismo e Inversiones Inmobiliaria Ltda.  (G12 Viajes)"/>
    <s v="76204527-3"/>
    <n v="87252"/>
    <x v="0"/>
  </r>
  <r>
    <s v="F.R. Coquimbo"/>
    <s v="Licitación Pública"/>
    <x v="1"/>
    <s v="FN/MP N° 2060"/>
    <d v="2024-08-13T00:00:00"/>
    <s v="Orden de Compra"/>
    <n v="42500152"/>
    <d v="2025-07-11T00:00:00"/>
    <s v="Pasaje aéreo para D. Roberto Alarcón H. quien asiste a reunión MZN Proyecto Carabineros."/>
    <s v="Soc. de Turismo e Inversiones Inmobiliaria Ltda.  (G12 Viajes)"/>
    <s v="76204527-3"/>
    <n v="134076"/>
    <x v="0"/>
  </r>
  <r>
    <s v="F.R. Valparaíso"/>
    <s v="Compra/Contratación inferior a 3 UTM"/>
    <x v="0"/>
    <s v="No Aplica"/>
    <s v="No Aplica"/>
    <s v="Orden de Compra"/>
    <n v="5250185"/>
    <d v="2025-07-11T00:00:00"/>
    <s v="Carga de minutos - celular satelital asignado a la Fiscalía Regional"/>
    <s v="TESAM CHILE S.A."/>
    <s v="96.880.440-5"/>
    <n v="64191"/>
    <x v="0"/>
  </r>
  <r>
    <s v="F.R. O´Higgins"/>
    <s v="Compra/Contratación inferior a 3 UTM"/>
    <x v="0"/>
    <s v="No Aplica"/>
    <s v="No Aplica"/>
    <s v="Orden de Compra"/>
    <n v="6250138"/>
    <d v="2025-07-11T00:00:00"/>
    <s v="Cambio foco led estacionamiento FL Rancagua e instalación magnético sector 2do piso centro "/>
    <s v="GUILLERMO IGNACIO GUZMAN MORAN"/>
    <s v="16.816.622-2"/>
    <n v="92300"/>
    <x v="0"/>
  </r>
  <r>
    <s v="F.R. Araucanía"/>
    <s v="Licitación Pública"/>
    <x v="1"/>
    <s v="FN/MP N° 2060"/>
    <d v="2024-08-13T00:00:00"/>
    <s v="Orden de Compra"/>
    <n v="9250104"/>
    <d v="2025-07-11T00:00:00"/>
    <s v="Pasaje aéreo para fiscal en comisión de servicio, trayecto Tco.-Stgo. Tco."/>
    <s v="Soc. de Turismo e Inversiones Inmobiliaria Ltda.  (G12 Viajes)"/>
    <s v="76204527-3"/>
    <n v="357364"/>
    <x v="0"/>
  </r>
  <r>
    <s v="F.R. Los Ríos"/>
    <s v="Compra/Contratación inferior a 3 UTM"/>
    <x v="0"/>
    <s v="No Aplica"/>
    <s v="No Aplica"/>
    <s v="Orden de Compra"/>
    <n v="19250084"/>
    <d v="2025-07-11T00:00:00"/>
    <s v="Aviso en diario regional publicado el día domingo 13 de julio 2025"/>
    <s v="Sociedad periodistica Araucania S.A."/>
    <s v="87.778.800-8"/>
    <n v="87408"/>
    <x v="0"/>
  </r>
  <r>
    <s v="F.R. Los Ríos"/>
    <s v="Compra/Contratación inferior a 3 UTM"/>
    <x v="0"/>
    <s v="No Aplica"/>
    <s v="No Aplica"/>
    <s v="Orden de Compra"/>
    <n v="19250085"/>
    <d v="2025-07-11T00:00:00"/>
    <s v="Modificacion de 02 escritorios de 1,20 a 1,40 ctm, con cambio de cubiertas y refuerzo horizontal a color carvallo."/>
    <s v="Suferino Eladio Guaiquil Cardenas"/>
    <s v="11.928.600-K"/>
    <n v="205000"/>
    <x v="0"/>
  </r>
  <r>
    <s v="F.R. Aysén"/>
    <s v="Licitación Pública"/>
    <x v="1"/>
    <s v="FN/MP N° 2060"/>
    <d v="2024-08-13T00:00:00"/>
    <s v="Orden de Compra"/>
    <n v="1125161"/>
    <d v="2025-07-11T00:00:00"/>
    <s v="Pasajes Aéreos Nacionales cambio de fecha tramo - Balmaceda-Santiago para Fiscal Regional de Aysen (S). Capacitación en vocería institucional en Santiago."/>
    <s v="Soc. de Turismo e Inversiones Inmobiliaria Ltda.  (G12 Viajes)"/>
    <s v="76204527-3"/>
    <n v="105171"/>
    <x v="0"/>
  </r>
  <r>
    <s v="F.R. Metrop. Centro Norte"/>
    <s v="Compra/Contratación inferior a 3 UTM"/>
    <x v="0"/>
    <s v="No Aplica"/>
    <s v="No Aplica"/>
    <s v="Orden de Compra"/>
    <n v="13250094"/>
    <d v="2025-07-11T00:00:00"/>
    <s v="Evaluación Psicolaboral Abogado Honorarios"/>
    <s v="CONSULTORA TCS GROUP SEARCH SPA"/>
    <s v="77.108.874-0"/>
    <n v="137427"/>
    <x v="0"/>
  </r>
  <r>
    <s v="F.R. Metrop. Centro Norte"/>
    <s v="Compra/Contratación inferior a 3 UTM"/>
    <x v="0"/>
    <s v="No Aplica"/>
    <s v="No Aplica"/>
    <s v="Orden de Compra"/>
    <n v="13250095"/>
    <d v="2025-07-11T00:00:00"/>
    <s v="Provisión e instalación de láminas de seguridad en todos los vidrios y lunetas, con Film E8"/>
    <s v="COMERCIALIZADORA EUROGLAS"/>
    <s v="76415172-0"/>
    <n v="190000"/>
    <x v="0"/>
  </r>
  <r>
    <s v="F.R. Metrop. Oriente"/>
    <s v="Compra/Contratación inferior a 3 UTM"/>
    <x v="0"/>
    <s v="No Aplica"/>
    <s v="No Aplica"/>
    <s v="Orden de Compra"/>
    <n v="14250127"/>
    <d v="2025-07-11T00:00:00"/>
    <s v="Reparación Equipo aire acondicionado en Fiscalía Local de Las Condes."/>
    <s v="SISTEMAS DE ENERGIA S.A."/>
    <s v="99588050-4"/>
    <n v="198730"/>
    <x v="0"/>
  </r>
  <r>
    <s v="Fiscalía Nacional"/>
    <s v="Licitación Pública"/>
    <x v="1"/>
    <s v="FN/MP N° 2060"/>
    <d v="2024-08-13T00:00:00"/>
    <s v="Orden de Compra"/>
    <n v="17250417"/>
    <d v="2025-07-11T00:00:00"/>
    <s v="Pasaje aéreo nacional para Sr. Alvaro Zepeda, Rut: 17.313.179-8, Santiago/Concepción/Santiago, del 11 al 12 de julio de 2025. Escolta al Fiscal Nacional a una actividad académica."/>
    <s v="Soc. de Turismo e Inversiones Inmobiliaria Ltda.  (G12 Viajes)"/>
    <s v="76204527-3"/>
    <n v="334280"/>
    <x v="0"/>
  </r>
  <r>
    <s v="Fiscalía Nacional"/>
    <s v="Trato Directo "/>
    <x v="0"/>
    <s v="FN/MP N° 2010"/>
    <d v="2024-08-07T00:00:00"/>
    <s v="Orden de Compra"/>
    <n v="17250418"/>
    <d v="2025-07-11T00:00:00"/>
    <s v="Contratación de 1 Servicio por Concepto de Visita de Emergencia POR falla en la central de incendio."/>
    <s v="Protego S.A."/>
    <s v="99573010-3"/>
    <n v="215897"/>
    <x v="0"/>
  </r>
  <r>
    <s v="Fiscalía Nacional"/>
    <s v="Trato Directo "/>
    <x v="0"/>
    <s v="FN/MP N° 1542"/>
    <d v="2025-07-01T00:00:00"/>
    <s v="Orden de Compra"/>
    <n v="17250420"/>
    <d v="2025-07-11T00:00:00"/>
    <s v="Contratación de 1 Curso sobre &quot;Comunicación Efectiva&quot;, para nueve integrantes de la División de Contraloría Interna de la Fiscalía Nacional."/>
    <s v="Universidad Diego Portales"/>
    <s v="70990700-K"/>
    <n v="1912000"/>
    <x v="0"/>
  </r>
  <r>
    <s v="Fiscalía Nacional"/>
    <s v="Trato Directo "/>
    <x v="0"/>
    <s v="FN/MP N° 1474_x000a_FN/MP N° 1622"/>
    <s v="24-06-2025_x000a_10-07-2025"/>
    <s v="Orden de Compra"/>
    <n v="17250422"/>
    <d v="2025-07-11T00:00:00"/>
    <s v="Contratación de la Suscripción de una Licencia GRAYKEY 30 básico, para el Ministerio Público."/>
    <s v="Digito Forense Spa."/>
    <s v="77128254-7"/>
    <n v="27392300"/>
    <x v="0"/>
  </r>
  <r>
    <m/>
    <s v="709129-19-AG25"/>
    <x v="2"/>
    <m/>
    <m/>
    <m/>
    <m/>
    <d v="2025-07-11T07:44:09"/>
    <s v="Orden de Compra generada por invitación a compra ágil: 709129-20-COT25"/>
    <m/>
    <m/>
    <n v="690200"/>
    <x v="0"/>
  </r>
  <r>
    <m/>
    <s v="5148-96-AG25"/>
    <x v="2"/>
    <m/>
    <m/>
    <m/>
    <m/>
    <d v="2025-07-11T09:29:13"/>
    <s v="ADQUISICIÓN DE 02 QUICIOS HIDRÁULICOS. compra ágil: 5148-100-COT25"/>
    <m/>
    <m/>
    <n v="758268"/>
    <x v="0"/>
  </r>
  <r>
    <m/>
    <s v="5148-97-TD25"/>
    <x v="0"/>
    <m/>
    <m/>
    <m/>
    <m/>
    <d v="2025-07-11T09:34:45"/>
    <s v="Orden de Compra generada por Trato Directo ID 5148-22-FTD25"/>
    <m/>
    <m/>
    <n v="1912000"/>
    <x v="0"/>
  </r>
  <r>
    <m/>
    <s v="697057-57-AG25"/>
    <x v="2"/>
    <m/>
    <m/>
    <m/>
    <m/>
    <d v="2025-07-11T10:44:01"/>
    <s v="Evaluaciones psicolaborales"/>
    <m/>
    <m/>
    <n v="924000.49"/>
    <x v="0"/>
  </r>
  <r>
    <m/>
    <s v="697057-58-CM25"/>
    <x v="2"/>
    <m/>
    <m/>
    <m/>
    <m/>
    <d v="2025-07-11T11:56:09"/>
    <s v="Compra resmas (ECOH)"/>
    <m/>
    <m/>
    <n v="2029449.8"/>
    <x v="0"/>
  </r>
  <r>
    <m/>
    <s v="696228-63-CM25"/>
    <x v="2"/>
    <m/>
    <m/>
    <m/>
    <m/>
    <d v="2025-07-11T12:44:22"/>
    <s v="Pasaje Fiscal Arellano -taller de voceria julio"/>
    <m/>
    <m/>
    <n v="217737"/>
    <x v="0"/>
  </r>
  <r>
    <m/>
    <s v="5148-98-AG25"/>
    <x v="2"/>
    <m/>
    <m/>
    <m/>
    <m/>
    <d v="2025-07-11T12:56:51"/>
    <s v="ADQUISICIÓN BATERÍAS DE 100HA 12V 730 CC. Compra ágil: 5148-110-COT25"/>
    <m/>
    <m/>
    <n v="321300"/>
    <x v="0"/>
  </r>
  <r>
    <m/>
    <s v="696212-98-AG25"/>
    <x v="2"/>
    <m/>
    <m/>
    <m/>
    <m/>
    <d v="2025-07-11T14:36:06"/>
    <s v="Orden de Compra generada por invitación a compra ágil: 696212-99-COT25"/>
    <m/>
    <m/>
    <n v="558000.52"/>
    <x v="0"/>
  </r>
  <r>
    <m/>
    <s v="696011-26-AG25"/>
    <x v="2"/>
    <m/>
    <m/>
    <m/>
    <m/>
    <d v="2025-07-11T14:49:29"/>
    <s v="Orden de Compra generada por invitación a compra ágil: 696011-34-COT25"/>
    <m/>
    <m/>
    <n v="177453.99"/>
    <x v="0"/>
  </r>
  <r>
    <m/>
    <s v="697224-17-CM25"/>
    <x v="2"/>
    <m/>
    <m/>
    <m/>
    <m/>
    <d v="2025-07-11T15:13:19"/>
    <s v="Orden de Compra: 697224-17-CM25"/>
    <m/>
    <m/>
    <n v="1566516"/>
    <x v="0"/>
  </r>
  <r>
    <m/>
    <s v="5148-99-AG25"/>
    <x v="2"/>
    <m/>
    <m/>
    <m/>
    <m/>
    <d v="2025-07-11T15:18:49"/>
    <s v="SERVICIOS DE COFFE. Compra ágil: 5148-109-COT25"/>
    <m/>
    <m/>
    <n v="952000"/>
    <x v="0"/>
  </r>
  <r>
    <m/>
    <s v="696011-27-AG25"/>
    <x v="2"/>
    <m/>
    <m/>
    <m/>
    <m/>
    <d v="2025-07-11T15:29:47"/>
    <s v="Orden de Compra generada por invitación a compra ágil: 696011-33-COT25"/>
    <m/>
    <m/>
    <n v="3549960.4"/>
    <x v="0"/>
  </r>
  <r>
    <s v="F.R. Atacama"/>
    <s v="Licitación Pública"/>
    <x v="1"/>
    <s v="FN/MP N° 2060"/>
    <d v="2024-08-13T00:00:00"/>
    <s v="Orden de Compra"/>
    <n v="3250106"/>
    <d v="2025-07-14T00:00:00"/>
    <s v="Pasajes aéreos para la administradora de la Fiscalía Local de Caldera, a “Jornada Formativa a las Fiscalías Locales del país” que se realizará en Santiago entre los días 02 y 04 de Septiembre 2025."/>
    <s v="Soc. de Turismo e Inversiones Inmobiliaria Ltda.  (G12 Viajes)"/>
    <s v="76204527-3"/>
    <n v="137364"/>
    <x v="0"/>
  </r>
  <r>
    <s v="F.R. Atacama"/>
    <s v="Licitación Pública"/>
    <x v="1"/>
    <s v="FN/MP N° 2060"/>
    <d v="2024-08-13T00:00:00"/>
    <s v="Orden de Compra"/>
    <n v="3250107"/>
    <d v="2025-07-14T00:00:00"/>
    <s v="Pasajes aéreos para la administradora de la Fiscalía Local de Diego de Almagro, a “Jornada Formativa a las Fiscalías Locales del país” que se realizará en Santiago entre los días 23 y 25 de Septiembre 2025."/>
    <s v="Soc. de Turismo e Inversiones Inmobiliaria Ltda.  (G12 Viajes)"/>
    <s v="76204527-3"/>
    <n v="137364"/>
    <x v="0"/>
  </r>
  <r>
    <s v="F.R. Coquimbo"/>
    <s v="Licitación Pública"/>
    <x v="1"/>
    <s v="FN/MP N° 167"/>
    <d v="2025-10-25T00:00:00"/>
    <s v="Orden de Compra"/>
    <n v="42500154"/>
    <d v="2025-07-14T00:00:00"/>
    <s v="Traslado funcionarios Ecoh Limarí y Choapa"/>
    <s v="OSCAR ALFREDO OLATE OLATE"/>
    <s v="7.922.238-0"/>
    <n v="500000"/>
    <x v="0"/>
  </r>
  <r>
    <s v="F.R. Coquimbo"/>
    <s v="Licitación Pública"/>
    <x v="1"/>
    <s v="4-FR N° 2131"/>
    <d v="2023-11-10T00:00:00"/>
    <s v="Orden de Compra"/>
    <n v="42500155"/>
    <d v="2025-07-14T00:00:00"/>
    <s v="Traslado funcionarios programa &quot;Calle sin Violencia&quot;"/>
    <s v="DIOGENES BARRAZA CARRIZO"/>
    <s v="9.429.956-K"/>
    <n v="2000000"/>
    <x v="0"/>
  </r>
  <r>
    <s v="F.R. O´Higgins"/>
    <s v="Compra/Contratación inferior a 3 UTM"/>
    <x v="0"/>
    <s v="No Aplica"/>
    <s v="No Aplica"/>
    <s v="Orden de Compra"/>
    <n v="6250141"/>
    <d v="2025-07-14T00:00:00"/>
    <s v="Compra de UPS para Sala de entrevistas y sala de observación de EIV año 2025. OC Mercadopúblico 697057-61-AG25"/>
    <s v="SOCIEDAD ENERSET LIMITADA"/>
    <s v="76.156.939-2"/>
    <n v="153474"/>
    <x v="0"/>
  </r>
  <r>
    <s v="F.R. Ñuble"/>
    <s v="Compra/Contratación inferior a 3 UTM"/>
    <x v="0"/>
    <s v="No Aplica"/>
    <s v="No Aplica"/>
    <s v="Orden de Compra"/>
    <n v="20250097"/>
    <d v="2025-07-14T00:00:00"/>
    <s v="Servicio de evaluación psicolaboral individual para cargo Auxiliar FR Ñuble"/>
    <s v="CONSULTORIA E INVESTIGACION EN RRHH SPA"/>
    <s v="76.580.320-9"/>
    <n v="98163"/>
    <x v="0"/>
  </r>
  <r>
    <s v="F.R. Ñuble"/>
    <s v="Compra/Contratación inferior a 3 UTM"/>
    <x v="0"/>
    <s v="No Aplica"/>
    <s v="No Aplica"/>
    <s v="Orden de Compra"/>
    <n v="20250098"/>
    <d v="2025-07-14T00:00:00"/>
    <s v="Adquisicion de pasaje aereo Sr. Mario Lobos viaje a Santiago desde el día 05 al 07 de agosto"/>
    <s v="LATAM AIRLINES GROUP S.A."/>
    <s v="89.862.200-2"/>
    <n v="164528"/>
    <x v="0"/>
  </r>
  <r>
    <s v="F.R. Biobio"/>
    <s v="Trato Directo "/>
    <x v="0"/>
    <s v="Res. FRN° 654"/>
    <d v="2024-12-11T00:00:00"/>
    <s v="Orden de Servicio"/>
    <n v="8250087"/>
    <d v="2025-07-14T00:00:00"/>
    <s v="Mantención y Reparación ascensor Fiscalía Los Ángeles. Instalación guías Zapata para riel contrapeso."/>
    <s v="Ascensores Schindler Chile S.A."/>
    <s v="93565000-3"/>
    <n v="691048"/>
    <x v="0"/>
  </r>
  <r>
    <s v="F.R. Magallanes"/>
    <s v="Licitación Pública"/>
    <x v="1"/>
    <s v="FN/MP N° 2060"/>
    <d v="2024-08-13T00:00:00"/>
    <s v="Orden de Compra"/>
    <n v="12250111"/>
    <d v="2025-07-14T00:00:00"/>
    <s v="Pasaje Aereo Sr. Cristian Crisosto Ida:PUQ-SCL 22/07/25, Retorno:SCL - PUQ 27/07/2025"/>
    <s v="Soc. de Turismo e Inversiones Inmobiliaria Ltda.  (G12 Viajes)"/>
    <s v="76204527-3"/>
    <n v="457506"/>
    <x v="0"/>
  </r>
  <r>
    <s v="F.R. Metrop. Sur"/>
    <s v="Compra/Contratación inferior a 3 UTM"/>
    <x v="0"/>
    <s v="No Aplica"/>
    <s v="No Aplica"/>
    <s v="Orden de Compra"/>
    <n v="15250143"/>
    <d v="2025-07-14T00:00:00"/>
    <s v="Contratación directa de servicio de  mantención y reparación de motor eléctrico con su kit completo para funcionamiento del portón Norte de Fiscalía Local de Puente Alto. "/>
    <s v="REDES Y ENERGÍA INTELIGENTE LTDA. "/>
    <s v="78034638-8"/>
    <n v="196350"/>
    <x v="0"/>
  </r>
  <r>
    <s v="Fiscalía Nacional"/>
    <s v="Trato Directo "/>
    <x v="0"/>
    <s v="FN/MP N° 1629"/>
    <d v="2025-07-11T00:00:00"/>
    <s v="Orden de Compra"/>
    <n v="17250425"/>
    <d v="2025-07-14T00:00:00"/>
    <s v="Recarga de 500 minutos libres para la línea telefónica satelital N° 881632717638 asignada a la División de Administración y Finanzas de esta Fiscalía Nacional, con una vigencia de 12 meses desde su activación, vencimiento 24/08/2026."/>
    <s v="Tesam Chile S.A."/>
    <s v="96880440-5"/>
    <n v="794473"/>
    <x v="0"/>
  </r>
  <r>
    <m/>
    <s v="5148-100-AG25"/>
    <x v="2"/>
    <m/>
    <m/>
    <m/>
    <m/>
    <d v="2025-07-14T09:40:25"/>
    <s v="ADQUISICIÓN DE 5 EQUIPOS TABLETS. Compra ágil: 5148-105-COT25"/>
    <m/>
    <m/>
    <n v="1149998.1499999999"/>
    <x v="0"/>
  </r>
  <r>
    <m/>
    <s v="696704-38-AG25"/>
    <x v="2"/>
    <m/>
    <m/>
    <m/>
    <m/>
    <d v="2025-07-14T10:27:51"/>
    <s v="Instalación eléctrica Fiscalía Local de Curicó"/>
    <m/>
    <m/>
    <n v="4938500"/>
    <x v="0"/>
  </r>
  <r>
    <m/>
    <s v="5148-101-TD25"/>
    <x v="0"/>
    <m/>
    <m/>
    <m/>
    <m/>
    <d v="2025-07-14T11:22:46"/>
    <s v="Orden de Compra generada por Trato Directo ID 5148-23-FTD25"/>
    <m/>
    <m/>
    <n v="794472.56"/>
    <x v="0"/>
  </r>
  <r>
    <m/>
    <s v="1059240-34-CM25"/>
    <x v="2"/>
    <m/>
    <m/>
    <m/>
    <m/>
    <d v="2025-07-14T11:25:37"/>
    <s v="Orden de Compra: 1059240-34-CM25"/>
    <m/>
    <m/>
    <n v="164528"/>
    <x v="0"/>
  </r>
  <r>
    <m/>
    <s v="696212-99-AG25"/>
    <x v="2"/>
    <m/>
    <m/>
    <m/>
    <m/>
    <d v="2025-07-14T12:05:57"/>
    <s v="Orden de Compra generada por invitación a compra ágil: 696212-98-COT25"/>
    <m/>
    <m/>
    <n v="2439500"/>
    <x v="0"/>
  </r>
  <r>
    <m/>
    <s v="697202-44-TD25"/>
    <x v="0"/>
    <m/>
    <m/>
    <m/>
    <m/>
    <d v="2025-07-14T14:27:00"/>
    <s v="Orden de Compra generada por Trato Directo ID 697202-9-FTD25"/>
    <m/>
    <m/>
    <n v="1998605"/>
    <x v="0"/>
  </r>
  <r>
    <m/>
    <s v="697057-59-AG25"/>
    <x v="2"/>
    <m/>
    <m/>
    <m/>
    <m/>
    <d v="2025-07-14T15:00:22"/>
    <s v="Sesiones de técnicas descontracturantes"/>
    <m/>
    <m/>
    <n v="785400"/>
    <x v="0"/>
  </r>
  <r>
    <m/>
    <s v="697057-60-AG25"/>
    <x v="2"/>
    <m/>
    <m/>
    <m/>
    <m/>
    <d v="2025-07-14T15:10:48"/>
    <s v="Evaluaciones psicolaborales ECOH"/>
    <m/>
    <m/>
    <n v="615000"/>
    <x v="0"/>
  </r>
  <r>
    <m/>
    <s v="696217-63-CM25"/>
    <x v="2"/>
    <m/>
    <m/>
    <m/>
    <m/>
    <d v="2025-07-14T15:48:44"/>
    <s v="Orden de Compra: 696217-63-CM25"/>
    <m/>
    <m/>
    <n v="197928"/>
    <x v="0"/>
  </r>
  <r>
    <m/>
    <s v="697057-61-AG25"/>
    <x v="2"/>
    <m/>
    <m/>
    <m/>
    <m/>
    <d v="2025-07-14T15:51:07"/>
    <s v="Compra UPS"/>
    <m/>
    <m/>
    <n v="153474.29999999999"/>
    <x v="0"/>
  </r>
  <r>
    <m/>
    <s v="696217-64-CM25"/>
    <x v="2"/>
    <m/>
    <m/>
    <m/>
    <m/>
    <d v="2025-07-14T16:01:46"/>
    <s v="Orden de Compra: 696217-64-CM25"/>
    <m/>
    <m/>
    <n v="172014"/>
    <x v="0"/>
  </r>
  <r>
    <m/>
    <s v="697224-18-AG25"/>
    <x v="2"/>
    <m/>
    <m/>
    <m/>
    <m/>
    <d v="2025-07-14T16:07:23"/>
    <s v="CADENAS DE CUSTODIA, desde compra ágil: 697224-22-COT25"/>
    <m/>
    <m/>
    <n v="928200"/>
    <x v="0"/>
  </r>
  <r>
    <m/>
    <s v="696228-65-AG25"/>
    <x v="2"/>
    <m/>
    <m/>
    <m/>
    <m/>
    <d v="2025-07-14T17:03:26"/>
    <s v="MONITORES 22 PULGADAS FISCALIA REGION BIOBIO"/>
    <m/>
    <m/>
    <n v="1082900"/>
    <x v="0"/>
  </r>
  <r>
    <m/>
    <s v="1059240-35-SE25"/>
    <x v="1"/>
    <m/>
    <m/>
    <m/>
    <m/>
    <d v="2025-07-14T17:30:00"/>
    <s v="ADQUISICIÓN, INSTALACIÓN Y PUESTA EN FUNCIONAMIENTO DE UNA UNIDAD EXTERIOR VRF Y MANTENCIÓN DEL SISTEMA DE CLIMA PARA LA FISCALÍA LOCAL DE CHILLÁN ORDEN DE COMPRA DESDE 1059240-1-LE25"/>
    <m/>
    <m/>
    <n v="16784039.649999999"/>
    <x v="0"/>
  </r>
  <r>
    <s v="F.R. Arica y Parinacota"/>
    <s v="Licitación Pública"/>
    <x v="1"/>
    <s v="FN/MP N° 2060"/>
    <d v="2024-08-13T00:00:00"/>
    <s v="Orden de Compra"/>
    <n v="18250157"/>
    <d v="2025-07-15T00:00:00"/>
    <s v="Segun la Resolucion FN/MP Nro. 2060/2024, emitida el 13/08/2024, se adquirieron pasajes aereos nacionales, tramos SCL-ARI y ARI-SCL, para el Fiscal Adjunto."/>
    <s v="Soc. de Turismo e Inversiones Inmobiliaria Ltda.  (G12 Viajes)"/>
    <s v="76204527-3"/>
    <n v="397676"/>
    <x v="0"/>
  </r>
  <r>
    <s v="F.R. Antofagasta"/>
    <s v="Compra/Contratación inferior a 3 UTM"/>
    <x v="0"/>
    <s v="No Aplica"/>
    <s v="No Aplica"/>
    <s v="Orden de Compra"/>
    <n v="2250236"/>
    <d v="2025-07-15T00:00:00"/>
    <s v="Servicio de traslado en contexto de seguridad art. 19 UE290 para traslado en la ciudad de Santiago por comisión de servicios de Fiscal Regional de Antofagasta los días 21 al 25 de julio."/>
    <s v="Arrendadora de Vehículos S.A."/>
    <s v="77.225.200-5"/>
    <n v="209616"/>
    <x v="0"/>
  </r>
  <r>
    <s v="F.R. Antofagasta"/>
    <s v="Licitación Pública"/>
    <x v="1"/>
    <s v="FN/MP N° 2060"/>
    <d v="2024-08-13T00:00:00"/>
    <s v="Orden de Compra"/>
    <n v="2250238"/>
    <d v="2025-07-15T00:00:00"/>
    <s v="Cambio de itinerario en pasaje aéreo de Fiscal Regional y escoltas. Art. 19 UE.290"/>
    <s v="Soc. de Turismo e Inversiones Inmobiliaria Ltda.  (G12 Viajes)"/>
    <s v="76204527-3"/>
    <n v="198239"/>
    <x v="0"/>
  </r>
  <r>
    <s v="F.R. Ñuble"/>
    <s v="Licitación Pública"/>
    <x v="1"/>
    <s v="RES FR N° 046/2025"/>
    <d v="2025-07-14T00:00:00"/>
    <s v="Orden de Compra"/>
    <n v="20250099"/>
    <d v="2025-07-15T00:00:00"/>
    <s v="Instalacion y puesta en funcionamiento sistema de clima en la FL Chillan"/>
    <s v="MULTICLIMA SPA"/>
    <s v="76.463.743-7"/>
    <n v="16784040"/>
    <x v="0"/>
  </r>
  <r>
    <s v="F.R. Araucanía"/>
    <s v="Licitación Pública"/>
    <x v="1"/>
    <s v="FN/MP N° 2060"/>
    <d v="2024-08-13T00:00:00"/>
    <s v="Orden de Compra"/>
    <n v="9250105"/>
    <d v="2025-07-15T00:00:00"/>
    <s v="Pasaje aéreo para fiscales en comisión de servicio, trayecto Tco.-Stgo. Tco."/>
    <s v="Soc. de Turismo e Inversiones Inmobiliaria Ltda.  (G12 Viajes)"/>
    <s v="76204527-3"/>
    <n v="716028"/>
    <x v="0"/>
  </r>
  <r>
    <s v="F.R. Los Ríos"/>
    <s v="Licitación Pública"/>
    <x v="1"/>
    <s v="FN/MP N° 2060"/>
    <d v="2024-08-13T00:00:00"/>
    <s v="Orden de Compra"/>
    <n v="19250087"/>
    <d v="2025-07-15T00:00:00"/>
    <s v="Compra de pasaje aereo M. Palma viaje Valdivia - Santiago - Valdivia desde el 05 al 08 de agosto 2025"/>
    <s v="Soc. de Turismo e Inversiones Inmobiliaria Ltda.  (G12 Viajes)"/>
    <s v="76204527-3"/>
    <n v="309846"/>
    <x v="0"/>
  </r>
  <r>
    <s v="F.R. Los Lagos"/>
    <s v="Trato Directo "/>
    <x v="0"/>
    <s v="10 FR N°048"/>
    <d v="2025-07-15T00:00:00"/>
    <s v="Otro"/>
    <s v="no aplica"/>
    <d v="2025-07-15T00:00:00"/>
    <s v="Ingreso de hijo menor de 2 años a sala cuna  del 21-07 al 09-11-2026"/>
    <s v="María Paz Oyarzún Beroiz"/>
    <s v="13.967.594-0"/>
    <n v="9750000"/>
    <x v="0"/>
  </r>
  <r>
    <s v="F.R. Magallanes"/>
    <s v="Licitación Pública"/>
    <x v="1"/>
    <s v="FN/MP N° 2060"/>
    <d v="2024-08-13T00:00:00"/>
    <s v="Orden de Compra"/>
    <n v="12250112"/>
    <d v="2025-07-15T00:00:00"/>
    <s v="Pasaje aereo Paula Hott ida: PUQ-PMC-SCL 24/08/2025, Retorno: SCL-PMC-PUQ 30/08/2025."/>
    <s v="Soc. de Turismo e Inversiones Inmobiliaria Ltda.  (G12 Viajes)"/>
    <s v="76204527-3"/>
    <n v="220686"/>
    <x v="0"/>
  </r>
  <r>
    <s v="F.R. Metrop. Sur"/>
    <s v="Licitación Pública"/>
    <x v="1"/>
    <s v="RES. FRMS N°74/2023"/>
    <d v="2023-08-18T00:00:00"/>
    <s v="Orden de Compra"/>
    <n v="15250147"/>
    <d v="2025-07-15T00:00:00"/>
    <s v="Reparación de equipo de aire acondicionado en oficina 219 de la Fiscalía Local de Puente Alto."/>
    <s v="SISTEMAS DE ENERGIA S.A."/>
    <s v="99588050-4"/>
    <n v="434350"/>
    <x v="0"/>
  </r>
  <r>
    <s v="Fiscalía Nacional"/>
    <s v="Licitación Pública"/>
    <x v="1"/>
    <s v="FN/MP N° 2060"/>
    <d v="2024-08-13T00:00:00"/>
    <s v="Orden de Compra"/>
    <n v="17250426"/>
    <d v="2025-07-15T00:00:00"/>
    <s v="Pasaje aéreo nacional para Sra. Simone Hartard Cazenave, Rut: 13.858.657-K, Santiago/Iquique/Santiago, del 06 al 08 de agosto de 2025. Asiste a la Mesa de Coordinación de la Macrozona Norte."/>
    <s v="Soc. de Turismo e Inversiones Inmobiliaria Ltda.  (G12 Viajes)"/>
    <s v="76204527-3"/>
    <n v="241676"/>
    <x v="0"/>
  </r>
  <r>
    <m/>
    <s v="697057-62-AG25"/>
    <x v="2"/>
    <m/>
    <m/>
    <m/>
    <m/>
    <d v="2025-07-15T08:21:40"/>
    <s v="Compra alarmas personales"/>
    <m/>
    <m/>
    <n v="595000"/>
    <x v="0"/>
  </r>
  <r>
    <m/>
    <s v="696961-32-CM25"/>
    <x v="2"/>
    <m/>
    <m/>
    <m/>
    <m/>
    <d v="2025-07-15T11:02:52"/>
    <s v="Orden de Compra: 696961-32-CM25"/>
    <m/>
    <m/>
    <n v="976621.1"/>
    <x v="0"/>
  </r>
  <r>
    <m/>
    <s v="697058-41-CM25"/>
    <x v="2"/>
    <m/>
    <m/>
    <m/>
    <m/>
    <d v="2025-07-15T12:01:03"/>
    <s v="Orden de Compra: 697058-41-CM25"/>
    <m/>
    <m/>
    <n v="987967.75"/>
    <x v="0"/>
  </r>
  <r>
    <m/>
    <s v="697036-56-AG25"/>
    <x v="2"/>
    <m/>
    <m/>
    <m/>
    <m/>
    <d v="2025-07-15T12:46:35"/>
    <s v="Orden de Compra generada por invitación a compra ágil: 697036-63-COT25"/>
    <m/>
    <m/>
    <n v="450000.88"/>
    <x v="0"/>
  </r>
  <r>
    <m/>
    <s v="697055-46-AG25"/>
    <x v="2"/>
    <m/>
    <m/>
    <m/>
    <m/>
    <d v="2025-07-15T15:38:38"/>
    <s v="Orden de Compra generada por invitación a compra ágil: 697055-69-COT25"/>
    <m/>
    <m/>
    <n v="2201500"/>
    <x v="0"/>
  </r>
  <r>
    <m/>
    <s v="5148-102-AG25"/>
    <x v="2"/>
    <m/>
    <m/>
    <m/>
    <m/>
    <d v="2025-07-15T16:14:47"/>
    <s v="ADQUISICIÓN DE FORMULARIOS CADENA DE CUSTODIA DEL MINISTERIO PÚBLICO. Compra ágil: 5148-111-COT25"/>
    <m/>
    <m/>
    <n v="3444575.19"/>
    <x v="0"/>
  </r>
  <r>
    <m/>
    <s v="697224-19-CM25"/>
    <x v="2"/>
    <m/>
    <m/>
    <m/>
    <m/>
    <d v="2025-07-16T23:43:03"/>
    <s v="2 EQUIPOS DE AIRE ACONDICIONADO (12.000 Y 18.000 BTU) FL CHACABUCO"/>
    <m/>
    <m/>
    <n v="819119.84"/>
    <x v="0"/>
  </r>
  <r>
    <s v="F.R. Arica y Parinacota"/>
    <s v="Licitación Pública"/>
    <x v="1"/>
    <s v="FN/MP N° 2060"/>
    <d v="2024-08-13T00:00:00"/>
    <s v="Orden de Compra"/>
    <n v="18250158"/>
    <d v="2025-07-17T00:00:00"/>
    <s v="Segun la Resolucion FN/MP Nro. 2060/2024, emitida el 13/08/2024, se adquirieron pasajes aereos nacionales, tramos ARI-SCL y SCL-ARI, para el fiscal regional."/>
    <s v="Soc. de Turismo e Inversiones Inmobiliaria Ltda.  (G12 Viajes)"/>
    <s v="76204527-3"/>
    <n v="272932"/>
    <x v="0"/>
  </r>
  <r>
    <s v="F.R. Arica y Parinacota"/>
    <s v="Licitación Pública"/>
    <x v="1"/>
    <s v="FN/MP N° 2060"/>
    <d v="2024-08-13T00:00:00"/>
    <s v="Orden de Compra"/>
    <n v="18250160"/>
    <d v="2025-07-17T00:00:00"/>
    <s v="Segun lo establecido en la Resolucion FN/MP N.º 2060, emitida con fecha 13-08-2024, se adquirieron pasajes aereos nacionales."/>
    <s v="Soc. de Turismo e Inversiones Inmobiliaria Ltda.  (G12 Viajes)"/>
    <s v="76204527-3"/>
    <n v="195932"/>
    <x v="0"/>
  </r>
  <r>
    <s v="F.R. Atacama"/>
    <s v="Licitación Pública"/>
    <x v="1"/>
    <s v="FN/MP N° 2060"/>
    <d v="2024-08-13T00:00:00"/>
    <s v="Orden de Compra"/>
    <n v="3250111"/>
    <d v="2025-07-17T00:00:00"/>
    <s v="Pasajes aéreos para, Fiscal Jefe Fiscalía Local de Copiapó, Fiscal Jefe Fiscalía Local de Vallenar y Administradora Fiscalía Local de Freirina y Administrador Fiscalía Local de Chañaral, para Jornada Formativa a las Fiscalías Locales del país” que se realizará en Santiago entre los días 19 y 21 de agosto 2025."/>
    <s v="Soc. de Turismo e Inversiones Inmobiliaria Ltda.  (G12 Viajes)"/>
    <s v="76204527-3"/>
    <n v="550024"/>
    <x v="0"/>
  </r>
  <r>
    <s v="F.R. Atacama"/>
    <s v="Licitación Pública"/>
    <x v="1"/>
    <s v="FN/MP N° 2060"/>
    <d v="2024-08-13T00:00:00"/>
    <s v="Orden de Compra"/>
    <n v="3250112"/>
    <d v="2025-07-17T00:00:00"/>
    <s v="Pasajes aéreos para  Administrador Fiscalía Local de Copiapó y Fiscal Jefe Fiscalía Chañaral, que asisten a “Jornada Formativa a las Fiscalías Locales del país” que se realizará en Santiago entre los días 08 y 10 de Septiembre 2025. (UE95)"/>
    <s v="Soc. de Turismo e Inversiones Inmobiliaria Ltda.  (G12 Viajes)"/>
    <s v="76204527-3"/>
    <n v="303012"/>
    <x v="0"/>
  </r>
  <r>
    <s v="F.R. Atacama"/>
    <s v="Compra/Contratación inferior a 3 UTM"/>
    <x v="0"/>
    <s v="No Aplica"/>
    <s v="No Aplica"/>
    <s v="Orden de Compra"/>
    <n v="3250110"/>
    <d v="2025-07-17T00:00:00"/>
    <s v="Servicio para 1 evaluación psicolaboral a postulante al Ministerio Publico para el cargo abogado (HSA) de causas complejas, para la Fiscalía de Atacama."/>
    <s v="BORLONE Y COMPAÑÍA LIMITADA"/>
    <s v="77.274.930-9"/>
    <n v="45000"/>
    <x v="0"/>
  </r>
  <r>
    <s v="F.R. Maule"/>
    <s v="Compra/Contratación inferior a 3 UTM"/>
    <x v="0"/>
    <s v="No Aplica"/>
    <s v="No Aplica"/>
    <s v="Orden de Compra"/>
    <s v="No aplica"/>
    <d v="2025-07-17T00:00:00"/>
    <s v="COMPARECENCIA A JUICIO ORAL"/>
    <s v="PAOLA SALINAS RUIZ"/>
    <s v="13.044.509-8"/>
    <n v="157076"/>
    <x v="0"/>
  </r>
  <r>
    <s v="F.R. Los Ríos"/>
    <s v="Licitación Pública"/>
    <x v="1"/>
    <s v="FN/MP N° 2060"/>
    <d v="2024-08-13T00:00:00"/>
    <s v="Orden de Compra"/>
    <n v="19250088"/>
    <d v="2025-07-17T00:00:00"/>
    <s v="Compra de pasaje aereo Claudia Baeza viaje Valdivia - Santiago - Valdivia desde el 03 al 08 de agosto 2025"/>
    <s v="Soc. de Turismo e Inversiones Inmobiliaria Ltda.  (G12 Viajes)"/>
    <s v="76204527-3"/>
    <n v="332534"/>
    <x v="0"/>
  </r>
  <r>
    <s v="F.R. Los Ríos"/>
    <s v="Licitación Pública"/>
    <x v="1"/>
    <s v="FN/MP N° 2060"/>
    <d v="2024-08-13T00:00:00"/>
    <s v="Orden de Compra"/>
    <n v="19250089"/>
    <d v="2025-07-17T00:00:00"/>
    <s v="Compra de pasaje aereo Carlos Bahamondes viaje Valdivia - Santiago - Valdivia desde el 19 al 21 de agosto 2025"/>
    <s v="Soc. de Turismo e Inversiones Inmobiliaria Ltda.  (G12 Viajes)"/>
    <s v="76204527-3"/>
    <n v="357034"/>
    <x v="0"/>
  </r>
  <r>
    <s v="F.R. Los Ríos"/>
    <s v="Licitación Pública"/>
    <x v="1"/>
    <s v="FN/MP N° 2060"/>
    <d v="2024-08-13T00:00:00"/>
    <s v="Orden de Compra"/>
    <n v="19250090"/>
    <d v="2025-07-17T00:00:00"/>
    <s v="Compra de pasaje aereo Claudia Baeza viaje Valdivia - Santiago - Valdivia desde el 22 al 26 de septiembre 2025"/>
    <s v="Soc. de Turismo e Inversiones Inmobiliaria Ltda.  (G12 Viajes)"/>
    <s v="76204527-3"/>
    <n v="275102"/>
    <x v="0"/>
  </r>
  <r>
    <s v="F.R. Los Ríos"/>
    <s v="Licitación Pública"/>
    <x v="1"/>
    <s v="FN/MP N° 2060"/>
    <d v="2024-08-13T00:00:00"/>
    <s v="Orden de Compra"/>
    <n v="19250091"/>
    <d v="2025-07-17T00:00:00"/>
    <s v="Compra de pasaje aereo Juan Carlos Urrieta viaje Valdivia - Santiago - Valdivia desde el 25 al 29 de agosto 2025"/>
    <s v="Soc. de Turismo e Inversiones Inmobiliaria Ltda.  (G12 Viajes)"/>
    <s v="76204527-3"/>
    <n v="347134"/>
    <x v="0"/>
  </r>
  <r>
    <s v="F.R. Los Ríos"/>
    <s v="Licitación Pública"/>
    <x v="1"/>
    <s v="FN/MP N° 2060"/>
    <d v="2024-08-13T00:00:00"/>
    <s v="Orden de Compra"/>
    <n v="19250093"/>
    <d v="2025-07-17T00:00:00"/>
    <s v="Compra de pasaje aereo Jaime Godoy viaje Valdivia - Santiago - Valdivia desde el 01 al 05 de septiembre 2025"/>
    <s v="Soc. de Turismo e Inversiones Inmobiliaria Ltda.  (G12 Viajes)"/>
    <s v="76204527-3"/>
    <n v="151686"/>
    <x v="0"/>
  </r>
  <r>
    <s v="F.R. Los Ríos"/>
    <s v="Licitación Pública"/>
    <x v="1"/>
    <s v="FN/MP N° 2060"/>
    <d v="2024-08-13T00:00:00"/>
    <s v="Orden de Compra"/>
    <n v="19250094"/>
    <d v="2025-07-17T00:00:00"/>
    <s v="Compra de pasaje aereo A. Anabalon viaje Valdivia - Santiago - Valdivia desde el 25 al 29 de agosto 2025"/>
    <s v="Soc. de Turismo e Inversiones Inmobiliaria Ltda.  (G12 Viajes)"/>
    <s v="76204527-3"/>
    <n v="437102"/>
    <x v="0"/>
  </r>
  <r>
    <s v="F.R. Los Lagos"/>
    <s v="Licitación Pública"/>
    <x v="1"/>
    <s v="FN/MP N° 2060"/>
    <d v="2024-08-13T00:00:00"/>
    <s v="Orden de Compra"/>
    <n v="10250135"/>
    <d v="2025-07-17T00:00:00"/>
    <s v="Pasaje aéreo P.Montt - Santiago - P.Montt del 25-08 al 28-08-25"/>
    <s v="Soc. de Turismo e Inversiones Inmobiliaria Ltda.  (G12 Viajes)"/>
    <s v="76204527-3"/>
    <n v="268932"/>
    <x v="0"/>
  </r>
  <r>
    <s v="F.R. Los Lagos"/>
    <s v="Licitación Pública"/>
    <x v="1"/>
    <s v="FN/MP N° 2060"/>
    <d v="2024-08-13T00:00:00"/>
    <s v="Orden de Compra"/>
    <n v="10250136"/>
    <d v="2025-07-17T00:00:00"/>
    <s v="Pasaje aéreo Osorno - Santiago - Osorno del 18-08 al 22-08-25"/>
    <s v="Soc. de Turismo e Inversiones Inmobiliaria Ltda.  (G12 Viajes)"/>
    <s v="76204527-3"/>
    <n v="275102"/>
    <x v="0"/>
  </r>
  <r>
    <s v="F.R. Los Lagos"/>
    <s v="Licitación Pública"/>
    <x v="1"/>
    <s v="FN/MP N° 2060"/>
    <d v="2024-08-13T00:00:00"/>
    <s v="Orden de Compra"/>
    <n v="10250137"/>
    <d v="2025-07-17T00:00:00"/>
    <s v="Pasaje aéreo Osorno - Santiago - Osorno del 18-08 al 22-08-25"/>
    <s v="Soc. de Turismo e Inversiones Inmobiliaria Ltda.  (G12 Viajes)"/>
    <s v="76204527-3"/>
    <n v="275102"/>
    <x v="0"/>
  </r>
  <r>
    <s v="F.R. Los Lagos"/>
    <s v="Licitación Pública"/>
    <x v="1"/>
    <s v="FN/MP N° 2060"/>
    <d v="2024-08-13T00:00:00"/>
    <s v="Orden de Compra"/>
    <n v="10250138"/>
    <d v="2025-07-17T00:00:00"/>
    <s v="Pasaje aéreo P.Montt - Santiago - P.Montt del 25-08 al 28-08-25"/>
    <s v="Soc. de Turismo e Inversiones Inmobiliaria Ltda.  (G12 Viajes)"/>
    <s v="76204527-3"/>
    <n v="277932"/>
    <x v="0"/>
  </r>
  <r>
    <s v="F.R. Los Lagos"/>
    <s v="Licitación Pública"/>
    <x v="1"/>
    <s v="FN/MP N° 2060"/>
    <d v="2024-08-13T00:00:00"/>
    <s v="Orden de Compra"/>
    <n v="10250139"/>
    <d v="2025-07-17T00:00:00"/>
    <s v="Pasaje aéreo P.Montt - Concepción - P.Montt del 25-08 al 29-08-25"/>
    <s v="Soc. de Turismo e Inversiones Inmobiliaria Ltda.  (G12 Viajes)"/>
    <s v="76204527-3"/>
    <n v="95932"/>
    <x v="0"/>
  </r>
  <r>
    <s v="F.R. Los Lagos"/>
    <s v="Licitación Pública"/>
    <x v="1"/>
    <s v="FN/MP N° 2060"/>
    <d v="2024-08-13T00:00:00"/>
    <s v="Orden de Compra"/>
    <n v="10250140"/>
    <d v="2025-07-17T00:00:00"/>
    <s v="Pasaje aéreo P.Montt - Concepción - P.Montt del 25-08 al 29-08-25"/>
    <s v="Soc. de Turismo e Inversiones Inmobiliaria Ltda.  (G12 Viajes)"/>
    <s v="76204527-3"/>
    <n v="95932"/>
    <x v="0"/>
  </r>
  <r>
    <s v="F.R. Los Lagos"/>
    <s v="Licitación Pública"/>
    <x v="1"/>
    <s v="FN/MP N° 2060"/>
    <d v="2024-08-13T00:00:00"/>
    <s v="Orden de Compra"/>
    <n v="10250141"/>
    <d v="2025-07-17T00:00:00"/>
    <s v="Pasaje aéreo Castro - Santiago - Castro del 18-08 al 22-08-25"/>
    <s v="Soc. de Turismo e Inversiones Inmobiliaria Ltda.  (G12 Viajes)"/>
    <s v="76204527-3"/>
    <n v="261102"/>
    <x v="0"/>
  </r>
  <r>
    <s v="F.R. Los Lagos"/>
    <s v="Licitación Pública"/>
    <x v="1"/>
    <s v="FN/MP N° 2060"/>
    <d v="2024-08-13T00:00:00"/>
    <s v="Orden de Compra"/>
    <n v="10250142"/>
    <d v="2025-07-17T00:00:00"/>
    <s v="Pasaje aéreo Castro - Santiago - Castro del 18-08 al 22-08-25"/>
    <s v="Soc. de Turismo e Inversiones Inmobiliaria Ltda.  (G12 Viajes)"/>
    <s v="76204527-3"/>
    <n v="261102"/>
    <x v="0"/>
  </r>
  <r>
    <s v="F.R. Aysén"/>
    <s v="Compra/Contratación inferior a 3 UTM"/>
    <x v="0"/>
    <s v="No Aplica"/>
    <s v="No Aplica"/>
    <s v="Orden de Servicio"/>
    <n v="1125163"/>
    <d v="2025-07-17T00:00:00"/>
    <s v="Publicación llamado a Concurso Publico Cargo Técnico de Estudios, Evaluación y Control de Gestión Grado XII Fiscalía Regional de Aysen Publicar el día 21 Julio 2025."/>
    <s v="Cía. Periodística e Imprenta Tamango S.A."/>
    <s v="96.695.300-4"/>
    <n v="30345"/>
    <x v="0"/>
  </r>
  <r>
    <s v="F.R. Aysén"/>
    <s v="Licitación Pública"/>
    <x v="1"/>
    <s v="Res. FN/MP N° 2636/2024"/>
    <d v="2024-10-21T00:00:00"/>
    <s v="Orden de Servicio"/>
    <n v="1125164"/>
    <d v="2025-07-17T00:00:00"/>
    <s v="Peritaje psicológico privado de Victima Adulto  FL Aysen. Resol FN/MP 2636-2024 del 21-10-2024, Registro Nacional Peritos Psicólogas/os del MP."/>
    <s v="Sebastián Jesus Zelada Cordero"/>
    <s v="15.336.937-2"/>
    <n v="471000"/>
    <x v="0"/>
  </r>
  <r>
    <s v="F.R. Magallanes"/>
    <s v="Licitación Pública"/>
    <x v="1"/>
    <s v="FN/MP N° 2060"/>
    <d v="2024-08-13T00:00:00"/>
    <s v="Orden de Compra"/>
    <n v="12250113"/>
    <d v="2025-07-17T00:00:00"/>
    <s v="Cambio pasaje aéreo R. Moscoso, regreso: del 21/07/25 SCL - PUQ, Cambio: por día 22./07/25 SCL-PMC-PUQ."/>
    <s v="Soc. de Turismo e Inversiones Inmobiliaria Ltda.  (G12 Viajes)"/>
    <s v="76204527-3"/>
    <n v="47000"/>
    <x v="0"/>
  </r>
  <r>
    <s v="Fiscalía Nacional"/>
    <s v="Compra/Contratación inferior a 3 UTM"/>
    <x v="0"/>
    <s v="No Aplica"/>
    <s v="No Aplica"/>
    <s v="Orden de Compra"/>
    <n v="17250431"/>
    <d v="2025-07-17T00:00:00"/>
    <s v="Adquisición de Muestras gráficas de productos: 1 Credencial; 1 Lanyard; 1 Carpeta; 1 Chaqueta.  Productos para ser mostrados en el próximo Consejo de Fiscales."/>
    <s v="Sociedad de Comunicación Simple Spa"/>
    <s v="76981620-8"/>
    <n v="178500"/>
    <x v="0"/>
  </r>
  <r>
    <s v="Fiscalía Nacional"/>
    <s v="Compra/Contratación inferior a 3 UTM"/>
    <x v="0"/>
    <s v="No Aplica"/>
    <s v="No Aplica"/>
    <s v="Orden de Compra"/>
    <n v="17250432"/>
    <d v="2025-07-17T00:00:00"/>
    <s v="Adquisición de 1 Muestras gráficas de productos: Hojas carta y oficio; Pines; Sobres. Productos para ser mostrados en el próximo Consejo de Fiscales."/>
    <s v="Grafica Magistral Spa"/>
    <s v="77488424-6"/>
    <n v="178500"/>
    <x v="0"/>
  </r>
  <r>
    <s v="Fiscalía Nacional"/>
    <s v="Licitación Pública"/>
    <x v="1"/>
    <s v="FN/MP N° 2060"/>
    <d v="2024-08-13T00:00:00"/>
    <s v="Orden de Compra"/>
    <n v="17250433"/>
    <d v="2025-07-17T00:00:00"/>
    <s v="Pasaje aéreo nacional para Sr. Cristian Paredes Valenzuela, Rut: 14.303.292-2, Santiago/Temuco, el 30 de julio de 2025. Asiste a declarar como testigo ante el Tribunal de Juicio Oral en lo Penal de Temuco."/>
    <s v="Soc. de Turismo e Inversiones Inmobiliaria Ltda.  (G12 Viajes)"/>
    <s v="76204527-3"/>
    <n v="137536"/>
    <x v="0"/>
  </r>
  <r>
    <m/>
    <s v="5148-103-AG25"/>
    <x v="2"/>
    <m/>
    <m/>
    <m/>
    <m/>
    <d v="2025-07-17T07:55:40"/>
    <s v="RETIRO, DESTRUCCIÓN O DISPOSICIÓN FINAL Y ASESORÍA PARA DECLARAR EN SISTEMA SIDREP O SINADER. Compra ágil: 5148-114-COT25"/>
    <m/>
    <m/>
    <n v="1168051.6399999999"/>
    <x v="0"/>
  </r>
  <r>
    <m/>
    <s v="696228-66-CM25"/>
    <x v="2"/>
    <m/>
    <m/>
    <m/>
    <m/>
    <d v="2025-07-17T09:35:28"/>
    <s v="Pasaje Fiscal Aldana Sept- Stgo diligencias"/>
    <m/>
    <m/>
    <n v="116078"/>
    <x v="0"/>
  </r>
  <r>
    <m/>
    <s v="696011-28-AG25"/>
    <x v="2"/>
    <m/>
    <m/>
    <m/>
    <m/>
    <d v="2025-07-17T09:50:00"/>
    <s v="Orden de Compra generada por invitación a compra ágil: 696011-36-COT25"/>
    <m/>
    <m/>
    <n v="45000"/>
    <x v="0"/>
  </r>
  <r>
    <m/>
    <s v="696011-29-CM25"/>
    <x v="2"/>
    <m/>
    <m/>
    <m/>
    <m/>
    <d v="2025-07-17T10:35:22"/>
    <s v="Orden de Compra: 696011-29-CM25"/>
    <m/>
    <m/>
    <n v="2068000"/>
    <x v="0"/>
  </r>
  <r>
    <m/>
    <s v="5148-104-CM25"/>
    <x v="2"/>
    <m/>
    <m/>
    <m/>
    <m/>
    <d v="2025-07-17T13:22:37"/>
    <s v="ADQUISICIÓN DE 20 MONITORES SAMSUNG 27&quot;"/>
    <m/>
    <m/>
    <n v="4472.0200000000004"/>
    <x v="0"/>
  </r>
  <r>
    <m/>
    <s v="696212-100-AG25"/>
    <x v="2"/>
    <m/>
    <m/>
    <m/>
    <m/>
    <d v="2025-07-17T14:07:30"/>
    <s v="Orden de Compra generada por invitación a compra ágil: 696212-100-COT25"/>
    <m/>
    <m/>
    <n v="199920"/>
    <x v="0"/>
  </r>
  <r>
    <m/>
    <s v="697036-57-AG25"/>
    <x v="2"/>
    <m/>
    <m/>
    <m/>
    <m/>
    <d v="2025-07-17T16:12:15"/>
    <s v="Orden de Compra generada por invitación a compra ágil: 697036-62-COT25"/>
    <m/>
    <m/>
    <n v="3273499.6"/>
    <x v="0"/>
  </r>
  <r>
    <s v="F.R. Antofagasta"/>
    <s v="Compra/Contratación inferior a 3 UTM"/>
    <x v="0"/>
    <s v="No Aplica"/>
    <s v="No Aplica"/>
    <s v="Orden de Compra"/>
    <n v="2250241"/>
    <d v="2025-07-18T00:00:00"/>
    <s v="Adquisición de materiales de aseo ECOH Antofagasta"/>
    <s v="PROVEEDORES INTEGRALES PRISA S.A."/>
    <s v="96556940-5"/>
    <n v="45625"/>
    <x v="0"/>
  </r>
  <r>
    <s v="F.R. Coquimbo"/>
    <s v="Compra/Contratación inferior a 3 UTM"/>
    <x v="0"/>
    <s v="No Aplica"/>
    <s v="No Aplica"/>
    <s v="Orden de Compra"/>
    <n v="42500156"/>
    <d v="2025-07-18T00:00:00"/>
    <s v="Servicio de Extraccion de Aguas Servidas desde el Edificio de la Fiscalia Regional."/>
    <s v="SERVICIOS ESPINOZA ESPINOZA LIMITADA"/>
    <s v="76.099.755-2"/>
    <n v="89250"/>
    <x v="0"/>
  </r>
  <r>
    <s v="F.R. Valparaíso"/>
    <s v="Licitación Pública"/>
    <x v="1"/>
    <s v="FN/MP N° 2060"/>
    <d v="2024-08-13T00:00:00"/>
    <s v="Orden de Compra"/>
    <n v="5250193"/>
    <d v="2025-07-18T00:00:00"/>
    <s v="Compra de pasajes aéreos - Stgo.Arica-Stgo. por comisión de servicios "/>
    <s v="Soc. de Turismo e Inversiones Inmobiliaria Ltda.  (G12 Viajes)"/>
    <s v="76204527-3"/>
    <n v="454960"/>
    <x v="0"/>
  </r>
  <r>
    <s v="F.R. Los Lagos"/>
    <s v="Licitación Pública"/>
    <x v="1"/>
    <s v="FN/MP N° 2060"/>
    <d v="2024-08-13T00:00:00"/>
    <s v="Orden de Compra"/>
    <n v="10250143"/>
    <d v="2025-07-18T00:00:00"/>
    <s v="Pasaje aéreo Castro - Santiago - Castro del 05-08 al 08-08-25"/>
    <s v="Soc. de Turismo e Inversiones Inmobiliaria Ltda.  (G12 Viajes)"/>
    <s v="76204527-3"/>
    <n v="182548"/>
    <x v="0"/>
  </r>
  <r>
    <s v="F.R. Aysén"/>
    <s v="Licitación Pública"/>
    <x v="1"/>
    <s v="FN/MP N° 2060"/>
    <d v="2024-08-13T00:00:00"/>
    <s v="Orden de Compra"/>
    <n v="1125165"/>
    <d v="2025-07-18T00:00:00"/>
    <s v="Pasajes aéreos nacionales Balmaceda-Santiago (ida y regreso), para Asesor Jurídico Fiscalía Regional de Aysén.  Asiste Jornada Anual de Enlaces UCIEX 2025 Fiscalía Nacional."/>
    <s v="Soc. de Turismo e Inversiones Inmobiliaria Ltda.  (G12 Viajes)"/>
    <s v="76204527-3"/>
    <n v="357102"/>
    <x v="0"/>
  </r>
  <r>
    <s v="F.R. Metrop. Sur"/>
    <s v="Compra/Contratación inferior a 3 UTM"/>
    <x v="0"/>
    <s v="No Aplica"/>
    <s v="No Aplica"/>
    <s v="Orden de Compra"/>
    <n v="15250149"/>
    <d v="2025-07-18T00:00:00"/>
    <s v="Servicio de limpieza y desinfección techo patio de luz interior del edificio de Gran Avenida 3814, San Miguel."/>
    <s v="RONALD FRANCISCO FUENTES ARANCIBIA"/>
    <s v="14137408-7"/>
    <n v="142800"/>
    <x v="0"/>
  </r>
  <r>
    <s v="F.R. Metrop. Sur"/>
    <s v="Compra/Contratación inferior a 3 UTM"/>
    <x v="0"/>
    <s v="No Aplica"/>
    <s v="No Aplica"/>
    <s v="Orden de Compra"/>
    <n v="15250150"/>
    <d v="2025-07-18T00:00:00"/>
    <s v="Compra ágil_ Nº696212-100AG25_Mantenimiento de oficinas con film empavonado para cubrir ventanales en dependencias del 2do. y 5to., edificio de Gran Avenida 3814, San Miguel."/>
    <s v="LAMINARTE SPA"/>
    <s v="77966931-9"/>
    <n v="199920"/>
    <x v="0"/>
  </r>
  <r>
    <m/>
    <s v="5148-105-AG25"/>
    <x v="2"/>
    <m/>
    <m/>
    <m/>
    <m/>
    <d v="2025-07-18T09:01:09"/>
    <s v="SERVICIO DE PAUTAS DE PRENSA TRANSMISIÓN EN VIVO DE PUNTOS DE PRENSA. Compra ágil: 5148-115-COT25"/>
    <m/>
    <m/>
    <n v="75"/>
    <x v="0"/>
  </r>
  <r>
    <m/>
    <s v="696713-46-AG25"/>
    <x v="2"/>
    <m/>
    <m/>
    <m/>
    <m/>
    <d v="2025-07-18T12:27:18"/>
    <s v="ADQUISICIÓN LUMINARIAS"/>
    <m/>
    <m/>
    <n v="1878403.1"/>
    <x v="0"/>
  </r>
  <r>
    <m/>
    <s v="697224-20-AG25"/>
    <x v="2"/>
    <m/>
    <m/>
    <m/>
    <m/>
    <d v="2025-07-18T12:31:22"/>
    <s v="SERVICIO DE COFFEE CON ENTREGABLES, desde compra ágil: 697224-25-COT25"/>
    <m/>
    <m/>
    <n v="654500"/>
    <x v="0"/>
  </r>
  <r>
    <m/>
    <s v="697202-45-AG25"/>
    <x v="2"/>
    <m/>
    <m/>
    <m/>
    <m/>
    <d v="2025-07-18T13:15:48"/>
    <s v="Provisión e instalación estanque hidroneumático en Fiscalía Local de Quintero compra ágil: 697202-34-COT25"/>
    <m/>
    <m/>
    <n v="800172.66"/>
    <x v="0"/>
  </r>
  <r>
    <m/>
    <s v="696212-101-AG25"/>
    <x v="2"/>
    <m/>
    <m/>
    <m/>
    <m/>
    <d v="2025-07-18T13:19:30"/>
    <s v="Orden de Compra generada por invitación a compra ágil: 696212-102-COT25"/>
    <m/>
    <m/>
    <n v="553350"/>
    <x v="0"/>
  </r>
  <r>
    <m/>
    <s v="696217-65-CM25"/>
    <x v="2"/>
    <m/>
    <m/>
    <m/>
    <m/>
    <d v="2025-07-18T13:22:03"/>
    <s v="Orden de Compra: 696217-65-CM25"/>
    <m/>
    <m/>
    <n v="182000"/>
    <x v="0"/>
  </r>
  <r>
    <m/>
    <s v="696954-48-AG25"/>
    <x v="2"/>
    <m/>
    <m/>
    <m/>
    <m/>
    <d v="2025-07-18T15:08:53"/>
    <s v="Taller de formación"/>
    <m/>
    <m/>
    <n v="1267350"/>
    <x v="0"/>
  </r>
  <r>
    <s v="F.R. Arica y Parinacota"/>
    <s v="Licitación Pública"/>
    <x v="1"/>
    <s v="FN/MP N° 2060"/>
    <d v="2024-08-13T00:00:00"/>
    <s v="Orden de Compra"/>
    <n v="18250161"/>
    <d v="2025-07-21T00:00:00"/>
    <s v="Segun la Resolucion FN/MP Nro. 2060/2024, emitida el 13/08/2024, se adquirieron pasajes aereos nacionales, para la Abogada UCCO."/>
    <s v="Soc. de Turismo e Inversiones Inmobiliaria Ltda.  (G12 Viajes)"/>
    <s v="76204527-3"/>
    <n v="194516"/>
    <x v="0"/>
  </r>
  <r>
    <s v="F.R. Arica y Parinacota"/>
    <s v="Licitación Pública"/>
    <x v="1"/>
    <s v="FN/MP N° 2060"/>
    <d v="2024-08-13T00:00:00"/>
    <s v="Orden de Compra"/>
    <n v="18250162"/>
    <d v="2025-07-21T00:00:00"/>
    <s v="Segun la Resolucion FN/MP Nro. 2060/2024, emitida el 13/08/2024, se adquirieron pasajes aereos nacionales."/>
    <s v="Soc. de Turismo e Inversiones Inmobiliaria Ltda.  (G12 Viajes)"/>
    <s v="76204527-3"/>
    <n v="190960"/>
    <x v="0"/>
  </r>
  <r>
    <s v="F.R. Tarapacá"/>
    <s v="Licitación Privada"/>
    <x v="3"/>
    <s v="DER N°04"/>
    <d v="2025-01-21T00:00:00"/>
    <s v="Orden de Servicio"/>
    <n v="1250079"/>
    <d v="2025-07-21T00:00:00"/>
    <s v="Servicio de evaluación psicolaboral p/3 cargo a estamento profesional FR Tarapacá"/>
    <s v="CONSULTORIA E INVESTIGACION EN RRHH SPA"/>
    <s v="76.580.320-9"/>
    <n v="413700"/>
    <x v="0"/>
  </r>
  <r>
    <s v="F.R. Tarapacá"/>
    <s v="Compra/Contratación inferior a 3 UTM"/>
    <x v="0"/>
    <s v="No Aplica"/>
    <s v="No Aplica"/>
    <s v="Orden de Servicio"/>
    <n v="1250080"/>
    <d v="2025-07-21T00:00:00"/>
    <s v="Construcción de mirilla en puerta de acceso a tribunales, debido a temas de seguridad para evitar accidentes en la apertura."/>
    <s v="A&amp;M SPA"/>
    <s v="77073835-0"/>
    <n v="205870"/>
    <x v="0"/>
  </r>
  <r>
    <s v="F.R. Antofagasta"/>
    <s v="Trato Directo "/>
    <x v="0"/>
    <s v="FN/MP N° 1027"/>
    <d v="2024-04-26T00:00:00"/>
    <s v="Orden de Compra"/>
    <n v="2250242"/>
    <d v="2025-07-21T00:00:00"/>
    <s v="Servicio de aseo para oficina ECOH Calama durante el mes de agosto de 2025. "/>
    <s v="FILOMENA BARRA Y CIA LTDA."/>
    <s v="52.001.942-1"/>
    <n v="1082900"/>
    <x v="0"/>
  </r>
  <r>
    <s v="F.R. Antofagasta"/>
    <s v="Trato Directo "/>
    <x v="0"/>
    <s v="FN/MP N° 2683"/>
    <d v="2024-10-25T00:00:00"/>
    <s v="Orden de Compra"/>
    <n v="2250243"/>
    <d v="2025-07-21T00:00:00"/>
    <s v="Servicio de aseo para oficinas ECOH Antofagasta durante el mes de agosto de 2025. "/>
    <s v="SOCIEDAD COMERCIAL FERRETERA"/>
    <s v="76.076.620-8"/>
    <n v="825000"/>
    <x v="0"/>
  </r>
  <r>
    <s v="F.R. Antofagasta"/>
    <s v="Licitación Pública"/>
    <x v="1"/>
    <s v="FN/MP N° 2060"/>
    <d v="2024-08-13T00:00:00"/>
    <s v="Orden de Compra"/>
    <n v="2250245"/>
    <d v="2025-07-21T00:00:00"/>
    <s v="Compra pasaje aéreo para doña Tatiana Bustamante Art.19 UE290"/>
    <s v="Soc. de Turismo e Inversiones Inmobiliaria Ltda.  (G12 Viajes)"/>
    <s v="76204527-3"/>
    <n v="266960"/>
    <x v="0"/>
  </r>
  <r>
    <s v="F.R. Antofagasta"/>
    <s v="Licitación Pública"/>
    <x v="1"/>
    <s v="FN/MP N° 2060"/>
    <d v="2024-08-13T00:00:00"/>
    <s v="Orden de Compra"/>
    <n v="2250246"/>
    <d v="2025-07-21T00:00:00"/>
    <s v="Cambio de itinerario pasaje aéreo para don Eduardo Ríos. UE 290 Art.19"/>
    <s v="Soc. de Turismo e Inversiones Inmobiliaria Ltda.  (G12 Viajes)"/>
    <s v="76204527-3"/>
    <n v="47000"/>
    <x v="0"/>
  </r>
  <r>
    <s v="F.R. Atacama"/>
    <s v="Licitación Pública"/>
    <x v="1"/>
    <s v="FN/MP N° 2060"/>
    <d v="2024-08-13T00:00:00"/>
    <s v="Orden de Compra"/>
    <n v="3250114"/>
    <d v="2025-07-21T00:00:00"/>
    <s v="Compra de pasaje para Fiscal Regional de Atacama, con la finalidad de participar en Coaching de Vocería Institucional que se realizará el 23 de julio en Fiscalía Nacional."/>
    <s v="Soc. de Turismo e Inversiones Inmobiliaria Ltda.  (G12 Viajes)"/>
    <s v="76204527-3"/>
    <n v="277506"/>
    <x v="0"/>
  </r>
  <r>
    <s v="F.R. Atacama"/>
    <s v="Licitación Pública"/>
    <x v="1"/>
    <s v="FN/MP N° 2060"/>
    <d v="2024-08-13T00:00:00"/>
    <s v="Orden de Compra"/>
    <n v="3250115"/>
    <d v="2025-07-21T00:00:00"/>
    <s v="Pasajes aéreos para Administradora Fiscalía Local de Vallenar, que asiste a “Jornada Formativa a las Fiscalías Locales del país” que se realizará en Santiago entre los días 19 y 21 de agosto 2025."/>
    <s v="Soc. de Turismo e Inversiones Inmobiliaria Ltda.  (G12 Viajes)"/>
    <s v="76204527-3"/>
    <n v="125550"/>
    <x v="0"/>
  </r>
  <r>
    <s v="F.R. Atacama"/>
    <s v="Licitación Pública"/>
    <x v="1"/>
    <s v="FN/MP N° 2060"/>
    <d v="2024-08-13T00:00:00"/>
    <s v="Orden de Compra"/>
    <n v="3250116"/>
    <d v="2025-07-21T00:00:00"/>
    <s v="Pasaje aéreo, para Fiscal Regional de Atacama, con la finalidad de participar en reunión de Macrozona Norte los días 7 y 8 de agosto en la ciudad de Iquique."/>
    <s v="Soc. de Turismo e Inversiones Inmobiliaria Ltda.  (G12 Viajes)"/>
    <s v="76204527-3"/>
    <n v="517780"/>
    <x v="0"/>
  </r>
  <r>
    <s v="F.R. Valparaíso"/>
    <s v="Licitación Pública"/>
    <x v="1"/>
    <s v="FN/MP N° 2060"/>
    <d v="2024-08-13T00:00:00"/>
    <s v="Orden de Compra"/>
    <n v="5250194"/>
    <d v="2025-07-21T00:00:00"/>
    <s v="Jornadas Formativas para Jefaturas de Fiscalías Locales : compra de pasajes aéreos IPA-Stgo-IPA por asistencia a Jornada"/>
    <s v="Soc. de Turismo e Inversiones Inmobiliaria Ltda.  (G12 Viajes)"/>
    <s v="76204527-3"/>
    <n v="609980"/>
    <x v="0"/>
  </r>
  <r>
    <s v="F.R. O´Higgins"/>
    <s v="Trato Directo "/>
    <x v="0"/>
    <s v="06-FR N° 156"/>
    <d v="2024-07-09T00:00:00"/>
    <s v="Orden de Compra"/>
    <n v="6250145"/>
    <d v="2025-07-21T00:00:00"/>
    <s v="Reparación ascensor Fiscalía Regional de O'Higgins: Suministro e instalación de pulsadores para botoneras de Ascensores"/>
    <s v="Ascensores Schindler Chile S.A."/>
    <s v="93565000-3"/>
    <n v="369981"/>
    <x v="0"/>
  </r>
  <r>
    <s v="F.R. O´Higgins"/>
    <s v="Compra/Contratación inferior a 3 UTM"/>
    <x v="0"/>
    <s v="No Aplica"/>
    <s v="No Aplica"/>
    <s v="Orden de Compra"/>
    <n v="6250146"/>
    <d v="2025-07-21T00:00:00"/>
    <s v="Cambio de luminarias en estacionamiento subterráneo Fiscalía Regional"/>
    <s v="GUILLERMO IGNACIO GUZMAN MORAN"/>
    <s v="16.816.622-2"/>
    <n v="136952"/>
    <x v="0"/>
  </r>
  <r>
    <s v="F.R. Los Ríos"/>
    <s v="Licitación Pública"/>
    <x v="1"/>
    <s v="FN/MP N° 2060"/>
    <d v="2024-08-13T00:00:00"/>
    <s v="Orden de Compra"/>
    <n v="19250095"/>
    <d v="2025-07-21T00:00:00"/>
    <s v="Compra de pasaje aereo E. Aguayo viaje Valdivia - Santiago - Valdivia desde el 11 al 13 de agosto 2025"/>
    <s v="Soc. de Turismo e Inversiones Inmobiliaria Ltda.  (G12 Viajes)"/>
    <s v="76204527-3"/>
    <n v="326130"/>
    <x v="0"/>
  </r>
  <r>
    <s v="F.R. Los Ríos"/>
    <s v="Licitación Pública"/>
    <x v="1"/>
    <s v="FN/MP N° 2060"/>
    <d v="2024-08-13T00:00:00"/>
    <s v="Orden de Compra"/>
    <n v="19250096"/>
    <d v="2025-07-21T00:00:00"/>
    <s v="Compra de pasaje aereo R. Guzman viaje Valdivia - Santiago - Valdivia desde el 26 al 28 de agosto 2025"/>
    <s v="Soc. de Turismo e Inversiones Inmobiliaria Ltda.  (G12 Viajes)"/>
    <s v="76204527-3"/>
    <n v="373048"/>
    <x v="0"/>
  </r>
  <r>
    <s v="F.R. Los Ríos"/>
    <s v="Licitación Pública"/>
    <x v="1"/>
    <s v="FN/MP N° 2060"/>
    <d v="2024-08-13T00:00:00"/>
    <s v="Orden de Compra"/>
    <n v="19250097"/>
    <d v="2025-07-21T00:00:00"/>
    <s v="Compra de pasaje aereo S. Fuentes viaje Osorno - Santiago - Osorno desde el 01 al 05 de septiembre 2025"/>
    <s v="Soc. de Turismo e Inversiones Inmobiliaria Ltda.  (G12 Viajes)"/>
    <s v="76204527-3"/>
    <n v="134186"/>
    <x v="0"/>
  </r>
  <r>
    <s v="F.R. Los Lagos"/>
    <s v="Compra/Contratación inferior a 3 UTM"/>
    <x v="0"/>
    <s v="No Aplica"/>
    <s v="No Aplica"/>
    <s v="Orden de Compra"/>
    <n v="10250144"/>
    <d v="2025-07-21T00:00:00"/>
    <s v="Compra 1 locker metálico 4 puertas"/>
    <s v="Soluciones y Montajes Metalelectric Ltda."/>
    <s v="76.759.642-1"/>
    <n v="166844"/>
    <x v="0"/>
  </r>
  <r>
    <s v="F.R. Metrop. Oriente"/>
    <s v="Compra/Contratación inferior a 3 UTM"/>
    <x v="0"/>
    <s v="No Aplica"/>
    <s v="No Aplica"/>
    <s v="Orden de Compra"/>
    <n v="14250133"/>
    <d v="2025-07-21T00:00:00"/>
    <s v="Reparación Equipo aire acondicionado edificio Las Condes."/>
    <s v="SISTEMAS DE ENERGIA S.A."/>
    <s v="99588050-4"/>
    <n v="181475"/>
    <x v="0"/>
  </r>
  <r>
    <m/>
    <s v="696704-39-AG25"/>
    <x v="2"/>
    <m/>
    <m/>
    <m/>
    <m/>
    <d v="2025-07-21T10:01:08"/>
    <s v="Mantención de los grupos electrógenos de las Fiscalías Locales de Linares, Talca y Fiscalía Regional"/>
    <m/>
    <m/>
    <n v="2343583.62"/>
    <x v="0"/>
  </r>
  <r>
    <m/>
    <s v="696713-47-AG25"/>
    <x v="2"/>
    <m/>
    <m/>
    <m/>
    <m/>
    <d v="2025-07-21T10:13:15"/>
    <s v="SERVICIO DE INSPECCIÓN PARA LA CERTIFICACIÓN DE ASCENSORES"/>
    <m/>
    <m/>
    <n v="400000"/>
    <x v="0"/>
  </r>
  <r>
    <m/>
    <s v="697036-58-AG25"/>
    <x v="2"/>
    <m/>
    <m/>
    <m/>
    <m/>
    <d v="2025-07-21T10:15:48"/>
    <s v="Orden de Compra generada por invitación a compra ágil: 697036-64-COT25"/>
    <m/>
    <m/>
    <n v="339150"/>
    <x v="0"/>
  </r>
  <r>
    <m/>
    <s v="5148-106-AG25"/>
    <x v="2"/>
    <m/>
    <m/>
    <m/>
    <m/>
    <d v="2025-07-21T11:09:03"/>
    <s v="SERVICIO DE COFFEE BREAK PARA EL CONSEJO GENERAL DE FISCALES Y COACHING COMUNICACIONAL. Compra ágil: 5148-116-COT25"/>
    <m/>
    <m/>
    <n v="1439900"/>
    <x v="0"/>
  </r>
  <r>
    <m/>
    <s v="697057-63-AG25"/>
    <x v="2"/>
    <m/>
    <m/>
    <m/>
    <m/>
    <d v="2025-07-21T11:59:13"/>
    <s v="Coffe break 23 Julio"/>
    <m/>
    <m/>
    <n v="330025.08"/>
    <x v="0"/>
  </r>
  <r>
    <m/>
    <s v="697057-64-AG25"/>
    <x v="2"/>
    <m/>
    <m/>
    <m/>
    <m/>
    <d v="2025-07-21T12:16:57"/>
    <s v="Reparación circuitos eléctricos equipos split FL San Vicente"/>
    <m/>
    <m/>
    <n v="4263789"/>
    <x v="0"/>
  </r>
  <r>
    <m/>
    <s v="696954-49-AG25"/>
    <x v="2"/>
    <m/>
    <m/>
    <m/>
    <m/>
    <d v="2025-07-21T12:32:45"/>
    <s v="Compra de 1 Locker 4 puertas"/>
    <m/>
    <m/>
    <n v="166843.95000000001"/>
    <x v="0"/>
  </r>
  <r>
    <m/>
    <s v="696011-30-AG25"/>
    <x v="2"/>
    <m/>
    <m/>
    <m/>
    <m/>
    <d v="2025-07-21T13:18:46"/>
    <s v="Orden de Compra generada por invitación a compra ágil: 696011-37-COT25"/>
    <m/>
    <m/>
    <n v="518000"/>
    <x v="0"/>
  </r>
  <r>
    <m/>
    <s v="697055-47-AG25"/>
    <x v="2"/>
    <m/>
    <m/>
    <m/>
    <m/>
    <d v="2025-07-21T14:23:46"/>
    <s v="Orden de Compra generada por invitación a compra ágil: 697055-71-COT25"/>
    <m/>
    <m/>
    <n v="3128153"/>
    <x v="0"/>
  </r>
  <r>
    <m/>
    <s v="696713-48-AG25"/>
    <x v="2"/>
    <m/>
    <m/>
    <m/>
    <m/>
    <d v="2025-07-21T14:54:11"/>
    <s v="CIERRE MÓDULO DE RECEPCIÓN"/>
    <m/>
    <m/>
    <n v="2606457"/>
    <x v="0"/>
  </r>
  <r>
    <m/>
    <s v="697202-46-AG25"/>
    <x v="2"/>
    <m/>
    <m/>
    <m/>
    <m/>
    <d v="2025-07-21T15:19:42"/>
    <s v="Provisión e instalación de ventiladores para equipo Chiller de Fiscalía Local de Quilpué compra ágil: 697202-35-COT25"/>
    <m/>
    <m/>
    <n v="4284000"/>
    <x v="0"/>
  </r>
  <r>
    <m/>
    <s v="697058-42-AG25"/>
    <x v="2"/>
    <m/>
    <m/>
    <m/>
    <m/>
    <d v="2025-07-21T15:34:35"/>
    <s v="Orden de Compra generada por invitación a compra ágil: 697058-52-COT25"/>
    <m/>
    <m/>
    <n v="2618000"/>
    <x v="0"/>
  </r>
  <r>
    <m/>
    <s v="696027-69-AG25"/>
    <x v="2"/>
    <m/>
    <m/>
    <m/>
    <m/>
    <d v="2025-07-21T15:50:08"/>
    <s v="Orden de Compra generada por invitación a compra ágil: 696027-48-COT25"/>
    <m/>
    <m/>
    <n v="2023076.16"/>
    <x v="0"/>
  </r>
  <r>
    <m/>
    <s v="696212-102-AG25"/>
    <x v="2"/>
    <m/>
    <m/>
    <m/>
    <m/>
    <d v="2025-07-21T16:19:00"/>
    <s v="Orden de Compra generada por invitación a compra ágil: 696212-101-COT25"/>
    <m/>
    <m/>
    <n v="1347829.7"/>
    <x v="0"/>
  </r>
  <r>
    <m/>
    <s v="696027-70-AG25"/>
    <x v="2"/>
    <m/>
    <m/>
    <m/>
    <m/>
    <d v="2025-07-21T16:35:44"/>
    <s v="Orden de Compra generada por invitación a compra ágil: 696027-47-COT25"/>
    <m/>
    <m/>
    <n v="134470"/>
    <x v="0"/>
  </r>
  <r>
    <s v="F.R. Antofagasta"/>
    <s v="Compra/Contratación inferior a 3 UTM"/>
    <x v="0"/>
    <s v="No Aplica"/>
    <s v="No Aplica"/>
    <s v="Orden de Compra"/>
    <n v="2250247"/>
    <d v="2025-07-22T00:00:00"/>
    <s v="Retiro y desarme de protección de ventanas en oficina FAC."/>
    <s v="MJR SERVICIOS SPA"/>
    <s v="77.169.637-6"/>
    <n v="204680"/>
    <x v="0"/>
  </r>
  <r>
    <s v="F.R. Antofagasta"/>
    <s v="Licitación Pública"/>
    <x v="1"/>
    <s v="FN/MP N° 2060"/>
    <d v="2024-08-13T00:00:00"/>
    <s v="Orden de Compra"/>
    <n v="2250249"/>
    <d v="2025-07-22T00:00:00"/>
    <s v="Cambio de itinerario en pasaje aéreo para doña Tatiana Bustamante. UE 290 Art. 19"/>
    <s v="Soc. de Turismo e Inversiones Inmobiliaria Ltda.  (G12 Viajes)"/>
    <s v="76204527-3"/>
    <n v="47000"/>
    <x v="0"/>
  </r>
  <r>
    <s v="F.R. Antofagasta"/>
    <s v="Compra/Contratación inferior a 3 UTM"/>
    <x v="0"/>
    <s v="No Aplica"/>
    <s v="No Aplica"/>
    <s v="Orden de Compra"/>
    <n v="2250250"/>
    <d v="2025-07-22T00:00:00"/>
    <s v="Servicio de aseo con máquina hidrolavadora para limpiar el patio trasero y radier oficinas FAC"/>
    <s v="CONSTRUCCIONES CIVILES GRAVA SPA"/>
    <s v="77.774.351-1"/>
    <n v="196350"/>
    <x v="0"/>
  </r>
  <r>
    <s v="F.R. Coquimbo"/>
    <s v="Licitación Privada"/>
    <x v="3"/>
    <s v="4-FR Nº 006"/>
    <d v="2024-12-11T00:00:00"/>
    <s v="Orden de Compra"/>
    <n v="42500160"/>
    <d v="2025-07-22T00:00:00"/>
    <s v="Evaluaciones psicolaborales de 02 postulantes a cargo de Técnico Operativo de Causas para FL Illapel. "/>
    <s v="CONSULTORA TCS GROUP SEARCH SPA"/>
    <s v="77.108.874-0"/>
    <n v="235799"/>
    <x v="0"/>
  </r>
  <r>
    <s v="F.R. Coquimbo"/>
    <s v="Licitación Pública"/>
    <x v="1"/>
    <s v="FN/MP N° 2060"/>
    <d v="2024-08-13T00:00:00"/>
    <s v="Orden de Compra"/>
    <n v="42500161"/>
    <d v="2025-07-22T00:00:00"/>
    <s v="Pasaje aéreo para Fiscal Regional quien regresa de la 2a. sesión de Consejo Ordinario. "/>
    <s v="Soc. de Turismo e Inversiones Inmobiliaria Ltda.  (G12 Viajes)"/>
    <s v="76204527-3"/>
    <n v="140522"/>
    <x v="0"/>
  </r>
  <r>
    <s v="F.R. Coquimbo"/>
    <s v="Licitación Pública"/>
    <x v="1"/>
    <s v="FN/MP N° 2060"/>
    <d v="2024-08-13T00:00:00"/>
    <s v="Orden de Compra"/>
    <n v="42500162"/>
    <d v="2025-07-22T00:00:00"/>
    <s v="Pasaje aéreo para Fiscal adjunto de Fiscalía de La Serena, quien asiste a Jornada de Formación en delitos de violencia sexual."/>
    <s v="Soc. de Turismo e Inversiones Inmobiliaria Ltda.  (G12 Viajes)"/>
    <s v="76204527-3"/>
    <n v="141904"/>
    <x v="0"/>
  </r>
  <r>
    <s v="F.R. Araucanía"/>
    <s v="Compra/Contratación inferior a 3 UTM"/>
    <x v="0"/>
    <s v="No Aplica"/>
    <s v="No Aplica"/>
    <s v="Orden de Compra"/>
    <n v="9250107"/>
    <d v="2025-07-22T00:00:00"/>
    <s v="Reubicación de cañerías de calefacción y reparación de baño en el edificio de la Fiscalía Regional."/>
    <s v="Construcciones Patricio Manosalva Fernández E.I.R.L."/>
    <s v="76.490.409-5"/>
    <n v="136255"/>
    <x v="0"/>
  </r>
  <r>
    <s v="F.R. Araucanía"/>
    <s v="Compra/Contratación inferior a 3 UTM"/>
    <x v="0"/>
    <s v="No Aplica"/>
    <s v="No Aplica"/>
    <s v="Orden de Compra"/>
    <n v="9250108"/>
    <d v="2025-07-22T00:00:00"/>
    <s v="Reparaciones en accesos y reparación de filtración de agua del inmueble de la Fiscalía Local de Temuco."/>
    <s v="Construcciones Patricio Manosalva Fernández E.I.R.L."/>
    <s v="76.490.409-5"/>
    <n v="148750"/>
    <x v="0"/>
  </r>
  <r>
    <s v="F.R. Araucanía"/>
    <s v="Licitación Pública"/>
    <x v="1"/>
    <s v="FN/MP N° 2060"/>
    <d v="2024-08-13T00:00:00"/>
    <s v="Orden de Compra"/>
    <n v="9250109"/>
    <d v="2025-07-22T00:00:00"/>
    <s v="Pasaje aéreo para fiscal en comisión de servicio, trayecto Tco.-Stgo. Tco."/>
    <s v="Soc. de Turismo e Inversiones Inmobiliaria Ltda.  (G12 Viajes)"/>
    <s v="76204527-3"/>
    <n v="274904"/>
    <x v="0"/>
  </r>
  <r>
    <s v="F.R. Araucanía"/>
    <s v="Compra/Contratación inferior a 3 UTM"/>
    <x v="0"/>
    <s v="No Aplica"/>
    <s v="No Aplica"/>
    <s v="Orden de Compra"/>
    <n v="9250110"/>
    <d v="2025-07-22T00:00:00"/>
    <s v="Visita técnica de diagnóstico por falla de la red eléctrica de la Fiscalía Local de Traiguén."/>
    <s v="Soc. Servicios Computacionales Aska Ltda."/>
    <s v="77.088.350-4"/>
    <n v="173383"/>
    <x v="0"/>
  </r>
  <r>
    <s v="F.R. Los Lagos"/>
    <s v="Licitación Pública"/>
    <x v="1"/>
    <s v="FN/MP N° 2060"/>
    <d v="2024-08-13T00:00:00"/>
    <s v="Orden de Compra"/>
    <n v="10250146"/>
    <d v="2025-07-22T00:00:00"/>
    <s v="Pasaje aéreo P.Montt - Santiago - P.Montt del 05-08 al 09-08-25"/>
    <s v="Soc. de Turismo e Inversiones Inmobiliaria Ltda.  (G12 Viajes)"/>
    <s v="76204527-3"/>
    <n v="199904"/>
    <x v="0"/>
  </r>
  <r>
    <s v="F.R. Aysén"/>
    <s v="Licitación Pública"/>
    <x v="1"/>
    <s v="FN/MP N° 2060"/>
    <d v="2024-08-13T00:00:00"/>
    <s v="Orden de Compra"/>
    <n v="1125167"/>
    <d v="2025-07-22T00:00:00"/>
    <s v="Pasajes aéreos nacionales Balmaceda-Santiago (ida y regreso), para Fiscal Adjunto Jefe y Administrador FL Aysén. Jornadas Formativas para Jefaturas de Fiscalías Locales en FN."/>
    <s v="Soc. de Turismo e Inversiones Inmobiliaria Ltda.  (G12 Viajes)"/>
    <s v="76204527-3"/>
    <n v="468260"/>
    <x v="0"/>
  </r>
  <r>
    <s v="F.R. Aysén"/>
    <s v="Licitación Pública"/>
    <x v="1"/>
    <s v="FN/MP N° 2060"/>
    <d v="2024-08-13T00:00:00"/>
    <s v="Orden de Compra"/>
    <n v="1125168"/>
    <d v="2025-07-22T00:00:00"/>
    <s v="Pasajes aéreos nacionales Balmaceda-Santiago (ida y regreso), para Fiscal Adjunto Jefe y Administrador FL Coyhaique. Jornadas Formativas para Jefaturas de Fiscalías Locales en FN."/>
    <s v="Soc. de Turismo e Inversiones Inmobiliaria Ltda.  (G12 Viajes)"/>
    <s v="76204527-3"/>
    <n v="384260"/>
    <x v="0"/>
  </r>
  <r>
    <s v="F.R. Metrop. Occidente"/>
    <s v="Compra/Contratación inferior a 3 UTM"/>
    <x v="0"/>
    <s v="No Aplica"/>
    <s v="No Aplica"/>
    <s v="Orden de Compra"/>
    <n v="16250142"/>
    <d v="2025-07-22T00:00:00"/>
    <s v="Provisión , cambio e instalación de focos (02) en oficina FR en piso 12 y visitas técnicas (02) e informe por pruebas eléctricas en piso 11 edificio Miraflores. Contratación conforme a art. 8 letra &quot;a&quot; del reglamento interno MP ley 19886. (UE1601)."/>
    <s v="SERELEC SPA"/>
    <s v="78052732-3"/>
    <n v="202300"/>
    <x v="0"/>
  </r>
  <r>
    <s v="F.R. Metrop. Occidente"/>
    <s v="Compra/Contratación inferior a 3 UTM"/>
    <x v="0"/>
    <s v="No Aplica"/>
    <s v="No Aplica"/>
    <s v="Orden de Compra"/>
    <n v="16250143"/>
    <d v="2025-07-22T00:00:00"/>
    <s v="Visita técnica para levantamiento por falla en control acceso piso 19 y trabajos menores en control de acceso a piso 19 edificio Catedral 1401( Fijación y conexión de lector suelto y cambio de pulsador apertura puertas por botón NO Touch para apertura). Contratación conforme a art. 8 letra &quot;a&quot; del reglamento interno del MP ley 19886."/>
    <s v="LIMSERVICE SPA"/>
    <s v="76863427-0"/>
    <n v="142800"/>
    <x v="0"/>
  </r>
  <r>
    <s v="Fiscalía Nacional"/>
    <s v="Licitación Pública"/>
    <x v="1"/>
    <s v="FN/MP N° 2060"/>
    <d v="2024-08-13T00:00:00"/>
    <s v="Orden de Compra"/>
    <n v="17250436"/>
    <d v="2025-07-22T00:00:00"/>
    <s v="Pasaje aéreo nacional para Sr. Claudio Ramirez Nuñez, Rut: 11.415.366-4, Santiago/Valdivia/Santiago, del 29 de julio al 01 de agosto de 2025. Implementación del equipo ECOH de la FR de Los Ríos."/>
    <s v="Soc. de Turismo e Inversiones Inmobiliaria Ltda.  (G12 Viajes)"/>
    <s v="76204527-3"/>
    <n v="267686"/>
    <x v="0"/>
  </r>
  <r>
    <s v="Fiscalía Nacional"/>
    <s v="Licitación Pública"/>
    <x v="1"/>
    <s v="FN/MP N° 2060"/>
    <d v="2024-08-13T00:00:00"/>
    <s v="Orden de Compra"/>
    <n v="17250437"/>
    <d v="2025-07-22T00:00:00"/>
    <s v="Pasaje aéreo nacional para Sr. Rodrigo Honores, Rut: 17.654.837-1, Santiago/Valdivia/Santiago, del 29 de julio al 01 de agosto de 2025. Implementación del equipo ECOH de la FR de Los Ríos"/>
    <s v="Soc. de Turismo e Inversiones Inmobiliaria Ltda.  (G12 Viajes)"/>
    <s v="76204527-3"/>
    <n v="267686"/>
    <x v="0"/>
  </r>
  <r>
    <s v="Fiscalía Nacional"/>
    <s v="Licitación Privada"/>
    <x v="3"/>
    <s v="FN/MP N° 1454"/>
    <d v="2023-08-21T00:00:00"/>
    <s v="Orden de Compra"/>
    <n v="17250438"/>
    <d v="2025-07-22T00:00:00"/>
    <s v="Contratación de 1 Servicio de Coffe Break, para 45 personas, por jornada, el cual se llevara a cabo los días 05 y 06 de agosto del 2025, en jornadas AM 11:00 horas y PM 16:00 horas y para el día 07 de agosto solo en jornada AM 11:00 horas, a realizarse en dependencias de la Fiscalía Nacional, Gran Salón, piso 7, con motivo de &quot;Jornada de entrega de conocimientos a Fiscalías locales&quot;."/>
    <s v="Servicios Alimentarios Pedro Pablo Hernandez Medina E.I.R.L."/>
    <s v="77599203-4"/>
    <n v="857025"/>
    <x v="0"/>
  </r>
  <r>
    <s v="Fiscalía Nacional"/>
    <s v="Licitación Privada"/>
    <x v="3"/>
    <s v="FN/MP N° 1454"/>
    <d v="2023-08-21T00:00:00"/>
    <s v="Orden de Compra"/>
    <n v="17250439"/>
    <d v="2025-07-22T00:00:00"/>
    <s v="Contratación de 1 Servicio de Coffe Break, para 50 personas, por jornada, el cual se llevara a cabo los días 06 y 07 de agosto del 2025, en jornadas AM 10:30 horas y PM 16:00 horas, a realizarse en dependencias de la Fiscalía Nacional, Gran Salón, piso 7, con motivo de &quot;Jornada de formación especializada en delitos de violencia sexual&quot;."/>
    <s v="Servicios Alimentarios Pedro Pablo Hernandez Medina E.I.R.L."/>
    <s v="77599203-4"/>
    <n v="761800"/>
    <x v="0"/>
  </r>
  <r>
    <s v="Fiscalía Nacional"/>
    <s v="Licitación Privada"/>
    <x v="3"/>
    <s v="FN/MP N° 1454"/>
    <d v="2023-08-21T00:00:00"/>
    <s v="Orden de Compra"/>
    <n v="17250440"/>
    <d v="2025-07-22T00:00:00"/>
    <s v="Contratación de 1 Servicio de Coffe Break, para 30 personas, por jornada, el cual se llevara a cabo el día 12 de agosto del 2025, en jornadas AM 10:30 horas y PM 16:00 horas, a realizarse en dependencias de la Fiscalía Nacional, Gran Salón, piso 7, con motivo de &quot;Jornada Anual de UCIEX&quot;."/>
    <s v="Servicios Alimentarios Pedro Pablo Hernandez Medina E.I.R.L."/>
    <s v="77599203-4"/>
    <n v="228540"/>
    <x v="0"/>
  </r>
  <r>
    <m/>
    <s v="696228-67-CM25"/>
    <x v="2"/>
    <m/>
    <m/>
    <m/>
    <m/>
    <d v="2025-07-22T08:08:15"/>
    <s v="RESMAS OFICIO Y CARTA FISCALIAS REGION BIOBIO"/>
    <m/>
    <m/>
    <n v="8208144"/>
    <x v="0"/>
  </r>
  <r>
    <m/>
    <s v="697036-59-CM25"/>
    <x v="2"/>
    <m/>
    <m/>
    <m/>
    <m/>
    <d v="2025-07-22T12:35:59"/>
    <s v="Orden de Compra: 697036-59-CM25"/>
    <m/>
    <m/>
    <n v="2195943.89"/>
    <x v="0"/>
  </r>
  <r>
    <m/>
    <s v="696217-66-CM25"/>
    <x v="2"/>
    <m/>
    <m/>
    <m/>
    <m/>
    <d v="2025-07-22T16:25:10"/>
    <s v="Orden de Compra: 696217-66-CM25"/>
    <m/>
    <m/>
    <n v="121778"/>
    <x v="0"/>
  </r>
  <r>
    <s v="F.R. Antofagasta"/>
    <s v="Compra/Contratación inferior a 3 UTM"/>
    <x v="0"/>
    <s v="No Aplica"/>
    <s v="No Aplica"/>
    <s v="Orden de Compra"/>
    <n v="2250251"/>
    <d v="2025-07-23T00:00:00"/>
    <s v="Compra de Switch para sala de entrevista video grabada. UE 208"/>
    <s v="COMERCIALIZADORA SP DIGITAL SPA"/>
    <s v="76.799.430-3"/>
    <n v="40001"/>
    <x v="0"/>
  </r>
  <r>
    <s v="F.R. Atacama"/>
    <s v="Licitación Pública"/>
    <x v="1"/>
    <s v="FN/MP N° 2060"/>
    <d v="2024-08-13T00:00:00"/>
    <s v="Orden de Compra"/>
    <n v="3250119"/>
    <d v="2025-07-23T00:00:00"/>
    <s v="Pasajes aéreos para Jorge Hernández Á., para asistir a “Jornada Formativa a las Fiscalías Locales del país” que se realizará en Santiago entre los días 08 y 10 de Septiembre 2025."/>
    <s v="Soc. de Turismo e Inversiones Inmobiliaria Ltda.  (G12 Viajes)"/>
    <s v="76204527-3"/>
    <n v="138960"/>
    <x v="0"/>
  </r>
  <r>
    <s v="F.R. Atacama"/>
    <s v="Licitación Pública"/>
    <x v="1"/>
    <s v="FN/MP N° 2060"/>
    <d v="2024-08-13T00:00:00"/>
    <s v="Orden de Compra"/>
    <n v="3250125"/>
    <d v="2025-07-23T00:00:00"/>
    <s v="Pasaje aéreo, para Fiscal Regional de Atacama, con la finalidad de participar en Coaching de Vocería Institucional que se realizará el 23 de julio en Fiscalía Nacional."/>
    <s v="Soc. de Turismo e Inversiones Inmobiliaria Ltda.  (G12 Viajes)"/>
    <s v="76204527-3"/>
    <n v="277506"/>
    <x v="0"/>
  </r>
  <r>
    <s v="F.R. Coquimbo"/>
    <s v="Licitación Pública"/>
    <x v="1"/>
    <s v="FN/MP N° 2060"/>
    <d v="2024-08-13T00:00:00"/>
    <s v="Orden de Compra"/>
    <n v="42500163"/>
    <d v="2025-07-23T00:00:00"/>
    <s v="Pasaje aéreo para Aministrador de Fiscalía de Vicuña, quien asiste a Jornada de Formación para Jefaturas."/>
    <s v="Soc. de Turismo e Inversiones Inmobiliaria Ltda.  (G12 Viajes)"/>
    <s v="76204527-3"/>
    <n v="238790"/>
    <x v="0"/>
  </r>
  <r>
    <s v="F.R. Coquimbo"/>
    <s v="Licitación Pública"/>
    <x v="1"/>
    <s v="FN/MP N° 2060"/>
    <d v="2024-08-13T00:00:00"/>
    <s v="Orden de Compra"/>
    <n v="42500164"/>
    <d v="2025-07-23T00:00:00"/>
    <s v="Pasaje aéreo para Fiscal Sacfi, quien asiste a Audiencia cuasa reservada."/>
    <s v="Soc. de Turismo e Inversiones Inmobiliaria Ltda.  (G12 Viajes)"/>
    <s v="76204527-3"/>
    <n v="190790"/>
    <x v="0"/>
  </r>
  <r>
    <s v="F.R. Coquimbo"/>
    <s v="Licitación Pública"/>
    <x v="1"/>
    <s v="FN/MP N° 2060"/>
    <d v="2024-08-13T00:00:00"/>
    <s v="Orden de Compra"/>
    <n v="42500165"/>
    <d v="2025-07-23T00:00:00"/>
    <s v="Pasaje aéreo para Fiscal Adjunto de Fiscalía de Coquimbo, quien asiste a Jornada de Formación en delitos de violencia sexual."/>
    <s v="Soc. de Turismo e Inversiones Inmobiliaria Ltda.  (G12 Viajes)"/>
    <s v="76204527-3"/>
    <n v="67522"/>
    <x v="0"/>
  </r>
  <r>
    <s v="F.R. Coquimbo"/>
    <s v="Licitación Pública"/>
    <x v="1"/>
    <s v="FN/MP N° 2060"/>
    <d v="2024-08-13T00:00:00"/>
    <s v="Orden de Compra"/>
    <n v="42500166"/>
    <d v="2025-07-23T00:00:00"/>
    <s v="Pasaje aéreo para Fiscal adjunto de Fiscalía de La Serena, quien asiste a Jornada de Formación en delitos de violencia sexual."/>
    <s v="Soc. de Turismo e Inversiones Inmobiliaria Ltda.  (G12 Viajes)"/>
    <s v="76204527-3"/>
    <n v="147790"/>
    <x v="0"/>
  </r>
  <r>
    <s v="F.R. Coquimbo"/>
    <s v="Licitación Pública"/>
    <x v="1"/>
    <s v="FN/MP N° 2060"/>
    <d v="2024-08-13T00:00:00"/>
    <s v="Orden de Compra"/>
    <n v="42500167"/>
    <d v="2025-07-23T00:00:00"/>
    <s v="Pasaje aéreo para Analista Sacfi, quien asiste a Audiencia Causa reservada."/>
    <s v="Soc. de Turismo e Inversiones Inmobiliaria Ltda.  (G12 Viajes)"/>
    <s v="76204527-3"/>
    <n v="190790"/>
    <x v="0"/>
  </r>
  <r>
    <s v="F.R. Los Ríos"/>
    <s v="Licitación Pública"/>
    <x v="1"/>
    <s v="FN/MP N° 2060"/>
    <d v="2024-08-13T00:00:00"/>
    <s v="Orden de Compra"/>
    <n v="19250098"/>
    <d v="2025-07-23T00:00:00"/>
    <s v="Compra de pasaje aereo M. Bustos y C. Inostroza viaje Osorno - Santiago - Osorno desde el 07 al 11 de septiembre 2025"/>
    <s v="Soc. de Turismo e Inversiones Inmobiliaria Ltda.  (G12 Viajes)"/>
    <s v="76204527-3"/>
    <n v="399780"/>
    <x v="0"/>
  </r>
  <r>
    <s v="F.R. Los Ríos"/>
    <s v="Licitación Pública"/>
    <x v="1"/>
    <s v="FN/MP N° 2060"/>
    <d v="2024-08-13T00:00:00"/>
    <s v="Orden de Compra"/>
    <n v="19250100"/>
    <d v="2025-07-23T00:00:00"/>
    <s v="Compra de pasaje aereo L. Chahin viaje Valdivia - Santiago - Valdivia desde el 19 al 21 de agosto 2025"/>
    <s v="Soc. de Turismo e Inversiones Inmobiliaria Ltda.  (G12 Viajes)"/>
    <s v="76204527-3"/>
    <n v="373996"/>
    <x v="0"/>
  </r>
  <r>
    <s v="F.R. Magallanes"/>
    <s v="Licitación Pública"/>
    <x v="1"/>
    <s v="FN/MP N° 2060"/>
    <d v="2024-08-13T00:00:00"/>
    <s v="Orden de Compra"/>
    <n v="12250115"/>
    <d v="2025-07-23T00:00:00"/>
    <s v="Pasaje aereo Sr. Patricio Hormazabal Saavedra PUQ/SCL/PUQ ida agosto 03 / retorno agosto 08"/>
    <s v="Soc. de Turismo e Inversiones Inmobiliaria Ltda.  (G12 Viajes)"/>
    <s v="76204527-3"/>
    <n v="395904"/>
    <x v="0"/>
  </r>
  <r>
    <s v="F.R. Metrop. Centro Norte"/>
    <s v="Compra/Contratación inferior a 3 UTM"/>
    <x v="0"/>
    <s v="No Aplica"/>
    <s v="No Aplica"/>
    <s v="Orden de Compra"/>
    <n v="13250104"/>
    <d v="2025-07-23T00:00:00"/>
    <s v="Reposición Equipamiento Tecnológico Sala Entrevista y Sala de Observación de EIVG"/>
    <s v="COMERCIALIZADORA SP DIGITAL SPA"/>
    <s v="76.799.430-3"/>
    <n v="188001"/>
    <x v="0"/>
  </r>
  <r>
    <s v="F.R. Metrop. Oriente"/>
    <s v="Compra/Contratación inferior a 3 UTM"/>
    <x v="0"/>
    <s v="No Aplica"/>
    <s v="No Aplica"/>
    <s v="Orden de Compra"/>
    <n v="14250136"/>
    <d v="2025-07-23T00:00:00"/>
    <s v="Adquisición de dos tarjetas para ingresar al Edificio del Centro de Justicia."/>
    <s v="SOC.CONCESIONARIA C.DE JUSTICIA DE STGO."/>
    <s v="99557380-6"/>
    <n v="47005"/>
    <x v="0"/>
  </r>
  <r>
    <s v="F.R. Metrop. Occidente"/>
    <s v="Compra/Contratación inferior a 3 UTM"/>
    <x v="0"/>
    <s v="No Aplica"/>
    <s v="No Aplica"/>
    <s v="Orden de Compra"/>
    <n v="16250147"/>
    <d v="2025-07-23T00:00:00"/>
    <s v="trabajos menores en edificio(cambio de 02 focos led en oficina 15 y 02 focos led en sala reunión chica además de cambio de 03 palmetas cielo americano sector UAF piso 12). Contratación conforme a art. 8 letra &quot;a&quot; del reglamento interno del MP ley 19886."/>
    <s v="SERELEC SPA"/>
    <s v="78052732-3"/>
    <n v="205870"/>
    <x v="0"/>
  </r>
  <r>
    <s v="Fiscalía Nacional"/>
    <s v="Licitación Pública"/>
    <x v="1"/>
    <s v="FN/MP N° 2060"/>
    <d v="2024-08-13T00:00:00"/>
    <s v="Orden de Compra"/>
    <n v="17250441"/>
    <d v="2025-07-23T00:00:00"/>
    <s v="Pasaje aéreo nacional para Sra. Tania Gajardo Orellana, Rut: 14.143.379-2, Santiago/Iquique/Santiago, del 06 al 08 de agosto de 2025. Jornadas de la Macrozona Norte entre Carabineros de Chile y el Ministerio Público."/>
    <s v="Soc. de Turismo e Inversiones Inmobiliaria Ltda.  (G12 Viajes)"/>
    <s v="76204527-3"/>
    <n v="250790"/>
    <x v="0"/>
  </r>
  <r>
    <s v="Fiscalía Nacional"/>
    <s v="Licitación Pública"/>
    <x v="1"/>
    <s v="FN/MP N° 2060"/>
    <d v="2024-08-13T00:00:00"/>
    <s v="Orden de Compra"/>
    <n v="17250442"/>
    <d v="2025-07-23T00:00:00"/>
    <s v="Pasaje aéreo nacional para Sr. Iván Navarro Papic, Rut: 15.338.286-7, Santiago/Puerto Montt/Santiago, del 07 al 08 de agosto de 2025. jornada de capacitación orientada a administradores/as de las Fiscalías Regionales de Los Lagos y La Araucanía."/>
    <s v="Soc. de Turismo e Inversiones Inmobiliaria Ltda.  (G12 Viajes)"/>
    <s v="76204527-3"/>
    <n v="149790"/>
    <x v="0"/>
  </r>
  <r>
    <m/>
    <s v="696713-49-AG25"/>
    <x v="2"/>
    <m/>
    <m/>
    <m/>
    <m/>
    <d v="2025-07-23T09:39:58"/>
    <s v="MOBILIARIO PARA 2 OFICINAS"/>
    <m/>
    <m/>
    <n v="1780240"/>
    <x v="0"/>
  </r>
  <r>
    <m/>
    <s v="5148-107-CM25"/>
    <x v="2"/>
    <m/>
    <m/>
    <m/>
    <m/>
    <d v="2025-07-23T10:59:18"/>
    <s v="RESMAS PAPEL OFICIO Y CARTA"/>
    <m/>
    <m/>
    <n v="5049408"/>
    <x v="0"/>
  </r>
  <r>
    <m/>
    <s v="696750-28-AG25"/>
    <x v="2"/>
    <m/>
    <m/>
    <m/>
    <m/>
    <d v="2025-07-23T12:28:02"/>
    <s v="Orden de Compra generada por invitación a compra ágil: 696750-39-COT25"/>
    <m/>
    <m/>
    <n v="6307000"/>
    <x v="0"/>
  </r>
  <r>
    <m/>
    <s v="709129-20-AG25"/>
    <x v="2"/>
    <m/>
    <m/>
    <m/>
    <m/>
    <d v="2025-07-23T12:31:07"/>
    <s v="Orden de Compra generada por invitación a compra ágil: 709129-26-COT25"/>
    <m/>
    <m/>
    <n v="371280"/>
    <x v="0"/>
  </r>
  <r>
    <m/>
    <s v="697036-60-AG25"/>
    <x v="2"/>
    <m/>
    <m/>
    <m/>
    <m/>
    <d v="2025-07-23T17:18:58"/>
    <s v="Orden de Compra generada por invitación a compra ágil: 697036-65-COT25"/>
    <m/>
    <m/>
    <n v="6172984.5800000001"/>
    <x v="0"/>
  </r>
  <r>
    <s v="F.R. Arica y Parinacota"/>
    <s v="Licitación Pública"/>
    <x v="1"/>
    <s v="FN/MP N° 2060"/>
    <d v="2024-08-13T00:00:00"/>
    <s v="Orden de Compra"/>
    <n v="18250167"/>
    <d v="2025-07-24T00:00:00"/>
    <s v="Cambio de pasaje aereo, tramo SCL-ARI, código de reserva CTOVTR (LA)."/>
    <s v="Soc. de Turismo e Inversiones Inmobiliaria Ltda.  (G12 Viajes)"/>
    <s v="76204527-3"/>
    <n v="160916"/>
    <x v="0"/>
  </r>
  <r>
    <s v="F.R. Tarapacá"/>
    <s v="Compra/Contratación inferior a 3 UTM"/>
    <x v="0"/>
    <s v="No Aplica"/>
    <s v="No Aplica"/>
    <s v="Orden de Servicio"/>
    <n v="1250081"/>
    <d v="2025-07-24T00:00:00"/>
    <s v="Evaluación psicolaboral p/1 cargo técnico postulante a FR Tarapacá"/>
    <s v="PEOPLE GO SPA"/>
    <s v="77163101-0"/>
    <n v="97948"/>
    <x v="0"/>
  </r>
  <r>
    <s v="F.R. Coquimbo"/>
    <s v="Licitación Pública"/>
    <x v="1"/>
    <s v="FN/MP N° 2060"/>
    <d v="2024-08-13T00:00:00"/>
    <s v="Orden de Compra"/>
    <n v="42500171"/>
    <d v="2025-07-24T00:00:00"/>
    <s v="Pasaje aéreo para Administradora Fiscalía de Coquimbo, quien asiste a Jornada Formativa de Jefaturas."/>
    <s v="Soc. de Turismo e Inversiones Inmobiliaria Ltda.  (G12 Viajes)"/>
    <s v="76204527-3"/>
    <n v="219790"/>
    <x v="0"/>
  </r>
  <r>
    <s v="F.R. Coquimbo"/>
    <s v="Licitación Pública"/>
    <x v="1"/>
    <s v="FN/MP N° 2060"/>
    <d v="2024-08-13T00:00:00"/>
    <s v="Orden de Compra"/>
    <n v="42500172"/>
    <d v="2025-07-24T00:00:00"/>
    <s v="Pasaje aéreo para Fiscal Jefe Fiscalía de Coquimbo, quien asiste a Jornada Formativa de Jefaturas."/>
    <s v="Soc. de Turismo e Inversiones Inmobiliaria Ltda.  (G12 Viajes)"/>
    <s v="76204527-3"/>
    <n v="219592"/>
    <x v="0"/>
  </r>
  <r>
    <s v="F.R. Coquimbo"/>
    <s v="Licitación Pública"/>
    <x v="1"/>
    <s v="FN/MP N° 2060"/>
    <d v="2024-08-13T00:00:00"/>
    <s v="Orden de Compra"/>
    <n v="42500173"/>
    <d v="2025-07-24T00:00:00"/>
    <s v="Pasaje aéreo para Fiscal Adjunto de Fiscalía de La Serena, quien asiste a Jornada Formativa de Jefaturas."/>
    <s v="Soc. de Turismo e Inversiones Inmobiliaria Ltda.  (G12 Viajes)"/>
    <s v="76204527-3"/>
    <n v="219790"/>
    <x v="0"/>
  </r>
  <r>
    <s v="F.R. Valparaíso"/>
    <s v="Licitación Pública"/>
    <x v="1"/>
    <s v="FN/MP N° 2060"/>
    <d v="2024-08-13T00:00:00"/>
    <s v="Orden de Compra"/>
    <n v="5250203"/>
    <d v="2025-07-24T00:00:00"/>
    <s v="Jornada acreditación como entrevistador : compra de pasajes aéreos IPA-Stgo-IPA por asistencia a Jornada"/>
    <s v="Soc. de Turismo e Inversiones Inmobiliaria Ltda.  (G12 Viajes)"/>
    <s v="76204527-3"/>
    <n v="609612"/>
    <x v="0"/>
  </r>
  <r>
    <s v="F.R. Araucanía"/>
    <s v="Licitación Pública"/>
    <x v="1"/>
    <s v="FN/MP N° 2060"/>
    <d v="2024-08-13T00:00:00"/>
    <s v="Orden de Compra"/>
    <n v="9250112"/>
    <d v="2025-07-24T00:00:00"/>
    <s v="Pasaje aéreo para funcionarios en comisión de servicio, trayecto Tco.-Stgo. Tco."/>
    <s v="Soc. de Turismo e Inversiones Inmobiliaria Ltda.  (G12 Viajes)"/>
    <s v="76204527-3"/>
    <n v="1541552"/>
    <x v="0"/>
  </r>
  <r>
    <s v="F.R. Aysén"/>
    <s v="Compra/Contratación inferior a 3 UTM"/>
    <x v="0"/>
    <s v="No Aplica"/>
    <s v="No Aplica"/>
    <s v="Orden de Servicio"/>
    <n v="1125172"/>
    <d v="2025-07-24T00:00:00"/>
    <s v="Servicio de flete traslado de combustible a Puerto Aysén para caldera Fiscalía Local de Aysén."/>
    <s v="Jaime René Carrillo Vera"/>
    <s v="5.084.436-6"/>
    <n v="142800"/>
    <x v="0"/>
  </r>
  <r>
    <s v="F.R. Magallanes"/>
    <s v="Licitación Pública"/>
    <x v="1"/>
    <s v="FN/MP N° 2060"/>
    <d v="2024-08-13T00:00:00"/>
    <s v="Orden de Compra"/>
    <n v="12250116"/>
    <d v="2025-07-24T00:00:00"/>
    <s v="Cambio de pasaje Sr. Cristian Crisosto Rifo desde julio 27 a julio 28. Tramo SCL/PUQ"/>
    <s v="Soc. de Turismo e Inversiones Inmobiliaria Ltda.  (G12 Viajes)"/>
    <s v="76204527-3"/>
    <n v="88000"/>
    <x v="0"/>
  </r>
  <r>
    <s v="F.R. Magallanes"/>
    <s v="Compra/Contratación inferior a 3 UTM"/>
    <x v="0"/>
    <s v="No Aplica"/>
    <s v="No Aplica"/>
    <s v="Orden de Compra"/>
    <n v="12250117"/>
    <d v="2025-07-24T00:00:00"/>
    <s v="Compra de 9 cinta rotuladoras BROTHER E-P 24MM NEGRO EN PLATEADO CINTA 8MT_x000a_P/PT-E550WVP/D600VP/P900W, para activos fijos."/>
    <s v="Tecnologia lk Spa"/>
    <s v="76.567.200-7"/>
    <n v="194226"/>
    <x v="0"/>
  </r>
  <r>
    <s v="F.R. Metrop. Centro Norte"/>
    <s v="Licitación Pública"/>
    <x v="1"/>
    <s v="RES FR N°293"/>
    <d v="2024-12-05T00:00:00"/>
    <s v="Orden de Compra"/>
    <n v="13250105"/>
    <d v="2025-07-24T00:00:00"/>
    <s v="Evaluación Psicolaboral Familia Cargos Técnicos Operativo"/>
    <s v="CONSULTORA TCS GROUP SEARCH SPA"/>
    <s v="77.108.874-0"/>
    <n v="470635"/>
    <x v="0"/>
  </r>
  <r>
    <s v="Fiscalía Nacional"/>
    <s v="Licitación Pública"/>
    <x v="1"/>
    <s v="FN/MP N° 2060"/>
    <d v="2024-08-13T00:00:00"/>
    <s v="Orden de Compra"/>
    <n v="17250444"/>
    <d v="2025-07-24T00:00:00"/>
    <s v="Compra de 1 Bolsa de 500 días de seguros de viajes internacionales, bajo modalidad de pre-compra por cada día de cobertura."/>
    <s v="Soc. de Turismo e Inversiones Inmobiliaria Ltda.  (G12 Viajes)"/>
    <s v="76204527-3"/>
    <n v="2402500"/>
    <x v="0"/>
  </r>
  <r>
    <s v="Fiscalía Nacional"/>
    <s v="Licitación Pública"/>
    <x v="1"/>
    <s v="FN/MP N° 2060"/>
    <d v="2024-08-13T00:00:00"/>
    <s v="Orden de Compra"/>
    <n v="17250445"/>
    <d v="2025-07-24T00:00:00"/>
    <s v="Pasaje aéreo nacional para Sr. Marcelo Ignacio Gomez Concha, Rut: 9.678.603-4, Santiago/Concepción/Santiago, del 12 al 13 de agosto de 2025. Implementación y presentación RUTA ."/>
    <s v="Soc. de Turismo e Inversiones Inmobiliaria Ltda.  (G12 Viajes)"/>
    <s v="76204527-3"/>
    <n v="180592"/>
    <x v="0"/>
  </r>
  <r>
    <s v="Fiscalía Nacional"/>
    <s v="Licitación Pública"/>
    <x v="1"/>
    <s v="FN/MP N° 2060"/>
    <d v="2024-08-13T00:00:00"/>
    <s v="Orden de Compra"/>
    <n v="17250446"/>
    <d v="2025-07-24T00:00:00"/>
    <s v="Pasaje aéreo nacional para Sr. Ruben Enrique Luna Cabret, Rut: 13.570.074-6, Santiago/Concepción/Santiago, del 12 al 13 de agosto de 2025. Implementación y presentación RUTA."/>
    <s v="Soc. de Turismo e Inversiones Inmobiliaria Ltda.  (G12 Viajes)"/>
    <s v="76204527-3"/>
    <n v="180592"/>
    <x v="0"/>
  </r>
  <r>
    <m/>
    <s v="1059240-36-AG25"/>
    <x v="2"/>
    <m/>
    <m/>
    <m/>
    <m/>
    <d v="2025-07-24T09:25:55"/>
    <s v="MATENCIÓN VEHÍCULO INSTITUCIONAL MARCA HONDA ACCORD OC: 1059240-32-COT25"/>
    <m/>
    <m/>
    <n v="187037.06"/>
    <x v="0"/>
  </r>
  <r>
    <m/>
    <s v="697055-48-AG25"/>
    <x v="2"/>
    <m/>
    <m/>
    <m/>
    <m/>
    <d v="2025-07-24T12:23:07"/>
    <s v="Orden de Compra generada por invitación a compra ágil: 697055-70-COT25"/>
    <m/>
    <m/>
    <n v="1975400"/>
    <x v="0"/>
  </r>
  <r>
    <m/>
    <s v="697055-49-AG25"/>
    <x v="2"/>
    <m/>
    <m/>
    <m/>
    <m/>
    <d v="2025-07-24T15:07:37"/>
    <s v="Orden de Compra generada por invitación a compra ágil: 697055-73-COT25"/>
    <m/>
    <m/>
    <n v="1456310.1"/>
    <x v="0"/>
  </r>
  <r>
    <m/>
    <s v="696027-71-AG25"/>
    <x v="2"/>
    <m/>
    <m/>
    <m/>
    <m/>
    <d v="2025-07-24T15:46:22"/>
    <s v="Orden de Compra generada por invitación a compra ágil: 696027-49-COT25"/>
    <m/>
    <m/>
    <n v="22015"/>
    <x v="0"/>
  </r>
  <r>
    <m/>
    <s v="696713-50-TD25"/>
    <x v="0"/>
    <m/>
    <m/>
    <m/>
    <m/>
    <d v="2025-07-24T16:23:11"/>
    <s v="Orden de Compra generada por Trato Directo ID 696713-7-FTD25"/>
    <m/>
    <m/>
    <n v="1049107.57"/>
    <x v="0"/>
  </r>
  <r>
    <m/>
    <s v="697057-65-AG25"/>
    <x v="2"/>
    <m/>
    <m/>
    <m/>
    <m/>
    <d v="2025-07-24T19:06:53"/>
    <s v="Flete baja de bienes"/>
    <m/>
    <m/>
    <n v="452200"/>
    <x v="0"/>
  </r>
  <r>
    <s v="F.R. Antofagasta"/>
    <s v="Licitación Pública"/>
    <x v="1"/>
    <s v="FN/MP N° 2060"/>
    <d v="2024-08-13T00:00:00"/>
    <s v="Orden de Compra"/>
    <n v="2250253"/>
    <d v="2025-07-25T00:00:00"/>
    <s v="Pasaje aéreo para don Eduardo Peña y don Alvaro Jamet para asistir a Jornada Formativa de Fiscalías Locales. UE 295"/>
    <s v="Soc. de Turismo e Inversiones Inmobiliaria Ltda.  (G12 Viajes)"/>
    <s v="76204527-3"/>
    <n v="411184"/>
    <x v="0"/>
  </r>
  <r>
    <s v="F.R. Antofagasta"/>
    <s v="Compra/Contratación inferior a 3 UTM"/>
    <x v="0"/>
    <s v="No Aplica"/>
    <s v="No Aplica"/>
    <s v="Orden de Compra"/>
    <n v="2250254"/>
    <d v="2025-07-25T00:00:00"/>
    <s v="Mantención preventiva equipo aire acondicionado."/>
    <s v="CONTROL FRIO SPA"/>
    <s v="77.536.902-7"/>
    <n v="70008"/>
    <x v="0"/>
  </r>
  <r>
    <s v="F.R. Valparaíso"/>
    <s v="Compra/Contratación inferior a 3 UTM"/>
    <x v="0"/>
    <s v="No Aplica"/>
    <s v="No Aplica"/>
    <s v="Orden de Compra"/>
    <n v="5250207"/>
    <d v="2025-07-25T00:00:00"/>
    <s v="Compra de insumos cafeteria - Atención a autoridades Fiscal Regional."/>
    <s v="PROVEEDORES INTEGRALES PRISA S.A."/>
    <s v="96556940-5"/>
    <n v="123170"/>
    <x v="0"/>
  </r>
  <r>
    <s v="F.R. Valparaíso"/>
    <s v="Licitación Pública"/>
    <x v="1"/>
    <s v="FN/MP N° 2060"/>
    <d v="2024-08-13T00:00:00"/>
    <s v="Orden de Compra"/>
    <n v="5250208"/>
    <d v="2025-07-25T00:00:00"/>
    <s v="Cargo por diferencia de tarifa por cambio fecha de vuelo"/>
    <s v="Soc. de Turismo e Inversiones Inmobiliaria Ltda.  (G12 Viajes)"/>
    <s v="76204527-3"/>
    <n v="25070"/>
    <x v="0"/>
  </r>
  <r>
    <s v="F.R. Ñuble"/>
    <s v="Compra/Contratación inferior a 3 UTM"/>
    <x v="0"/>
    <s v="No Aplica"/>
    <s v="No Aplica"/>
    <s v="Orden de Compra"/>
    <n v="20250103"/>
    <d v="2025-07-25T00:00:00"/>
    <s v="Servicio de evaluación psicolaboral individual para cargo Profesional Uravit"/>
    <s v="CLB CONSULTORES LTDA"/>
    <s v="76.544.650-3"/>
    <n v="115322"/>
    <x v="0"/>
  </r>
  <r>
    <s v="F.R. Los Ríos"/>
    <s v="Licitación Pública"/>
    <x v="1"/>
    <s v="FN/MP N° 2060"/>
    <d v="2024-08-13T00:00:00"/>
    <s v="Orden de Compra"/>
    <n v="19250101"/>
    <d v="2025-07-25T00:00:00"/>
    <s v="Compra de pasaje aereo M. Leal viaje Valdivia - Santiago - Valdivia desde el 03 al 04 de septiembre 2025"/>
    <s v="Soc. de Turismo e Inversiones Inmobiliaria Ltda.  (G12 Viajes)"/>
    <s v="76204527-3"/>
    <n v="210478"/>
    <x v="0"/>
  </r>
  <r>
    <s v="F.R. Los Lagos"/>
    <s v="Licitación Pública"/>
    <x v="1"/>
    <s v="FN/MP N° 2060"/>
    <d v="2024-08-13T00:00:00"/>
    <s v="Orden de Compra"/>
    <n v="10250148"/>
    <d v="2025-07-25T00:00:00"/>
    <s v="Pasaje aéreo Osorno - Santiago - Osorno del 17-08 al 23-08-25"/>
    <s v="Soc. de Turismo e Inversiones Inmobiliaria Ltda.  (G12 Viajes)"/>
    <s v="76204527-3"/>
    <n v="347364"/>
    <x v="0"/>
  </r>
  <r>
    <s v="F.R. Los Lagos"/>
    <s v="Licitación Pública"/>
    <x v="1"/>
    <s v="FN/MP N° 2060"/>
    <d v="2024-08-13T00:00:00"/>
    <s v="Orden de Compra"/>
    <n v="10250149"/>
    <d v="2025-07-25T00:00:00"/>
    <s v="Pasaje aéreo P.Montt - Santiago - P.Montt del 11-08 al 13-08-25"/>
    <s v="Soc. de Turismo e Inversiones Inmobiliaria Ltda.  (G12 Viajes)"/>
    <s v="76204527-3"/>
    <n v="247592"/>
    <x v="0"/>
  </r>
  <r>
    <s v="F.R. Los Lagos"/>
    <s v="Licitación Pública"/>
    <x v="1"/>
    <s v="FN/MP N° 2060"/>
    <d v="2024-08-13T00:00:00"/>
    <s v="Orden de Compra"/>
    <n v="10250150"/>
    <d v="2025-07-25T00:00:00"/>
    <s v="Pasaje aéreo Osorno - Santiago - Osorno del 25-08 al 29-08-25"/>
    <s v="Soc. de Turismo e Inversiones Inmobiliaria Ltda.  (G12 Viajes)"/>
    <s v="76204527-3"/>
    <n v="209762"/>
    <x v="0"/>
  </r>
  <r>
    <s v="F.R. Los Lagos"/>
    <s v="Licitación Pública"/>
    <x v="1"/>
    <s v="FN/MP N° 2060"/>
    <d v="2024-08-13T00:00:00"/>
    <s v="Orden de Compra"/>
    <n v="10250151"/>
    <d v="2025-07-25T00:00:00"/>
    <s v="Pasaje aéreo Osorno - Santiago - Osorno del 25-08 al 29-08-25"/>
    <s v="Soc. de Turismo e Inversiones Inmobiliaria Ltda.  (G12 Viajes)"/>
    <s v="76204527-3"/>
    <n v="292762"/>
    <x v="0"/>
  </r>
  <r>
    <s v="F.R. Los Lagos"/>
    <s v="Licitación Pública"/>
    <x v="1"/>
    <s v="FN/MP N° 2060"/>
    <d v="2024-08-13T00:00:00"/>
    <s v="Orden de Compra"/>
    <n v="10250152"/>
    <d v="2025-07-25T00:00:00"/>
    <s v="Pasaje aéreo Osorno - Santiago - Osorno del 05-08 al 08-08-25"/>
    <s v="Soc. de Turismo e Inversiones Inmobiliaria Ltda.  (G12 Viajes)"/>
    <s v="76204527-3"/>
    <n v="148186"/>
    <x v="0"/>
  </r>
  <r>
    <s v="F.R. Magallanes"/>
    <s v="Compra/Contratación inferior a 3 UTM"/>
    <x v="0"/>
    <s v="No Aplica"/>
    <s v="No Aplica"/>
    <s v="Orden de Compra"/>
    <n v="12250118"/>
    <d v="2025-07-25T00:00:00"/>
    <s v="Insumos de cafeteria, para reunion Fiscal Regional."/>
    <s v="Distribuidora tio Rico LTDA"/>
    <s v="76.052.495-6"/>
    <n v="104251"/>
    <x v="0"/>
  </r>
  <r>
    <s v="F.R. Metrop. Oriente"/>
    <s v="Compra/Contratación inferior a 3 UTM"/>
    <x v="0"/>
    <s v="No Aplica"/>
    <s v="No Aplica"/>
    <s v="Orden de Compra"/>
    <n v="14250138"/>
    <d v="2025-07-25T00:00:00"/>
    <s v="Compra de insumos para actividad de capacitación."/>
    <s v="GIORDANO E HIJOS LIMITADA"/>
    <s v="80407100-8"/>
    <n v="42999"/>
    <x v="0"/>
  </r>
  <r>
    <s v="F.R. Metrop. Occidente"/>
    <s v="Compra/Contratación inferior a 3 UTM"/>
    <x v="0"/>
    <s v="No Aplica"/>
    <s v="No Aplica"/>
    <s v="Orden de Compra"/>
    <n v="16250150"/>
    <d v="2025-07-25T00:00:00"/>
    <s v="CD art. 8a GMI-252362 Reparacion AC oficina 31a (Adela Barros) valor por contrato"/>
    <s v="SISTEMAS DE ENERGIA S.A."/>
    <s v="99588050-4"/>
    <n v="183500"/>
    <x v="0"/>
  </r>
  <r>
    <s v="F.R. Metrop. Occidente"/>
    <s v="Compra/Contratación inferior a 3 UTM"/>
    <x v="0"/>
    <s v="No Aplica"/>
    <s v="No Aplica"/>
    <s v="Orden de Compra"/>
    <n v="16250151"/>
    <d v="2025-07-25T00:00:00"/>
    <s v="CD art 8a. GMI 252363 Reparacon AC oficina Fiscal Jefa Alta Complejidad, piso 11, valores por contrato"/>
    <s v="SISTEMAS DE ENERGIA S.A."/>
    <s v="99588050-4"/>
    <n v="195000"/>
    <x v="0"/>
  </r>
  <r>
    <m/>
    <s v="697055-50-AG25"/>
    <x v="2"/>
    <m/>
    <m/>
    <m/>
    <m/>
    <d v="2025-07-25T07:46:02"/>
    <s v="Orden de Compra generada por invitación a compra ágil: 697055-72-COT25"/>
    <m/>
    <m/>
    <n v="6094999.1200000001"/>
    <x v="0"/>
  </r>
  <r>
    <m/>
    <s v="696704-41-AG25"/>
    <x v="2"/>
    <m/>
    <m/>
    <m/>
    <m/>
    <d v="2025-07-25T08:11:12"/>
    <s v="Concentradores Digitales 16 canales IP /PoE (NVR)"/>
    <m/>
    <m/>
    <n v="2144208.64"/>
    <x v="0"/>
  </r>
  <r>
    <m/>
    <s v="696212-104-AG25"/>
    <x v="2"/>
    <m/>
    <m/>
    <m/>
    <m/>
    <d v="2025-07-25T10:09:04"/>
    <s v="Orden de Compra generada por invitación a compra ágil: 696212-104-COT25"/>
    <m/>
    <m/>
    <n v="237762"/>
    <x v="0"/>
  </r>
  <r>
    <m/>
    <s v="697058-43-AG25"/>
    <x v="2"/>
    <m/>
    <m/>
    <m/>
    <m/>
    <d v="2025-07-25T12:18:27"/>
    <s v="Orden de Compra generada por invitación a compra ágil: 697058-47-COT25"/>
    <m/>
    <m/>
    <n v="195478.92"/>
    <x v="0"/>
  </r>
  <r>
    <m/>
    <s v="696212-105-AG25"/>
    <x v="2"/>
    <m/>
    <m/>
    <m/>
    <m/>
    <d v="2025-07-25T15:57:17"/>
    <s v="Orden de Compra generada por invitación a compra ágil: 696212-107-COT25"/>
    <m/>
    <m/>
    <n v="547400"/>
    <x v="0"/>
  </r>
  <r>
    <m/>
    <s v="697224-21-AG25"/>
    <x v="2"/>
    <m/>
    <m/>
    <m/>
    <m/>
    <d v="2025-07-25T16:26:07"/>
    <s v="INSUMOS DE CAFETERIA"/>
    <m/>
    <m/>
    <n v="465087.7"/>
    <x v="0"/>
  </r>
  <r>
    <s v="F.R. Arica y Parinacota"/>
    <s v="Licitación Pública"/>
    <x v="1"/>
    <s v="FN/MP N° 2060"/>
    <d v="2024-08-13T00:00:00"/>
    <s v="Orden de Compra"/>
    <n v="18250169"/>
    <d v="2025-07-28T00:00:00"/>
    <s v="Segun la Resolucion FN/MP Nro. 2060/2024, emitida el 13/08/2024, se adquirieron pasajes aereos nacionales, tramos ARI-SCL y SCL-ARI, para el FR."/>
    <s v="Soc. de Turismo e Inversiones Inmobiliaria Ltda.  (G12 Viajes)"/>
    <s v="76204527-3"/>
    <n v="161478"/>
    <x v="0"/>
  </r>
  <r>
    <s v="F.R. Coquimbo"/>
    <s v="Compra/Contratación inferior a 3 UTM"/>
    <x v="0"/>
    <s v="No Aplica"/>
    <s v="No Aplica"/>
    <s v="Orden de Compra"/>
    <n v="42500174"/>
    <d v="2025-07-28T00:00:00"/>
    <s v="Evaluación psicolaboral para postulante a cargo de Técnico Operativo de Causas para FL Illapel."/>
    <s v="CONSULTORA TCS GROUP SEARCH SPA"/>
    <s v="77.108.874-0"/>
    <n v="117900"/>
    <x v="0"/>
  </r>
  <r>
    <s v="F.R. Araucanía"/>
    <s v="Compra/Contratación inferior a 3 UTM"/>
    <x v="0"/>
    <s v="No Aplica"/>
    <s v="No Aplica"/>
    <s v="Orden de Compra"/>
    <n v="9250113"/>
    <d v="2025-07-28T00:00:00"/>
    <s v="Servicio Técnico por revisión y reparación de equipo de calefacción de la Fiscalía Local de Pucón."/>
    <s v="Sociedad de Refrigeración y Climatización Reficlima Ltda."/>
    <s v="76.579.150-2"/>
    <n v="199722"/>
    <x v="0"/>
  </r>
  <r>
    <s v="F.R. Araucanía"/>
    <s v="Compra/Contratación inferior a 3 UTM"/>
    <x v="0"/>
    <s v="No Aplica"/>
    <s v="No Aplica"/>
    <s v="Orden de Compra"/>
    <n v="9250114"/>
    <d v="2025-07-28T00:00:00"/>
    <s v="Reparación de tubería de evacuación de aguas lluvia de la Fiscalía Regional."/>
    <s v="Construcciones Patricio Manosalva Fernández E.I.R.L."/>
    <s v="76.490.409-5"/>
    <n v="130900"/>
    <x v="0"/>
  </r>
  <r>
    <s v="F.R. Araucanía"/>
    <s v="Licitación Pública"/>
    <x v="1"/>
    <s v="FN/MP N° 2060"/>
    <d v="2024-08-13T00:00:00"/>
    <s v="Orden de Compra"/>
    <n v="9250115"/>
    <d v="2025-07-28T00:00:00"/>
    <s v="Pasaje aéreo para funcionario en comisión de servicio, trayecto Tco.-Stgo. Tco."/>
    <s v="Soc. de Turismo e Inversiones Inmobiliaria Ltda.  (G12 Viajes)"/>
    <s v="76204527-3"/>
    <n v="129478"/>
    <x v="0"/>
  </r>
  <r>
    <s v="F.R. Los Ríos"/>
    <s v="Licitación Pública"/>
    <x v="1"/>
    <s v="FN/MP N° 2060"/>
    <d v="2024-08-13T00:00:00"/>
    <s v="Orden de Compra"/>
    <n v="19250102"/>
    <d v="2025-07-28T00:00:00"/>
    <s v="Compra de pasaje aereo A. Vera viaje Santiago - Osorno - Santiago desde el 04 al 09 de agosto 2025"/>
    <s v="Soc. de Turismo e Inversiones Inmobiliaria Ltda.  (G12 Viajes)"/>
    <s v="76204527-3"/>
    <n v="185548"/>
    <x v="0"/>
  </r>
  <r>
    <s v="F.R. Los Lagos"/>
    <s v="Licitación Pública"/>
    <x v="1"/>
    <s v="FN/MP N° 2060"/>
    <d v="2024-08-13T00:00:00"/>
    <s v="Orden de Compra"/>
    <n v="10250154"/>
    <d v="2025-07-28T00:00:00"/>
    <s v="Pasaje aéreo P.Montt - Santiago - P.Montt del 05-08 al 07-08-25"/>
    <s v="Soc. de Turismo e Inversiones Inmobiliaria Ltda.  (G12 Viajes)"/>
    <s v="76204527-3"/>
    <n v="289478"/>
    <x v="0"/>
  </r>
  <r>
    <s v="F.R. Metrop. Occidente"/>
    <s v="Compra/Contratación inferior a 3 UTM"/>
    <x v="0"/>
    <s v="No Aplica"/>
    <s v="No Aplica"/>
    <s v="Orden de Compra"/>
    <n v="16250149"/>
    <d v="2025-07-28T00:00:00"/>
    <s v="Adquisición de microondas para FIAC (UE 1659). Compra realizada en plataforma mercado público con método compra ágil con OC 697058-43-AG25 de acuerdo a cotización 697058-47-COT25."/>
    <s v="CALEMA SPA"/>
    <s v="77409789-9"/>
    <n v="195479"/>
    <x v="0"/>
  </r>
  <r>
    <s v="Fiscalía Nacional"/>
    <s v="Licitación Pública"/>
    <x v="1"/>
    <s v="FN/MP N° 2060"/>
    <d v="2024-08-13T00:00:00"/>
    <s v="Orden de Compra"/>
    <n v="17250452"/>
    <d v="2025-07-28T00:00:00"/>
    <s v="Pasaje aéreo nacional para Sra. Nataly Muñoz Ulloa, Rut: 16.931.283-4 Santiago/Antofagasta/Santiago, del 03 al 08 de agosto de 2025. Reuniones con Fiscalía Regional en relación con el piloto del Proyecto Evidencia Digital."/>
    <s v="Soc. de Turismo e Inversiones Inmobiliaria Ltda.  (G12 Viajes)"/>
    <s v="76204527-3"/>
    <n v="361478"/>
    <x v="0"/>
  </r>
  <r>
    <s v="Fiscalía Nacional"/>
    <s v="Compra/Contratación inferior a 3 UTM"/>
    <x v="0"/>
    <s v="No Aplica"/>
    <s v="No Aplica"/>
    <s v="Orden de Compra"/>
    <n v="17250453"/>
    <d v="2025-07-28T00:00:00"/>
    <s v="Suministro e Instalación de una válvula de retención vertical de 2&quot;, en la impulsión de la bomba N°1 del sistema de agua potable de la Fiscalía Nacional, por falla en la mantención preventiva."/>
    <s v="Ebsa S.A."/>
    <s v="76126485-0"/>
    <n v="184742"/>
    <x v="0"/>
  </r>
  <r>
    <s v="Fiscalía Nacional"/>
    <s v="Compra/Contratación inferior a 3 UTM"/>
    <x v="0"/>
    <s v="No Aplica"/>
    <s v="No Aplica"/>
    <s v="Orden de Compra"/>
    <n v="17250454"/>
    <d v="2025-07-28T00:00:00"/>
    <s v="Adquisición de 12 Café  instantáneo tradición 95gr Juan Valdez."/>
    <s v="Dimerc S.A."/>
    <s v="96670840-9"/>
    <n v="155766"/>
    <x v="0"/>
  </r>
  <r>
    <s v="Fiscalía Nacional"/>
    <s v="Compra/Contratación inferior a 3 UTM"/>
    <x v="0"/>
    <s v="No Aplica"/>
    <s v="No Aplica"/>
    <s v="Orden de Compra"/>
    <n v="17250494"/>
    <d v="2025-07-28T00:00:00"/>
    <s v="Adquisición 30 Cajas plástico transparente, alta calidad, material resistente Medidas 34,5 x 26,5 X 17, 5 CM, alta calidad, material resistente, para la Fiscalía Nacional del Ministerio Público."/>
    <s v="Roberto Cesar Lopez Leiva"/>
    <s v="7985301-1"/>
    <n v="76755"/>
    <x v="0"/>
  </r>
  <r>
    <m/>
    <s v="696954-51-AG25"/>
    <x v="2"/>
    <m/>
    <m/>
    <m/>
    <m/>
    <d v="2025-07-28T09:09:20"/>
    <s v="Compra de 10 radio portatil"/>
    <m/>
    <m/>
    <n v="657475"/>
    <x v="0"/>
  </r>
  <r>
    <m/>
    <s v="696212-107-AG25"/>
    <x v="2"/>
    <m/>
    <m/>
    <m/>
    <m/>
    <d v="2025-07-28T10:27:52"/>
    <s v="Orden de Compra generada por invitación a compra ágil: 696212-106-COT25"/>
    <m/>
    <m/>
    <n v="952000"/>
    <x v="0"/>
  </r>
  <r>
    <m/>
    <s v="696228-68-CM25"/>
    <x v="2"/>
    <m/>
    <m/>
    <m/>
    <m/>
    <d v="2025-07-28T11:48:42"/>
    <s v="Pasaje Mauricio Lartiga stgo 12 Agosto"/>
    <m/>
    <m/>
    <n v="95178"/>
    <x v="0"/>
  </r>
  <r>
    <m/>
    <s v="696027-72-AG25"/>
    <x v="2"/>
    <m/>
    <m/>
    <m/>
    <m/>
    <d v="2025-07-28T12:07:40"/>
    <s v="Orden de Compra generada por invitación a compra ágil: 696027-50-COT25"/>
    <m/>
    <m/>
    <n v="22010.240000000002"/>
    <x v="0"/>
  </r>
  <r>
    <m/>
    <s v="696212-108-AG25"/>
    <x v="2"/>
    <m/>
    <m/>
    <m/>
    <m/>
    <d v="2025-07-28T12:11:28"/>
    <s v="Orden de Compra generada por invitación a compra ágil: 696212-108-COT25"/>
    <m/>
    <m/>
    <n v="520625"/>
    <x v="0"/>
  </r>
  <r>
    <m/>
    <s v="696704-42-CM25"/>
    <x v="2"/>
    <m/>
    <m/>
    <m/>
    <m/>
    <d v="2025-07-28T12:31:38"/>
    <s v="Materiales de Oficina - Proyecto Calle sin Violencia"/>
    <m/>
    <m/>
    <n v="1780389.94"/>
    <x v="0"/>
  </r>
  <r>
    <m/>
    <s v="696704-43-CM25"/>
    <x v="2"/>
    <m/>
    <m/>
    <m/>
    <m/>
    <d v="2025-07-28T12:32:33"/>
    <s v="Materiales de Aseo - Proyecto Calle sin Violencia"/>
    <m/>
    <m/>
    <n v="4217520.6500000004"/>
    <x v="0"/>
  </r>
  <r>
    <m/>
    <s v="696217-67-AG25"/>
    <x v="2"/>
    <m/>
    <m/>
    <m/>
    <m/>
    <d v="2025-07-28T12:50:59"/>
    <s v="Orden de Compra generada por invitación a compra ágil: 696217-33-COT25"/>
    <m/>
    <m/>
    <n v="3373650"/>
    <x v="0"/>
  </r>
  <r>
    <m/>
    <s v="696217-68-CM25"/>
    <x v="2"/>
    <m/>
    <m/>
    <m/>
    <m/>
    <d v="2025-07-28T13:27:48"/>
    <s v="Orden de Compra: 696217-68-CM25"/>
    <m/>
    <m/>
    <n v="127669"/>
    <x v="0"/>
  </r>
  <r>
    <m/>
    <s v="5148-108-AG25"/>
    <x v="2"/>
    <m/>
    <m/>
    <m/>
    <m/>
    <d v="2025-07-28T16:10:49"/>
    <s v="ADQUISICIÓN DE MATERIALES DE OFICINA. Compra ágil: 5148-125-COT25"/>
    <m/>
    <m/>
    <n v="2389448.6"/>
    <x v="0"/>
  </r>
  <r>
    <s v="F.R. Antofagasta"/>
    <s v="Licitación Pública"/>
    <x v="1"/>
    <s v="FN/MP N° 2060"/>
    <d v="2024-08-13T00:00:00"/>
    <s v="Orden de Compra"/>
    <n v="2250257"/>
    <d v="2025-07-29T00:00:00"/>
    <s v="Pasaje aéreo para don Liborio Fajardo para asistir a Jornada Nacional de Formación Esp. en Delitos de Violencia Sexual. UE295"/>
    <s v="Soc. de Turismo e Inversiones Inmobiliaria Ltda.  (G12 Viajes)"/>
    <s v="76204527-3"/>
    <n v="133309"/>
    <x v="0"/>
  </r>
  <r>
    <s v="F.R. Antofagasta"/>
    <s v="Licitación Pública"/>
    <x v="1"/>
    <s v="FN/MP N° 2060"/>
    <d v="2024-08-13T00:00:00"/>
    <s v="Orden de Compra"/>
    <n v="2250258"/>
    <d v="2025-07-29T00:00:00"/>
    <s v="Pasaje aéreo para don Marcelo Bravo para asistir a Jornada Nacional de Formación Esp. en Delitos de Violencia Sexual. UE295"/>
    <s v="Soc. de Turismo e Inversiones Inmobiliaria Ltda.  (G12 Viajes)"/>
    <s v="76204527-3"/>
    <n v="116309"/>
    <x v="0"/>
  </r>
  <r>
    <s v="F.R. Magallanes"/>
    <s v="Licitación Pública"/>
    <x v="1"/>
    <s v="FN/MP N° 2060"/>
    <d v="2024-08-13T00:00:00"/>
    <s v="Orden de Compra"/>
    <n v="12250119"/>
    <d v="2025-07-29T00:00:00"/>
    <s v="Pasaje aereo Sra. Amanda Hurtado PUQ/SCL/PUQ agosto 11 retorno agosto 13"/>
    <s v="Soc. de Turismo e Inversiones Inmobiliaria Ltda.  (G12 Viajes)"/>
    <s v="76204527-3"/>
    <n v="314790"/>
    <x v="0"/>
  </r>
  <r>
    <s v="F.R. Magallanes"/>
    <s v="Compra/Contratación inferior a 3 UTM"/>
    <x v="0"/>
    <s v="No Aplica"/>
    <s v="No Aplica"/>
    <s v="Orden de Compra"/>
    <n v="12250120"/>
    <d v="2025-07-29T00:00:00"/>
    <s v="Compra parlante para pc (SOUNDBAR MLAB FLAMING SMOKE SB-500 9341 HDMI OPTICO BLUE)"/>
    <s v="Soc. Abacomp Ltda."/>
    <s v="76.059.327-3"/>
    <n v="179970"/>
    <x v="0"/>
  </r>
  <r>
    <s v="F.R. Magallanes"/>
    <s v="Licitación Pública"/>
    <x v="1"/>
    <s v="FN/MP N° 2060"/>
    <d v="2024-08-13T00:00:00"/>
    <s v="Orden de Compra"/>
    <n v="12250121"/>
    <d v="2025-07-29T00:00:00"/>
    <s v="Pasaje aereo Sra. Valentina Varela Sanchez URAVIT SCL/PUQ/SCL agosto 05/agosto 10"/>
    <s v="Soc. de Turismo e Inversiones Inmobiliaria Ltda.  (G12 Viajes)"/>
    <s v="76204527-3"/>
    <n v="469790"/>
    <x v="0"/>
  </r>
  <r>
    <s v="F.R. Magallanes"/>
    <s v="Compra/Contratación inferior a 3 UTM"/>
    <x v="0"/>
    <s v="No Aplica"/>
    <s v="No Aplica"/>
    <s v="Orden de Compra"/>
    <n v="12250122"/>
    <d v="2025-07-29T00:00:00"/>
    <s v="Compra mouse inalambricos (KNS MOUSE MY430 INALAMB RECARGABLE K75507WW.)"/>
    <s v="Sociedad sistemas informaticos Ltda."/>
    <s v="77.259.720-7"/>
    <n v="115601"/>
    <x v="0"/>
  </r>
  <r>
    <s v="F.R. Metrop. Oriente"/>
    <s v="Compra/Contratación inferior a 3 UTM"/>
    <x v="0"/>
    <s v="No Aplica"/>
    <s v="No Aplica"/>
    <s v="Orden de Compra"/>
    <n v="14250141"/>
    <d v="2025-07-29T00:00:00"/>
    <s v="Servicio de interpretación español - inglés"/>
    <s v="CRISTIAN ANDRES BARROS MUÑOZ"/>
    <s v="13785060-5"/>
    <n v="120000"/>
    <x v="0"/>
  </r>
  <r>
    <s v="Fiscalía Nacional"/>
    <s v="Licitación Pública"/>
    <x v="1"/>
    <s v="FN/MP N° 2060"/>
    <d v="2024-08-13T00:00:00"/>
    <s v="Orden de Compra"/>
    <n v="17250457"/>
    <d v="2025-07-29T00:00:00"/>
    <s v="Pasaje aéreo nacional para Sra. Javiera Espinoza Ayarza, Rut: 17.697.864-3 Santiago/Valdivia/Santiago, del 18 al 21 de agosto de 2025. Participar como organizadores y capacitadores en la “Jornada de Inducción ECOH Región de Los Ríos”.  "/>
    <s v="Soc. de Turismo e Inversiones Inmobiliaria Ltda.  (G12 Viajes)"/>
    <s v="76204527-3"/>
    <n v="213960"/>
    <x v="0"/>
  </r>
  <r>
    <s v="Fiscalía Nacional"/>
    <s v="Licitación Pública"/>
    <x v="1"/>
    <s v="FN/MP N° 2060"/>
    <d v="2024-08-13T00:00:00"/>
    <s v="Orden de Compra"/>
    <n v="17250458"/>
    <d v="2025-07-29T00:00:00"/>
    <s v="Pasaje aéreo nacional para Sr. Jose Madariaga Suarez, Rut: 18.634.420-0 Santiago/Valdivia/Santiago, del 18 al 21 de agosto de 2025. Participar como organizadores y capacitadores en la “Jornada de Inducción ECOH Región de Los Ríos”.  "/>
    <s v="Soc. de Turismo e Inversiones Inmobiliaria Ltda.  (G12 Viajes)"/>
    <s v="76204527-3"/>
    <n v="213960"/>
    <x v="0"/>
  </r>
  <r>
    <s v="Fiscalía Nacional"/>
    <s v="Licitación Pública"/>
    <x v="1"/>
    <s v="FN/MP N° 2060"/>
    <d v="2024-08-13T00:00:00"/>
    <s v="Orden de Compra"/>
    <n v="17250459"/>
    <d v="2025-07-29T00:00:00"/>
    <s v="Pasaje aéreo nacional para Sra. Alejandra Mera González Ballesteros, Rut: 8.712.183-6 Santiago/Concepción/Santiago, del 26 al 28 de agosto de 2025. Participación de los funcionarios en Programa de Formación en RPA Biobío."/>
    <s v="Soc. de Turismo e Inversiones Inmobiliaria Ltda.  (G12 Viajes)"/>
    <s v="76204527-3"/>
    <n v="169790"/>
    <x v="0"/>
  </r>
  <r>
    <s v="Fiscalía Nacional"/>
    <s v="Licitación Pública"/>
    <x v="1"/>
    <s v="FN/MP N° 2060"/>
    <d v="2024-08-13T00:00:00"/>
    <s v="Orden de Compra"/>
    <n v="17250460"/>
    <d v="2025-07-29T00:00:00"/>
    <s v="Pasaje aéreo nacional para Sr. Roberto Guerrero Infante, Rut: 19.070.959-0 Santiago/Concepción/Santiago, del 26 al 28 de agosto de 2025. Participación de los funcionarios en Programa de Formación en RPA Biobío."/>
    <s v="Soc. de Turismo e Inversiones Inmobiliaria Ltda.  (G12 Viajes)"/>
    <s v="76204527-3"/>
    <n v="177790"/>
    <x v="0"/>
  </r>
  <r>
    <m/>
    <s v="696011-32-AG25"/>
    <x v="2"/>
    <m/>
    <m/>
    <m/>
    <m/>
    <d v="2025-07-29T08:48:52"/>
    <s v="Orden de Compra generada por invitación a compra ágil: 696011-38-COT25"/>
    <m/>
    <m/>
    <n v="1791000"/>
    <x v="0"/>
  </r>
  <r>
    <m/>
    <s v="696954-53-CM25"/>
    <x v="2"/>
    <m/>
    <m/>
    <m/>
    <m/>
    <d v="2025-07-29T12:10:07"/>
    <s v="Compra toalla de papel"/>
    <m/>
    <m/>
    <n v="3392928"/>
    <x v="0"/>
  </r>
  <r>
    <m/>
    <s v="1059240-37-CM25"/>
    <x v="2"/>
    <m/>
    <m/>
    <m/>
    <m/>
    <d v="2025-07-29T13:06:20"/>
    <s v="Orden de Compra: 1059240-37-CM25"/>
    <m/>
    <m/>
    <n v="175578"/>
    <x v="0"/>
  </r>
  <r>
    <m/>
    <s v="697036-61-AG25"/>
    <x v="2"/>
    <m/>
    <m/>
    <m/>
    <m/>
    <d v="2025-07-29T15:37:21"/>
    <s v="Orden de Compra generada por invitación a compra ágil: 697036-68-COT25"/>
    <m/>
    <m/>
    <n v="333200"/>
    <x v="0"/>
  </r>
  <r>
    <m/>
    <s v="696704-44-CM25"/>
    <x v="2"/>
    <m/>
    <m/>
    <m/>
    <m/>
    <d v="2025-07-29T16:24:33"/>
    <s v="Vestuario y Calzado Fiscalía Regional del Maule"/>
    <m/>
    <m/>
    <n v="14190000"/>
    <x v="0"/>
  </r>
  <r>
    <m/>
    <s v="696228-69-AG25"/>
    <x v="2"/>
    <m/>
    <m/>
    <m/>
    <m/>
    <d v="2025-07-29T17:17:05"/>
    <s v="SERVICIO COFFE TALLER FISCALIA CORONEL"/>
    <m/>
    <m/>
    <n v="192482.5"/>
    <x v="0"/>
  </r>
  <r>
    <s v="F.R. Antofagasta"/>
    <s v="Compra/Contratación inferior a 3 UTM"/>
    <x v="0"/>
    <s v="No Aplica"/>
    <s v="No Aplica"/>
    <s v="Orden de Compra"/>
    <n v="2250256"/>
    <d v="2025-07-30T00:00:00"/>
    <s v="Mantención preventiva equipo aire acondicionado."/>
    <s v="CONTROL FRIO SPA"/>
    <s v="77.536.902-7"/>
    <n v="70008"/>
    <x v="0"/>
  </r>
  <r>
    <s v="F.R. Antofagasta"/>
    <s v="Compra/Contratación inferior a 3 UTM"/>
    <x v="0"/>
    <s v="No Aplica"/>
    <s v="No Aplica"/>
    <s v="Orden de Compra"/>
    <n v="2250259"/>
    <d v="2025-07-30T00:00:00"/>
    <s v="Publicación de aviso concurso público para el cargo de Asesor Jurídico de la Fiscalía Regional de Antofagasta, a publicarse el domingo 03 de agosto."/>
    <s v="AGENCIA COLOMA CARRASCO"/>
    <s v="77.002.769-1"/>
    <n v="202300"/>
    <x v="0"/>
  </r>
  <r>
    <s v="F.R. Atacama"/>
    <s v="Licitación Pública"/>
    <x v="1"/>
    <s v="FN/MP N° 2060"/>
    <d v="2024-08-13T00:00:00"/>
    <s v="Orden de Compra"/>
    <n v="3250129"/>
    <d v="2025-07-30T00:00:00"/>
    <s v="Pasaje aéreo tramo retorno para Fiscal Adjunto que participa en “Primera Jornada Nacional de Formación Especializada en Delitos de Violencia Sexual”."/>
    <s v="Soc. de Turismo e Inversiones Inmobiliaria Ltda.  (G12 Viajes)"/>
    <s v="76204527-3"/>
    <n v="60493"/>
    <x v="0"/>
  </r>
  <r>
    <s v="F.R. O´Higgins"/>
    <s v="Compra/Contratación inferior a 3 UTM"/>
    <x v="0"/>
    <s v="No Aplica"/>
    <s v="No Aplica"/>
    <s v="Orden de Compra"/>
    <n v="6250155"/>
    <d v="2025-07-30T00:00:00"/>
    <s v="Evaluaciones Psicolaborales para cargo Auxiliar ECOH. OC Mercadopúblico 697057-66-AG25."/>
    <s v="SOCIEDAD DE PROFESIONALES OSSANDÓN AUDITORES CONSULTORES LIMITADA"/>
    <s v="76.448.420-7"/>
    <n v="165000"/>
    <x v="0"/>
  </r>
  <r>
    <s v="F.R. Maule"/>
    <s v="Trato Directo "/>
    <x v="0"/>
    <s v="Resolución FN/MP N° 1780-2025"/>
    <d v="2025-07-29T00:00:00"/>
    <s v="Orden de Compra"/>
    <n v="7250164"/>
    <d v="2025-07-30T00:00:00"/>
    <s v="Servicio Peritaje denominado INCHANTRACK, Fiscalía Regional, Resolución FN/MP N° 1780-2025"/>
    <s v="GFDAS SPA"/>
    <s v="76578262-7"/>
    <n v="17719041"/>
    <x v="0"/>
  </r>
  <r>
    <s v="F.R. Maule"/>
    <s v="Compra/Contratación inferior a 3 UTM"/>
    <x v="0"/>
    <s v="No Aplica"/>
    <s v="No Aplica"/>
    <s v="Orden de Compra"/>
    <s v="No aplica"/>
    <d v="2025-07-30T00:00:00"/>
    <s v="COMPARECENCIA A JUICIO ORAL"/>
    <s v="MARIELA YOLANDA LEPE URIBE"/>
    <s v="8.517.125 -9"/>
    <n v="157162"/>
    <x v="0"/>
  </r>
  <r>
    <s v="F.R. Maule"/>
    <s v="Compra/Contratación inferior a 3 UTM"/>
    <x v="0"/>
    <s v="No Aplica"/>
    <s v="No Aplica"/>
    <s v="Orden de Compra"/>
    <s v="No aplica"/>
    <d v="2025-07-30T00:00:00"/>
    <s v="COMPARECENCIA A JUICIO ORAL"/>
    <s v="IVANNA MARIA BATTAGLIA ALJARO"/>
    <s v="10676258-9"/>
    <n v="157000"/>
    <x v="0"/>
  </r>
  <r>
    <s v="F.R. Maule"/>
    <s v="Licitación Pública"/>
    <x v="1"/>
    <s v="FN Nº 2636/2024"/>
    <d v="2015-10-02T00:00:00"/>
    <s v="Orden de Compra"/>
    <s v="No aplica"/>
    <d v="2025-07-30T00:00:00"/>
    <s v="COMPARECENCIA A JUICIO ORAL"/>
    <s v="CARMEN GLORIA REYES ALBORNOZ"/>
    <s v="11.559.838-4"/>
    <n v="314312"/>
    <x v="0"/>
  </r>
  <r>
    <s v="F.R. Maule"/>
    <s v="Compra/Contratación inferior a 3 UTM"/>
    <x v="0"/>
    <s v="No Aplica"/>
    <s v="No Aplica"/>
    <s v="Orden de Compra"/>
    <s v="No aplica"/>
    <d v="2025-07-30T00:00:00"/>
    <s v="COMPARECENCIA A JUICIO ORAL"/>
    <s v="CARMEN GLORIA REYES ALBORNOZ"/>
    <s v="11.559.838-4"/>
    <n v="156756"/>
    <x v="0"/>
  </r>
  <r>
    <s v="F.R. Maule"/>
    <s v="Compra/Contratación inferior a 3 UTM"/>
    <x v="0"/>
    <s v="No Aplica"/>
    <s v="No Aplica"/>
    <s v="Orden de Compra"/>
    <s v="No aplica"/>
    <d v="2025-07-30T00:00:00"/>
    <s v="INASISTENCIA PERITAJE"/>
    <s v="VICTOR HUGO GARRIDO DIAZ"/>
    <s v="12.416.647-0"/>
    <n v="58932"/>
    <x v="0"/>
  </r>
  <r>
    <s v="F.R. Maule"/>
    <s v="Compra/Contratación inferior a 3 UTM"/>
    <x v="0"/>
    <s v="No Aplica"/>
    <s v="No Aplica"/>
    <s v="Orden de Compra"/>
    <s v="No aplica"/>
    <d v="2025-07-30T00:00:00"/>
    <s v="COMPARECENCIA A JUICIO ORAL"/>
    <s v="SOLEDAD MAYLEE TRONCOSO BRAVO"/>
    <n v="16731835"/>
    <n v="157120"/>
    <x v="0"/>
  </r>
  <r>
    <s v="F.R. Maule"/>
    <s v="Compra/Contratación inferior a 3 UTM"/>
    <x v="0"/>
    <s v="No Aplica"/>
    <s v="No Aplica"/>
    <s v="Orden de Compra"/>
    <s v="No aplica"/>
    <d v="2025-07-30T00:00:00"/>
    <s v="COMPARECENCIA A JUICIO ORAL"/>
    <s v="CAMILA ALEJANDRA LEON CASTILLA"/>
    <s v="17.146.655-5"/>
    <n v="157162"/>
    <x v="0"/>
  </r>
  <r>
    <s v="F.R. Araucanía"/>
    <s v="Trato Directo "/>
    <x v="0"/>
    <s v="FR N°139"/>
    <d v="2025-07-30T00:00:00"/>
    <s v="Orden de Compra"/>
    <n v="9250117"/>
    <d v="2025-07-30T00:00:00"/>
    <s v="Recarga de 500 minutos para línea de telefónia satelital de la región."/>
    <s v="Tesam Chile S.A."/>
    <s v="96.880.440-5"/>
    <n v="830809"/>
    <x v="0"/>
  </r>
  <r>
    <s v="F.R. Araucanía"/>
    <s v="Trato Directo "/>
    <x v="0"/>
    <s v="FR N°138"/>
    <d v="2025-07-30T00:00:00"/>
    <s v="Orden de Compra"/>
    <n v="9250118"/>
    <d v="2025-07-30T00:00:00"/>
    <s v="Reparación del sistema de calefacción de la Fiscalía Local de Temuco."/>
    <s v="Alejandro Varela Zuñiga."/>
    <s v="6.893.676-4"/>
    <n v="1695750"/>
    <x v="0"/>
  </r>
  <r>
    <s v="F.R. Araucanía"/>
    <s v="Compra/Contratación inferior a 3 UTM"/>
    <x v="0"/>
    <s v="No Aplica"/>
    <s v="No Aplica"/>
    <s v="Orden de Compra"/>
    <n v="9250119"/>
    <d v="2025-07-30T00:00:00"/>
    <s v="Servicio de evaluación psicolaboral para cargo de la región."/>
    <s v="Sargel Consultores Ltda"/>
    <s v="76.015.931-K"/>
    <n v="70531"/>
    <x v="0"/>
  </r>
  <r>
    <s v="F.R. Araucanía"/>
    <s v="Compra/Contratación inferior a 3 UTM"/>
    <x v="0"/>
    <s v="No Aplica"/>
    <s v="No Aplica"/>
    <s v="Orden de Compra"/>
    <n v="9250121"/>
    <d v="2025-07-30T00:00:00"/>
    <s v="Reparación del sistema eléctrico de la Fiscalía Local de Traiguén. "/>
    <s v="Soc. Servicios Computacionales Aska Ltda."/>
    <s v="77.088.350-4"/>
    <n v="186592"/>
    <x v="0"/>
  </r>
  <r>
    <s v="F.R. Los Lagos"/>
    <s v="Licitación Pública"/>
    <x v="1"/>
    <s v="FN/MP N° 2060"/>
    <d v="2024-08-13T00:00:00"/>
    <s v="Orden de Compra"/>
    <n v="10250156"/>
    <d v="2025-07-30T00:00:00"/>
    <s v="Pasaje aéreo P.Montt - Santiago - P.Montt del 10-08 al 16-08-25"/>
    <s v="Soc. de Turismo e Inversiones Inmobiliaria Ltda.  (G12 Viajes)"/>
    <s v="76204527-3"/>
    <n v="257846"/>
    <x v="0"/>
  </r>
  <r>
    <s v="F.R. Los Lagos"/>
    <s v="Licitación Pública"/>
    <x v="1"/>
    <s v="FN/MP N° 2060"/>
    <d v="2024-08-13T00:00:00"/>
    <s v="Orden de Compra"/>
    <n v="10250157"/>
    <d v="2025-07-30T00:00:00"/>
    <s v="Pasaje aéreo P.Montt - Santiago - P.Montt del 06-08 al 07-08-25"/>
    <s v="Soc. de Turismo e Inversiones Inmobiliaria Ltda.  (G12 Viajes)"/>
    <s v="76204527-3"/>
    <n v="247846"/>
    <x v="0"/>
  </r>
  <r>
    <s v="F.R. Los Lagos"/>
    <s v="Trato Directo "/>
    <x v="0"/>
    <s v="17 FN/MP N°994"/>
    <d v="2024-04-22T00:00:00"/>
    <s v="Orden de Compra"/>
    <n v="10250158"/>
    <d v="2025-07-30T00:00:00"/>
    <s v="2da. Mantención caldera FL Osorno y adquisición motor caldera"/>
    <s v="Energía y Ecología SPA"/>
    <s v="76.469.671-9"/>
    <n v="1882580"/>
    <x v="0"/>
  </r>
  <r>
    <s v="F.R. Aysén"/>
    <s v="Licitación Pública"/>
    <x v="1"/>
    <s v="FN/MP N° 2060"/>
    <d v="2024-08-13T00:00:00"/>
    <s v="Orden de Compra"/>
    <n v="1125174"/>
    <d v="2025-07-30T00:00:00"/>
    <s v="Pasajes aéreos nacionales Balmaceda-Santiago (ida y vuelta) para Directora Ejecutiva Fiscalía Regional de Aysen. Asiste a jornada de DERs en Santiago.."/>
    <s v="Soc. de Turismo e Inversiones Inmobiliaria Ltda.  (G12 Viajes)"/>
    <s v="76204527-3"/>
    <n v="236016"/>
    <x v="0"/>
  </r>
  <r>
    <m/>
    <s v="696011-33-CM25"/>
    <x v="2"/>
    <m/>
    <m/>
    <m/>
    <m/>
    <d v="2025-07-30T09:40:28"/>
    <s v="Orden de Compra: 696011-33-CM25"/>
    <m/>
    <m/>
    <n v="2299699.9900000002"/>
    <x v="0"/>
  </r>
  <r>
    <m/>
    <s v="1059240-38-AG25"/>
    <x v="2"/>
    <m/>
    <m/>
    <m/>
    <m/>
    <d v="2025-07-30T11:36:28"/>
    <s v="Adquisición e instalación 5 de cámaras de seguridad para reforzamientos domiciliarios para víctimas y testigos. 1059240-34-COT25"/>
    <m/>
    <m/>
    <n v="1029350"/>
    <x v="0"/>
  </r>
  <r>
    <m/>
    <s v="696212-109-SE25"/>
    <x v="1"/>
    <m/>
    <m/>
    <m/>
    <m/>
    <d v="2025-07-30T11:54:50"/>
    <s v="Arriendo de Dispensadores de Agua FRMS"/>
    <m/>
    <m/>
    <n v="13793471.9748"/>
    <x v="0"/>
  </r>
  <r>
    <m/>
    <s v="696961-34-TD25"/>
    <x v="0"/>
    <m/>
    <m/>
    <m/>
    <m/>
    <d v="2025-07-30T12:15:35"/>
    <s v="Orden de Compra generada por Trato Directo ID 696961-1-FTD25"/>
    <m/>
    <m/>
    <n v="830809.21"/>
    <x v="0"/>
  </r>
  <r>
    <m/>
    <s v="5148-109-AG25"/>
    <x v="2"/>
    <m/>
    <m/>
    <m/>
    <m/>
    <d v="2025-07-30T12:33:39"/>
    <s v="INSUMOS DE MENAJE DE CAFETERIA PARA LA FISCALÍA NACIONAL. Compra ágil: 5148-49-COT25"/>
    <m/>
    <m/>
    <n v="563810.1"/>
    <x v="0"/>
  </r>
  <r>
    <m/>
    <s v="696961-35-AG25"/>
    <x v="2"/>
    <m/>
    <m/>
    <m/>
    <m/>
    <d v="2025-07-30T15:13:10"/>
    <s v="Orden de Compra generada por invitación a compra ágil: 696961-34-COT25"/>
    <m/>
    <m/>
    <n v="2374050"/>
    <x v="0"/>
  </r>
  <r>
    <m/>
    <s v="697058-44-CM25"/>
    <x v="2"/>
    <m/>
    <m/>
    <m/>
    <m/>
    <d v="2025-07-30T15:15:35"/>
    <s v="Orden de Compra: 697058-44-CM25"/>
    <m/>
    <m/>
    <n v="4999956.3600000003"/>
    <x v="0"/>
  </r>
  <r>
    <m/>
    <s v="696228-70-CM25"/>
    <x v="2"/>
    <m/>
    <m/>
    <m/>
    <m/>
    <d v="2025-07-30T16:36:51"/>
    <s v="Pasaje Hugo Cuevas Jornada FJ-ADM Agosto 25"/>
    <m/>
    <m/>
    <n v="166009"/>
    <x v="0"/>
  </r>
  <r>
    <m/>
    <s v="696750-29-AG25"/>
    <x v="2"/>
    <m/>
    <m/>
    <m/>
    <m/>
    <d v="2025-07-30T16:39:09"/>
    <s v="Orden de Compra generada por invitación a compra ágil: 696750-36-COT25"/>
    <m/>
    <m/>
    <n v="633675"/>
    <x v="0"/>
  </r>
  <r>
    <m/>
    <s v="696228-71-CM25"/>
    <x v="2"/>
    <m/>
    <m/>
    <m/>
    <m/>
    <d v="2025-07-30T16:44:02"/>
    <s v="Pasaje aereo Gonzalo Guerrero, Jornada FJ-Adm. Ago 2025 - UE895"/>
    <m/>
    <m/>
    <n v="292944"/>
    <x v="0"/>
  </r>
  <r>
    <m/>
    <s v="697057-66-AG25"/>
    <x v="2"/>
    <m/>
    <m/>
    <m/>
    <m/>
    <d v="2025-07-30T17:42:54"/>
    <s v="Evaluaciones psicolaborales Auxiliar ECOH"/>
    <m/>
    <m/>
    <n v="165000"/>
    <x v="0"/>
  </r>
  <r>
    <m/>
    <s v="5148-110-AG25"/>
    <x v="2"/>
    <m/>
    <m/>
    <m/>
    <m/>
    <d v="2025-07-30T17:57:14"/>
    <s v="ADQUISICIÓN Y TRASLADO DE MOBILIARIO. Compra ágil: 5148-122-COT25"/>
    <m/>
    <m/>
    <n v="5355000"/>
    <x v="0"/>
  </r>
  <r>
    <s v="F.R. Tarapacá"/>
    <s v="Compra/Contratación inferior a 3 UTM"/>
    <x v="0"/>
    <s v="No Aplica"/>
    <s v="No Aplica"/>
    <s v="Orden de Servicio"/>
    <n v="1250083"/>
    <d v="2025-07-31T00:00:00"/>
    <s v="Servicio de publicación concurso publico p/proveer cargos vacantes FR Tarapacá"/>
    <s v="J MOSELLA SPA"/>
    <s v="77073835-0"/>
    <n v="166005"/>
    <x v="0"/>
  </r>
  <r>
    <s v="F.R. Antofagasta"/>
    <s v="Licitación Pública"/>
    <x v="1"/>
    <s v="FN/MP N° 2060"/>
    <d v="2024-08-13T00:00:00"/>
    <s v="Orden de Compra"/>
    <n v="2250260"/>
    <d v="2025-07-31T00:00:00"/>
    <s v="Pasaje aéreo para don Cristian Aguilar para asistir Jornada Formativa Fiscalías Locales. UE 295"/>
    <s v="Soc. de Turismo e Inversiones Inmobiliaria Ltda.  (G12 Viajes)"/>
    <s v="76204527-3"/>
    <n v="155846"/>
    <x v="0"/>
  </r>
  <r>
    <s v="F.R. Antofagasta"/>
    <s v="Licitación Pública"/>
    <x v="1"/>
    <s v="FN/MP N° 2060"/>
    <d v="2024-08-13T00:00:00"/>
    <s v="Orden de Compra"/>
    <n v="2250261"/>
    <d v="2025-07-31T00:00:00"/>
    <s v="Pasaje aéreo para doña Natalia Cumming para asistir a Jornada Anual de Enlaces UCIEX - UE 2095"/>
    <s v="Soc. de Turismo e Inversiones Inmobiliaria Ltda.  (G12 Viajes)"/>
    <s v="76204527-3"/>
    <n v="192904"/>
    <x v="0"/>
  </r>
  <r>
    <s v="F.R. Antofagasta"/>
    <s v="Trato Directo "/>
    <x v="0"/>
    <s v="FR/ R II 903/2024"/>
    <d v="2024-12-11T00:00:00"/>
    <s v="Orden de Compra"/>
    <n v="2250262"/>
    <d v="2025-07-31T00:00:00"/>
    <s v="Evaluación psicolaboral cargo recepcionista de FL Tocopilla - Emma Pastén; Mayra Waissbluth; Francisca Espinoza"/>
    <s v="SOC DE PROF OSSANDON INTEGRALES LTDA."/>
    <s v="77.269.090-8"/>
    <n v="293868"/>
    <x v="0"/>
  </r>
  <r>
    <s v="F.R. Antofagasta"/>
    <s v="Compra/Contratación inferior a 3 UTM"/>
    <x v="0"/>
    <s v="No Aplica"/>
    <s v="No Aplica"/>
    <s v="Orden de Compra"/>
    <n v="2250263"/>
    <d v="2025-07-31T00:00:00"/>
    <s v="Servicio para actividad de iniciación de Fiscalía de Alta Complejidad que se realizará en conjunto con Carabineros de Chile, a realizarse el 01/08/2025. Incluye música ambiental, ornamentación de mesas, manteles y atención para participantes y autoridades invitadas."/>
    <s v="SANDRA DENISSE MERY"/>
    <s v="9.015.018-9"/>
    <n v="200000"/>
    <x v="0"/>
  </r>
  <r>
    <s v="F.R. Atacama"/>
    <s v="Licitación Pública"/>
    <x v="1"/>
    <s v="FN/MP N° 2060"/>
    <d v="2024-08-13T00:00:00"/>
    <s v="Orden de Compra"/>
    <n v="3250130"/>
    <d v="2025-07-31T00:00:00"/>
    <s v="Pasajes aéreos para Asesor Jurídico, que asiste a “Jornada Anual de Enlaces UCIEX” que se realizará en Santiago el día 12 de Agosto 2025."/>
    <s v="Soc. de Turismo e Inversiones Inmobiliaria Ltda.  (G12 Viajes)"/>
    <s v="76204527-3"/>
    <n v="137904"/>
    <x v="0"/>
  </r>
  <r>
    <s v="F.R. Atacama"/>
    <s v="Licitación Pública"/>
    <x v="1"/>
    <s v="FN/MP N° 2060"/>
    <d v="2024-08-13T00:00:00"/>
    <s v="Orden de Compra"/>
    <n v="3250131"/>
    <d v="2025-07-31T00:00:00"/>
    <s v="Pasaje aéreos para Fiscal Regional de Atacama, Fiscal Adjunto Fiscalía local de Copiapó y Asesor Jurídico, con la finalidad de realizar diligencias de investigación (toma de declaraciones), en causa asignadas al F.R."/>
    <s v="Soc. de Turismo e Inversiones Inmobiliaria Ltda.  (G12 Viajes)"/>
    <s v="76204527-3"/>
    <n v="874240"/>
    <x v="0"/>
  </r>
  <r>
    <s v="F.R. Atacama"/>
    <s v="Licitación Pública"/>
    <x v="1"/>
    <s v="FN/MP N° 2060"/>
    <d v="2024-08-13T00:00:00"/>
    <s v="Orden de Compra"/>
    <n v="3250132"/>
    <d v="2025-07-31T00:00:00"/>
    <s v="Cambio de itinerario de pasaje aéreo del Fiscal Regional de Atacama, trayecto Santiago - Copiapó para el 25 de julio, por Sesión de Consejo de Fiscales Regionales, realizado en Fiscalía Nacional los días 24 y 25 de julio."/>
    <s v="Soc. de Turismo e Inversiones Inmobiliaria Ltda.  (G12 Viajes)"/>
    <s v="76204527-3"/>
    <n v="101000"/>
    <x v="0"/>
  </r>
  <r>
    <s v="F.R. Coquimbo"/>
    <s v="Licitación Pública"/>
    <x v="1"/>
    <s v="FN/MP N° 246"/>
    <d v="2021-03-10T00:00:00"/>
    <s v="Orden de Compra"/>
    <n v="42500194"/>
    <d v="2025-07-31T00:00:00"/>
    <s v="Arriendo de Multifuncionales Plan Calle sin Violencia ECOH periodo julio - diciembre."/>
    <s v="RICOH CHILE S.A."/>
    <s v="96.513.980-K"/>
    <n v="960000"/>
    <x v="0"/>
  </r>
  <r>
    <s v="F.R. Valparaíso"/>
    <s v="Compra/Contratación inferior a 3 UTM"/>
    <x v="0"/>
    <s v="No Aplica"/>
    <s v="No Aplica"/>
    <s v="Orden de Compra"/>
    <n v="5250212"/>
    <d v="2025-07-31T00:00:00"/>
    <s v="Compra de Disco Duro (DVR) - Unidad de Informática Fiscalía Regional"/>
    <s v="ELECTRONICA RETAIL LIMITADA"/>
    <s v="83030600-5"/>
    <n v="92190"/>
    <x v="0"/>
  </r>
  <r>
    <s v="F.R. O´Higgins"/>
    <s v="Compra/Contratación inferior a 3 UTM"/>
    <x v="0"/>
    <s v="No Aplica"/>
    <s v="No Aplica"/>
    <s v="Orden de Compra"/>
    <n v="6250158"/>
    <d v="2025-07-31T00:00:00"/>
    <s v="Compra de rollos de papel térmico para tótem"/>
    <s v="DIMERC S.A."/>
    <s v="96.670.840-9"/>
    <n v="127102"/>
    <x v="0"/>
  </r>
  <r>
    <s v="F.R. O´Higgins"/>
    <s v="Compra/Contratación inferior a 3 UTM"/>
    <x v="0"/>
    <s v="No Aplica"/>
    <s v="No Aplica"/>
    <s v="Orden de Compra"/>
    <n v="6250159"/>
    <d v="2025-07-31T00:00:00"/>
    <s v="Control remoto portón Bueras "/>
    <s v="MARLA GEORGETTE FERNANDEZ FLORES"/>
    <s v="10.819.759-5"/>
    <n v="119000"/>
    <x v="0"/>
  </r>
  <r>
    <s v="F.R. Maule"/>
    <s v="Compra/Contratación inferior a 3 UTM"/>
    <x v="0"/>
    <s v="No Aplica"/>
    <s v="No Aplica"/>
    <s v="Orden de Compra"/>
    <n v="7250168"/>
    <d v="2025-07-31T00:00:00"/>
    <s v="Suministro e instalación de logo y franjas puertas acceso FL Talca"/>
    <s v="GRAFICA Y TECNOLOGIA"/>
    <s v="76595474-6"/>
    <n v="93415"/>
    <x v="0"/>
  </r>
  <r>
    <s v="F.R. Maule"/>
    <s v="Compra/Contratación inferior a 3 UTM"/>
    <x v="0"/>
    <s v="No Aplica"/>
    <s v="No Aplica"/>
    <s v="Orden de Compra"/>
    <n v="7250169"/>
    <d v="2025-07-31T00:00:00"/>
    <s v="Reparación y mantención de las 2 puertas protex de acceso principal, Fiscalía Local de Curicó"/>
    <s v="CLAUDIO OMAR ALFARO"/>
    <s v="9608570-2"/>
    <n v="93567"/>
    <x v="0"/>
  </r>
  <r>
    <s v="F.R. Maule"/>
    <s v="Compra/Contratación inferior a 3 UTM"/>
    <x v="0"/>
    <s v="No Aplica"/>
    <s v="No Aplica"/>
    <s v="Orden de Compra"/>
    <n v="7250173"/>
    <d v="2025-07-31T00:00:00"/>
    <s v="Reparación del portón oriente del edificio de la Fiscalía Regional"/>
    <s v="COMERCIAL E INVERSIO"/>
    <s v="77768602-K"/>
    <n v="204001"/>
    <x v="0"/>
  </r>
  <r>
    <s v="F.R. Biobio"/>
    <s v="Trato Directo "/>
    <x v="0"/>
    <s v="Res. FNMPN° 1768"/>
    <d v="2025-07-28T00:00:00"/>
    <s v="Orden de Servicio"/>
    <n v="8250095"/>
    <d v="2025-07-31T00:00:00"/>
    <s v="Arriendo de vehículo por 3 meses a contar del 01/08/2025. "/>
    <s v="Arrendadora de Vehículos S.A."/>
    <s v="77.225.200-5"/>
    <n v="3255187"/>
    <x v="0"/>
  </r>
  <r>
    <s v="F.R. Metrop. Oriente"/>
    <s v="Compra/Contratación inferior a 3 UTM"/>
    <x v="0"/>
    <s v="No Aplica"/>
    <s v="No Aplica"/>
    <s v="Orden de Compra"/>
    <n v="14250145"/>
    <d v="2025-07-31T00:00:00"/>
    <s v="Reparación Equipo aire acondicionado dependencias de Fiscalía de Género."/>
    <s v="SISTEMAS DE ENERGIA S.A."/>
    <s v="99588050-4"/>
    <n v="181475"/>
    <x v="0"/>
  </r>
  <r>
    <s v="F.R. Metrop. Oriente"/>
    <s v="Trato Directo "/>
    <x v="0"/>
    <s v="Res FN/MP N° 1816-2025"/>
    <d v="2025-07-31T00:00:00"/>
    <s v="Otro"/>
    <s v="No aplica"/>
    <d v="2025-07-31T00:00:00"/>
    <s v="Renovación Contrato de mantención de Ascensores de edificio de la Florida"/>
    <s v="Ascensores Schindler Chile S.A."/>
    <s v="93565000-3"/>
    <n v="12657744"/>
    <x v="0"/>
  </r>
  <r>
    <s v="F.R. Metrop. Sur"/>
    <s v="Compra/Contratación inferior a 3 UTM"/>
    <x v="0"/>
    <s v="No Aplica"/>
    <s v="No Aplica"/>
    <s v="Orden de Compra"/>
    <n v="15250159"/>
    <d v="2025-07-31T00:00:00"/>
    <s v="Compra ágil N° 696212-111-AG25_Suministro e Instalación de nueva batería para grupo electrógeno en edificio Fiscalía Regional, Gran Avenida 5234, San Miguel."/>
    <s v="SERVICIOS LOGISTICOS CHILE SPA. "/>
    <s v="76160124-5"/>
    <n v="164208"/>
    <x v="0"/>
  </r>
  <r>
    <s v="F.R. Metrop. Occidente"/>
    <s v="Compra/Contratación inferior a 3 UTM"/>
    <x v="0"/>
    <s v="No Aplica"/>
    <s v="No Aplica"/>
    <s v="Orden de Compra"/>
    <n v="16250154"/>
    <d v="2025-07-31T00:00:00"/>
    <s v="Contratación de servicio de Evaluaciones Psicolaborales (04 profesionales) para la FRM Occidente Unidad de personas. Contratación en plataforma mercado público por método compra ágil con OC 697058-45-AG25 de acuerdo a cotización 697058-49-COT25."/>
    <s v="R Y R CONSULTORES LIMITADA"/>
    <s v="78153933-3"/>
    <n v="160000"/>
    <x v="0"/>
  </r>
  <r>
    <s v="Fiscalía Nacional"/>
    <s v="Trato Directo "/>
    <x v="0"/>
    <s v="FN/MP N° 1800"/>
    <d v="2025-07-31T00:00:00"/>
    <s v="Contrato"/>
    <s v="No aplica"/>
    <d v="2025-07-31T00:00:00"/>
    <s v="Ampliación del contrato de provisión de servicios de Plataforma Integral de Comunicaciones del MP, por un plazo de hasta 22 meses"/>
    <s v="Claro Chile SPA"/>
    <s v="96799250-k"/>
    <n v="117053132.95454544"/>
    <x v="0"/>
  </r>
  <r>
    <m/>
    <s v="697057-67-AG25"/>
    <x v="2"/>
    <m/>
    <m/>
    <m/>
    <m/>
    <d v="2025-07-31T09:31:05"/>
    <s v="Compra cajas americanas"/>
    <m/>
    <m/>
    <n v="523600"/>
    <x v="0"/>
  </r>
  <r>
    <m/>
    <s v="697057-68-AG25"/>
    <x v="2"/>
    <m/>
    <m/>
    <m/>
    <m/>
    <d v="2025-07-31T09:46:39"/>
    <s v="Mantención Grupos Electrógenos"/>
    <m/>
    <m/>
    <n v="1606500"/>
    <x v="0"/>
  </r>
  <r>
    <m/>
    <s v="696954-54-AG25"/>
    <x v="2"/>
    <m/>
    <m/>
    <m/>
    <m/>
    <d v="2025-07-31T09:58:27"/>
    <s v="Compra de 16 Paleta detector de metales"/>
    <m/>
    <m/>
    <n v="682012.8"/>
    <x v="0"/>
  </r>
  <r>
    <m/>
    <s v="696713-51-AG25"/>
    <x v="2"/>
    <m/>
    <m/>
    <m/>
    <m/>
    <d v="2025-07-31T10:00:06"/>
    <s v="INSUMOS PARA SERVICIO DE COFFEE"/>
    <m/>
    <m/>
    <n v="299880"/>
    <x v="0"/>
  </r>
  <r>
    <m/>
    <s v="696212-110-TD25"/>
    <x v="0"/>
    <m/>
    <m/>
    <m/>
    <m/>
    <d v="2025-07-31T10:26:41"/>
    <s v="Orden de Compra generada por Trato Directo ID 696212-5-FTD25"/>
    <m/>
    <m/>
    <n v="343979.02"/>
    <x v="0"/>
  </r>
  <r>
    <m/>
    <s v="696212-111-AG25"/>
    <x v="2"/>
    <m/>
    <m/>
    <m/>
    <m/>
    <d v="2025-07-31T10:44:32"/>
    <s v="Orden de Compra generada por invitación a compra ágil: 696212-109-COT25"/>
    <m/>
    <m/>
    <n v="164208.1"/>
    <x v="0"/>
  </r>
  <r>
    <m/>
    <s v="696217-69-AG25"/>
    <x v="2"/>
    <m/>
    <m/>
    <m/>
    <m/>
    <d v="2025-07-31T13:29:51"/>
    <s v="Orden de Compra generada por invitación a compra ágil: 696217-34-COT25"/>
    <m/>
    <m/>
    <n v="166005"/>
    <x v="0"/>
  </r>
  <r>
    <m/>
    <s v="697058-45-AG25"/>
    <x v="2"/>
    <m/>
    <m/>
    <m/>
    <m/>
    <d v="2025-07-31T15:16:02"/>
    <s v="Orden de Compra generada por invitación a compra ágil: 697058-49-COT25"/>
    <m/>
    <m/>
    <n v="160000"/>
    <x v="0"/>
  </r>
  <r>
    <m/>
    <s v="696228-72-AG25"/>
    <x v="2"/>
    <m/>
    <m/>
    <m/>
    <m/>
    <d v="2025-07-31T15:25:52"/>
    <s v="EQUIPOS PARA UNIDAD INFORMATICA REGION BIOBIO"/>
    <m/>
    <m/>
    <n v="279150.2"/>
    <x v="0"/>
  </r>
  <r>
    <m/>
    <s v="696228-73-AG25"/>
    <x v="2"/>
    <m/>
    <m/>
    <m/>
    <m/>
    <d v="2025-07-31T15:40:44"/>
    <s v="EQUIPOS PARA UNIDAD INFORMATICA REGION BIOBIO"/>
    <m/>
    <m/>
    <n v="479429.58"/>
    <x v="0"/>
  </r>
  <r>
    <m/>
    <s v="5148-111-AG25"/>
    <x v="2"/>
    <m/>
    <m/>
    <m/>
    <m/>
    <d v="2025-07-31T16:52:52"/>
    <s v="ADQUISICIÓN DE KIT DE ADAPTADORES BUNDLE: ADAPTER (TDA7-1), ADAPTER (TDA7-2), APPLE SSD (TDA7-3), PCIe CABLE- 4&quot; (TC-PCIE-4). Compra ágil: 5148-127-COT25"/>
    <m/>
    <m/>
    <n v="649999.42000000004"/>
    <x v="0"/>
  </r>
  <r>
    <m/>
    <s v="696217-70-CM25"/>
    <x v="2"/>
    <m/>
    <m/>
    <m/>
    <m/>
    <d v="2025-07-31T17:42:17"/>
    <s v="Orden de Compra: 696217-70-CM25"/>
    <m/>
    <m/>
    <n v="125913"/>
    <x v="0"/>
  </r>
  <r>
    <m/>
    <s v="696027-73-AG25"/>
    <x v="2"/>
    <m/>
    <m/>
    <m/>
    <m/>
    <d v="2025-07-31T17:54:25"/>
    <s v="Orden de Compra generada por invitación a compra ágil: 696027-51-COT25"/>
    <m/>
    <m/>
    <n v="22491"/>
    <x v="0"/>
  </r>
  <r>
    <s v="F.R. Arica y Parinacota"/>
    <s v="Licitación Pública"/>
    <x v="1"/>
    <s v="FN/MP N° 2060"/>
    <d v="2024-08-13T00:00:00"/>
    <s v="Orden de Servicio"/>
    <n v="18250173"/>
    <d v="2025-08-01T00:00:00"/>
    <s v="Segun la Resolucion FN/MP Nro. 2060/2024, emitida el 13/08/2024, se adquirieron pasajes aereos nacionales, tramo ARI-SCL y SCL-ARI, para la Profesional UCCO C.A.S.C."/>
    <s v="Soc. de Turismo e Inversiones Inmobiliarias Limitada."/>
    <s v="76.204.527-3"/>
    <n v="230074"/>
    <x v="1"/>
  </r>
  <r>
    <s v="F.R. Arica y Parinacota"/>
    <s v="Licitación Pública"/>
    <x v="1"/>
    <s v="FN/MP N° 2060"/>
    <d v="2024-08-13T00:00:00"/>
    <s v="Orden de Servicio"/>
    <n v="18250174"/>
    <d v="2025-08-01T00:00:00"/>
    <s v="Segun la Resolucion FN/MP Nro. 2060/2024, emitida el 13/08/2024, se adquirieron pasajes aereos nacionales, tramo ARI-SCL y SCL-ARI, para el DER M.A.F.A."/>
    <s v="Soc. de Turismo e Inversiones Inmobiliarias Limitada."/>
    <s v="76.204.527-3"/>
    <n v="201074"/>
    <x v="1"/>
  </r>
  <r>
    <s v="F.R. Tarapacá"/>
    <s v="Licitación Privada"/>
    <x v="3"/>
    <s v="DER N°04"/>
    <d v="2025-01-21T00:00:00"/>
    <s v="Orden de Servicio"/>
    <n v="1250084"/>
    <d v="2025-08-01T00:00:00"/>
    <s v="Servicio de evaluación psicolaboral p/1 cargo profesional postulante a FR Tarapacá"/>
    <s v="CONSULTORIA E INVESTIGACION EN RRHH SPA"/>
    <s v="76580320-9"/>
    <n v="275799"/>
    <x v="1"/>
  </r>
  <r>
    <s v="F.R. Tarapacá"/>
    <s v="Compra/Contratación inferior a 3 UTM"/>
    <x v="0"/>
    <s v="No Aplica"/>
    <s v="No Aplica"/>
    <s v="Orden de Servicio"/>
    <n v="1250085"/>
    <d v="2025-08-01T00:00:00"/>
    <s v="Servicio de evaluación psicolaboral p/1 cargo técnico postulante a FR Tarapacá"/>
    <s v="PEOPLE GO SPA"/>
    <s v="77073835-0"/>
    <n v="98500"/>
    <x v="1"/>
  </r>
  <r>
    <s v="F.R. Coquimbo"/>
    <s v="Licitación Pública"/>
    <x v="1"/>
    <s v="FN/MP N° 2060"/>
    <d v="2024-08-13T00:00:00"/>
    <s v="Orden de Compra"/>
    <n v="42500195"/>
    <d v="2025-08-01T00:00:00"/>
    <s v="Pasaje aéreo para chofer quien asiste a Jornada de conducción táctica nivel básico."/>
    <s v="Soc. de Turismo e Inversiones Inmobiliarias Limitada."/>
    <s v="76.204.527-3"/>
    <n v="248280"/>
    <x v="1"/>
  </r>
  <r>
    <s v="F.R. Valparaíso"/>
    <s v="Compra/Contratación inferior a 3 UTM"/>
    <x v="0"/>
    <s v="No Aplica"/>
    <s v="No Aplica"/>
    <s v="Orden de Compra"/>
    <n v="5250214"/>
    <d v="2025-08-01T00:00:00"/>
    <s v="Publicación de concurso Público cargo psicólogo URAVIT San Felipe."/>
    <s v="EMPRESA EL MERCURIO DE VALPARAISO S A P"/>
    <s v="96.705.640-5"/>
    <n v="202285"/>
    <x v="1"/>
  </r>
  <r>
    <s v="F.R. Magallanes"/>
    <s v="Licitación Pública"/>
    <x v="1"/>
    <s v="FN/MP N° 2060"/>
    <d v="2024-08-13T00:00:00"/>
    <s v="Orden de Compra"/>
    <n v="12250123"/>
    <d v="2025-08-01T00:00:00"/>
    <s v="Compra pasaje aéreo Sr. Cristian Crisosto Rifo, ruta Punta arenas - Santiago, fecha 12/08/2025."/>
    <s v="Soc. de Turismo e Inversiones Inmobiliarias Limitada."/>
    <s v="76.204.527-3"/>
    <n v="266607"/>
    <x v="1"/>
  </r>
  <r>
    <s v="F.R. Metrop. Sur"/>
    <s v="Trato Directo"/>
    <x v="0"/>
    <s v="FRMP 50/2025"/>
    <d v="2025-07-21T00:00:00"/>
    <s v="Orden de Compra"/>
    <n v="15250160"/>
    <d v="2025-08-01T00:00:00"/>
    <s v="Trato Directo_696212-110-TD25_ Servicio de renovación de suscripción anual de diarios El Mercurio y La Segunda Digital por 1 año, a contar del 27 de julio del 2025. "/>
    <s v="Empresa El Mercurio S.A.P."/>
    <s v="90.193.000-7"/>
    <n v="343979"/>
    <x v="1"/>
  </r>
  <r>
    <s v="Fiscalía Nacional"/>
    <s v="Licitación Pública"/>
    <x v="1"/>
    <s v="FN/MP N° 2060"/>
    <d v="2024-08-13T00:00:00"/>
    <s v="Orden de Compra"/>
    <n v="17250464"/>
    <d v="2025-08-01T00:00:00"/>
    <s v="Pasaje aéreo nacional para Sra. Isabel Espinosa, Rut: 13.829.913-0 Santiago/Osorno(Valdivia)/Santiago, del 18 al 21 de agosto de 2025. Participación en Proceso de  inducción ECOH Los Rios."/>
    <s v="Soc. de Turismo e Inversiones Inmobiliarias Limitada."/>
    <s v="76.204.527-3"/>
    <n v="322491"/>
    <x v="1"/>
  </r>
  <r>
    <s v="Fiscalía Nacional"/>
    <s v="Licitación Pública"/>
    <x v="1"/>
    <s v="FN/MP N° 2060"/>
    <d v="2024-08-13T00:00:00"/>
    <s v="Orden de Compra"/>
    <n v="17250465"/>
    <d v="2025-08-01T00:00:00"/>
    <s v="Pasaje aéreo nacional para Sr. Rodrigo Honores, Rut: 17.654.837-1 Santiago/Osorno(Valdivia)/Santiago, del 18 al 22 de agosto de 2025. Participación en Proceso de  inducción ECOH Los Rios."/>
    <s v="Soc. de Turismo e Inversiones Inmobiliarias Limitada."/>
    <s v="76.204.527-3"/>
    <n v="355105"/>
    <x v="1"/>
  </r>
  <r>
    <s v="Fiscalía Nacional"/>
    <s v="Licitación Pública"/>
    <x v="1"/>
    <s v="FN/MP N° 2060"/>
    <d v="2024-08-13T00:00:00"/>
    <s v="Orden de Compra"/>
    <n v="17250466"/>
    <d v="2025-08-01T00:00:00"/>
    <s v="Pasaje aéreo nacional para Sr. Carlos Bobadilla, Rut: 17.619.374-3 Santiago/Osorno(Valdivia)/Santiago, del 19 al 21 de agosto de 2025. Participación en Proceso de  inducción ECOH Los Rios."/>
    <s v="Soc. de Turismo e Inversiones Inmobiliarias Limitada."/>
    <s v="76.204.527-3"/>
    <n v="219244"/>
    <x v="1"/>
  </r>
  <r>
    <s v="Fiscalía Nacional"/>
    <s v="Licitación Pública"/>
    <x v="1"/>
    <s v="FN/MP N° 2060"/>
    <d v="2024-08-13T00:00:00"/>
    <s v="Orden de Compra"/>
    <n v="17250467"/>
    <d v="2025-08-01T00:00:00"/>
    <s v="Pasaje aéreo nacional para Sra. María Pilar Irribarra V., Rut: 11.229.634-4 Santiago/Balmaceda/Santiago, del 05 al 08 de agosto de 2025. Acompaña al Sr. Fiscal Nacional a la audiencia pública para el cargo de Fiscal Regional de Aysén."/>
    <s v="Soc. de Turismo e Inversiones Inmobiliarias Limitada."/>
    <s v="76.204.527-3"/>
    <n v="663605"/>
    <x v="1"/>
  </r>
  <r>
    <s v="Fiscalía Nacional"/>
    <s v="Trato Directo"/>
    <x v="0"/>
    <s v="FN/MP N° 1824"/>
    <d v="2025-08-01T00:00:00"/>
    <s v="Orden de Compra"/>
    <n v="17250469"/>
    <d v="2025-08-01T00:00:00"/>
    <s v="Contratación de 1 Servicio de reparación del sistema de Aire Acondicionado, climatización y Ventilación del edificio institucional de la Fiscalía Nacional."/>
    <s v="Ingevian Spa"/>
    <s v="76730372-6"/>
    <n v="1148850"/>
    <x v="1"/>
  </r>
  <r>
    <m/>
    <s v="5148-112-TD25"/>
    <x v="0"/>
    <m/>
    <m/>
    <m/>
    <m/>
    <d v="2025-08-01T12:08:47"/>
    <s v="Orden de Compra generada por Trato Directo ID 5148-24-FTD25"/>
    <m/>
    <m/>
    <n v="1148849.8"/>
    <x v="1"/>
  </r>
  <r>
    <m/>
    <s v="696961-36-TD25"/>
    <x v="0"/>
    <m/>
    <m/>
    <m/>
    <m/>
    <d v="2025-08-01T12:13:06"/>
    <s v="Orden de Compra generada por Trato Directo ID 696961-2-FTD25"/>
    <m/>
    <m/>
    <n v="1695750"/>
    <x v="1"/>
  </r>
  <r>
    <m/>
    <s v="696961-37-TD25"/>
    <x v="0"/>
    <m/>
    <m/>
    <m/>
    <m/>
    <d v="2025-08-01T12:44:27"/>
    <s v="Orden de Compra generada por Trato Directo ID 696961-3-FTD25"/>
    <m/>
    <m/>
    <n v="446566.54"/>
    <x v="1"/>
  </r>
  <r>
    <m/>
    <s v="709129-21-AG25"/>
    <x v="2"/>
    <m/>
    <m/>
    <m/>
    <m/>
    <d v="2025-08-01T14:25:06"/>
    <s v="Orden de Compra generada por invitación a compra ágil: 709129-27-COT25"/>
    <m/>
    <m/>
    <n v="1100000.3"/>
    <x v="1"/>
  </r>
  <r>
    <m/>
    <s v="697058-46-AG25"/>
    <x v="2"/>
    <m/>
    <m/>
    <m/>
    <m/>
    <d v="2025-08-01T15:08:05"/>
    <s v="Orden de Compra generada por invitación a compra ágil: 697058-56-COT25"/>
    <m/>
    <m/>
    <n v="539999.39"/>
    <x v="1"/>
  </r>
  <r>
    <m/>
    <s v="696217-71-CM25"/>
    <x v="2"/>
    <m/>
    <m/>
    <m/>
    <m/>
    <d v="2025-08-01T17:05:05"/>
    <s v="Orden de Compra: 696217-71-CM25"/>
    <m/>
    <m/>
    <n v="93574"/>
    <x v="1"/>
  </r>
  <r>
    <s v="F.R. Tarapacá"/>
    <s v="Compra/Contratación inferior a 3 UTM"/>
    <x v="0"/>
    <s v="No Aplica"/>
    <s v="No Aplica"/>
    <s v="Orden de Servicio"/>
    <n v="1250086"/>
    <d v="2025-08-04T00:00:00"/>
    <s v="Servicio de revisión y mantención de 4 equipos split muro en Uravit."/>
    <s v="CLIMA PARTNER SPA"/>
    <s v="77631891-4"/>
    <n v="137600"/>
    <x v="1"/>
  </r>
  <r>
    <s v="F.R. Antofagasta"/>
    <s v="Licitación Pública"/>
    <x v="1"/>
    <s v="FN/MP N° 2060"/>
    <d v="2024-08-13T00:00:00"/>
    <s v="Orden de Compra"/>
    <n v="2250264"/>
    <d v="2025-08-04T00:00:00"/>
    <s v="Pasaje aéreo para don Ricardo Castro y doña Bessie Donoso correspondiente a la UE295 para asistir a Jornada Formativa Fiscalías Locales."/>
    <s v="Soc. de Turismo e Inversiones Inmobiliarias Limitada."/>
    <s v="76.204.527-3"/>
    <n v="312600"/>
    <x v="1"/>
  </r>
  <r>
    <s v="F.R. Antofagasta"/>
    <s v="Trato Directo"/>
    <x v="0"/>
    <s v="FR/ R II 903/2024"/>
    <d v="2024-12-11T00:00:00"/>
    <s v="Orden de Compra"/>
    <n v="2250265"/>
    <d v="2025-08-04T00:00:00"/>
    <s v="Evaluaciones psicolaborales para el Abogado Honorarios FAC."/>
    <s v="SOC DE PROF OSSANDON INTEGRALES LTDA."/>
    <s v="77.269.090-8"/>
    <n v="317323"/>
    <x v="1"/>
  </r>
  <r>
    <s v="F.R. Coquimbo"/>
    <s v="Licitación Pública"/>
    <x v="1"/>
    <s v="FN/MP N° 2060"/>
    <d v="2024-08-13T00:00:00"/>
    <s v="Orden de Compra"/>
    <n v="42500196"/>
    <d v="2025-08-04T00:00:00"/>
    <s v="Pasaje aéreo para Abogado Unidad Asesoría Jurídica quien asiste a Jornada anual de enlaces UCIEX."/>
    <s v="Soc. de Turismo e Inversiones Inmobiliarias Limitada."/>
    <s v="76.204.527-3"/>
    <n v="212074"/>
    <x v="1"/>
  </r>
  <r>
    <s v="F.R. Araucanía"/>
    <s v="Trato Directo"/>
    <x v="0"/>
    <s v="Res FR N° 145"/>
    <d v="2025-08-01T00:00:00"/>
    <s v="Orden de Compra"/>
    <n v="9250123"/>
    <d v="2025-08-04T00:00:00"/>
    <s v="Inspección y reparación sistema eléctrico de la Fiscalía Local de  Villarrica."/>
    <s v="Soc. Servicios Computacionales Aska Ltda."/>
    <s v="77.088.350-4"/>
    <n v="3008582"/>
    <x v="1"/>
  </r>
  <r>
    <s v="F.R. Araucanía"/>
    <s v="Licitación Pública"/>
    <x v="1"/>
    <s v="FN/MP N° 2060"/>
    <d v="2024-08-13T00:00:00"/>
    <s v="Orden de Compra"/>
    <n v="9250124"/>
    <d v="2025-08-04T00:00:00"/>
    <s v="Pasaje aéreo para funcionario en comisión de servicio, trayecto Tco.-Stgo. Tco."/>
    <s v="Soc. de Turismo e Inversiones Inmobiliarias Limitada."/>
    <s v="76.204.527-3"/>
    <n v="47000"/>
    <x v="1"/>
  </r>
  <r>
    <s v="F.R. Magallanes"/>
    <s v="Licitación Pública"/>
    <x v="1"/>
    <s v="FN/MP N° 2060"/>
    <d v="2024-08-13T00:00:00"/>
    <s v="Orden de Compra"/>
    <n v="12250125"/>
    <d v="2025-08-04T00:00:00"/>
    <s v="Compra de pasaje aéreo Sr. Sebastian Gonzalez Morales, ruta Punta Arenas - Santiago - Punta Arenas, ida 19/08/2025 - retorno 21/08/2025."/>
    <s v="Soc. de Turismo e Inversiones Inmobiliarias Limitada."/>
    <s v="76.204.527-3"/>
    <n v="357300"/>
    <x v="1"/>
  </r>
  <r>
    <s v="F.R. Metrop. Oriente"/>
    <s v="Compra/Contratación inferior a 3 UTM"/>
    <x v="0"/>
    <s v="No Aplica"/>
    <s v="No Aplica"/>
    <s v="Orden de Compra"/>
    <n v="14250147"/>
    <d v="2025-08-04T00:00:00"/>
    <s v="Reparaciones menores en Fiscalía de Género."/>
    <s v="CONSTR. Y MANTEN. ELIAN RUBIO R. EIRL."/>
    <s v="77975103-1"/>
    <n v="193000"/>
    <x v="1"/>
  </r>
  <r>
    <s v="Fiscalía Nacional"/>
    <s v="Licitación Pública"/>
    <x v="1"/>
    <s v="FN/MP N° 2060"/>
    <d v="2024-08-13T00:00:00"/>
    <s v="Orden de Compra"/>
    <n v="17250472"/>
    <d v="2025-08-04T00:00:00"/>
    <s v="Pasaje aéreo nacional para Sr. Ángel Valencia Vásquez, Rut: 8.667.131-k, Santiago/Balmaceda/Santiago, del 05 al 07 de agosto de 2025. Asiste a exposición en la Iltma. Corte de Apelaciones de los candidatos a Fiscal Regional."/>
    <s v="Soc. de Turismo e Inversiones Inmobiliarias Limitada."/>
    <s v="76.204.527-3"/>
    <n v="740595"/>
    <x v="1"/>
  </r>
  <r>
    <s v="Fiscalía Nacional"/>
    <s v="Licitación Pública"/>
    <x v="1"/>
    <s v="FN/MP N° 2060"/>
    <d v="2024-08-13T00:00:00"/>
    <s v="Orden de Compra"/>
    <n v="17250473"/>
    <d v="2025-08-04T00:00:00"/>
    <s v="Pasaje aéreo nacional para Sr. Mauricio Eduardo Aguayo Cuevas, Rut: 10.714.422-6, Santiago/Balmaceda/Santiago, del 05 al 07 de agosto de 2025. Asiste a exposición en la Iltma. Corte de Apelaciones de los candidatos a Fiscal Regional."/>
    <s v="Soc. de Turismo e Inversiones Inmobiliarias Limitada."/>
    <s v="76.204.527-3"/>
    <n v="740595"/>
    <x v="1"/>
  </r>
  <r>
    <s v="Fiscalía Nacional"/>
    <s v="Licitación Pública"/>
    <x v="1"/>
    <s v="FN/MP N° 2060"/>
    <d v="2024-08-13T00:00:00"/>
    <s v="Orden de Compra"/>
    <n v="17250474"/>
    <d v="2025-08-04T00:00:00"/>
    <s v="Pasaje aéreo nacional para Sr. Luis Bozzo Barraza, Rut: 14.530.315-K, Santiago/Balmaceda/Santiago, del 05 al 07 de agosto de 2025. Asiste a exposición en la Iltma. Corte de Apelaciones de los candidatos a Fiscal Regional."/>
    <s v="Soc. de Turismo e Inversiones Inmobiliarias Limitada."/>
    <s v="76.204.527-3"/>
    <n v="745595"/>
    <x v="1"/>
  </r>
  <r>
    <s v="Fiscalía Nacional"/>
    <s v="Licitación Pública"/>
    <x v="1"/>
    <s v="FN/MP N° 2060"/>
    <d v="2024-08-13T00:00:00"/>
    <s v="Orden de Compra"/>
    <n v="17250475"/>
    <d v="2025-08-04T00:00:00"/>
    <s v="Pasaje aéreo nacional para Sra. Paula Rocha Maldonado, Rut: 10.054.032-0, Santiago/Balmaceda/Santiago, del 05 al 07 de agosto de 2025. Asiste a exposición en la Iltma. Corte de Apelaciones de los candidatos a Fiscal Regional."/>
    <s v="Soc. de Turismo e Inversiones Inmobiliarias Limitada."/>
    <s v="76.204.527-3"/>
    <n v="745595"/>
    <x v="1"/>
  </r>
  <r>
    <m/>
    <s v="696961-38-TD25"/>
    <x v="0"/>
    <m/>
    <m/>
    <m/>
    <m/>
    <d v="2025-08-04T10:51:37"/>
    <s v="Orden de Compra generada por Trato Directo ID 696961-4-FTD25"/>
    <m/>
    <m/>
    <n v="3008581.8"/>
    <x v="1"/>
  </r>
  <r>
    <m/>
    <s v="696750-30-AG25"/>
    <x v="2"/>
    <m/>
    <m/>
    <m/>
    <m/>
    <d v="2025-08-04T14:54:39"/>
    <s v="OBRA MENOR DE SUMINISTRO E INSTALACIÓN DE QUIEBRAVISTAcompra ágil: 696750-41-COT25"/>
    <m/>
    <m/>
    <n v="2499000"/>
    <x v="1"/>
  </r>
  <r>
    <m/>
    <s v="5148-113-AG25"/>
    <x v="2"/>
    <m/>
    <m/>
    <m/>
    <m/>
    <d v="2025-08-04T16:05:49"/>
    <s v="Servicio de Coffee Break para una actividad de capacitación en Escuela de Carabineros, sobre Investigación de Femicidios. Compra ágil: 5148-132-COT25"/>
    <m/>
    <m/>
    <n v="428400"/>
    <x v="1"/>
  </r>
  <r>
    <m/>
    <s v="696228-74-AG25"/>
    <x v="2"/>
    <m/>
    <m/>
    <m/>
    <m/>
    <d v="2025-08-04T16:10:42"/>
    <s v="REFRIGERADOR NO FROST FISCALIA LOCAL TALCAHUANO"/>
    <m/>
    <m/>
    <n v="324870"/>
    <x v="1"/>
  </r>
  <r>
    <m/>
    <s v="696212-112-AG25"/>
    <x v="2"/>
    <m/>
    <m/>
    <m/>
    <m/>
    <d v="2025-08-04T16:57:06"/>
    <s v="Orden de Compra generada por invitación a compra ágil: 696212-110-COT25"/>
    <m/>
    <m/>
    <n v="202300"/>
    <x v="1"/>
  </r>
  <r>
    <s v="F.R. Arica y Parinacota"/>
    <s v="Licitación Pública"/>
    <x v="1"/>
    <s v="FN/MP N° 2060"/>
    <d v="2024-08-13T00:00:00"/>
    <s v="Orden de Servicio"/>
    <n v="18250177"/>
    <d v="2025-08-05T00:00:00"/>
    <s v="Segun instruccion del Profesional UAF, se solicito el cambio de pasaje aereo, tramo SCL-ARI, código de reserva YILHDX (LA)."/>
    <s v="Soc. de Turismo e Inversiones Inmobiliarias Limitada."/>
    <s v="76.204.527-3"/>
    <n v="26000"/>
    <x v="1"/>
  </r>
  <r>
    <s v="F.R. Tarapacá"/>
    <s v="Trato Directo"/>
    <x v="0"/>
    <s v="FR N°28"/>
    <d v="2025-07-31T00:00:00"/>
    <s v="Orden de Servicio"/>
    <n v="1250087"/>
    <d v="2025-08-05T00:00:00"/>
    <s v="Servicio de reparación ascensor FL Iquique, aut. Sg. Res. FR N°28 de fecha 31-07-25"/>
    <s v="ASCENSORES SCHINDLER CHILE S.A."/>
    <s v="93565000-3"/>
    <n v="1986857"/>
    <x v="1"/>
  </r>
  <r>
    <s v="F.R. Antofagasta"/>
    <s v="Compra/Contratación inferior a 3 UTM"/>
    <x v="0"/>
    <s v="No Aplica"/>
    <s v="No Aplica"/>
    <s v="Orden de Compra"/>
    <n v="2250267"/>
    <d v="2025-08-05T00:00:00"/>
    <s v="Evaluación psicolaboral cargo administrativo Uravit - César Marcoleta."/>
    <s v="SOC DE PROF OSSANDON INTEGRALES LTDA."/>
    <s v="77.269.090-8"/>
    <n v="97897"/>
    <x v="1"/>
  </r>
  <r>
    <s v="F.R. Antofagasta"/>
    <s v="Compra/Contratación inferior a 3 UTM"/>
    <x v="0"/>
    <s v="No Aplica"/>
    <s v="No Aplica"/>
    <s v="Orden de Compra"/>
    <n v="2250268"/>
    <d v="2025-08-05T00:00:00"/>
    <s v="Evaluación psicolaboral cargo administrativo Uravit - Marcivet Rojas Vasconcello y Claudia Alcota Toro"/>
    <s v="SOC DE PROF OSSANDON INTEGRALES LTDA."/>
    <s v="77.269.090-8"/>
    <n v="195768"/>
    <x v="1"/>
  </r>
  <r>
    <s v="F.R. Valparaíso"/>
    <s v="Compra/Contratación inferior a 3 UTM"/>
    <x v="0"/>
    <s v="No Aplica"/>
    <s v="No Aplica"/>
    <s v="Orden de Compra"/>
    <n v="5250218"/>
    <d v="2025-08-05T00:00:00"/>
    <s v="Contratación de servicio de flete: desde la Fiscalía Local de Valparaiso a Fiscalía Local de Viña del Mar"/>
    <s v="COMERCIAL ANDRÉS VILLEGAS PEZOA E.I.R.L."/>
    <s v="76.861.135-1"/>
    <n v="190400"/>
    <x v="1"/>
  </r>
  <r>
    <s v="F.R. Araucanía"/>
    <s v="Licitación Pública"/>
    <x v="1"/>
    <s v="FN/MP N° 2060"/>
    <d v="2024-08-13T00:00:00"/>
    <s v="Orden de Compra"/>
    <n v="9250125"/>
    <d v="2025-08-05T00:00:00"/>
    <s v="Pasaje aéreo para fiscal en comisión de servicio, trayecto Tco.-Stgo. Tco."/>
    <s v="Soc. de Turismo e Inversiones Inmobiliarias Limitada."/>
    <s v="76.204.527-3"/>
    <n v="88000"/>
    <x v="1"/>
  </r>
  <r>
    <s v="F.R. Araucanía"/>
    <s v="Compra/Contratación inferior a 3 UTM"/>
    <x v="0"/>
    <s v="No Aplica"/>
    <s v="No Aplica"/>
    <s v="Orden de Compra"/>
    <n v="9250126"/>
    <d v="2025-08-05T00:00:00"/>
    <s v="Servicio de tasación de inmuebles en la comuna de Pitrufquén,"/>
    <s v="Brown Y Asociados Ing. Consultores Ltda"/>
    <s v="77.729.673-6"/>
    <n v="205000"/>
    <x v="1"/>
  </r>
  <r>
    <s v="F.R. Los Lagos"/>
    <s v="Licitación Pública"/>
    <x v="1"/>
    <s v="FN/MP N° 2060"/>
    <d v="2024-08-13T00:00:00"/>
    <s v="Orden de Compra"/>
    <n v="10250162"/>
    <d v="2025-08-05T00:00:00"/>
    <s v="Pasaje aéreo Osorno  - Santiago - P.Montt  31-08 al 01-09-2025"/>
    <s v="Soc. de Turismo e Inversiones Inmobiliarias Limitada."/>
    <s v="76.204.527-3"/>
    <n v="368216"/>
    <x v="1"/>
  </r>
  <r>
    <s v="F.R. Los Lagos"/>
    <s v="Licitación Pública"/>
    <x v="1"/>
    <s v="FN/MP N° 2060"/>
    <d v="2024-08-13T00:00:00"/>
    <s v="Orden de Compra"/>
    <n v="10250163"/>
    <d v="2025-08-05T00:00:00"/>
    <s v="Pasaje aéreo Osorno  - Santiago - Osorno  07-09 al 11-09-2025"/>
    <s v="Soc. de Turismo e Inversiones Inmobiliarias Limitada."/>
    <s v="76.204.527-3"/>
    <n v="324216"/>
    <x v="1"/>
  </r>
  <r>
    <s v="F.R. Los Lagos"/>
    <s v="Licitación Pública"/>
    <x v="1"/>
    <s v="FN/MP N° 2060"/>
    <d v="2024-08-13T00:00:00"/>
    <s v="Orden de Compra"/>
    <n v="10250164"/>
    <d v="2025-08-05T00:00:00"/>
    <s v="Pasaje aéreo P.Montt - Santiago - P.Montt del 07-09 al 10-09-2025"/>
    <s v="Soc. de Turismo e Inversiones Inmobiliarias Limitada."/>
    <s v="76.204.527-3"/>
    <n v="322046"/>
    <x v="1"/>
  </r>
  <r>
    <s v="F.R. Los Lagos"/>
    <s v="Trato Directo"/>
    <x v="0"/>
    <s v="10 FR N° 58"/>
    <d v="2025-08-05T00:00:00"/>
    <s v="Contrato"/>
    <s v="no aplica"/>
    <d v="2025-08-05T00:00:00"/>
    <s v="Renovación de contrato Servicios de Arriendo 2 Contenedores por 1 año a partir del 17-10-2025"/>
    <s v="Servicios Integrados de Transportes"/>
    <s v="96.500.950-7"/>
    <n v="5050000"/>
    <x v="1"/>
  </r>
  <r>
    <s v="F.R. Magallanes"/>
    <s v="Licitación Pública"/>
    <x v="1"/>
    <s v="FN/MP N° 2060"/>
    <d v="2024-08-13T00:00:00"/>
    <s v="Orden de Compra"/>
    <n v="12250126"/>
    <d v="2025-08-05T00:00:00"/>
    <s v="Compra pasaje aéreo Sra. Camila Fernandez Rodriguez, ruta Punta arenas - Santiago, fecha 26/08/2025."/>
    <s v="Soc. de Turismo e Inversiones Inmobiliarias Limitada."/>
    <s v="76.204.527-3"/>
    <n v="173593"/>
    <x v="1"/>
  </r>
  <r>
    <s v="F.R. Metrop. Oriente"/>
    <s v="Compra/Contratación inferior a 3 UTM"/>
    <x v="0"/>
    <s v="No Aplica"/>
    <s v="No Aplica"/>
    <s v="Orden de Compra"/>
    <n v="14250150"/>
    <d v="2025-08-05T00:00:00"/>
    <s v="Adquisición de 8 tarjetas para ingresar al estacionamiento del Centro de Justicia."/>
    <s v="SOC.CONCESIONARIA C.DE JUSTICIA DE STGO."/>
    <s v="99557380-6"/>
    <n v="187068"/>
    <x v="1"/>
  </r>
  <r>
    <s v="F.R. Metrop. Oriente"/>
    <s v="Compra/Contratación inferior a 3 UTM"/>
    <x v="0"/>
    <s v="No Aplica"/>
    <s v="No Aplica"/>
    <s v="Orden de Compra"/>
    <n v="14250151"/>
    <d v="2025-08-05T00:00:00"/>
    <s v="Adquisición de 7 tarjetas para ingresar al edificio del Centro de Justicia."/>
    <s v="SOC.CONCESIONARIA C.DE JUSTICIA DE STGO."/>
    <s v="99557380-6"/>
    <n v="163685"/>
    <x v="1"/>
  </r>
  <r>
    <s v="Fiscalía Nacional"/>
    <s v="Licitación Pública"/>
    <x v="1"/>
    <s v="FN/MP N° 2060"/>
    <d v="2024-08-13T00:00:00"/>
    <s v="Orden de Compra"/>
    <n v="17250481"/>
    <d v="2025-08-05T00:00:00"/>
    <s v="Pasaje aéreo Internacional para Sr. Iván Navarro Papic, Rut: 15.338.286-7, Santiago/Sucre – Bolivia/Santiago, del 18 al 21 de agosto de 2025. Participar en visita a las instalaciones de la Escuela de Fiscales del Estado, en la ciudad de Sucre Bolivia. "/>
    <s v="Soc. de Turismo e Inversiones Inmobiliarias Limitada."/>
    <s v="76.204.527-3"/>
    <n v="1683881"/>
    <x v="1"/>
  </r>
  <r>
    <s v="Fiscalía Nacional"/>
    <s v="Licitación Pública"/>
    <x v="1"/>
    <s v="FN/MP N° 2060"/>
    <d v="2024-08-13T00:00:00"/>
    <s v="Orden de Compra"/>
    <n v="17250482"/>
    <d v="2025-08-05T00:00:00"/>
    <s v="Pasaje aéreo Internacional para Sra. María Gabriela Gonzalez Cofre, Rut: 12.659.157-8, Santiago/Bogotá  - Colombia/Santiago, del 27 al 29 de agosto de 2025. Participar como apoyo investigativo en ECI sobre “Blanqueo de Capitales del Tren de Aragua”."/>
    <s v="Soc. de Turismo e Inversiones Inmobiliarias Limitada."/>
    <s v="76.204.527-3"/>
    <n v="594009"/>
    <x v="1"/>
  </r>
  <r>
    <s v="Fiscalía Nacional"/>
    <s v="Licitación Pública"/>
    <x v="1"/>
    <s v="FN/MP N° 2060"/>
    <d v="2024-08-13T00:00:00"/>
    <s v="Orden de Compra"/>
    <n v="17250483"/>
    <d v="2025-08-05T00:00:00"/>
    <s v="Pasaje aéreo Internacional para Sr. Luis Quiroga Escobar, Rut: 14.357.807-0, Santiago/Bogotá  - Colombia/Santiago, del 27 al 29 de agosto de 2025. Participar como apoyo investigativo en ECI sobre “Blanqueo de Capitales del Tren de Aragua”."/>
    <s v="Soc. de Turismo e Inversiones Inmobiliarias Limitada."/>
    <s v="76.204.527-3"/>
    <n v="594009"/>
    <x v="1"/>
  </r>
  <r>
    <s v="Fiscalía Nacional"/>
    <s v="Licitación Privada"/>
    <x v="3"/>
    <s v="FN/MP N° 1454"/>
    <d v="2023-08-21T00:00:00"/>
    <s v="Orden de Compra"/>
    <n v="17250484"/>
    <d v="2025-08-05T00:00:00"/>
    <s v="Contratación de 1 Servicio de Coffe Break, para 42 personas, por jornada, el cual se llevara a cabo los días 19 y 20 de agosto del 2025, en jornadas AM 11:00 horas y PM 16:00 horas y para el 21 de agosto del 2025, solo en jornada AM a las 11:00 horas, a realizarse en dependencias de la Fiscalía Nacional, Gran Salón, piso 7, con motivo de &quot;Jornada de entrega de conocimientos a Fiscalías locales."/>
    <s v="Servicios Alimentarios Pedro Pablo Hernandez Medina E.I.R.L."/>
    <s v="77599203-4"/>
    <n v="799890"/>
    <x v="1"/>
  </r>
  <r>
    <s v="Fiscalía Nacional"/>
    <s v="Licitación Privada"/>
    <x v="3"/>
    <s v="FN/MP N° 1454"/>
    <d v="2023-08-21T00:00:00"/>
    <s v="Orden de Compra"/>
    <n v="17250485"/>
    <d v="2025-08-05T00:00:00"/>
    <s v="Contratación de 1 Servicio de Coffe Break, para 40 personas, por jornada, el cual se llevara a cabo los días 26 y 27 de agosto del 2025, en jornadas AM 11:00 horas y PM 16:00 horas y para el 28 de agosto del 2025, solo en jornada AM a las 11:00 horas, a realizarse en dependencias de la Fiscalía Nacional, Gran Salón, piso 7, con motivo de &quot;Jornada de entrega de conocimientos a Fiscalías locales&quot;."/>
    <s v="Servicios Alimentarios Pedro Pablo Hernandez Medina E.I.R.L."/>
    <s v="77599203-4"/>
    <n v="761800"/>
    <x v="1"/>
  </r>
  <r>
    <s v="Fiscalía Nacional"/>
    <s v="Licitación Privada"/>
    <x v="3"/>
    <s v="FN/MP N° 1454"/>
    <d v="2023-08-21T00:00:00"/>
    <s v="Orden de Compra"/>
    <n v="17250486"/>
    <d v="2025-08-05T00:00:00"/>
    <s v="Contratación de 1 Servicio de Coffe Break, para 52 personas, el cual se llevara a cabo el día 21 de agosto del 2025, en jornadas AM 10:30 horas y PM 16:00 horas, a realizarse en dependencias de la Fiscalía Nacional, Gran Salón, piso 7, con motivo de &quot;Programa de Cuidado de equipos: Factores protectores para equipos de alto riesgo&quot;."/>
    <s v="Servicios Alimentarios Pedro Pablo Hernandez Medina E.I.R.L."/>
    <s v="77599203-4"/>
    <n v="396136"/>
    <x v="1"/>
  </r>
  <r>
    <s v="Fiscalía Nacional"/>
    <s v="Licitación Pública"/>
    <x v="1"/>
    <s v="FN/MP N° 2060"/>
    <d v="2024-08-13T00:00:00"/>
    <s v="Orden de Compra"/>
    <n v="17250488"/>
    <d v="2025-08-05T00:00:00"/>
    <s v="Pasaje aéreo nacional para Sr. Maurizio Sovino Meléndez, Rut: 15.781.871-6, Santiago/Concepción/Santiago, del 27 al 28 de agosto de 2025. Viaje regional, Programa de Formación (pagado por la Academia)."/>
    <s v="Soc. de Turismo e Inversiones Inmobiliarias Limitada."/>
    <s v="76.204.527-3"/>
    <n v="232018"/>
    <x v="1"/>
  </r>
  <r>
    <m/>
    <s v="696713-52-AG25"/>
    <x v="2"/>
    <m/>
    <m/>
    <m/>
    <m/>
    <d v="2025-08-05T08:31:52"/>
    <s v="HABILITACION DE 2 OFICINAS"/>
    <m/>
    <m/>
    <n v="5721103.5"/>
    <x v="1"/>
  </r>
  <r>
    <m/>
    <s v="696704-45-AG25"/>
    <x v="2"/>
    <m/>
    <m/>
    <m/>
    <m/>
    <d v="2025-08-05T08:58:19"/>
    <s v="INSUMOS PARA JORNADA INTEGRATIVA REGIONAL"/>
    <m/>
    <m/>
    <n v="584290"/>
    <x v="1"/>
  </r>
  <r>
    <m/>
    <s v="5148-114-AG25"/>
    <x v="2"/>
    <m/>
    <m/>
    <m/>
    <m/>
    <d v="2025-08-05T10:04:57"/>
    <s v="SERVICIO DE REPOSICION DE 80 BISAGRAS DE ACERO INOXIDABLE EN EL EDIFICIO DE LA FISCALÍA NACIONAL. Compra ágil: 5148-97-COT25"/>
    <m/>
    <m/>
    <n v="1299956"/>
    <x v="1"/>
  </r>
  <r>
    <m/>
    <s v="697036-62-AG25"/>
    <x v="2"/>
    <m/>
    <m/>
    <m/>
    <m/>
    <d v="2025-08-05T11:08:13"/>
    <s v="Orden de Compra generada por invitación a compra ágil: 697036-66-COT25"/>
    <m/>
    <m/>
    <n v="3876000.17"/>
    <x v="1"/>
  </r>
  <r>
    <m/>
    <s v="5148-116-AG25"/>
    <x v="2"/>
    <m/>
    <m/>
    <m/>
    <m/>
    <d v="2025-08-05T11:26:19"/>
    <s v="SUMINISTRO E INSTALACIÓN DE 2 TARJETAS DE CLIMA. Compra ágil: 5148-123-COT25"/>
    <m/>
    <m/>
    <n v="797300"/>
    <x v="1"/>
  </r>
  <r>
    <m/>
    <s v="696954-55-AG25"/>
    <x v="2"/>
    <m/>
    <m/>
    <m/>
    <m/>
    <d v="2025-08-05T11:55:48"/>
    <s v="Adquisición de elementos de seguridad (zapatos, cascos, guantes, lentes, pantalón de trabajo y slack"/>
    <m/>
    <m/>
    <n v="4809813.4000000004"/>
    <x v="1"/>
  </r>
  <r>
    <m/>
    <s v="1059240-39-AG25"/>
    <x v="2"/>
    <m/>
    <m/>
    <m/>
    <m/>
    <d v="2025-08-05T12:28:56"/>
    <s v="Servicio de Mantención Preventiva de Equipos de Aire Acondicionado para las Fiscalías Locales de la Región de Ñuble. 1059240-33-COT25"/>
    <m/>
    <m/>
    <n v="1535100"/>
    <x v="1"/>
  </r>
  <r>
    <m/>
    <s v="696217-72-TD25"/>
    <x v="0"/>
    <m/>
    <m/>
    <m/>
    <m/>
    <d v="2025-08-05T13:39:16"/>
    <s v="Orden de Compra generada por Trato Directo ID 696217-5-FTD25"/>
    <m/>
    <m/>
    <n v="1986857.32"/>
    <x v="1"/>
  </r>
  <r>
    <m/>
    <s v="696011-34-AG25"/>
    <x v="2"/>
    <m/>
    <m/>
    <m/>
    <m/>
    <d v="2025-08-05T14:47:57"/>
    <s v="Orden de Compra generada por invitación a compra ágil: 696011-41-COT25"/>
    <m/>
    <m/>
    <n v="195831.16"/>
    <x v="1"/>
  </r>
  <r>
    <m/>
    <s v="697202-47-SE25"/>
    <x v="1"/>
    <m/>
    <m/>
    <m/>
    <m/>
    <d v="2025-08-05T16:34:00"/>
    <s v="ORDEN DE COMPRA DESDE 697202-2-LE25"/>
    <m/>
    <m/>
    <n v="13691599.74"/>
    <x v="1"/>
  </r>
  <r>
    <m/>
    <s v="5148-118-AG25"/>
    <x v="2"/>
    <m/>
    <m/>
    <m/>
    <m/>
    <d v="2025-08-05T17:07:25"/>
    <s v="SERVICIO DE TRASLADO DE BULTOS DEL MINISTERIO PÚBLICO. Compra ágil: 5148-126-COT25"/>
    <m/>
    <m/>
    <n v="547388.1"/>
    <x v="1"/>
  </r>
  <r>
    <s v="F.R. Arica y Parinacota"/>
    <s v="Licitación Pública"/>
    <x v="1"/>
    <s v="FN/MP N° 2060"/>
    <d v="2024-08-13T00:00:00"/>
    <s v="Orden de Servicio"/>
    <n v="18250178"/>
    <d v="2025-08-06T00:00:00"/>
    <s v="Segun la Resolucion FN/MP Nro. 2060/2024, emitida el 13/08/2024, se adquirieron pasajes aereos nacionales, tramo ARI-SCL y SCL-ARI, para el Profesional RRHH P.A.P.M."/>
    <s v="Soc. de Turismo e Inversiones Inmobiliarias Limitada."/>
    <s v="76.204.527-3"/>
    <n v="219018"/>
    <x v="1"/>
  </r>
  <r>
    <s v="F.R. Arica y Parinacota"/>
    <s v="Licitación Pública"/>
    <x v="1"/>
    <s v="FN/MP N° 2060"/>
    <d v="2024-08-13T00:00:00"/>
    <s v="Orden de Servicio"/>
    <n v="18250179"/>
    <d v="2025-08-06T00:00:00"/>
    <s v="Segun la Resolucion FN/MP Nro. 2060/2024, emitida el 13/08/2024, se adquirieron pasajes aereos nacionales, tramo SCL-ARI, para el Abogado Asesor R.A.T.H."/>
    <s v="Soc. de Turismo e Inversiones Inmobiliarias Limitada."/>
    <s v="76.204.527-3"/>
    <n v="175018"/>
    <x v="1"/>
  </r>
  <r>
    <s v="F.R. Tarapacá"/>
    <s v="Licitación Privada"/>
    <x v="3"/>
    <s v="DER N°04"/>
    <d v="2025-01-21T00:00:00"/>
    <s v="Orden de Servicio"/>
    <n v="1250088"/>
    <d v="2025-08-06T00:00:00"/>
    <s v="Servicio de evaluación psicolaboral p/1 técnico y 2 profesionales postulantes a FR Tarapacá"/>
    <s v="PEOPLE GO SPA"/>
    <s v="77073835-0"/>
    <n v="295500"/>
    <x v="1"/>
  </r>
  <r>
    <s v="F.R. Antofagasta"/>
    <s v="Trato Directo"/>
    <x v="0"/>
    <s v="FN/MP N° 2683"/>
    <d v="2024-10-25T00:00:00"/>
    <s v="Orden de Compra"/>
    <n v="2250269"/>
    <d v="2025-08-06T00:00:00"/>
    <s v="Servicio de aseo durante el mes de septiembre para oficinas ECOH Antofagasta."/>
    <s v="SOCIEDAD COMERCIAL FERRETERA"/>
    <s v="76.076.620-8"/>
    <n v="825000"/>
    <x v="1"/>
  </r>
  <r>
    <s v="F.R. Antofagasta"/>
    <s v="Trato Directo"/>
    <x v="0"/>
    <s v="FN/MP N° 1027"/>
    <d v="2024-04-26T00:00:00"/>
    <s v="Orden de Compra"/>
    <n v="2250270"/>
    <d v="2025-08-06T00:00:00"/>
    <s v="Servicio de aseo durante el mes de septiembre para las oficinas ECOH Calama."/>
    <s v="FILOMENA BARRA Y CIA LTDA."/>
    <s v="52.001.942-1"/>
    <n v="1082900"/>
    <x v="1"/>
  </r>
  <r>
    <s v="F.R. Antofagasta"/>
    <s v="Licitación Pública"/>
    <x v="1"/>
    <s v="FN/MP N° 2060"/>
    <d v="2024-08-13T00:00:00"/>
    <s v="Orden de Compra"/>
    <n v="2250271"/>
    <d v="2025-08-06T00:00:00"/>
    <s v="Pasaje aéreo para don Daniel Fuentes para asistir a jornada DER UE297"/>
    <s v="Soc. de Turismo e Inversiones Inmobiliarias Limitada."/>
    <s v="76.204.527-3"/>
    <n v="167046"/>
    <x v="1"/>
  </r>
  <r>
    <s v="F.R. Araucanía"/>
    <s v="Licitación Pública"/>
    <x v="1"/>
    <s v="FN/MP N° 2060"/>
    <d v="2024-08-13T00:00:00"/>
    <s v="Orden de Compra"/>
    <n v="9250129"/>
    <d v="2025-08-06T00:00:00"/>
    <s v="Pasaje aéreo para funcionarios en comisión de servicio, trayecto Tco.-Stgo. Tco."/>
    <s v="Soc. de Turismo e Inversiones Inmobiliarias Limitada."/>
    <s v="76.204.527-3"/>
    <n v="2443705"/>
    <x v="1"/>
  </r>
  <r>
    <s v="F.R. Los Lagos"/>
    <s v="Licitación Pública"/>
    <x v="1"/>
    <s v="FN/MP N° 2060"/>
    <d v="2024-08-13T00:00:00"/>
    <s v="Orden de Compra"/>
    <n v="10250166"/>
    <d v="2025-08-06T00:00:00"/>
    <s v="Pasaje aéreo P.Montt - Santiago - P.Montt del 07-09 al 10-09-2025"/>
    <s v="Soc. de Turismo e Inversiones Inmobiliarias Limitada."/>
    <s v="76.204.527-3"/>
    <n v="248018"/>
    <x v="1"/>
  </r>
  <r>
    <s v="F.R. Los Lagos"/>
    <s v="Licitación Pública"/>
    <x v="1"/>
    <s v="FN/MP N° 2060"/>
    <d v="2024-08-13T00:00:00"/>
    <s v="Orden de Compra"/>
    <n v="10250168"/>
    <d v="2025-08-06T00:00:00"/>
    <s v="Pasaje aéreo P.Montt - Santiago - P.Montt del 25-08 al 30-08-2025"/>
    <s v="Soc. de Turismo e Inversiones Inmobiliarias Limitada."/>
    <s v="76.204.527-3"/>
    <n v="232018"/>
    <x v="1"/>
  </r>
  <r>
    <s v="F.R. Los Lagos"/>
    <s v="Licitación Pública"/>
    <x v="1"/>
    <s v="FN/MP N° 2060"/>
    <d v="2024-08-13T00:00:00"/>
    <s v="Orden de Compra"/>
    <n v="10250169"/>
    <d v="2025-08-06T00:00:00"/>
    <s v="Pago multa cambio fecha de pasaje aéreo"/>
    <s v="Soc. de Turismo e Inversiones Inmobiliarias Limitada."/>
    <s v="76.204.527-3"/>
    <n v="26780"/>
    <x v="1"/>
  </r>
  <r>
    <s v="F.R. Los Lagos"/>
    <s v="Licitación Pública"/>
    <x v="1"/>
    <s v="FN/MP N° 2060"/>
    <d v="2024-08-13T00:00:00"/>
    <s v="Orden de Compra"/>
    <n v="10250170"/>
    <d v="2025-08-06T00:00:00"/>
    <s v="Pasaje aéreo P.Montt - Santiago - P.Montt del 07-09 al 10-09-2025"/>
    <s v="Soc. de Turismo e Inversiones Inmobiliarias Limitada."/>
    <s v="76.204.527-3"/>
    <n v="322018"/>
    <x v="1"/>
  </r>
  <r>
    <s v="F.R. Los Lagos"/>
    <s v="Licitación Pública"/>
    <x v="1"/>
    <s v="FN/MP N° 2060"/>
    <d v="2024-08-13T00:00:00"/>
    <s v="Orden de Compra"/>
    <n v="10250171"/>
    <d v="2025-08-06T00:00:00"/>
    <s v="Pasaje aéreo P.Montt - Santiago - P.Montt del 07-09 al 10-09-2025"/>
    <s v="Soc. de Turismo e Inversiones Inmobiliarias Limitada."/>
    <s v="76.204.527-3"/>
    <n v="258018"/>
    <x v="1"/>
  </r>
  <r>
    <s v="F.R. Los Lagos"/>
    <s v="Licitación Pública"/>
    <x v="1"/>
    <s v="FN/MP N° 2060"/>
    <d v="2024-08-13T00:00:00"/>
    <s v="Orden de Compra"/>
    <n v="10250172"/>
    <d v="2025-08-06T00:00:00"/>
    <s v="Pasaje aéreo P.Montt - Santiago - P.Montt del 17-08 al 23-08-2025"/>
    <s v="Soc. de Turismo e Inversiones Inmobiliarias Limitada."/>
    <s v="76.204.527-3"/>
    <n v="372407"/>
    <x v="1"/>
  </r>
  <r>
    <s v="F.R. Metrop. Oriente"/>
    <s v="Compra/Contratación inferior a 3 UTM"/>
    <x v="0"/>
    <s v="No Aplica"/>
    <s v="No Aplica"/>
    <s v="Orden de Compra"/>
    <n v="14250154"/>
    <d v="2025-08-06T00:00:00"/>
    <s v="Compra de insumos para coffee, para la realización de focus group."/>
    <s v="DIMERC S.A."/>
    <s v="96670840-9"/>
    <n v="204455"/>
    <x v="1"/>
  </r>
  <r>
    <m/>
    <s v="697224-22-AG25"/>
    <x v="2"/>
    <m/>
    <m/>
    <m/>
    <m/>
    <d v="2025-08-06T09:03:01"/>
    <s v="MOBILIARIO"/>
    <m/>
    <m/>
    <n v="2587060"/>
    <x v="1"/>
  </r>
  <r>
    <m/>
    <s v="696713-53-CM25"/>
    <x v="2"/>
    <m/>
    <m/>
    <m/>
    <m/>
    <d v="2025-08-06T09:15:26"/>
    <s v="MATERIALES FISCALIA LA FLORIDA"/>
    <m/>
    <m/>
    <n v="943196.38"/>
    <x v="1"/>
  </r>
  <r>
    <m/>
    <s v="696704-46-AG25"/>
    <x v="2"/>
    <m/>
    <m/>
    <m/>
    <m/>
    <d v="2025-08-06T11:40:36"/>
    <s v="CARGA DE TELEFONO SATELITAL"/>
    <m/>
    <m/>
    <n v="864819.41"/>
    <x v="1"/>
  </r>
  <r>
    <m/>
    <s v="697036-63-CM25"/>
    <x v="2"/>
    <m/>
    <m/>
    <m/>
    <m/>
    <d v="2025-08-06T12:45:08"/>
    <s v="Orden de Compra: 697036-63-CM25"/>
    <m/>
    <m/>
    <n v="2061556"/>
    <x v="1"/>
  </r>
  <r>
    <m/>
    <s v="696212-113-AG25"/>
    <x v="2"/>
    <m/>
    <m/>
    <m/>
    <m/>
    <d v="2025-08-06T14:27:02"/>
    <s v="Orden de Compra generada por invitación a compra ágil: 696212-113-COT25"/>
    <m/>
    <m/>
    <n v="119652.12"/>
    <x v="1"/>
  </r>
  <r>
    <m/>
    <s v="697057-70-AG25"/>
    <x v="2"/>
    <m/>
    <m/>
    <m/>
    <m/>
    <d v="2025-08-06T15:27:42"/>
    <s v="Compra cintas brother"/>
    <m/>
    <m/>
    <n v="239071"/>
    <x v="1"/>
  </r>
  <r>
    <m/>
    <s v="697057-71-AG25"/>
    <x v="2"/>
    <m/>
    <m/>
    <m/>
    <m/>
    <d v="2025-08-06T15:39:16"/>
    <s v="Limpieza y Sanitización Estanques agua potable"/>
    <m/>
    <m/>
    <n v="761600"/>
    <x v="1"/>
  </r>
  <r>
    <m/>
    <s v="696961-39-AG25"/>
    <x v="2"/>
    <m/>
    <m/>
    <m/>
    <m/>
    <d v="2025-08-06T15:44:41"/>
    <s v="Orden de Compra generada por invitación a compra ágil: 696961-37-COT25"/>
    <m/>
    <m/>
    <n v="4598000"/>
    <x v="1"/>
  </r>
  <r>
    <m/>
    <s v="696713-54-TD25"/>
    <x v="0"/>
    <m/>
    <m/>
    <m/>
    <m/>
    <d v="2025-08-06T15:53:58"/>
    <s v="Orden de Compra generada por Trato Directo ID 696713-9-FTD25"/>
    <m/>
    <m/>
    <n v="435540"/>
    <x v="1"/>
  </r>
  <r>
    <m/>
    <s v="697057-72-AG25"/>
    <x v="2"/>
    <m/>
    <m/>
    <m/>
    <m/>
    <d v="2025-08-06T16:17:45"/>
    <s v="Mantención arcos detectores de metales"/>
    <m/>
    <m/>
    <n v="1498210"/>
    <x v="1"/>
  </r>
  <r>
    <m/>
    <s v="696961-40-AG25"/>
    <x v="2"/>
    <m/>
    <m/>
    <m/>
    <m/>
    <d v="2025-08-06T16:20:22"/>
    <s v="Orden de Compra generada por invitación a compra ágil: 696961-33-COT25"/>
    <m/>
    <m/>
    <n v="3332000"/>
    <x v="1"/>
  </r>
  <r>
    <m/>
    <s v="696961-41-AG25"/>
    <x v="2"/>
    <m/>
    <m/>
    <m/>
    <m/>
    <d v="2025-08-06T16:24:34"/>
    <s v="Orden de Compra generada por invitación a compra ágil: 696961-36-COT25"/>
    <m/>
    <m/>
    <n v="494123.7"/>
    <x v="1"/>
  </r>
  <r>
    <m/>
    <s v="696217-73-CM25"/>
    <x v="2"/>
    <m/>
    <m/>
    <m/>
    <m/>
    <d v="2025-08-06T16:35:38"/>
    <s v="Orden de Compra: 696217-73-CM25"/>
    <m/>
    <m/>
    <n v="177106"/>
    <x v="1"/>
  </r>
  <r>
    <m/>
    <s v="696750-31-AG25"/>
    <x v="2"/>
    <m/>
    <m/>
    <m/>
    <m/>
    <d v="2025-08-06T16:41:07"/>
    <s v="INSTALACION DE PUERTA METALICA ESTACIONAMIENTO FR compra ágil: 696750-42-COT25"/>
    <m/>
    <m/>
    <n v="1250000.99"/>
    <x v="1"/>
  </r>
  <r>
    <m/>
    <s v="696217-74-CM25"/>
    <x v="2"/>
    <m/>
    <m/>
    <m/>
    <m/>
    <d v="2025-08-06T17:17:55"/>
    <s v="Orden de Compra: 696217-74-CM25"/>
    <m/>
    <m/>
    <n v="149328"/>
    <x v="1"/>
  </r>
  <r>
    <m/>
    <s v="5148-119-AG25"/>
    <x v="2"/>
    <m/>
    <m/>
    <m/>
    <m/>
    <d v="2025-08-06T17:18:56"/>
    <s v="PAQUETE ADICIONAL DE 2.500 TRANSACCIONES DE ACROBAT SIGN SOLUTIONS. Compra ágil: 5148-130-COT25"/>
    <m/>
    <m/>
    <n v="2827375.74"/>
    <x v="1"/>
  </r>
  <r>
    <s v="F.R. Antofagasta"/>
    <s v="Licitación Pública"/>
    <x v="1"/>
    <s v="FN/MP N° 2060"/>
    <d v="2024-08-13T00:00:00"/>
    <s v="Orden de Compra"/>
    <n v="2250274"/>
    <d v="2025-08-07T00:00:00"/>
    <s v="Pasaje aéreo para Fiscal Regional y escoltas para asistir a seminario Invitación Dipolmar UE201 Depto. Inteligencia e Investigaciones Policiales Marítimas."/>
    <s v="Soc. de Turismo e Inversiones Inmobiliarias Limitada."/>
    <s v="76.204.527-3"/>
    <n v="826014"/>
    <x v="1"/>
  </r>
  <r>
    <s v="F.R. Maule"/>
    <s v="Compra/Contratación inferior a 3 UTM"/>
    <x v="0"/>
    <s v="No Aplica"/>
    <s v="No Aplica"/>
    <s v="Orden de Compra"/>
    <n v="7250175"/>
    <d v="2025-08-07T00:00:00"/>
    <s v="Instalación y traslado de generador para FL Constitución"/>
    <s v="COMERCIAL E INVERSIO"/>
    <s v="77.768.602-K"/>
    <n v="204001"/>
    <x v="1"/>
  </r>
  <r>
    <s v="F.R. Ñuble"/>
    <s v="Compra/Contratación inferior a 3 UTM"/>
    <x v="0"/>
    <s v="No Aplica"/>
    <s v="No Aplica"/>
    <s v="Orden de Compra"/>
    <n v="20250108"/>
    <d v="2025-08-07T00:00:00"/>
    <s v="Servicio para Talelr de Liderazgo"/>
    <s v="ALIMENTOS LEYSLY SAN MARTIN GARRIDO EIRL"/>
    <s v="77.481.756-5"/>
    <n v="200000"/>
    <x v="1"/>
  </r>
  <r>
    <s v="F.R. Araucanía"/>
    <s v="Licitación Pública"/>
    <x v="1"/>
    <s v="FN/MP N° 2060"/>
    <d v="2024-08-13T00:00:00"/>
    <s v="Orden de Compra"/>
    <n v="9250130"/>
    <d v="2025-08-07T00:00:00"/>
    <s v="Pasaje aéreo para fiscal en comisión de servicio, trayecto Tco.-Stgo. Tco."/>
    <s v="Soc. de Turismo e Inversiones Inmobiliarias Limitada."/>
    <s v="76.204.527-3"/>
    <n v="37000"/>
    <x v="1"/>
  </r>
  <r>
    <s v="F.R. Los Lagos"/>
    <s v="Licitación Pública"/>
    <x v="1"/>
    <s v="FN/MP N° 2060"/>
    <d v="2024-08-13T00:00:00"/>
    <s v="Orden de Compra"/>
    <n v="10250173"/>
    <d v="2025-08-07T00:00:00"/>
    <s v="Pasaje aéreo P.Montt - Santiago - P.Montt del 07-09 al 10-09-2025"/>
    <s v="Soc. de Turismo e Inversiones Inmobiliarias Limitada."/>
    <s v="76.204.527-3"/>
    <n v="257960"/>
    <x v="1"/>
  </r>
  <r>
    <s v="F.R. Magallanes"/>
    <s v="Licitación Pública"/>
    <x v="1"/>
    <s v="FN/MP N° 2060"/>
    <d v="2024-08-13T00:00:00"/>
    <s v="Orden de Compra"/>
    <n v="12250127"/>
    <d v="2025-08-07T00:00:00"/>
    <s v="Compra de pasaje aéreo Sra. Camila Fernandez Rodríguez, ruta Santiago - Punta Arenas, fecha 29/08/2025."/>
    <s v="Soc. de Turismo e Inversiones Inmobiliarias Limitada."/>
    <s v="76.204.527-3"/>
    <n v="162550"/>
    <x v="1"/>
  </r>
  <r>
    <s v="F.R. Magallanes"/>
    <s v="Licitación Pública"/>
    <x v="1"/>
    <s v="FN/MP N° 2060"/>
    <d v="2024-08-13T00:00:00"/>
    <s v="Orden de Compra"/>
    <n v="12250129"/>
    <d v="2025-08-07T00:00:00"/>
    <s v="Compra pasaje aéreo Sr. Hugo Guajardo Saavedra, ruta ida: Santiago - Punta Arenas 10/08/2025, regreso: Punta Arenas - Santiago 16/08/2025."/>
    <s v="Soc. de Turismo e Inversiones Inmobiliarias Limitada."/>
    <s v="76.204.527-3"/>
    <n v="531960"/>
    <x v="1"/>
  </r>
  <r>
    <s v="Fiscalía Nacional"/>
    <s v="Licitación Pública"/>
    <x v="1"/>
    <s v="FN/MP N° 2060"/>
    <d v="2024-08-13T00:00:00"/>
    <s v="Orden de Compra"/>
    <n v="17250489"/>
    <d v="2025-08-07T00:00:00"/>
    <s v="Pasaje aéreo nacional para Sra. Natalia Andrade Encalada, Rut: 16.432.227-0, Antofagasta/Concepción/Antofagasta, del 27 al 28 de agosto de 2025. Participar como relatora, en el Programa de Formación Especializada en Responsabilidad Penal Adolescente en la Región del Biobío, organizado por nuestra unidad en conjunto con la Academia y la Región del Biobío."/>
    <s v="Soc. de Turismo e Inversiones Inmobiliarias Limitada."/>
    <s v="76.204.527-3"/>
    <n v="407960"/>
    <x v="1"/>
  </r>
  <r>
    <s v="Fiscalía Nacional"/>
    <s v="Licitación Pública"/>
    <x v="1"/>
    <s v="FN/MP N° 2060"/>
    <d v="2024-08-13T00:00:00"/>
    <s v="Orden de Compra"/>
    <n v="17250490"/>
    <d v="2025-08-07T00:00:00"/>
    <s v="Pasaje aéreo nacional para Sr. Eugenio Campos, Rut: 10.607.556-5, Santiago/Valdivia/Santiago, del 26 al 28 de agosto de 2025. Tareas propias de la unidad, apoyo y revisión de causas de la especialidad asignadas a la fiscal regional de Valdivia."/>
    <s v="Soc. de Turismo e Inversiones Inmobiliarias Limitada."/>
    <s v="76.204.527-3"/>
    <n v="239130"/>
    <x v="1"/>
  </r>
  <r>
    <s v="Fiscalía Nacional"/>
    <s v="Licitación Pública"/>
    <x v="1"/>
    <s v="FN/MP N° 2060"/>
    <d v="2024-08-13T00:00:00"/>
    <s v="Orden de Compra"/>
    <n v="17250491"/>
    <d v="2025-08-07T00:00:00"/>
    <s v="Pasaje aéreo nacional para Sr. Constanza Witker, Rut: 18.170.677-5, Santiago/Valdivia/Santiago, del 26 al 28 de agosto de 2025. Tareas propias de la unidad, apoyo y revisión de causas de la especialidad asignadas a la fiscal regional de Valdivia."/>
    <s v="Soc. de Turismo e Inversiones Inmobiliarias Limitada."/>
    <s v="76.204.527-3"/>
    <n v="239130"/>
    <x v="1"/>
  </r>
  <r>
    <m/>
    <s v="697224-23-AG25"/>
    <x v="2"/>
    <m/>
    <m/>
    <m/>
    <m/>
    <d v="2025-08-07T09:15:05"/>
    <s v="INSUMOS MATERIALES DE ASEO"/>
    <m/>
    <m/>
    <n v="900330.2"/>
    <x v="1"/>
  </r>
  <r>
    <m/>
    <s v="697036-64-AG25"/>
    <x v="2"/>
    <m/>
    <m/>
    <m/>
    <m/>
    <d v="2025-08-07T10:21:58"/>
    <s v="Orden de Compra generada por invitación a compra ágil: 697036-69-COT25"/>
    <m/>
    <m/>
    <n v="257999.14"/>
    <x v="1"/>
  </r>
  <r>
    <m/>
    <s v="696217-75-AG25"/>
    <x v="2"/>
    <m/>
    <m/>
    <m/>
    <m/>
    <d v="2025-08-07T11:38:15"/>
    <s v="Orden de Compra generada por invitación a compra ágil: 696217-35-COT25"/>
    <m/>
    <m/>
    <n v="728281.19"/>
    <x v="1"/>
  </r>
  <r>
    <m/>
    <s v="709129-22-AG25"/>
    <x v="2"/>
    <m/>
    <m/>
    <m/>
    <m/>
    <d v="2025-08-07T12:03:01"/>
    <s v="Orden de Compra generada por invitación a compra ágil: 709129-28-COT25"/>
    <m/>
    <m/>
    <n v="1562470"/>
    <x v="1"/>
  </r>
  <r>
    <m/>
    <s v="697202-48-CM25"/>
    <x v="2"/>
    <m/>
    <m/>
    <m/>
    <m/>
    <d v="2025-08-07T13:10:40"/>
    <s v="Orden de Compra: 697202-48-CM25"/>
    <m/>
    <m/>
    <n v="2787920.1"/>
    <x v="1"/>
  </r>
  <r>
    <m/>
    <s v="697202-49-CM25"/>
    <x v="2"/>
    <m/>
    <m/>
    <m/>
    <m/>
    <d v="2025-08-07T13:12:38"/>
    <s v="Orden de Compra: 697202-49-CM25"/>
    <m/>
    <m/>
    <n v="2178497.2999999998"/>
    <x v="1"/>
  </r>
  <r>
    <m/>
    <s v="696954-56-SE25"/>
    <x v="1"/>
    <m/>
    <m/>
    <m/>
    <m/>
    <d v="2025-08-07T14:58:01"/>
    <s v="Reposición del Sistema Eléctrico de FL Chaitén"/>
    <m/>
    <m/>
    <n v="13952483.439999999"/>
    <x v="1"/>
  </r>
  <r>
    <m/>
    <s v="5148-120-AG25"/>
    <x v="2"/>
    <m/>
    <m/>
    <m/>
    <m/>
    <d v="2025-08-07T15:30:25"/>
    <s v="SERVICIO DE TRASLADO DE PERSONAS POR 4 DÍAS. Compra ágil: 5148-135-COT25"/>
    <m/>
    <m/>
    <n v="600000"/>
    <x v="1"/>
  </r>
  <r>
    <s v="F.R. Arica y Parinacota"/>
    <s v="Licitación Pública"/>
    <x v="1"/>
    <s v="FN/MP N° 2060"/>
    <d v="2024-08-13T00:00:00"/>
    <s v="Orden de Servicio"/>
    <n v="18250180"/>
    <d v="2025-08-08T00:00:00"/>
    <s v="Segun la Resolucion FN/MP Nro. 2060/2024, emitida el 13/08/2024, se adquirieron pasajes aereos nacionales, tramos SCL-ARI y ARI-SCL, para el FA B.W.H.T."/>
    <s v="Soc. de Turismo e Inversiones Inmobiliarias Limitada."/>
    <s v="76.204.527-3"/>
    <n v="279516"/>
    <x v="1"/>
  </r>
  <r>
    <s v="F.R. Arica y Parinacota"/>
    <s v="Licitación Pública"/>
    <x v="1"/>
    <s v="FN/MP N° 2060"/>
    <d v="2024-08-13T00:00:00"/>
    <s v="Orden de Servicio"/>
    <n v="18250182"/>
    <d v="2025-08-08T00:00:00"/>
    <s v="Segun la Resolucion FN/MP Nro. 2060/2024, emitida el 13/08/2024, se adquirieron pasajes aereos nacionales, tramos SCL-ARI, para la Abogada UCCO R.S.M.G."/>
    <s v="Soc. de Turismo e Inversiones Inmobiliarias Limitada."/>
    <s v="76.204.527-3"/>
    <n v="237276"/>
    <x v="1"/>
  </r>
  <r>
    <s v="F.R. Antofagasta"/>
    <s v="Compra/Contratación inferior a 3 UTM"/>
    <x v="0"/>
    <s v="No Aplica"/>
    <s v="No Aplica"/>
    <s v="Orden de Compra"/>
    <n v="2250275"/>
    <d v="2025-08-08T00:00:00"/>
    <s v="Aviso concurso público para cargo Auxiliar Unidad de Atención a Víctimas y Testigos."/>
    <s v="AGENCIA COLOMA CARRASCO"/>
    <s v="77.002.769-1"/>
    <n v="202300"/>
    <x v="1"/>
  </r>
  <r>
    <s v="F.R. Atacama"/>
    <s v="Compra/Contratación inferior a 3 UTM"/>
    <x v="0"/>
    <s v="No Aplica"/>
    <s v="No Aplica"/>
    <s v="Otro"/>
    <n v="3250138"/>
    <d v="2025-08-08T00:00:00"/>
    <s v="Pizarra acrílica con ruedas solicitada por ECOH de la Fiscalía Regional de Atacama."/>
    <s v="INVERSIONES VIALUM SPA"/>
    <s v="77.080.879-0"/>
    <n v="190000"/>
    <x v="1"/>
  </r>
  <r>
    <s v="F.R. Atacama"/>
    <s v="Compra/Contratación inferior a 3 UTM"/>
    <x v="0"/>
    <s v="No Aplica"/>
    <s v="No Aplica"/>
    <s v="Otro"/>
    <n v="3250139"/>
    <d v="2025-08-08T00:00:00"/>
    <s v="Publicación de llamado a concurso público en el Diario Chañarcillo, domingo 10 de agosto 2025 para el cargo de AUXILIAR, G°XIX – FISCALIA REGIONAL DE ATACAMA"/>
    <s v="SOC. EDITORA Y PERIOD. EL CHAÑAR LTDA"/>
    <s v="78.177.490-1"/>
    <n v="74970"/>
    <x v="1"/>
  </r>
  <r>
    <s v="F.R. Araucanía"/>
    <s v="Compra/Contratación inferior a 3 UTM"/>
    <x v="0"/>
    <s v="No Aplica"/>
    <s v="No Aplica"/>
    <s v="Orden de Compra"/>
    <n v="9250133"/>
    <d v="2025-08-08T00:00:00"/>
    <s v="Instalación de malla antipalomas en ventanales de la Fiscalía Regional"/>
    <s v="Construcciones Patricio Manosalva F.Eirl"/>
    <s v="76.490.409-5"/>
    <n v="185640"/>
    <x v="1"/>
  </r>
  <r>
    <s v="F.R. Araucanía"/>
    <s v="Compra/Contratación inferior a 3 UTM"/>
    <x v="0"/>
    <s v="No Aplica"/>
    <s v="No Aplica"/>
    <s v="Orden de Compra"/>
    <n v="9250135"/>
    <d v="2025-08-08T00:00:00"/>
    <s v="Adquisición de hornos microondas para la Fiscalía Local Temuco"/>
    <s v="Siegmund Hnos. Ltda"/>
    <s v="77.029.510-6"/>
    <n v="143980"/>
    <x v="1"/>
  </r>
  <r>
    <s v="F.R. Los Ríos"/>
    <s v="Trato Directo"/>
    <x v="0"/>
    <s v="No Aplica"/>
    <s v="No Aplica"/>
    <s v="Orden de Compra"/>
    <n v="19250106"/>
    <d v="2025-08-08T00:00:00"/>
    <s v="Compra de combustible, para caldera Edificio Uravit-Sacfi"/>
    <s v="Ruiz y Carreño S.A."/>
    <s v="96.918.440-0"/>
    <n v="209000"/>
    <x v="1"/>
  </r>
  <r>
    <s v="F.R. Los Lagos"/>
    <s v="Licitación Pública"/>
    <x v="1"/>
    <s v="FN/MP N° 2060"/>
    <d v="2024-08-13T00:00:00"/>
    <s v="Orden de Compra"/>
    <n v="10250175"/>
    <d v="2025-08-08T00:00:00"/>
    <s v="Pasaje aéreo P.Montt - Santiago - P.Montt del 26-08 al 29-08-2025"/>
    <s v="Soc. de Turismo e Inversiones Inmobiliarias Limitada."/>
    <s v="76.204.527-3"/>
    <n v="290074"/>
    <x v="1"/>
  </r>
  <r>
    <s v="F.R. Metrop. Centro Norte"/>
    <s v="Compra/Contratación inferior a 3 UTM"/>
    <x v="0"/>
    <s v="No Aplica"/>
    <s v="No Aplica"/>
    <s v="Orden de Compra"/>
    <n v="13250111"/>
    <d v="2025-08-08T00:00:00"/>
    <s v="INSUMOS CAFETERÍA"/>
    <s v="POYEEN SPA"/>
    <s v="78016196-5"/>
    <n v="107100"/>
    <x v="1"/>
  </r>
  <r>
    <s v="F.R. Metrop. Centro Norte"/>
    <s v="Compra/Contratación inferior a 3 UTM"/>
    <x v="0"/>
    <s v="No Aplica"/>
    <s v="No Aplica"/>
    <s v="Orden de Compra"/>
    <n v="13250113"/>
    <d v="2025-08-08T00:00:00"/>
    <s v="SERVICIOS KDM TICKETS 942548, 966403"/>
    <s v="K D M S.A."/>
    <s v="96754450-7"/>
    <n v="113469"/>
    <x v="1"/>
  </r>
  <r>
    <s v="F.R. Metrop. Occidente"/>
    <s v="Trato Directo"/>
    <x v="0"/>
    <s v="RS FR 177"/>
    <d v="2025-07-28T00:00:00"/>
    <s v="Orden de Compra"/>
    <n v="16250156"/>
    <d v="2025-08-08T00:00:00"/>
    <s v="Prórroga Servicio Aseo Piso 11 Miraflores 383. Autoriza Contratación RS FR 177 del 28-07-2025"/>
    <s v="AB SAMI SERVICIOS INTEGRADOS LTDA."/>
    <s v="78289660-1"/>
    <n v="2067500"/>
    <x v="1"/>
  </r>
  <r>
    <m/>
    <s v="696704-47-AG25"/>
    <x v="2"/>
    <m/>
    <m/>
    <m/>
    <m/>
    <d v="2025-08-08T09:04:47"/>
    <s v="Mantención de las cortinas eléctricas metálicas, Fiscalías Locales de Curicó, Talca y San Javier"/>
    <m/>
    <m/>
    <n v="2365339.2000000002"/>
    <x v="1"/>
  </r>
  <r>
    <m/>
    <s v="696217-76-CM25"/>
    <x v="2"/>
    <m/>
    <m/>
    <m/>
    <m/>
    <d v="2025-08-08T09:27:51"/>
    <s v="Orden de Compra: 696217-76-CM25"/>
    <m/>
    <m/>
    <n v="99978"/>
    <x v="1"/>
  </r>
  <r>
    <m/>
    <s v="696217-77-CM25"/>
    <x v="2"/>
    <m/>
    <m/>
    <m/>
    <m/>
    <d v="2025-08-08T10:02:16"/>
    <s v="Orden de Compra: 696217-77-CM25"/>
    <m/>
    <m/>
    <n v="193208"/>
    <x v="1"/>
  </r>
  <r>
    <m/>
    <s v="5148-121-AG25"/>
    <x v="2"/>
    <m/>
    <m/>
    <m/>
    <m/>
    <d v="2025-08-08T11:59:13"/>
    <s v="MANTELES DE MESA DE UN COLOR PARA LA FISCALÍA NACIONAL . Compra ágil: 5148-129-COT25"/>
    <m/>
    <m/>
    <n v="197064"/>
    <x v="1"/>
  </r>
  <r>
    <m/>
    <s v="697058-47-AG25"/>
    <x v="2"/>
    <m/>
    <m/>
    <m/>
    <m/>
    <d v="2025-08-08T12:07:32"/>
    <s v="Orden de Compra generada por invitación a compra ágil: 697058-59-COT25"/>
    <m/>
    <m/>
    <n v="534310"/>
    <x v="1"/>
  </r>
  <r>
    <m/>
    <s v="697055-52-SE25"/>
    <x v="1"/>
    <m/>
    <m/>
    <m/>
    <m/>
    <d v="2025-08-08T12:20:01"/>
    <s v="ORDEN DE COMPRA DESDE 697055-2-LE25"/>
    <m/>
    <m/>
    <n v="9328352.2850000001"/>
    <x v="1"/>
  </r>
  <r>
    <m/>
    <s v="697055-51-SE25"/>
    <x v="1"/>
    <m/>
    <m/>
    <m/>
    <m/>
    <d v="2025-08-08T12:20:01"/>
    <s v="ORDEN DE COMPRA DESDE 697055-2-LE25"/>
    <m/>
    <m/>
    <n v="33932850"/>
    <x v="1"/>
  </r>
  <r>
    <m/>
    <s v="697036-65-AG25"/>
    <x v="2"/>
    <m/>
    <m/>
    <m/>
    <m/>
    <d v="2025-08-08T13:59:05"/>
    <s v="Orden de Compra generada por invitación a compra ágil: 697036-70-COT25"/>
    <m/>
    <m/>
    <n v="678300"/>
    <x v="1"/>
  </r>
  <r>
    <m/>
    <s v="696212-114-AG25"/>
    <x v="2"/>
    <m/>
    <m/>
    <m/>
    <m/>
    <d v="2025-08-08T14:29:08"/>
    <s v="Orden de Compra generada por invitación a compra ágil: 696212-111-COT25"/>
    <m/>
    <m/>
    <n v="2558500"/>
    <x v="1"/>
  </r>
  <r>
    <m/>
    <s v="697058-48-AG25"/>
    <x v="2"/>
    <m/>
    <m/>
    <m/>
    <m/>
    <d v="2025-08-08T15:00:28"/>
    <s v="Orden de Compra generada por invitación a compra ágil: 697058-54-COT25"/>
    <m/>
    <m/>
    <n v="180000"/>
    <x v="1"/>
  </r>
  <r>
    <m/>
    <s v="5148-122-AG25"/>
    <x v="2"/>
    <m/>
    <m/>
    <m/>
    <m/>
    <d v="2025-08-08T15:36:08"/>
    <s v="EXTRACCION DE PALOMAS, E INSTALACION DE PERFIL METALICO EN MALLA DE RED INSTALADA EN PARED DEL EDIFICIO. Compra ágil: 5148-131-COT25"/>
    <m/>
    <m/>
    <n v="595000"/>
    <x v="1"/>
  </r>
  <r>
    <m/>
    <s v="696961-42-AG25"/>
    <x v="2"/>
    <m/>
    <m/>
    <m/>
    <m/>
    <d v="2025-08-08T15:40:41"/>
    <s v="Orden de Compra generada por invitación a compra ágil: 696961-39-COT25"/>
    <m/>
    <m/>
    <n v="898569"/>
    <x v="1"/>
  </r>
  <r>
    <m/>
    <s v="5148-123-AG25"/>
    <x v="2"/>
    <m/>
    <m/>
    <m/>
    <m/>
    <d v="2025-08-08T16:02:11"/>
    <s v="COMPRA DE 30 CAJAS PLASTICA TRANSPARENTE. Compra ágil: 5148-136-COT25"/>
    <m/>
    <m/>
    <n v="76755"/>
    <x v="1"/>
  </r>
  <r>
    <m/>
    <s v="696228-75-CM25"/>
    <x v="2"/>
    <m/>
    <m/>
    <m/>
    <m/>
    <d v="2025-08-08T17:40:21"/>
    <s v="Grupo 1-7 jornada FJy ADM 02 Septiembre"/>
    <m/>
    <m/>
    <n v="1836709"/>
    <x v="1"/>
  </r>
  <r>
    <m/>
    <s v="696228-76-CM25"/>
    <x v="2"/>
    <m/>
    <m/>
    <m/>
    <m/>
    <d v="2025-08-08T17:52:15"/>
    <s v="Grupo 2-7 jornada FJ-Adm 02 de Septiembre"/>
    <m/>
    <m/>
    <n v="599044"/>
    <x v="1"/>
  </r>
  <r>
    <s v="F.R. Coquimbo"/>
    <s v="Licitación Pública"/>
    <x v="1"/>
    <s v="FN Nº 243"/>
    <d v="2025-07-09T00:00:00"/>
    <s v="Orden de Compra"/>
    <n v="42500198"/>
    <d v="2025-08-11T00:00:00"/>
    <s v="Suministro de puerta, reparaciones y cambios de techos en Fiscalías de Andacollo e Illapel mantenciones de pintura en Fiscalías de La Serena, Andacollo, Ovalle e illapel."/>
    <s v="E.K PROTECCION Y CONSTRUCCION LTDA."/>
    <s v="76.754.792-7"/>
    <n v="27560400"/>
    <x v="1"/>
  </r>
  <r>
    <s v="F.R. Coquimbo"/>
    <s v="Licitación Pública"/>
    <x v="1"/>
    <s v="FN Nº 243"/>
    <d v="2025-07-09T00:00:00"/>
    <s v="Orden de Compra"/>
    <n v="42500199"/>
    <d v="2025-08-11T00:00:00"/>
    <s v="Contrucción de Muro Perimetral, Provisión e Instalación de Reja Metalica en Fiscalía Los Vilos."/>
    <s v="GRUPO INTEGRAL V&amp;P LIMITADA"/>
    <s v="76.774.092-1"/>
    <n v="9328351"/>
    <x v="1"/>
  </r>
  <r>
    <s v="F.R. Biobio"/>
    <s v="Compra/Contratación inferior a 3 UTM"/>
    <x v="0"/>
    <s v="No Aplica"/>
    <s v="No Aplica"/>
    <s v="Orden de Servicio"/>
    <n v="8250098"/>
    <d v="2025-08-11T00:00:00"/>
    <s v="Reparación emergencia cortina metálica Fiscalía Talcahuano."/>
    <s v="FERROCHINI SPA."/>
    <s v="76.711.477-K"/>
    <n v="198730"/>
    <x v="1"/>
  </r>
  <r>
    <s v="F.R. Araucanía"/>
    <s v="Compra/Contratación inferior a 3 UTM"/>
    <x v="0"/>
    <s v="No Aplica"/>
    <s v="No Aplica"/>
    <s v="Orden de Compra"/>
    <n v="9250136"/>
    <d v="2025-08-11T00:00:00"/>
    <s v="Servicio de tasación de propiedad para la Fiscalía Local de Pitrufquén."/>
    <s v="Inmob.Contruc.E Ingen. Hermes Y Cia Ltda"/>
    <s v="76.081.638-8"/>
    <n v="190000"/>
    <x v="1"/>
  </r>
  <r>
    <s v="F.R. Araucanía"/>
    <s v="Licitación Pública"/>
    <x v="1"/>
    <s v="FR N° 83"/>
    <d v="2025-04-29T00:00:00"/>
    <s v="Orden de Compra"/>
    <n v="9250137"/>
    <d v="2025-08-11T00:00:00"/>
    <s v="Adquisición de combustible para calefacción edificio de la Fiscalía Regional."/>
    <s v="Comercial Alejandro Crisóstomo V. Spa"/>
    <s v="77.131.031-1"/>
    <n v="8050675"/>
    <x v="1"/>
  </r>
  <r>
    <s v="F.R. Los Ríos"/>
    <s v="Compra/Contratación inferior a 3 UTM"/>
    <x v="0"/>
    <s v="No Aplica"/>
    <s v="No Aplica"/>
    <s v="Orden de Compra"/>
    <n v="19250107"/>
    <d v="2025-08-11T00:00:00"/>
    <s v="Compra de Cortina Roller Screen al 1 % marca Izurrieta de 148x200 CM"/>
    <s v="Gomez Vergara y Cia Ltda."/>
    <s v="77.169.700-3"/>
    <n v="165051"/>
    <x v="1"/>
  </r>
  <r>
    <s v="F.R. Metrop. Centro Norte"/>
    <s v="Licitación Pública"/>
    <x v="1"/>
    <s v="RES FR N°293"/>
    <d v="2024-12-05T00:00:00"/>
    <s v="Orden de Compra"/>
    <n v="13250117"/>
    <d v="2025-08-11T00:00:00"/>
    <s v="EVALUACIÓN PSICOLABORAL FAMILIA CARGO FISCAL (1 CARGO)"/>
    <s v="CONSULTORA TCS GROUP"/>
    <s v="77108874-0"/>
    <n v="1096370"/>
    <x v="1"/>
  </r>
  <r>
    <s v="F.R. Metrop. Centro Norte"/>
    <s v="Licitación Pública"/>
    <x v="1"/>
    <s v="FN/MP N° 2060"/>
    <d v="2024-08-13T00:00:00"/>
    <s v="Orden de Compra"/>
    <n v="13250118"/>
    <d v="2025-08-11T00:00:00"/>
    <s v="PASAJES Y ALOJAMIENTO STGO-STA CRUZ (BOLIVIA)- SANTIAGO"/>
    <s v="Soc. de Turismo e Inversiones Inmobiliarias Limitada."/>
    <s v="76.204.527-3"/>
    <n v="2337903"/>
    <x v="1"/>
  </r>
  <r>
    <s v="Fiscalía Nacional"/>
    <s v="Licitación Pública"/>
    <x v="1"/>
    <s v="FN/MP N° 2060"/>
    <d v="2024-08-13T00:00:00"/>
    <s v="Orden de Compra"/>
    <n v="17250496"/>
    <d v="2025-08-11T00:00:00"/>
    <s v="Pasaje aéreo nacional para Sr. Claudio Ramírez, Rut: 11.415.366-4, Santiago/Valdivia/Santiago, del 19 al 22 de agosto de 2025. Capacitación de los profesionales del nuevo equipo ECOH de Los Ríos."/>
    <s v="Soc. de Turismo e Inversiones Inmobiliarias Limitada."/>
    <s v="76.204.527-3"/>
    <n v="434328"/>
    <x v="1"/>
  </r>
  <r>
    <s v="Fiscalía Nacional"/>
    <s v="Licitación Pública"/>
    <x v="1"/>
    <s v="FN/MP N° 2060"/>
    <d v="2024-08-13T00:00:00"/>
    <s v="Orden de Compra"/>
    <n v="17250497"/>
    <d v="2025-08-11T00:00:00"/>
    <s v="Pasaje aéreo internacional para Sr. Ángel Valencia Vásquez, Rut: 8.667.131-k, Santiago/Brasilia - Brasil /Santiago, del 19 al 21 de agosto de 2025. Asistir a Reuniones con Fiscalías de Brasil y Colombia. "/>
    <s v="Soc. de Turismo e Inversiones Inmobiliarias Limitada."/>
    <s v="76.204.527-3"/>
    <n v="880369"/>
    <x v="1"/>
  </r>
  <r>
    <s v="Fiscalía Nacional"/>
    <s v="Licitación Pública"/>
    <x v="1"/>
    <s v="FN/MP N° 2060"/>
    <d v="2024-08-13T00:00:00"/>
    <s v="Orden de Compra"/>
    <n v="17250498"/>
    <d v="2025-08-11T00:00:00"/>
    <s v="Pasaje aéreo internacional para Sr. Felipe Fritz Castro, Rut: 16.899.242-4, Santiago/Brasilia - Brasil /Santiago, del 19 al 21 de agosto de 2025. Escolta al Fiscal Nacional en Reuniones con Fiscalías de Brasil y Colombia."/>
    <s v="Soc. de Turismo e Inversiones Inmobiliarias Limitada."/>
    <s v="76.204.527-3"/>
    <n v="760567"/>
    <x v="1"/>
  </r>
  <r>
    <s v="Fiscalía Nacional"/>
    <s v="Licitación Pública"/>
    <x v="1"/>
    <s v="FN/MP N° 2060"/>
    <d v="2024-08-13T00:00:00"/>
    <s v="Orden de Compra"/>
    <n v="17250499"/>
    <d v="2025-08-11T00:00:00"/>
    <s v="Pasaje aéreo internacional para Sr. Juan Pablo Glasinovic Vernon, Rut: 9.616.765-2, Santiago/Brasilia y Sao Paulo - Brasil /Santiago, del 19 al 21 de agosto de 2025. Asistir a Reunión con el Fiscal Nacional con Fiscalías de Brasil y Colombia. "/>
    <s v="Soc. de Turismo e Inversiones Inmobiliarias Limitada."/>
    <s v="76.204.527-3"/>
    <n v="916592"/>
    <x v="1"/>
  </r>
  <r>
    <s v="Fiscalía Nacional"/>
    <s v="Licitación Pública"/>
    <x v="1"/>
    <s v="FN/MP N° 2060"/>
    <d v="2024-08-13T00:00:00"/>
    <s v="Orden de Compra"/>
    <n v="17250500"/>
    <d v="2025-08-11T00:00:00"/>
    <s v="Pasaje aéreo internacional para Sr. Ignacio Castillo, Rut: 10.598.535-5, Santiago/Brasilia y Sao Paulo - Brasil /Santiago, del 19 al 21 de agosto de 2025. Asistir a Reunión con el Fiscal Nacional con Fiscalías de Brasil y Colombia."/>
    <s v="Soc. de Turismo e Inversiones Inmobiliarias Limitada."/>
    <s v="76.204.527-3"/>
    <n v="916592"/>
    <x v="1"/>
  </r>
  <r>
    <m/>
    <s v="697209-26-AG25"/>
    <x v="2"/>
    <m/>
    <m/>
    <m/>
    <m/>
    <d v="2025-08-11T10:01:21"/>
    <s v="Adquisición de petróleo diesel para la caldera de la Fiscalía Local de Chile Chico"/>
    <m/>
    <m/>
    <n v="2500000.79"/>
    <x v="1"/>
  </r>
  <r>
    <m/>
    <s v="696228-77-AG25"/>
    <x v="2"/>
    <m/>
    <m/>
    <m/>
    <m/>
    <d v="2025-08-11T10:22:28"/>
    <s v="IMPRESORA PORTATIL FISCALIA REGIONAL REGION BIOBIO"/>
    <m/>
    <m/>
    <n v="358738.59"/>
    <x v="1"/>
  </r>
  <r>
    <m/>
    <s v="5148-124-SE25"/>
    <x v="1"/>
    <m/>
    <m/>
    <m/>
    <m/>
    <d v="2025-08-11T11:40:00"/>
    <s v="LICITACIÓN PÚBLICA INTÉRPRETES DE NNA PARA SIMULAR EIVG LEY 21.057. ID 5148-2-LE25"/>
    <m/>
    <m/>
    <n v="12000000"/>
    <x v="1"/>
  </r>
  <r>
    <m/>
    <s v="696961-44-SE25"/>
    <x v="1"/>
    <m/>
    <m/>
    <m/>
    <m/>
    <d v="2025-08-11T13:06:52"/>
    <s v="Compra de combustible para la Fiscalia Regional IX"/>
    <m/>
    <m/>
    <n v="8050674.9999883799"/>
    <x v="1"/>
  </r>
  <r>
    <m/>
    <s v="697058-50-AG25"/>
    <x v="2"/>
    <m/>
    <m/>
    <m/>
    <m/>
    <d v="2025-08-11T13:40:30"/>
    <s v="Orden de Compra generada por invitación a compra ágil: 697058-57-COT25"/>
    <m/>
    <m/>
    <n v="1047200"/>
    <x v="1"/>
  </r>
  <r>
    <m/>
    <s v="696212-115-CM25"/>
    <x v="2"/>
    <m/>
    <m/>
    <m/>
    <m/>
    <d v="2025-08-11T15:54:23"/>
    <s v="Orden de Compra: 696212-115-CM25"/>
    <m/>
    <m/>
    <n v="4000000"/>
    <x v="1"/>
  </r>
  <r>
    <m/>
    <s v="696228-78-CM25"/>
    <x v="2"/>
    <m/>
    <m/>
    <m/>
    <m/>
    <d v="2025-08-11T16:40:26"/>
    <s v="Pasaje DER stgo Jornada DER Agosto"/>
    <m/>
    <m/>
    <n v="183566"/>
    <x v="1"/>
  </r>
  <r>
    <m/>
    <s v="696212-116-AG25"/>
    <x v="2"/>
    <m/>
    <m/>
    <m/>
    <m/>
    <d v="2025-08-11T16:46:35"/>
    <s v="Orden de Compra generada por invitación a compra ágil: 696212-117-COT25"/>
    <m/>
    <m/>
    <n v="1681398.6"/>
    <x v="1"/>
  </r>
  <r>
    <m/>
    <s v="696228-79-CM25"/>
    <x v="2"/>
    <m/>
    <m/>
    <m/>
    <m/>
    <d v="2025-08-11T17:24:45"/>
    <s v="Pasaje Fiscal Cruz Jornada FJ-Adm Sept"/>
    <m/>
    <m/>
    <n v="254056"/>
    <x v="1"/>
  </r>
  <r>
    <m/>
    <s v="696228-80-CM25"/>
    <x v="2"/>
    <m/>
    <m/>
    <m/>
    <m/>
    <d v="2025-08-11T17:33:40"/>
    <s v="Psaje Andrea S jornada FJ ADm sept"/>
    <m/>
    <m/>
    <n v="232928"/>
    <x v="1"/>
  </r>
  <r>
    <m/>
    <s v="696217-78-CM25"/>
    <x v="2"/>
    <m/>
    <m/>
    <m/>
    <m/>
    <d v="2025-08-11T20:15:42"/>
    <s v="Orden de Compra: 696217-78-CM25"/>
    <m/>
    <m/>
    <n v="6650000"/>
    <x v="1"/>
  </r>
  <r>
    <s v="F.R. Maule"/>
    <s v="Compra/Contratación inferior a 3 UTM"/>
    <x v="0"/>
    <s v="No Aplica"/>
    <s v="No Aplica"/>
    <s v="Orden de Compra"/>
    <n v="7250180"/>
    <d v="2025-08-12T00:00:00"/>
    <s v="Cambio cerradura portón oriente del edificio de la Fiscalía Regional"/>
    <s v="COMERCIAL E INVERSIO"/>
    <s v="77.768.602-K"/>
    <n v="201110"/>
    <x v="1"/>
  </r>
  <r>
    <s v="F.R. Metrop. Sur"/>
    <s v="Licitación Pública"/>
    <x v="1"/>
    <s v="FN/MP N° 2060"/>
    <d v="2024-08-13T00:00:00"/>
    <s v="Orden de Compra"/>
    <n v="15250165"/>
    <d v="2025-08-12T00:00:00"/>
    <s v="Contratación directa_ Adquisición de pasajes por viaje Jornada de Capacitación en Valdivia. "/>
    <s v="Soc. de Turismo e Inversiones Inmobiliarias Limitada."/>
    <s v="76.204.527-3"/>
    <n v="355158"/>
    <x v="1"/>
  </r>
  <r>
    <s v="Fiscalía Nacional"/>
    <s v="Compra/Contratación inferior a 3 UTM"/>
    <x v="0"/>
    <s v="No Aplica"/>
    <s v="No Aplica"/>
    <s v="Orden de Compra"/>
    <n v="17250501"/>
    <d v="2025-08-12T00:00:00"/>
    <s v="Contratación de 1 Servicio de Coffe Break, para 45 personas, el cual se llevara a cabo el día 12 de agosto del 2025, en jornada PM a las 16:00 horas, a realizarse en Sala de la Academia, piso 3, ubicada en Catedral N°1401, con motivo de &quot;Charla sobre Derechos Humanos y Personas con Discapacidad&quot;."/>
    <s v="Servicios Alimentarios Pedro Pablo Hernandez Medina E.I.R.L."/>
    <s v="77599203-4"/>
    <n v="171405"/>
    <x v="1"/>
  </r>
  <r>
    <s v="Fiscalía Nacional"/>
    <s v="Licitación Pública"/>
    <x v="1"/>
    <s v="FN/MP N° 2060"/>
    <d v="2024-08-13T00:00:00"/>
    <s v="Orden de Compra"/>
    <n v="17250502"/>
    <d v="2025-08-12T00:00:00"/>
    <s v="Pasaje aéreo nacional para Sra. Mónica Naranjo, Rut: 13.458.502-1, Santiago/Concepción/Santiago, el 20 de agosto de 2025. Asiste al Acto en Conmemoración al Natalicio de don Bernardo O´Higgins. "/>
    <s v="Soc. de Turismo e Inversiones Inmobiliarias Limitada."/>
    <s v="76.204.527-3"/>
    <n v="323998"/>
    <x v="1"/>
  </r>
  <r>
    <s v="Fiscalía Nacional"/>
    <s v="Licitación Pública"/>
    <x v="1"/>
    <s v="FN/MP N° 2060"/>
    <d v="2024-08-13T00:00:00"/>
    <s v="Orden de Compra"/>
    <n v="17250503"/>
    <d v="2025-08-12T00:00:00"/>
    <s v="Reemisión pasaje aéreo del señor Fiscal Nacional y remisión pasaje aéreo Sr. Felipe Fritz Castro por viaje a Corea y Vietnam."/>
    <s v="Soc. de Turismo e Inversiones Inmobiliarias Limitada."/>
    <s v="76.204.527-3"/>
    <n v="607374"/>
    <x v="1"/>
  </r>
  <r>
    <m/>
    <s v="697057-73-AG25"/>
    <x v="2"/>
    <m/>
    <m/>
    <m/>
    <m/>
    <d v="2025-08-12T09:11:42"/>
    <s v="Compra cámara fotográfica"/>
    <m/>
    <m/>
    <n v="595659.26"/>
    <x v="1"/>
  </r>
  <r>
    <m/>
    <s v="697057-74-CM25"/>
    <x v="2"/>
    <m/>
    <m/>
    <m/>
    <m/>
    <d v="2025-08-12T09:17:47"/>
    <s v="Compra equipos de aire acondicionado"/>
    <m/>
    <m/>
    <n v="930230.14"/>
    <x v="1"/>
  </r>
  <r>
    <m/>
    <s v="696212-117-AG25"/>
    <x v="2"/>
    <m/>
    <m/>
    <m/>
    <m/>
    <d v="2025-08-12T12:18:58"/>
    <s v="Orden de Compra generada por invitación a compra ágil: 696212-120-COT25"/>
    <m/>
    <m/>
    <n v="3276498.4"/>
    <x v="1"/>
  </r>
  <r>
    <m/>
    <s v="697224-24-AG25"/>
    <x v="2"/>
    <m/>
    <m/>
    <m/>
    <m/>
    <d v="2025-08-12T15:38:14"/>
    <s v="Cilindro europerfil para cerraduras de embutir de 70mm para uso con cerradura de embutir Odis modelo 301 Multifunción"/>
    <m/>
    <m/>
    <n v="364395.85"/>
    <x v="1"/>
  </r>
  <r>
    <m/>
    <s v="696228-81-CM25"/>
    <x v="2"/>
    <m/>
    <m/>
    <m/>
    <m/>
    <d v="2025-08-12T16:07:35"/>
    <s v="PASAJE CARLA HERNANDEZ - JORNADA RELATORES"/>
    <m/>
    <m/>
    <n v="102984"/>
    <x v="1"/>
  </r>
  <r>
    <m/>
    <s v="5148-125-TD25"/>
    <x v="0"/>
    <m/>
    <m/>
    <m/>
    <m/>
    <d v="2025-08-12T16:19:30"/>
    <s v="Orden de Compra generada por Trato Directo ID 5148-25-FTD25"/>
    <m/>
    <m/>
    <n v="2960000"/>
    <x v="1"/>
  </r>
  <r>
    <m/>
    <s v="697058-51-AG25"/>
    <x v="2"/>
    <m/>
    <m/>
    <m/>
    <m/>
    <d v="2025-08-12T17:22:10"/>
    <s v="Orden de Compra generada por invitación a compra ágil: 697058-58-COT25"/>
    <m/>
    <m/>
    <n v="418880"/>
    <x v="1"/>
  </r>
  <r>
    <m/>
    <s v="697058-52-AG25"/>
    <x v="2"/>
    <m/>
    <m/>
    <m/>
    <m/>
    <d v="2025-08-12T17:56:57"/>
    <s v="Orden de Compra generada por invitación a compra ágil: 697058-60-COT25"/>
    <m/>
    <m/>
    <n v="238000"/>
    <x v="1"/>
  </r>
  <r>
    <s v="F.R. Antofagasta"/>
    <s v="Licitación Pública"/>
    <x v="1"/>
    <s v="FN/MP N° 2060"/>
    <d v="2024-08-13T00:00:00"/>
    <s v="Orden de Compra"/>
    <n v="2250279"/>
    <d v="2025-08-13T00:00:00"/>
    <s v="Pasaje aéreo para doña Viviana Espinosa Soto para asistir a Jornada Formativa de Fiscalías Locales. UE 295"/>
    <s v="Soc. de Turismo e Inversiones Inmobiliarias Limitada."/>
    <s v="76.204.527-3"/>
    <n v="166988"/>
    <x v="1"/>
  </r>
  <r>
    <s v="F.R. Antofagasta"/>
    <s v="Licitación Pública"/>
    <x v="1"/>
    <s v="FN/MP N° 2060"/>
    <d v="2024-08-13T00:00:00"/>
    <s v="Orden de Compra"/>
    <n v="2250280"/>
    <d v="2025-08-13T00:00:00"/>
    <s v="Cambio itinerario de pasaje aéreo de don Juan Castro B. y Kevin Fuenzalida - Luis Araneda. UE201"/>
    <s v="Soc. de Turismo e Inversiones Inmobiliarias Limitada."/>
    <s v="76.204.527-3"/>
    <n v="357952"/>
    <x v="1"/>
  </r>
  <r>
    <s v="F.R. Antofagasta"/>
    <s v="Trato Directo"/>
    <x v="0"/>
    <s v="FR/ R II 548/2025"/>
    <d v="2025-08-13T00:00:00"/>
    <s v="Orden de Compra"/>
    <n v="2250282"/>
    <d v="2025-08-13T00:00:00"/>
    <s v="Servicio de traslado en vehículo arrendado en contexto de su seguridad en la ciudad de Santiago por comisión de servicios del Fiscal Regional durante los días 24 al 27 de agosto de 2025."/>
    <s v="ARRENDADORA DE VEHICULOS S.A."/>
    <s v="77.225.200-5"/>
    <n v="334069"/>
    <x v="1"/>
  </r>
  <r>
    <s v="F.R. Valparaíso"/>
    <s v="Compra/Contratación inferior a 3 UTM"/>
    <x v="0"/>
    <s v="No Aplica"/>
    <s v="No Aplica"/>
    <s v="Orden de Compra"/>
    <n v="5250226"/>
    <d v="2025-08-13T00:00:00"/>
    <s v="Carga de minutos para teléfono satelital asignado a la Fiscalía Regional"/>
    <s v="TESAM CHILE S.A."/>
    <s v="96.880.440-5"/>
    <n v="65479"/>
    <x v="1"/>
  </r>
  <r>
    <s v="F.R. Valparaíso"/>
    <s v="Compra/Contratación inferior a 3 UTM"/>
    <x v="0"/>
    <s v="No Aplica"/>
    <s v="No Aplica"/>
    <s v="Orden de Compra"/>
    <n v="5250227"/>
    <d v="2025-08-13T00:00:00"/>
    <s v="Programa de Capacitación regional: compra de insumos para coffee break "/>
    <s v="PROVEEDORES INTEGRALES PRISA S A"/>
    <s v="96.556.940-5"/>
    <n v="161678"/>
    <x v="1"/>
  </r>
  <r>
    <s v="F.R. O´Higgins"/>
    <s v="Compra/Contratación inferior a 3 UTM"/>
    <x v="0"/>
    <s v="No Aplica"/>
    <s v="No Aplica"/>
    <s v="Orden de Compra"/>
    <n v="6250168"/>
    <d v="2025-08-13T00:00:00"/>
    <s v="Reubicación equipo de aire acondicionado desde 2do piso a 4to piso Fiscalía Regional de O'Higgins."/>
    <s v="REFRICLIMA SPA"/>
    <s v="77.914.712-6"/>
    <n v="136000"/>
    <x v="1"/>
  </r>
  <r>
    <s v="F.R. Ñuble"/>
    <s v="Licitación Privada"/>
    <x v="3"/>
    <s v="RES DER N° 25/2024"/>
    <d v="2024-12-19T00:00:00"/>
    <s v="Orden de Compra"/>
    <n v="20250109"/>
    <d v="2025-08-13T00:00:00"/>
    <s v="Servicio de evaluación psicolaboral Administrativo SACFI y 3 Tenicos FL San Carlos"/>
    <s v="CONSULTORIA E INVESTIGACION EN RRHH SPA"/>
    <s v="76.580.320-9"/>
    <n v="450555"/>
    <x v="1"/>
  </r>
  <r>
    <s v="F.R. Los Ríos"/>
    <s v="Licitación Pública"/>
    <x v="1"/>
    <s v="FN/MP N° 2060"/>
    <d v="2024-08-13T00:00:00"/>
    <s v="Orden de Compra"/>
    <n v="19250109"/>
    <d v="2025-08-13T00:00:00"/>
    <s v="Compra de pasaje aereo P. Zuñiga, T. Obando y A. Montesinos viaje Valdivia - Santiago - Valdivia, desde el 24 al 29 de Agosto 2025"/>
    <s v="Soc. de Turismo e Inversiones Inmobiliarias Limitada."/>
    <s v="76.204.527-3"/>
    <n v="1434231"/>
    <x v="1"/>
  </r>
  <r>
    <s v="F.R. Los Ríos"/>
    <s v="Licitación Pública"/>
    <x v="1"/>
    <s v="FN/MP N° 2060"/>
    <d v="2024-08-13T00:00:00"/>
    <s v="Orden de Compra"/>
    <n v="19250110"/>
    <d v="2025-08-13T00:00:00"/>
    <s v="Compra de pasaje aereo M. Oliva viaje Valdivia - Santiago - Valdivia, desde el 02 al 05 de Septiembre 2025"/>
    <s v="Soc. de Turismo e Inversiones Inmobiliarias Limitada."/>
    <s v="76.204.527-3"/>
    <n v="237188"/>
    <x v="1"/>
  </r>
  <r>
    <s v="F.R. Los Ríos"/>
    <s v="Licitación Pública"/>
    <x v="1"/>
    <s v="FN/MP N° 2060"/>
    <d v="2024-08-13T00:00:00"/>
    <s v="Orden de Compra"/>
    <n v="19250111"/>
    <d v="2025-08-13T00:00:00"/>
    <s v="Compra de pasajes aereos Plan Calle sin violencia viaje Valdivia - Santiago - Valdivia desde el 24 al 29 de agosto 2025; Daniela Cerda, Veronica Cisternas, Alex Montecinos Vallejos, Marcelo Ortega, Rocio Rodriguez, Ignacio Saldivia, Mauricio Silva, Claudio Velasquez, Valeska Villanueva."/>
    <s v="Soc. de Turismo e Inversiones Inmobiliarias Limitada."/>
    <s v="76.204.527-3"/>
    <n v="4370193"/>
    <x v="1"/>
  </r>
  <r>
    <s v="F.R. Metrop. Oriente"/>
    <s v="Compra/Contratación inferior a 3 UTM"/>
    <x v="0"/>
    <s v="No Aplica"/>
    <s v="No Aplica"/>
    <s v="Orden de Compra"/>
    <n v="14250155"/>
    <d v="2025-08-13T00:00:00"/>
    <s v="Instalación de citófono en Oficinas de Cerro El Plomo."/>
    <s v="SERELEC SPA"/>
    <s v="78052732-3"/>
    <n v="119000"/>
    <x v="1"/>
  </r>
  <r>
    <s v="F.R. Metrop. Occidente"/>
    <s v="Compra/Contratación inferior a 3 UTM"/>
    <x v="0"/>
    <s v="No Aplica"/>
    <s v="No Aplica"/>
    <s v="Orden de Compra"/>
    <n v="16250163"/>
    <d v="2025-08-13T00:00:00"/>
    <s v="Servicio de destrucción de especies en relleno sanitario de KDM en Til-Til por la FL de Maipú (UE 1657). Contratación conforme a art. 8 letra &quot;a&quot; del reglamento interno del MP ley 19886."/>
    <s v="K D M S.A."/>
    <s v="96754450-7"/>
    <n v="48909"/>
    <x v="1"/>
  </r>
  <r>
    <s v="F.R. Metrop. Occidente"/>
    <s v="Compra/Contratación inferior a 3 UTM"/>
    <x v="0"/>
    <s v="No Aplica"/>
    <s v="No Aplica"/>
    <s v="Orden de Compra"/>
    <n v="16250164"/>
    <d v="2025-08-13T00:00:00"/>
    <s v="Servicio flete traslado de carpetas de causas a destrucción en planta Sorepa por la FIAC (UE1659). Contratación conforme a art.8 letra &quot;a&quot; del reglamento interno MP ley 19.886."/>
    <s v="LED SERVICE SPA"/>
    <s v="76664194-6"/>
    <n v="154700"/>
    <x v="1"/>
  </r>
  <r>
    <s v="F.R. Metrop. Occidente"/>
    <s v="Compra/Contratación inferior a 3 UTM"/>
    <x v="0"/>
    <s v="No Aplica"/>
    <s v="No Aplica"/>
    <s v="Orden de Compra"/>
    <n v="16250165"/>
    <d v="2025-08-13T00:00:00"/>
    <s v="servicio de provisión, cambio e instalación de 05 focos en baños de varones y damas en sector RRHH de piso 12 edificio Miraflores. contratación refiere art.8 letra &quot;a&quot; del reglamento interno del MP ley 19.886."/>
    <s v="SERELEC SPA"/>
    <s v="78052732-3"/>
    <n v="119000"/>
    <x v="1"/>
  </r>
  <r>
    <s v="Fiscalía Nacional"/>
    <s v="Compra/Contratación inferior a 3 UTM"/>
    <x v="0"/>
    <s v="No Aplica"/>
    <s v="No Aplica"/>
    <s v="Orden de Compra"/>
    <n v="17250506"/>
    <d v="2025-08-13T00:00:00"/>
    <s v="Contratación de Servicio de Revisión del sistema CCTV, de Camaras del edificio institucional de la Fiscalía Nacional."/>
    <s v="Protego S.A."/>
    <s v="99573010-3"/>
    <n v="199571"/>
    <x v="1"/>
  </r>
  <r>
    <s v="Fiscalía Nacional"/>
    <s v="Trato Directo"/>
    <x v="0"/>
    <s v="FN/MP N° 1392_x000a_FN/MP N° 1789"/>
    <s v="13-06-2025_x000a_30-07-2025"/>
    <s v="Orden de Compra"/>
    <n v="17250507"/>
    <d v="2025-08-13T00:00:00"/>
    <s v="Contratación para el Suministro , Instalación y Programación (puesta en marcha) del variador de frecuencia para el montacargas del edificio de la Fiscalía Nacional."/>
    <s v="Ascensores Schindler (Chile)S.A."/>
    <s v="93565000-3"/>
    <n v="6650766"/>
    <x v="1"/>
  </r>
  <r>
    <m/>
    <s v="696228-82-AG25"/>
    <x v="2"/>
    <m/>
    <m/>
    <m/>
    <m/>
    <d v="2025-08-13T08:35:36"/>
    <s v="AVISO DIARIO EL SUR DOMINGO 17 DE AGOSTO REGION BIOBIO"/>
    <m/>
    <m/>
    <n v="178500"/>
    <x v="1"/>
  </r>
  <r>
    <m/>
    <s v="697209-27-AG25"/>
    <x v="2"/>
    <m/>
    <m/>
    <m/>
    <m/>
    <d v="2025-08-13T09:04:57"/>
    <s v="servicios de mantención de extintores para la Fiscalía Regional, Fiscalía Locales y Oficinas de Atención de la región de Aysén"/>
    <m/>
    <m/>
    <n v="654500"/>
    <x v="1"/>
  </r>
  <r>
    <m/>
    <s v="697036-66-AG25"/>
    <x v="2"/>
    <m/>
    <m/>
    <m/>
    <m/>
    <d v="2025-08-13T09:40:19"/>
    <s v="Orden de Compra generada por invitación a compra ágil: 697036-67-COT25"/>
    <m/>
    <m/>
    <n v="142800"/>
    <x v="1"/>
  </r>
  <r>
    <m/>
    <s v="696212-118-AG25"/>
    <x v="2"/>
    <m/>
    <m/>
    <m/>
    <m/>
    <d v="2025-08-13T10:41:47"/>
    <s v="Orden de Compra generada por invitación a compra ágil: 696212-115-COT25"/>
    <m/>
    <m/>
    <n v="595000"/>
    <x v="1"/>
  </r>
  <r>
    <m/>
    <s v="696217-80-CM25"/>
    <x v="2"/>
    <m/>
    <m/>
    <m/>
    <m/>
    <d v="2025-08-13T11:01:44"/>
    <s v="Orden de Compra: 696217-80-CM25"/>
    <m/>
    <m/>
    <n v="348456"/>
    <x v="1"/>
  </r>
  <r>
    <m/>
    <s v="709129-23-AG25"/>
    <x v="2"/>
    <m/>
    <m/>
    <m/>
    <m/>
    <d v="2025-08-13T12:03:33"/>
    <s v="Orden de Compra generada por invitación a compra ágil: 709129-32-COT25"/>
    <m/>
    <m/>
    <n v="476000"/>
    <x v="1"/>
  </r>
  <r>
    <m/>
    <s v="697224-25-AG25"/>
    <x v="2"/>
    <m/>
    <m/>
    <m/>
    <m/>
    <d v="2025-08-13T12:38:59"/>
    <s v="Audifono Gamer JBL"/>
    <m/>
    <m/>
    <n v="283136.7"/>
    <x v="1"/>
  </r>
  <r>
    <m/>
    <s v="709129-24-AG25"/>
    <x v="2"/>
    <m/>
    <m/>
    <m/>
    <m/>
    <d v="2025-08-13T15:07:04"/>
    <s v="Orden de Compra generada por invitación a compra ágil: 709129-39-COT25"/>
    <m/>
    <m/>
    <n v="468000"/>
    <x v="1"/>
  </r>
  <r>
    <m/>
    <s v="697055-53-AG25"/>
    <x v="2"/>
    <m/>
    <m/>
    <m/>
    <m/>
    <d v="2025-08-13T15:31:36"/>
    <s v="Orden de Compra generada por invitación a compra ágil: 697055-75-COT25"/>
    <m/>
    <m/>
    <n v="2600000.06"/>
    <x v="1"/>
  </r>
  <r>
    <m/>
    <s v="709129-25-AG25"/>
    <x v="2"/>
    <m/>
    <m/>
    <m/>
    <m/>
    <d v="2025-08-13T15:45:19"/>
    <s v="Orden de Compra generada por invitación a compra ágil: 709129-35-COT25"/>
    <m/>
    <m/>
    <n v="239990.87"/>
    <x v="1"/>
  </r>
  <r>
    <s v="F.R. Arica y Parinacota"/>
    <s v="Licitación Pública"/>
    <x v="1"/>
    <s v="FN/MP N° 2060"/>
    <d v="2024-08-13T00:00:00"/>
    <s v="Orden de Servicio"/>
    <n v="18250184"/>
    <d v="2025-08-14T00:00:00"/>
    <s v="Segun la Resolucion FN/MP Nro. 2060/2024, emitida el 13/08/2024, se adquirieron pasajes aereos nacionales, tramos ARI-SCL y SCL-ARI, para el FR M.E.C.G."/>
    <s v="Soc. de Turismo e Inversiones Inmobiliarias Limitada."/>
    <s v="76.204.527-3"/>
    <n v="334904"/>
    <x v="1"/>
  </r>
  <r>
    <s v="F.R. Antofagasta"/>
    <s v="Compra/Contratación inferior a 3 UTM"/>
    <x v="0"/>
    <s v="No Aplica"/>
    <s v="No Aplica"/>
    <s v="Orden de Compra"/>
    <n v="2250283"/>
    <d v="2025-08-14T00:00:00"/>
    <s v="Adquisición texto jurídico crímenes de lesa humanidad y actuación de la policía en el estallido social."/>
    <s v="EDITORIAL LIBROMAR S.P.A"/>
    <s v="76.240.638-1"/>
    <n v="42200"/>
    <x v="1"/>
  </r>
  <r>
    <s v="F.R. Antofagasta"/>
    <s v="Compra/Contratación inferior a 3 UTM"/>
    <x v="0"/>
    <s v="No Aplica"/>
    <s v="No Aplica"/>
    <s v="Orden de Compra"/>
    <n v="2250284"/>
    <d v="2025-08-14T00:00:00"/>
    <s v="Publicación aviso concurso público para el cargo de Administrador de la Fiscalía Local de Antofagasta, a publicarse el día domingo 17 de agosto en el Mercurio de Antofagasta."/>
    <s v="AGENCIA COLOMA CARRASCO"/>
    <s v="77.002.769-1"/>
    <n v="202300"/>
    <x v="1"/>
  </r>
  <r>
    <s v="F.R. O´Higgins"/>
    <s v="Compra/Contratación inferior a 3 UTM"/>
    <x v="0"/>
    <s v="No Aplica"/>
    <s v="No Aplica"/>
    <s v="Orden de Compra"/>
    <n v="6250170"/>
    <d v="2025-08-14T00:00:00"/>
    <s v="Publicación concurso diario El Rancagüino día domingo 17 de agosto de 2025."/>
    <s v="SOCIEDAD INFORMATIVA REGIONAL S.A."/>
    <s v="96.852.720-7"/>
    <n v="24990"/>
    <x v="1"/>
  </r>
  <r>
    <s v="F.R. Araucanía"/>
    <s v="Compra/Contratación inferior a 3 UTM"/>
    <x v="0"/>
    <s v="No Aplica"/>
    <s v="No Aplica"/>
    <s v="Orden de Compra"/>
    <n v="9250139"/>
    <d v="2025-08-14T00:00:00"/>
    <s v="Reparación de circuito eléctrico iluminación en Fiscalía Regional."/>
    <s v="Soc. Servicios Computacionales Aska Ltda."/>
    <s v="77.088.350-4"/>
    <n v="137088"/>
    <x v="1"/>
  </r>
  <r>
    <s v="F.R. Araucanía"/>
    <s v="Compra/Contratación inferior a 3 UTM"/>
    <x v="0"/>
    <s v="No Aplica"/>
    <s v="No Aplica"/>
    <s v="Orden de Compra"/>
    <n v="9250140"/>
    <d v="2025-08-14T00:00:00"/>
    <s v="Reparación eléctrica en baño oficina Fiscal Regional"/>
    <s v="Soc. Servicios Computacionales Aska Ltda."/>
    <s v="77.088.350-4"/>
    <n v="85085"/>
    <x v="1"/>
  </r>
  <r>
    <s v="F.R. Araucanía"/>
    <s v="Licitación Pública"/>
    <x v="1"/>
    <s v="FN/MP N° 2060"/>
    <d v="2024-08-13T00:00:00"/>
    <s v="Orden de Compra"/>
    <n v="9250141"/>
    <d v="2025-08-14T00:00:00"/>
    <s v="Pasaje aéreo para fiscal en comisión de servicio, trayecto Tco.-Stgo. Tco."/>
    <s v="Soc. de Turismo e Inversiones Inmobiliarias Limitada."/>
    <s v="76.204.527-3"/>
    <n v="181000"/>
    <x v="1"/>
  </r>
  <r>
    <s v="F.R. Araucanía"/>
    <s v="Licitación Pública"/>
    <x v="1"/>
    <s v="FR N° 83"/>
    <d v="2025-04-29T00:00:00"/>
    <s v="Orden de Compra"/>
    <n v="9250142"/>
    <d v="2025-08-14T00:00:00"/>
    <s v="Compra de petróleo para calefacción Fiscalía Local Collipulli"/>
    <s v="Comercial Alejandro Crisóstomo V. Spa"/>
    <s v="77.131.031-1"/>
    <n v="3027375"/>
    <x v="1"/>
  </r>
  <r>
    <s v="Fiscalía Nacional"/>
    <s v="Licitación Pública"/>
    <x v="1"/>
    <s v="FN/MP N° 2060"/>
    <d v="2024-08-13T00:00:00"/>
    <s v="Orden de Compra"/>
    <n v="17250508"/>
    <d v="2025-08-14T00:00:00"/>
    <s v="Pasaje aéreo internacional para Sr. Eugenio Campos Lucero, Rut: 10.607.556-5, Santiago/Washington – EE.UU./Santiago, del 07 al 12 de septiembre de 2025. Participar Cuadragésima Cuarta Reunión del Comité de Expertos de dicho Mecanismo, la cual se llevará a cabo en la sede de la OEA en Washington, D.C. en forma presencial del 08 al 11 de septiembre de 2025. "/>
    <s v="Soc. de Turismo e Inversiones Inmobiliarias Limitada."/>
    <s v="76.204.527-3"/>
    <n v="950525"/>
    <x v="1"/>
  </r>
  <r>
    <m/>
    <s v="5148-126-TD25"/>
    <x v="0"/>
    <m/>
    <m/>
    <m/>
    <m/>
    <d v="2025-08-14T09:58:32"/>
    <s v="Orden de Compra generada por Trato Directo ID 5148-26-FTD25"/>
    <m/>
    <m/>
    <n v="6650766.0099999998"/>
    <x v="1"/>
  </r>
  <r>
    <m/>
    <s v="697055-54-AG25"/>
    <x v="2"/>
    <m/>
    <m/>
    <m/>
    <m/>
    <d v="2025-08-14T10:35:47"/>
    <s v="Orden de Compra generada por invitación a compra ágil: 697055-78-COT25"/>
    <m/>
    <m/>
    <n v="993650"/>
    <x v="1"/>
  </r>
  <r>
    <m/>
    <s v="697057-75-AG25"/>
    <x v="2"/>
    <m/>
    <m/>
    <m/>
    <m/>
    <d v="2025-08-14T10:44:06"/>
    <s v="Orden de Compra generada por invitación a compra ágil: 697057-84-COT25"/>
    <m/>
    <m/>
    <n v="555000"/>
    <x v="1"/>
  </r>
  <r>
    <m/>
    <s v="696961-45-SE25"/>
    <x v="1"/>
    <m/>
    <m/>
    <m/>
    <m/>
    <d v="2025-08-14T13:22:04"/>
    <s v="Compra de combustible para la Fiscalia Collipulli"/>
    <m/>
    <m/>
    <n v="3027374.9939999999"/>
    <x v="1"/>
  </r>
  <r>
    <m/>
    <s v="697058-53-AG25"/>
    <x v="2"/>
    <m/>
    <m/>
    <m/>
    <m/>
    <d v="2025-08-14T15:39:13"/>
    <s v="Orden de Compra generada por invitación a compra ágil: 697058-61-COT25"/>
    <m/>
    <m/>
    <n v="534310"/>
    <x v="1"/>
  </r>
  <r>
    <m/>
    <s v="709129-26-AG25"/>
    <x v="2"/>
    <m/>
    <m/>
    <m/>
    <m/>
    <d v="2025-08-14T15:47:50"/>
    <s v="Orden de Compra generada por invitación a compra ágil: 709129-38-COT25"/>
    <m/>
    <m/>
    <n v="2099000.54"/>
    <x v="1"/>
  </r>
  <r>
    <m/>
    <s v="1059240-41-AG25"/>
    <x v="2"/>
    <m/>
    <m/>
    <m/>
    <m/>
    <d v="2025-08-14T17:22:28"/>
    <s v="Orden de Compra generada por invitación a compra ágil: 1059240-36-COT25"/>
    <m/>
    <m/>
    <n v="680000.51"/>
    <x v="1"/>
  </r>
  <r>
    <s v="F.R. Atacama"/>
    <s v="Licitación Pública"/>
    <x v="1"/>
    <s v="FN/MP N° 2060"/>
    <d v="2024-08-13T00:00:00"/>
    <s v="Orden de Compra"/>
    <n v="3250147"/>
    <d v="2025-08-17T00:00:00"/>
    <s v="Cambio de pasajes aéreos para Fiscal Regional de Atacama, viaje correspondiente a causas asignada a F.R. de Atacama."/>
    <s v="Soc. de Turismo e Inversiones Inmobiliarias Limitada."/>
    <s v="76.204.527-3"/>
    <n v="182548"/>
    <x v="1"/>
  </r>
  <r>
    <s v="F.R. Atacama"/>
    <s v="Licitación Pública"/>
    <x v="1"/>
    <s v="FN/MP N° 2060"/>
    <d v="2024-08-13T00:00:00"/>
    <s v="Orden de Compra"/>
    <n v="3250150"/>
    <d v="2025-08-18T00:00:00"/>
    <s v="Pasaje aéreo para Directora Ejecutiva Regional Fiscalía Regional de Atacama, por participación en Jornada de Directores Ejecutivos Regionales en la Fiscalía Nacional, los días 27 y 28 de agosto."/>
    <s v="Soc. de Turismo e Inversiones Inmobiliarias Limitada."/>
    <s v="76.204.527-3"/>
    <n v="182300"/>
    <x v="1"/>
  </r>
  <r>
    <s v="F.R. Coquimbo"/>
    <s v="Compra/Contratación inferior a 3 UTM"/>
    <x v="0"/>
    <s v="No Aplica"/>
    <s v="No Aplica"/>
    <s v="Orden de Compra"/>
    <n v="42500202"/>
    <d v="2025-08-18T00:00:00"/>
    <s v="Presente recordatorio para aniversario corte de Apelaciones La Serena."/>
    <s v="PUBLIFOTO LIMITADA"/>
    <s v="76.179.804-9"/>
    <n v="59476"/>
    <x v="1"/>
  </r>
  <r>
    <s v="F.R. Coquimbo"/>
    <s v="Licitación Pública"/>
    <x v="1"/>
    <s v="FN Nº 243"/>
    <d v="2025-07-09T00:00:00"/>
    <s v="Orden de Compra"/>
    <n v="42500204"/>
    <d v="2025-08-18T00:00:00"/>
    <s v="Suministro e Instalación de Reja Metálica en Fiscalia ECOH."/>
    <s v="E.K PROTECCION Y CONSTRUCCION LTDA."/>
    <s v="76.754.792-7"/>
    <n v="6372450"/>
    <x v="1"/>
  </r>
  <r>
    <s v="F.R. Coquimbo"/>
    <s v="Licitación Pública"/>
    <x v="1"/>
    <s v="FN/MP N° 2060"/>
    <d v="2024-08-13T00:00:00"/>
    <s v="Orden de Compra"/>
    <n v="42500205"/>
    <d v="2025-08-18T00:00:00"/>
    <s v="Pasaje aéreo para Fiscal Adjunto de Coquimbo quien asiste a Jornadas Formativas."/>
    <s v="Soc. de Turismo e Inversiones Inmobiliarias Limitada."/>
    <s v="76.204.527-3"/>
    <n v="204734"/>
    <x v="1"/>
  </r>
  <r>
    <s v="F.R. Valparaíso"/>
    <s v="Trato Directo"/>
    <x v="0"/>
    <s v="05-FR N° 160"/>
    <d v="2025-08-18T00:00:00"/>
    <s v="Orden de Compra"/>
    <n v="5250233"/>
    <d v="2025-08-18T00:00:00"/>
    <s v="Servicio de traducción de idioma Holandés al español - causa SACFI"/>
    <s v="ISABELA DE TOLEDO FRANCA PUPO NOGUEIRA, ASESORIAS EN COMUNICACIONES E"/>
    <s v="76.056.497-4"/>
    <n v="997400"/>
    <x v="1"/>
  </r>
  <r>
    <s v="F.R. Ñuble"/>
    <s v="Compra/Contratación inferior a 3 UTM"/>
    <x v="0"/>
    <s v="No Aplica"/>
    <s v="No Aplica"/>
    <s v="Orden de Compra"/>
    <n v="20250112"/>
    <d v="2025-08-18T00:00:00"/>
    <s v="Servicio de evaluación psicolaboral Tecnico Honorarios Causa LED"/>
    <s v="CONSULTORIA E INVESTIGACION EN RRHH SPA"/>
    <s v="76.580.320-9"/>
    <n v="117706"/>
    <x v="1"/>
  </r>
  <r>
    <s v="F.R. Araucanía"/>
    <s v="Licitación Pública"/>
    <x v="1"/>
    <s v="FN/MP N° 2060"/>
    <d v="2024-08-13T00:00:00"/>
    <s v="Orden de Compra"/>
    <n v="9250143"/>
    <d v="2025-08-18T00:00:00"/>
    <s v="Pasaje aéreo para fiscal en comisión de servicio, trayecto Tco.-Stgo. Tco."/>
    <s v="Soc. de Turismo e Inversiones Inmobiliarias Limitada."/>
    <s v="76.204.527-3"/>
    <n v="199734"/>
    <x v="1"/>
  </r>
  <r>
    <s v="F.R. Los Lagos"/>
    <s v="Licitación Pública"/>
    <x v="1"/>
    <s v="FN/MP N° 2060"/>
    <d v="2024-08-13T00:00:00"/>
    <s v="Orden de Compra"/>
    <n v="10250178"/>
    <d v="2025-08-18T00:00:00"/>
    <s v="Pasaje aéreo P.Montt - Santiago - P.Montt del 31-08 al 01-09-2025"/>
    <s v="Soc. de Turismo e Inversiones Inmobiliarias Limitada."/>
    <s v="76.204.527-3"/>
    <n v="296734"/>
    <x v="1"/>
  </r>
  <r>
    <s v="Fiscalía Nacional"/>
    <s v="Licitación Privada"/>
    <x v="3"/>
    <s v="FN/MP N° 1454"/>
    <d v="2023-08-21T00:00:00"/>
    <s v="Orden de Compra"/>
    <n v="17250509"/>
    <d v="2025-08-18T00:00:00"/>
    <s v="Contratación de 1 Servicio de Coffe Break, para 30 personas, el cual se llevara a cabo los días 27 y 28 de agosto del 2025, en jornadas AM y PM, a realizarse en Gran salon piso 07, ubicada en Catedral N°1437, con motivo de &quot;Jornada Nacional de Directivos Ejecutivos Regionales&quot;."/>
    <s v="Servicios Alimentarios Pedro Pablo Hernandez Medina E.I.R.L."/>
    <s v="77599203-4"/>
    <n v="457080"/>
    <x v="1"/>
  </r>
  <r>
    <s v="Fiscalía Nacional"/>
    <s v="Trato Directo"/>
    <x v="0"/>
    <s v="FN/MP N° 1792"/>
    <d v="2025-07-30T00:00:00"/>
    <s v="Orden de Compra"/>
    <n v="17250511"/>
    <d v="2025-08-18T00:00:00"/>
    <s v="Adquisición de 60 Discos duros externos de 4 TB marca Toshiba modelo Canvio Basics Black."/>
    <s v="Comercializadora Telenet Ltda."/>
    <s v="77700780-7"/>
    <n v="6710886"/>
    <x v="1"/>
  </r>
  <r>
    <m/>
    <s v="696027-74-AG25"/>
    <x v="2"/>
    <m/>
    <m/>
    <m/>
    <m/>
    <d v="2025-08-18T09:47:02"/>
    <s v="Orden de Compra generada por invitación a compra ágil: 696027-52-COT25"/>
    <m/>
    <m/>
    <n v="19989.62"/>
    <x v="1"/>
  </r>
  <r>
    <m/>
    <s v="696217-81-AG25"/>
    <x v="2"/>
    <m/>
    <m/>
    <m/>
    <m/>
    <d v="2025-08-18T12:24:00"/>
    <s v="Orden de Compra generada por invitación a compra ágil: 696217-36-COT25"/>
    <m/>
    <m/>
    <n v="1190000"/>
    <x v="1"/>
  </r>
  <r>
    <m/>
    <s v="696212-119-AG25"/>
    <x v="2"/>
    <m/>
    <m/>
    <m/>
    <m/>
    <d v="2025-08-18T13:14:43"/>
    <s v="Orden de Compra generada por invitación a compra ágil: 696212-116-COT25"/>
    <m/>
    <m/>
    <n v="499800"/>
    <x v="1"/>
  </r>
  <r>
    <m/>
    <s v="696212-120-AG25"/>
    <x v="2"/>
    <m/>
    <m/>
    <m/>
    <m/>
    <d v="2025-08-18T13:23:56"/>
    <s v="Orden de Compra generada por invitación a compra ágil: 696212-112-COT25"/>
    <m/>
    <m/>
    <n v="768000"/>
    <x v="1"/>
  </r>
  <r>
    <m/>
    <s v="696750-32-AG25"/>
    <x v="2"/>
    <m/>
    <m/>
    <m/>
    <m/>
    <d v="2025-08-18T15:46:23"/>
    <s v="Orden de Compra generada por invitación a compra ágil: 696750-47-COT25"/>
    <m/>
    <m/>
    <n v="357000"/>
    <x v="1"/>
  </r>
  <r>
    <m/>
    <s v="697057-76-AG25"/>
    <x v="2"/>
    <m/>
    <m/>
    <m/>
    <m/>
    <d v="2025-08-18T15:50:33"/>
    <s v="Compra pendrive's"/>
    <m/>
    <m/>
    <n v="489232.8"/>
    <x v="1"/>
  </r>
  <r>
    <m/>
    <s v="5148-127-TD25"/>
    <x v="0"/>
    <m/>
    <m/>
    <m/>
    <m/>
    <d v="2025-08-18T16:05:51"/>
    <s v="Orden de Compra generada por Trato Directo ID 5148-27-FTD25"/>
    <m/>
    <m/>
    <n v="6710886"/>
    <x v="1"/>
  </r>
  <r>
    <m/>
    <s v="697224-26-AG25"/>
    <x v="2"/>
    <m/>
    <m/>
    <m/>
    <m/>
    <d v="2025-08-18T16:20:08"/>
    <s v="adquisición de pendrives varios"/>
    <m/>
    <m/>
    <n v="452200"/>
    <x v="1"/>
  </r>
  <r>
    <m/>
    <s v="697057-77-AG25"/>
    <x v="2"/>
    <m/>
    <m/>
    <m/>
    <m/>
    <d v="2025-08-18T16:35:43"/>
    <s v="Coffe break 28/08 y 25/09"/>
    <m/>
    <m/>
    <n v="380800"/>
    <x v="1"/>
  </r>
  <r>
    <m/>
    <s v="697057-78-AG25"/>
    <x v="2"/>
    <m/>
    <m/>
    <m/>
    <m/>
    <d v="2025-08-18T17:01:56"/>
    <s v="Mantención Extintores SnFdo y Pichilemu"/>
    <m/>
    <m/>
    <n v="161840"/>
    <x v="1"/>
  </r>
  <r>
    <m/>
    <s v="696217-82-AG25"/>
    <x v="2"/>
    <m/>
    <m/>
    <m/>
    <m/>
    <d v="2025-08-18T17:29:26"/>
    <s v="Orden de Compra generada por invitación a compra ágil: 696217-38-COT25"/>
    <m/>
    <m/>
    <n v="1453749.22"/>
    <x v="1"/>
  </r>
  <r>
    <s v="F.R. Arica y Parinacota"/>
    <s v="Licitación Pública"/>
    <x v="1"/>
    <s v="FN/MP N° 2060"/>
    <d v="2024-08-13T00:00:00"/>
    <s v="Orden de Servicio"/>
    <n v="18250186"/>
    <d v="2025-08-19T00:00:00"/>
    <s v="Segun instruccion del Profesional UAF, se solicito el cambio de pasaje aereo, tramo SCL-ARI, código de reserva FVGHGN (LA)."/>
    <s v="Soc. de Turismo e Inversiones Inmobiliarias Limitada."/>
    <s v="76.204.527-3"/>
    <n v="109972"/>
    <x v="1"/>
  </r>
  <r>
    <s v="F.R. Valparaíso"/>
    <s v="Compra/Contratación inferior a 3 UTM"/>
    <x v="0"/>
    <s v="No Aplica"/>
    <s v="No Aplica"/>
    <s v="Orden de Compra"/>
    <n v="5250234"/>
    <d v="2025-08-19T00:00:00"/>
    <s v="Programa de capacitación regional: servicio de coffee break para Fiscalía Local de La Calera"/>
    <s v="BANQUETERIA MACARENA ORNELLA CELLA GARRIDO EMPRESA INDIVIDUAL DE RESPO"/>
    <s v="76.518.523-8"/>
    <n v="93500"/>
    <x v="1"/>
  </r>
  <r>
    <s v="Fiscalía Nacional"/>
    <s v="Licitación Pública"/>
    <x v="1"/>
    <s v="FN/MP N° 1891"/>
    <d v="2025-08-08T00:00:00"/>
    <s v="Orden de Compra"/>
    <n v="17250512"/>
    <d v="2025-08-19T00:00:00"/>
    <s v="Contratación de provisión de servicios de intérpretes especializados en la representación de niñas, niños y adolescentes (NNA) víctimas de delitos sexuales y graves, conforme a la Ley 21.057, en el contexto del Programa de Formación de entrevistadores del Ministerio Público."/>
    <s v="Huellas Consultora Limitada"/>
    <s v="77717927-6"/>
    <n v="12000000"/>
    <x v="1"/>
  </r>
  <r>
    <s v="Fiscalía Nacional"/>
    <s v="Trato Directo"/>
    <x v="0"/>
    <s v="FN/MP N° 1945"/>
    <d v="2025-08-18T00:00:00"/>
    <s v="Orden de Compra"/>
    <n v="17250513"/>
    <d v="2025-08-19T00:00:00"/>
    <s v="Contratación de Estudio de cargas y del diseño de banco de condensadores del Sistema Eléctrico de la Fiscalía Nacional."/>
    <s v="Sistemas Integrados de Computacion y Telecomunicaciones Spa"/>
    <s v="96617610-5"/>
    <n v="1392300"/>
    <x v="1"/>
  </r>
  <r>
    <s v="Fiscalía Nacional"/>
    <s v="Licitación Pública"/>
    <x v="1"/>
    <s v="FN/MP N° 2060"/>
    <d v="2024-08-13T00:00:00"/>
    <s v="Orden de Compra"/>
    <n v="17250514"/>
    <d v="2025-08-19T00:00:00"/>
    <s v="Pasaje aéreo nacional para Sr. Alvaro Murcia Garcia, Rut: 13.106.744-5, Santiago/Balmaceda/Santiago, del 31 de agosto hasta el 02 de septiembre de 2025. Participar en uno de los talleres de los que integran el ciclo de capacitación interinstitucional sobre Mediación Penal Juvenil."/>
    <s v="Soc. de Turismo e Inversiones Inmobiliarias Limitada."/>
    <s v="76.204.527-3"/>
    <n v="225046"/>
    <x v="1"/>
  </r>
  <r>
    <m/>
    <s v="697057-79-AG25"/>
    <x v="2"/>
    <m/>
    <m/>
    <m/>
    <m/>
    <d v="2025-08-19T08:10:33"/>
    <s v="Compra mobiliario"/>
    <m/>
    <m/>
    <n v="2427564.2999999998"/>
    <x v="1"/>
  </r>
  <r>
    <m/>
    <s v="697057-80-AG25"/>
    <x v="2"/>
    <m/>
    <m/>
    <m/>
    <m/>
    <d v="2025-08-19T09:04:24"/>
    <s v="Plan Cuidado de Entrevistadoras/es"/>
    <m/>
    <m/>
    <n v="3440000"/>
    <x v="1"/>
  </r>
  <r>
    <m/>
    <s v="696212-121-AG25"/>
    <x v="2"/>
    <m/>
    <m/>
    <m/>
    <m/>
    <d v="2025-08-19T09:36:59"/>
    <s v="Orden de Compra generada por invitación a compra ágil: 696212-122-COT25"/>
    <m/>
    <m/>
    <n v="1773100"/>
    <x v="1"/>
  </r>
  <r>
    <m/>
    <s v="696704-48-AG25"/>
    <x v="2"/>
    <m/>
    <m/>
    <m/>
    <m/>
    <d v="2025-08-19T10:00:45"/>
    <s v="Certificación del ascensor Fiscalías Locales de Linares y Curicó"/>
    <m/>
    <m/>
    <n v="273700"/>
    <x v="1"/>
  </r>
  <r>
    <m/>
    <s v="5148-128-TD25"/>
    <x v="0"/>
    <m/>
    <m/>
    <m/>
    <m/>
    <d v="2025-08-19T11:17:09"/>
    <s v="Orden de Compra generada por Trato Directo ID 5148-28-FTD25"/>
    <m/>
    <m/>
    <n v="1392300"/>
    <x v="1"/>
  </r>
  <r>
    <m/>
    <s v="696212-122-AG25"/>
    <x v="2"/>
    <m/>
    <m/>
    <m/>
    <m/>
    <d v="2025-08-19T12:43:14"/>
    <s v="Orden de Compra generada por invitación a compra ágil: 696212-118-COT25"/>
    <m/>
    <m/>
    <n v="395972.5"/>
    <x v="1"/>
  </r>
  <r>
    <m/>
    <s v="696212-123-AG25"/>
    <x v="2"/>
    <m/>
    <m/>
    <m/>
    <m/>
    <d v="2025-08-19T12:58:18"/>
    <s v="Orden de Compra generada por invitación a compra ágil: 696212-119-COT25"/>
    <m/>
    <m/>
    <n v="1970640"/>
    <x v="1"/>
  </r>
  <r>
    <m/>
    <s v="696212-124-AG25"/>
    <x v="2"/>
    <m/>
    <m/>
    <m/>
    <m/>
    <d v="2025-08-19T13:09:15"/>
    <s v="Orden de Compra generada por invitación a compra ágil: 696212-105-COT25"/>
    <m/>
    <m/>
    <n v="214200"/>
    <x v="1"/>
  </r>
  <r>
    <m/>
    <s v="697209-28-TD25"/>
    <x v="0"/>
    <m/>
    <m/>
    <m/>
    <m/>
    <d v="2025-08-19T13:57:49"/>
    <s v="Orden de Compra generada por Trato Directo ID 697209-3-FTD25"/>
    <m/>
    <m/>
    <n v="5988291.8200000003"/>
    <x v="1"/>
  </r>
  <r>
    <m/>
    <s v="709129-28-AG25"/>
    <x v="2"/>
    <m/>
    <m/>
    <m/>
    <m/>
    <d v="2025-08-19T14:21:08"/>
    <s v="Orden de Compra generada por invitación a compra ágil: 709129-36-COT25"/>
    <m/>
    <m/>
    <n v="3332000"/>
    <x v="1"/>
  </r>
  <r>
    <m/>
    <s v="696228-88-AG25"/>
    <x v="2"/>
    <m/>
    <m/>
    <m/>
    <m/>
    <d v="2025-08-19T15:39:15"/>
    <s v="SERVICIO COFFE JORNADA REGION BIOBIO 26-27-28 AGOSTO"/>
    <m/>
    <m/>
    <n v="850000.34"/>
    <x v="1"/>
  </r>
  <r>
    <m/>
    <s v="5148-129-AG25"/>
    <x v="2"/>
    <m/>
    <m/>
    <m/>
    <m/>
    <d v="2025-08-19T16:39:32"/>
    <s v="SERVICIOS DE EVALUACIÓN DE DEPENDENCIA. Compra ágil: 5148-141-COT25"/>
    <m/>
    <m/>
    <n v="450000"/>
    <x v="1"/>
  </r>
  <r>
    <m/>
    <s v="696750-33-SE25"/>
    <x v="1"/>
    <m/>
    <m/>
    <m/>
    <m/>
    <d v="2025-08-19T17:32:01"/>
    <s v="HABILITACION OFICINAS PCSV 696750-3-LE25"/>
    <m/>
    <m/>
    <n v="47419649.549999997"/>
    <x v="1"/>
  </r>
  <r>
    <m/>
    <s v="5148-130-SE25"/>
    <x v="1"/>
    <m/>
    <m/>
    <m/>
    <m/>
    <d v="2025-08-19T17:48:00"/>
    <s v="LICITACIÓN PÚBLICA “DISEÑO DE PLAN DE CUIDADO E INCENTIVOS PARA EQUIPOS DE ENTREVISTADORAS/ES DEL MINISTERIO PÚBLICO”, ID 5148-1-LE25"/>
    <m/>
    <m/>
    <n v="30000000"/>
    <x v="1"/>
  </r>
  <r>
    <s v="F.R. Antofagasta"/>
    <s v="Licitación Pública"/>
    <x v="1"/>
    <s v="FN/MP N° 2060"/>
    <d v="2024-08-13T00:00:00"/>
    <s v="Orden de Compra"/>
    <n v="2250286"/>
    <d v="2025-08-20T00:00:00"/>
    <s v="Calama-Santiago-CalamaWalter Cardenas Curso Formacion de Entrevistadores"/>
    <s v="Soc. de Turismo e Inversiones Inmobiliarias Limitada."/>
    <s v="76.204.527-3"/>
    <n v="221876"/>
    <x v="1"/>
  </r>
  <r>
    <s v="F.R. Biobio"/>
    <s v="Compra/Contratación inferior a 3 UTM"/>
    <x v="0"/>
    <s v="No Aplica"/>
    <s v="No Aplica"/>
    <s v="Orden de Servicio"/>
    <n v="8250102"/>
    <d v="2025-08-20T00:00:00"/>
    <s v="Reparación de cámara Circuito Cerrado Fiscalía Regional. "/>
    <s v="INFORMATICO EXPRESS SPA"/>
    <s v="77.191.044-0"/>
    <n v="179999"/>
    <x v="1"/>
  </r>
  <r>
    <s v="F.R. Araucanía"/>
    <s v="Licitación Pública"/>
    <x v="1"/>
    <s v="FN/MP N° 2060"/>
    <d v="2024-08-13T00:00:00"/>
    <s v="Orden de Compra"/>
    <n v="9250144"/>
    <d v="2025-08-20T00:00:00"/>
    <s v="Pasaje aéreo para funcionarios en comisión de servicio, trayecto Tco.-Stgo. Tco."/>
    <s v="Soc. de Turismo e Inversiones Inmobiliarias Limitada."/>
    <s v="76.204.527-3"/>
    <n v="1609888"/>
    <x v="1"/>
  </r>
  <r>
    <s v="F.R. Los Ríos"/>
    <s v="Licitación Pública"/>
    <x v="1"/>
    <s v="FN/MP N° 2060"/>
    <d v="2024-08-13T00:00:00"/>
    <s v="Orden de Compra"/>
    <n v="19250113"/>
    <d v="2025-08-20T00:00:00"/>
    <s v="Compra de pasaje aereo M. Vergara viaje Valdivia - Santiago - Valdivia desde el 24 al 30 de agosto 2025"/>
    <s v="Soc. de Turismo e Inversiones Inmobiliarias Limitada."/>
    <s v="76.204.527-3"/>
    <n v="378046"/>
    <x v="1"/>
  </r>
  <r>
    <s v="F.R. Los Lagos"/>
    <s v="Licitación Pública"/>
    <x v="1"/>
    <s v="FN/MP N° 2060"/>
    <d v="2024-08-13T00:00:00"/>
    <s v="Orden de Compra"/>
    <n v="10250179"/>
    <d v="2025-08-20T00:00:00"/>
    <s v="Pasaje aéreo P.Montt - P. Arenas - P.Montt del 03-09 al 05-09-2025"/>
    <s v="Soc. de Turismo e Inversiones Inmobiliarias Limitada."/>
    <s v="76.204.527-3"/>
    <n v="404876"/>
    <x v="1"/>
  </r>
  <r>
    <s v="F.R. Los Lagos"/>
    <s v="Licitación Pública"/>
    <x v="1"/>
    <s v="FN/MP N° 2060"/>
    <d v="2024-08-13T00:00:00"/>
    <s v="Orden de Compra"/>
    <n v="10250180"/>
    <d v="2025-08-20T00:00:00"/>
    <s v="Pasaje aéreo P.Montt - Santiago - P.Montt del 22-09 al 25-09-2025"/>
    <s v="Soc. de Turismo e Inversiones Inmobiliarias Limitada."/>
    <s v="76.204.527-3"/>
    <n v="384876"/>
    <x v="1"/>
  </r>
  <r>
    <s v="F.R. Magallanes"/>
    <s v="Licitación Pública"/>
    <x v="1"/>
    <s v="FN/MP N° 2060"/>
    <d v="2024-08-13T00:00:00"/>
    <s v="Orden de Compra"/>
    <n v="12250135"/>
    <d v="2025-08-20T00:00:00"/>
    <s v="Cambio de pasaje Sra. Lorena Ovando Torres Tramo PUQ/SCL agosto 25 horario de 19:12 a 10:04 horas."/>
    <s v="Soc. de Turismo e Inversiones Inmobiliarias Limitada."/>
    <s v="76.204.527-3"/>
    <n v="176022"/>
    <x v="1"/>
  </r>
  <r>
    <s v="F.R. Metrop. Oriente"/>
    <s v="Compra/Contratación inferior a 3 UTM"/>
    <x v="0"/>
    <s v="No Aplica"/>
    <s v="No Aplica"/>
    <s v="Orden de Compra"/>
    <n v="14250157"/>
    <d v="2025-08-20T00:00:00"/>
    <s v="Servicio de coffee para taller  de capacitación."/>
    <s v="SERV. GASTRONOMICOS CLUB MANQUEHUE SPA."/>
    <s v="76741235-5"/>
    <n v="195874"/>
    <x v="1"/>
  </r>
  <r>
    <s v="F.R. Metrop. Occidente"/>
    <s v="Compra/Contratación inferior a 3 UTM"/>
    <x v="0"/>
    <s v="No Aplica"/>
    <s v="No Aplica"/>
    <s v="Orden de Compra"/>
    <n v="16250167"/>
    <d v="2025-08-20T00:00:00"/>
    <s v="Servicio de destrucción de especies en relleno sanitario de KDM por la FL de Talagante. Contratación conforme a art.8 letra &quot;a&quot; del reglamento interno MP ley 19886."/>
    <s v="K D M S.A."/>
    <s v="96754450-7"/>
    <n v="48909"/>
    <x v="1"/>
  </r>
  <r>
    <s v="Fiscalía Nacional"/>
    <s v="Licitación Pública"/>
    <x v="1"/>
    <s v="FN/MP N° 2060"/>
    <d v="2024-08-13T00:00:00"/>
    <s v="Orden de Compra"/>
    <n v="17250516"/>
    <d v="2025-08-20T00:00:00"/>
    <s v="Compra de asientos por viaje a la Ciudad de Concepción realizada el 20 de agosto del 2025, para la Sra. Mónica Naranjo, Rut: 13.458.502-1."/>
    <s v="Soc. de Turismo e Inversiones Inmobiliarias Limitada."/>
    <s v="76.204.527-3"/>
    <n v="30000"/>
    <x v="1"/>
  </r>
  <r>
    <m/>
    <s v="697209-29-AG25"/>
    <x v="2"/>
    <m/>
    <m/>
    <m/>
    <m/>
    <d v="2025-08-20T14:30:59"/>
    <s v="Reposición piso flotante primer piso Unidad de Atención a Víctimas y Testigos"/>
    <m/>
    <m/>
    <n v="2882168.1"/>
    <x v="1"/>
  </r>
  <r>
    <m/>
    <s v="709129-29-AG25"/>
    <x v="2"/>
    <m/>
    <m/>
    <m/>
    <m/>
    <d v="2025-08-20T15:11:09"/>
    <s v="Orden de Compra generada por invitación a compra ágil: 709129-29-COT25"/>
    <m/>
    <m/>
    <n v="535500"/>
    <x v="1"/>
  </r>
  <r>
    <m/>
    <s v="696750-34-SE25"/>
    <x v="1"/>
    <m/>
    <m/>
    <m/>
    <m/>
    <d v="2025-08-20T15:26:00"/>
    <s v="COMPRA E INSTALACION DE SISTEMA DE VIGLANCIA 696750-1-LE25"/>
    <m/>
    <m/>
    <n v="44600000.479999997"/>
    <x v="1"/>
  </r>
  <r>
    <m/>
    <s v="697209-30-AG25"/>
    <x v="2"/>
    <m/>
    <m/>
    <m/>
    <m/>
    <d v="2025-08-20T17:20:51"/>
    <s v="Adquisiciones de equipos de comunicación para redes informáticas switch"/>
    <m/>
    <m/>
    <n v="494552.1"/>
    <x v="1"/>
  </r>
  <r>
    <s v="F.R. Arica y Parinacota"/>
    <s v="Licitación Pública"/>
    <x v="1"/>
    <s v="FN/MP N° 2060"/>
    <d v="2024-08-13T00:00:00"/>
    <s v="Orden de Servicio"/>
    <n v="18250187"/>
    <d v="2025-08-21T00:00:00"/>
    <s v="Segun la Resolucion FN/MP Nro. 2060, emitida el 13/08/2024, se adquirieron pasajes aereos, tramo ARI-LSC y LSC-ARI, para los Profesional UCCO F.R.P.R. y W.R.A. S."/>
    <s v="Soc. de Turismo e Inversiones Inmobiliarias Limitada."/>
    <s v="76.204.527-3"/>
    <n v="339632"/>
    <x v="1"/>
  </r>
  <r>
    <s v="F.R. Antofagasta"/>
    <s v="Compra/Contratación inferior a 3 UTM"/>
    <x v="0"/>
    <s v="No Aplica"/>
    <s v="No Aplica"/>
    <s v="Orden de Compra"/>
    <n v="2250289"/>
    <d v="2025-08-21T00:00:00"/>
    <s v="Hrs extras Audiencia de Formalizacion Trata de Pesonas y lavado de activos"/>
    <s v="DESARROLLO Y PROYECTOS DE INGENIERIA INGETECH S.A."/>
    <s v="99.531.690-0"/>
    <n v="64882"/>
    <x v="1"/>
  </r>
  <r>
    <s v="F.R. Araucanía"/>
    <s v="Licitación Pública"/>
    <x v="1"/>
    <s v="FN/MP N° 2060"/>
    <d v="2024-08-13T00:00:00"/>
    <s v="Orden de Compra"/>
    <n v="9250145"/>
    <d v="2025-08-21T00:00:00"/>
    <s v="Pasaje aéreo para fiscal en comisión de servicio, trayecto Tco.-Stgo. Tco."/>
    <s v="Soc. de Turismo e Inversiones Inmobiliarias Limitada."/>
    <s v="76.204.527-3"/>
    <n v="37000"/>
    <x v="1"/>
  </r>
  <r>
    <s v="F.R. Los Ríos"/>
    <s v="Compra/Contratación inferior a 3 UTM"/>
    <x v="0"/>
    <s v="No Aplica"/>
    <s v="No Aplica"/>
    <s v="Orden de Compra"/>
    <n v="19250115"/>
    <d v="2025-08-21T00:00:00"/>
    <s v="Contratación de 6 evaluaciones psicolaborales, para Fiscal Adjunto."/>
    <s v="Technic Talent SPA"/>
    <s v="78.088.605-6"/>
    <n v="142800"/>
    <x v="1"/>
  </r>
  <r>
    <s v="F.R. Los Ríos"/>
    <s v="Licitación Pública"/>
    <x v="1"/>
    <s v="FN/MP N° 2060"/>
    <d v="2024-08-13T00:00:00"/>
    <s v="Orden de Compra"/>
    <n v="19250116"/>
    <d v="2025-08-21T00:00:00"/>
    <s v="Compra de pasaje aereo J. Montaña viaje Valdivia - Santiago - Valdivia desde el 26 al 29 de agosto 2025"/>
    <s v="Soc. de Turismo e Inversiones Inmobiliarias Limitada."/>
    <s v="76.204.527-3"/>
    <n v="512046"/>
    <x v="1"/>
  </r>
  <r>
    <s v="F.R. Los Lagos"/>
    <s v="Licitación Pública"/>
    <x v="1"/>
    <s v="FN/MP N° 2060"/>
    <d v="2024-08-13T00:00:00"/>
    <s v="Orden de Compra"/>
    <n v="10250181"/>
    <d v="2025-08-21T00:00:00"/>
    <s v="Pasaje aéreo P.Montt - Santiago - P.Montt del 31-08 al 01-09-2025"/>
    <s v="Soc. de Turismo e Inversiones Inmobiliarias Limitada."/>
    <s v="76.204.527-3"/>
    <n v="332018"/>
    <x v="1"/>
  </r>
  <r>
    <s v="F.R. Los Lagos"/>
    <s v="Licitación Pública"/>
    <x v="1"/>
    <s v="FN/MP N° 2060"/>
    <d v="2024-08-13T00:00:00"/>
    <s v="Orden de Compra"/>
    <n v="10250183"/>
    <d v="2025-08-21T00:00:00"/>
    <s v="Pasaje aéreo P.Montt - Santiago - P.Montt del 22-09 al 26-09-2025"/>
    <s v="Soc. de Turismo e Inversiones Inmobiliarias Limitada."/>
    <s v="76.204.527-3"/>
    <n v="442876"/>
    <x v="1"/>
  </r>
  <r>
    <s v="F.R. Los Lagos"/>
    <s v="Licitación Pública"/>
    <x v="1"/>
    <s v="FN/MP N° 2060"/>
    <d v="2024-08-13T00:00:00"/>
    <s v="Orden de Compra"/>
    <n v="10250184"/>
    <d v="2025-08-21T00:00:00"/>
    <s v="Pasaje aéreo P.Montt - Santiago - P.Montt del 22-09 al 25-09-2025"/>
    <s v="Soc. de Turismo e Inversiones Inmobiliarias Limitada."/>
    <s v="76.204.527-3"/>
    <n v="384876"/>
    <x v="1"/>
  </r>
  <r>
    <s v="Fiscalía Nacional"/>
    <s v="Compra/Contratación inferior a 3 UTM"/>
    <x v="0"/>
    <s v="No Aplica"/>
    <s v="No Aplica"/>
    <s v="Orden de Compra"/>
    <n v="17250517"/>
    <d v="2025-08-21T00:00:00"/>
    <s v="Adquisición de 5 Galvanos de reconocimiento para las regiones premiadas por haber obtenido los primeros lugares en el Concurso de Innovación 2024-2025."/>
    <s v="Gravox Spa"/>
    <s v="77144513-6"/>
    <n v="159865"/>
    <x v="1"/>
  </r>
  <r>
    <s v="Fiscalía Nacional"/>
    <s v="Licitación Pública"/>
    <x v="1"/>
    <s v="FN/MP N° 2060"/>
    <d v="2024-08-13T00:00:00"/>
    <s v="Orden de Compra"/>
    <n v="17250518"/>
    <d v="2025-08-21T00:00:00"/>
    <s v="Pasaje aéreo nacional para Sr. Asher Hasson Díaz, Rut: 16.376.464-4, Santiago/Copiapo/Santiago, del 23 al 25 de septiembre de 2025. Programa Auditoria 2025."/>
    <s v="Soc. de Turismo e Inversiones Inmobiliarias Limitada."/>
    <s v="76.204.527-3"/>
    <n v="389876"/>
    <x v="1"/>
  </r>
  <r>
    <s v="Fiscalía Nacional"/>
    <s v="Licitación Pública"/>
    <x v="1"/>
    <s v="FN/MP N° 2060"/>
    <d v="2024-08-13T00:00:00"/>
    <s v="Orden de Compra"/>
    <n v="17250519"/>
    <d v="2025-08-21T00:00:00"/>
    <s v="Pasaje aéreo nacional para Sra. Paloma Farias  Gamboa, Rut: 19.002.792-9, Santiago/Copiapo/Santiago, del 23 al 25 de septiembre de 2025. Programa Auditoria 2025."/>
    <s v="Soc. de Turismo e Inversiones Inmobiliarias Limitada."/>
    <s v="76.204.527-3"/>
    <n v="389876"/>
    <x v="1"/>
  </r>
  <r>
    <s v="Fiscalía Nacional"/>
    <s v="Licitación Pública"/>
    <x v="1"/>
    <s v="FN/MP N° 2060"/>
    <d v="2024-08-13T00:00:00"/>
    <s v="Orden de Compra"/>
    <n v="17250520"/>
    <d v="2025-08-21T00:00:00"/>
    <s v="Pasaje aéreo nacional para Sr. Patricio Soto Latrille, Rut: 18.839.360-8, Santiago/Copiapo/Santiago, del 23 al 25 de septiembre de 2025. Programa Auditoria 2025."/>
    <s v="Soc. de Turismo e Inversiones Inmobiliarias Limitada."/>
    <s v="76.204.527-3"/>
    <n v="389876"/>
    <x v="1"/>
  </r>
  <r>
    <s v="Fiscalía Nacional"/>
    <s v="Licitación Pública"/>
    <x v="1"/>
    <s v="FN/MP N° 2060"/>
    <d v="2024-08-13T00:00:00"/>
    <s v="Orden de Compra"/>
    <n v="17250521"/>
    <d v="2025-08-21T00:00:00"/>
    <s v="Pasaje aéreo nacional para Sa. Pablo Andrade Zuñiga, Rut: 10.228.056 -3, Santiago/Copiapo/Santiago, del 23 al 26 de septiembre de 2025. Programa Auditoria 2025."/>
    <s v="Soc. de Turismo e Inversiones Inmobiliarias Limitada."/>
    <s v="76.204.527-3"/>
    <n v="223876"/>
    <x v="1"/>
  </r>
  <r>
    <s v="Fiscalía Nacional"/>
    <s v="Licitación Pública"/>
    <x v="1"/>
    <s v="FN/MP N° 2060"/>
    <d v="2024-08-13T00:00:00"/>
    <s v="Orden de Compra"/>
    <n v="17250522"/>
    <d v="2025-08-21T00:00:00"/>
    <s v="Pasaje aéreo nacional para Sr. Gabriel Araya Ibáñez, Rut: 7.848.406-3, Santiago/Copiapo/Santiago, del 23 al 26 de septiembre de 2025. Programa Auditoria 2025."/>
    <s v="Soc. de Turismo e Inversiones Inmobiliarias Limitada."/>
    <s v="76.204.527-3"/>
    <n v="223876"/>
    <x v="1"/>
  </r>
  <r>
    <s v="Fiscalía Nacional"/>
    <s v="Licitación Pública"/>
    <x v="1"/>
    <s v="FN/MP N° 2060"/>
    <d v="2024-08-13T00:00:00"/>
    <s v="Orden de Compra"/>
    <n v="17250523"/>
    <d v="2025-08-21T00:00:00"/>
    <s v="Pasaje aéreo nacional para Sr. Eduardo Gallegos Díaz, Rut: 11.242.138-6 , Santiago/Copiapo/Santiago, del 23 al 26 de septiembre de 2025. Programa Auditoria 2025."/>
    <s v="Soc. de Turismo e Inversiones Inmobiliarias Limitada."/>
    <s v="76.204.527-3"/>
    <n v="223876"/>
    <x v="1"/>
  </r>
  <r>
    <s v="Fiscalía Nacional"/>
    <s v="Licitación Pública"/>
    <x v="1"/>
    <s v="FN/MP N° 2060"/>
    <d v="2024-08-13T00:00:00"/>
    <s v="Orden de Compra"/>
    <n v="17250524"/>
    <d v="2025-08-21T00:00:00"/>
    <s v="Pasaje aéreo nacional para Sr. Jaime Estrada Osses, Rut: 13.265.306-2, Santiago/Copiapo/Santiago, del 23 al 26 de septiembre de 2025. Programa Auditoria 2025."/>
    <s v="Soc. de Turismo e Inversiones Inmobiliarias Limitada."/>
    <s v="76.204.527-3"/>
    <n v="223876"/>
    <x v="1"/>
  </r>
  <r>
    <s v="Fiscalía Nacional"/>
    <s v="Licitación Pública"/>
    <x v="1"/>
    <s v="FN/MP N° 2060"/>
    <d v="2024-08-13T00:00:00"/>
    <s v="Orden de Compra"/>
    <n v="17250525"/>
    <d v="2025-08-21T00:00:00"/>
    <s v="Pasaje aéreo nacional para Sra. Carola Vargas Parra, Rut: 6.499.218-K, Santiago/Copiapo/Santiago, del 23 al 26 de septiembre de 2025. Programa Auditoria 2025."/>
    <s v="Soc. de Turismo e Inversiones Inmobiliarias Limitada."/>
    <s v="76.204.527-3"/>
    <n v="277876"/>
    <x v="1"/>
  </r>
  <r>
    <s v="Fiscalía Nacional"/>
    <s v="Licitación Pública"/>
    <x v="1"/>
    <s v="FN/MP N° 2060"/>
    <d v="2024-08-13T00:00:00"/>
    <s v="Orden de Compra"/>
    <n v="17250526"/>
    <d v="2025-08-21T00:00:00"/>
    <s v="Pasaje aéreo nacional para Sr. Asher Hasson Díaz, Rut: 16.376.464-4, Santiago/Concepción/Santiago, del 06 al 08 de octubre de 2025. Programa Auditoria 2025."/>
    <s v="Soc. de Turismo e Inversiones Inmobiliarias Limitada."/>
    <s v="76.204.527-3"/>
    <n v="161876"/>
    <x v="1"/>
  </r>
  <r>
    <s v="Fiscalía Nacional"/>
    <s v="Licitación Pública"/>
    <x v="1"/>
    <s v="FN/MP N° 2060"/>
    <d v="2024-08-13T00:00:00"/>
    <s v="Orden de Compra"/>
    <n v="17250527"/>
    <d v="2025-08-21T00:00:00"/>
    <s v="Pasaje aéreo nacional para Sra. Maria Jesús Gutierrez, Rut: 18.391.651-3, Santiago/Concepción/Santiago, del 06 al 08 de octubre de 2025. Programa Auditoria 2025."/>
    <s v="Soc. de Turismo e Inversiones Inmobiliarias Limitada."/>
    <s v="76.204.527-3"/>
    <n v="161876"/>
    <x v="1"/>
  </r>
  <r>
    <s v="Fiscalía Nacional"/>
    <s v="Licitación Pública"/>
    <x v="1"/>
    <s v="FN/MP N° 2060"/>
    <d v="2024-08-13T00:00:00"/>
    <s v="Orden de Compra"/>
    <n v="17250528"/>
    <d v="2025-08-21T00:00:00"/>
    <s v="Pasaje aéreo nacional para Sra. Paloma Farias  Gamboa, Rut: 19.002.792-9, Santiago/Concepción/Santiago, del 06 al 08 de octubre de 2025. Programa Auditoria 2025."/>
    <s v="Soc. de Turismo e Inversiones Inmobiliarias Limitada."/>
    <s v="76.204.527-3"/>
    <n v="161876"/>
    <x v="1"/>
  </r>
  <r>
    <s v="Fiscalía Nacional"/>
    <s v="Licitación Pública"/>
    <x v="1"/>
    <s v="FN/MP N° 2060"/>
    <d v="2024-08-13T00:00:00"/>
    <s v="Orden de Compra"/>
    <n v="17250529"/>
    <d v="2025-08-21T00:00:00"/>
    <s v="Pasaje aéreo nacional para Sra. Evelyn Valencia, Rut: 10.560.250-2, Santiago/Concepción/Santiago, del 06 al 08 de octubre de 2025. Programa Auditoria 2025."/>
    <s v="Soc. de Turismo e Inversiones Inmobiliarias Limitada."/>
    <s v="76.204.527-3"/>
    <n v="161876"/>
    <x v="1"/>
  </r>
  <r>
    <s v="Fiscalía Nacional"/>
    <s v="Licitación Pública"/>
    <x v="1"/>
    <s v="FN/MP N° 2060"/>
    <d v="2024-08-13T00:00:00"/>
    <s v="Orden de Compra"/>
    <n v="17250530"/>
    <d v="2025-08-21T00:00:00"/>
    <s v="Pasaje aéreo nacional para Sr. Patricio Soto Latrille, Rut: 18.839.360-8, Santiago/Concepción/Santiago, del 06 al 08 de octubre de 2025. Programa Auditoria 2025."/>
    <s v="Soc. de Turismo e Inversiones Inmobiliarias Limitada."/>
    <s v="76.204.527-3"/>
    <n v="161876"/>
    <x v="1"/>
  </r>
  <r>
    <s v="Fiscalía Nacional"/>
    <s v="Licitación Pública"/>
    <x v="1"/>
    <s v="FN/MP N° 2060"/>
    <d v="2024-08-13T00:00:00"/>
    <s v="Orden de Compra"/>
    <n v="17250531"/>
    <d v="2025-08-21T00:00:00"/>
    <s v="Pasaje aéreo nacional para Sa. Pablo Andrade Zuñiga, Rut: 10.228.056 -3, Santiago/Concepción/Santiago, del 06 al 10 de octubre de 2025. Programa Auditoria 2025."/>
    <s v="Soc. de Turismo e Inversiones Inmobiliarias Limitada."/>
    <s v="76.204.527-3"/>
    <n v="177876"/>
    <x v="1"/>
  </r>
  <r>
    <s v="Fiscalía Nacional"/>
    <s v="Licitación Pública"/>
    <x v="1"/>
    <s v="FN/MP N° 2060"/>
    <d v="2024-08-13T00:00:00"/>
    <s v="Orden de Compra"/>
    <n v="17250532"/>
    <d v="2025-08-21T00:00:00"/>
    <s v="Pasaje aéreo nacional para Sr. Gabriel Araya Ibáñez, Rut: 7.848.406-3, Santiago/Concepción/Santiago, del 06 al 10 de octubre de 2025. Programa Auditoria 2025."/>
    <s v="Soc. de Turismo e Inversiones Inmobiliarias Limitada."/>
    <s v="76.204.527-3"/>
    <n v="177876"/>
    <x v="1"/>
  </r>
  <r>
    <s v="Fiscalía Nacional"/>
    <s v="Licitación Pública"/>
    <x v="1"/>
    <s v="FN/MP N° 2060"/>
    <d v="2024-08-13T00:00:00"/>
    <s v="Orden de Compra"/>
    <n v="17250533"/>
    <d v="2025-08-21T00:00:00"/>
    <s v="Pasaje aéreo nacional para Sr. Eduardo Gallegos Díaz, Rut: 11.242.138-6 , Santiago/Concepción/Santiago, del 06 al 10 de octubre de 2025. Programa Auditoria 2025."/>
    <s v="Soc. de Turismo e Inversiones Inmobiliarias Limitada."/>
    <s v="76.204.527-3"/>
    <n v="177876"/>
    <x v="1"/>
  </r>
  <r>
    <s v="Fiscalía Nacional"/>
    <s v="Licitación Pública"/>
    <x v="1"/>
    <s v="FN/MP N° 2060"/>
    <d v="2024-08-13T00:00:00"/>
    <s v="Orden de Compra"/>
    <n v="17250534"/>
    <d v="2025-08-21T00:00:00"/>
    <s v="Pasaje aéreo nacional para Sr. Jaime Estrada Osses, Rut: 13.265.306-2, Santiago/Concepción/Santiago, del 06 al 10 de octubre de 2025. Programa Auditoria 2025."/>
    <s v="Soc. de Turismo e Inversiones Inmobiliarias Limitada."/>
    <s v="76.204.527-3"/>
    <n v="177876"/>
    <x v="1"/>
  </r>
  <r>
    <s v="Fiscalía Nacional"/>
    <s v="Licitación Pública"/>
    <x v="1"/>
    <s v="FN/MP N° 2060"/>
    <d v="2024-08-13T00:00:00"/>
    <s v="Orden de Compra"/>
    <n v="17250535"/>
    <d v="2025-08-21T00:00:00"/>
    <s v="Pasaje aéreo nacional para Sra. Carola Vargas Parra, Rut: 6.499.218-K, Santiago/Concepción/Santiago, del 06 al 10 de octubre de 2025. Programa Auditoria 2025."/>
    <s v="Soc. de Turismo e Inversiones Inmobiliarias Limitada."/>
    <s v="76.204.527-3"/>
    <n v="205876"/>
    <x v="1"/>
  </r>
  <r>
    <s v="Fiscalía Nacional"/>
    <s v="Licitación Pública"/>
    <x v="1"/>
    <s v="FN/MP N° 2060"/>
    <d v="2024-08-13T00:00:00"/>
    <s v="Orden de Compra"/>
    <n v="17250536"/>
    <d v="2025-08-21T00:00:00"/>
    <s v="Pasaje aéreo nacional para Sr. Asher Hasson Díaz, Rut: 16.376.464-4, Santiago/Iquique/Santiago, del 21 al 23 de octubre de 2025. Programa Auditoria 2025."/>
    <s v="Soc. de Turismo e Inversiones Inmobiliarias Limitada."/>
    <s v="76.204.527-3"/>
    <n v="249876"/>
    <x v="1"/>
  </r>
  <r>
    <s v="Fiscalía Nacional"/>
    <s v="Licitación Pública"/>
    <x v="1"/>
    <s v="FN/MP N° 2060"/>
    <d v="2024-08-13T00:00:00"/>
    <s v="Orden de Compra"/>
    <n v="17250537"/>
    <d v="2025-08-21T00:00:00"/>
    <s v="Pasaje aéreo nacional para Sra. Paloma Farias  Gamboa, Rut: 19.002.792-9, Santiago/Iquique/Santiago, del 21 al 23 de octubre de 2025. Programa Auditoria 2025."/>
    <s v="Soc. de Turismo e Inversiones Inmobiliarias Limitada."/>
    <s v="76.204.527-3"/>
    <n v="249876"/>
    <x v="1"/>
  </r>
  <r>
    <s v="Fiscalía Nacional"/>
    <s v="Licitación Pública"/>
    <x v="1"/>
    <s v="FN/MP N° 2060"/>
    <d v="2024-08-13T00:00:00"/>
    <s v="Orden de Compra"/>
    <n v="17250538"/>
    <d v="2025-08-21T00:00:00"/>
    <s v="Pasaje aéreo nacional para Sra. Evelyn Valencia, Rut: 10.560.250-2, Santiago/Iquique/Santiago, del 21 al 23 de octubre de 2025. Programa Auditoria 2025."/>
    <s v="Soc. de Turismo e Inversiones Inmobiliarias Limitada."/>
    <s v="76.204.527-3"/>
    <n v="249876"/>
    <x v="1"/>
  </r>
  <r>
    <s v="Fiscalía Nacional"/>
    <s v="Licitación Pública"/>
    <x v="1"/>
    <s v="FN/MP N° 2060"/>
    <d v="2024-08-13T00:00:00"/>
    <s v="Orden de Compra"/>
    <n v="17250539"/>
    <d v="2025-08-21T00:00:00"/>
    <s v="Pasaje aéreo nacional para Sa. Pablo Andrade Zuñiga, Rut: 10.228.056 -3, Santiago/Iquique/Santiago, del 21 al 24 de octubre de 2025. Programa Auditoria 2025."/>
    <s v="Soc. de Turismo e Inversiones Inmobiliarias Limitada."/>
    <s v="76.204.527-3"/>
    <n v="178876"/>
    <x v="1"/>
  </r>
  <r>
    <s v="Fiscalía Nacional"/>
    <s v="Licitación Pública"/>
    <x v="1"/>
    <s v="FN/MP N° 2060"/>
    <d v="2024-08-13T00:00:00"/>
    <s v="Orden de Compra"/>
    <n v="17250540"/>
    <d v="2025-08-21T00:00:00"/>
    <s v="Pasaje aéreo nacional para Sr. Gabriel Araya Ibáñez, Rut: 7.848.406-3, Santiago/Iquique/Santiago, del 21 al 24 de octubre de 2025. Programa Auditoria 2025."/>
    <s v="Soc. de Turismo e Inversiones Inmobiliarias Limitada."/>
    <s v="76.204.527-3"/>
    <n v="178876"/>
    <x v="1"/>
  </r>
  <r>
    <s v="Fiscalía Nacional"/>
    <s v="Licitación Pública"/>
    <x v="1"/>
    <s v="FN/MP N° 2060"/>
    <d v="2024-08-13T00:00:00"/>
    <s v="Orden de Compra"/>
    <n v="17250541"/>
    <d v="2025-08-21T00:00:00"/>
    <s v="Pasaje aéreo nacional para Sr. Eduardo Gallegos Díaz, Rut: 11.242.138-6 , Santiago/Iquique/Santiago, del 21 al 24 de octubre de 2025. Programa Auditoria 2025."/>
    <s v="Soc. de Turismo e Inversiones Inmobiliarias Limitada."/>
    <s v="76.204.527-3"/>
    <n v="178876"/>
    <x v="1"/>
  </r>
  <r>
    <s v="Fiscalía Nacional"/>
    <s v="Licitación Pública"/>
    <x v="1"/>
    <s v="FN/MP N° 2060"/>
    <d v="2024-08-13T00:00:00"/>
    <s v="Orden de Compra"/>
    <n v="17250542"/>
    <d v="2025-08-21T00:00:00"/>
    <s v="Pasaje aéreo nacional para Sr. Jaime Estrada Osses, Rut: 13.265.306-2, Santiago/Iquique/Santiago, del 21 al 24 de octubre de 2025. Programa Auditoria 2025."/>
    <s v="Soc. de Turismo e Inversiones Inmobiliarias Limitada."/>
    <s v="76.204.527-3"/>
    <n v="178876"/>
    <x v="1"/>
  </r>
  <r>
    <s v="Fiscalía Nacional"/>
    <s v="Licitación Pública"/>
    <x v="1"/>
    <s v="FN/MP N° 2060"/>
    <d v="2024-08-13T00:00:00"/>
    <s v="Orden de Compra"/>
    <n v="17250543"/>
    <d v="2025-08-21T00:00:00"/>
    <s v="Pasaje aéreo nacional para Sra. Carola Vargas Parra, Rut: 6.499.218-K, Santiago/Iquique/Santiago, del 21 al 24 de octubre de 2025. Programa Auditoria 2025."/>
    <s v="Soc. de Turismo e Inversiones Inmobiliarias Limitada."/>
    <s v="76.204.527-3"/>
    <n v="225876"/>
    <x v="1"/>
  </r>
  <r>
    <s v="Fiscalía Nacional"/>
    <s v="Licitación Pública"/>
    <x v="1"/>
    <s v="FN/MP N° 2060"/>
    <d v="2024-08-13T00:00:00"/>
    <s v="Orden de Compra"/>
    <n v="17250544"/>
    <d v="2025-08-21T00:00:00"/>
    <s v="Pasaje aéreo nacional para Sr. Asher Hasson Díaz, Rut: 16.376.464-4, Santiago/Temuco/Santiago, del 03 al 05 de noviembre de 2025. Programa Auditoria 2025."/>
    <s v="Soc. de Turismo e Inversiones Inmobiliarias Limitada."/>
    <s v="76.204.527-3"/>
    <n v="149876"/>
    <x v="1"/>
  </r>
  <r>
    <s v="Fiscalía Nacional"/>
    <s v="Licitación Pública"/>
    <x v="1"/>
    <s v="FN/MP N° 2060"/>
    <d v="2024-08-13T00:00:00"/>
    <s v="Orden de Compra"/>
    <n v="17250545"/>
    <d v="2025-08-21T00:00:00"/>
    <s v="Pasaje aéreo nacional para Sra. Maria Jesús Gutierrez, Rut: 18.391.651-3, Santiago/Temuco/Santiago, del 03 al 05 de noviembre de 2025. Programa Auditoria 2025."/>
    <s v="Soc. de Turismo e Inversiones Inmobiliarias Limitada."/>
    <s v="76.204.527-3"/>
    <n v="149876"/>
    <x v="1"/>
  </r>
  <r>
    <s v="Fiscalía Nacional"/>
    <s v="Licitación Pública"/>
    <x v="1"/>
    <s v="FN/MP N° 2060"/>
    <d v="2024-08-13T00:00:00"/>
    <s v="Orden de Compra"/>
    <n v="17250546"/>
    <d v="2025-08-21T00:00:00"/>
    <s v="Pasaje aéreo nacional para Sra. Paloma Farias  Gamboa, Rut: 19.002.792-9, Santiago/Temuco/Santiago, del 03 al 05 de noviembre de 2025. Programa Auditoria 2025."/>
    <s v="Soc. de Turismo e Inversiones Inmobiliarias Limitada."/>
    <s v="76.204.527-3"/>
    <n v="149876"/>
    <x v="1"/>
  </r>
  <r>
    <s v="Fiscalía Nacional"/>
    <s v="Licitación Pública"/>
    <x v="1"/>
    <s v="FN/MP N° 2060"/>
    <d v="2024-08-13T00:00:00"/>
    <s v="Orden de Compra"/>
    <n v="17250547"/>
    <d v="2025-08-21T00:00:00"/>
    <s v="Pasaje aéreo nacional para Sra. Evelyn Valencia, Rut: 10.560.250-2, Santiago/Temuco/Santiago, del 03 al 05 de noviembre de 2025. Programa Auditoria 2025."/>
    <s v="Soc. de Turismo e Inversiones Inmobiliarias Limitada."/>
    <s v="76.204.527-3"/>
    <n v="149876"/>
    <x v="1"/>
  </r>
  <r>
    <s v="Fiscalía Nacional"/>
    <s v="Licitación Pública"/>
    <x v="1"/>
    <s v="FN/MP N° 2060"/>
    <d v="2024-08-13T00:00:00"/>
    <s v="Orden de Compra"/>
    <n v="17250548"/>
    <d v="2025-08-21T00:00:00"/>
    <s v="Pasaje aéreo nacional para Sr. Patricio Soto Latrille, Rut: 18.839.360-8, Santiago/Temuco/Santiago, del 03 al 05 de noviembre de 2025. Programa Auditoria 2025."/>
    <s v="Soc. de Turismo e Inversiones Inmobiliarias Limitada."/>
    <s v="76.204.527-3"/>
    <n v="149876"/>
    <x v="1"/>
  </r>
  <r>
    <s v="Fiscalía Nacional"/>
    <s v="Licitación Pública"/>
    <x v="1"/>
    <s v="FN/MP N° 2060"/>
    <d v="2024-08-13T00:00:00"/>
    <s v="Orden de Compra"/>
    <n v="17250549"/>
    <d v="2025-08-21T00:00:00"/>
    <s v="Pasaje aéreo nacional para Sa. Pablo Andrade Zuñiga, Rut: 10.228.056 -3, Santiago/Temuco/Santiago, del 03 al 07 de noviembre de 2025. Programa Auditoria 2025."/>
    <s v="Soc. de Turismo e Inversiones Inmobiliarias Limitada."/>
    <s v="76.204.527-3"/>
    <n v="149876"/>
    <x v="1"/>
  </r>
  <r>
    <s v="Fiscalía Nacional"/>
    <s v="Licitación Pública"/>
    <x v="1"/>
    <s v="FN/MP N° 2060"/>
    <d v="2024-08-13T00:00:00"/>
    <s v="Orden de Compra"/>
    <n v="17250550"/>
    <d v="2025-08-21T00:00:00"/>
    <s v="Pasaje aéreo nacional para Sr. Gabriel Araya Ibáñez, Rut: 7.848.406-3, Santiago/Temuco/Santiago, del 03 al 07 de noviembre de 2025. Programa Auditoria 2025."/>
    <s v="Soc. de Turismo e Inversiones Inmobiliarias Limitada."/>
    <s v="76.204.527-3"/>
    <n v="149876"/>
    <x v="1"/>
  </r>
  <r>
    <s v="Fiscalía Nacional"/>
    <s v="Licitación Pública"/>
    <x v="1"/>
    <s v="FN/MP N° 2060"/>
    <d v="2024-08-13T00:00:00"/>
    <s v="Orden de Compra"/>
    <n v="17250551"/>
    <d v="2025-08-21T00:00:00"/>
    <s v="Pasaje aéreo nacional para Sr. Eduardo Gallegos Díaz, Rut: 11.242.138-6 , Santiago/Temuco/Santiago, del 03 al 07 de noviembre de 2025. Programa Auditoria 2025."/>
    <s v="Soc. de Turismo e Inversiones Inmobiliarias Limitada."/>
    <s v="76.204.527-3"/>
    <n v="149876"/>
    <x v="1"/>
  </r>
  <r>
    <s v="Fiscalía Nacional"/>
    <s v="Licitación Pública"/>
    <x v="1"/>
    <s v="FN/MP N° 2060"/>
    <d v="2024-08-13T00:00:00"/>
    <s v="Orden de Compra"/>
    <n v="17250552"/>
    <d v="2025-08-21T00:00:00"/>
    <s v="Pasaje aéreo nacional para Sr. Jaime Estrada Osses, Rut: 13.265.306-2, Santiago/Temuco/Santiago, del 03 al 07 de noviembre de 2025. Programa Auditoria 2025."/>
    <s v="Soc. de Turismo e Inversiones Inmobiliarias Limitada."/>
    <s v="76.204.527-3"/>
    <n v="149876"/>
    <x v="1"/>
  </r>
  <r>
    <s v="Fiscalía Nacional"/>
    <s v="Licitación Pública"/>
    <x v="1"/>
    <s v="FN/MP N° 2060"/>
    <d v="2024-08-13T00:00:00"/>
    <s v="Orden de Compra"/>
    <n v="17250553"/>
    <d v="2025-08-21T00:00:00"/>
    <s v="Pasaje aéreo nacional para Sra. Carola Vargas Parra, Rut: 6.499.218-K, Santiago/Temuco/Santiago, del 03 al 07 de noviembre de 2025. Programa Auditoria 2025."/>
    <s v="Soc. de Turismo e Inversiones Inmobiliarias Limitada."/>
    <s v="76.204.527-3"/>
    <n v="199876"/>
    <x v="1"/>
  </r>
  <r>
    <s v="Fiscalía Nacional"/>
    <s v="Licitación Pública"/>
    <x v="1"/>
    <s v="FN/MP N° 2060"/>
    <d v="2024-08-13T00:00:00"/>
    <s v="Orden de Compra"/>
    <n v="17250554"/>
    <d v="2025-08-21T00:00:00"/>
    <s v="Pasaje aéreo nacional para Sr. Asher Hasson Díaz, Rut: 16.376.464-4, Santiago/Puerto Montt/Santiago, del 17 al 19 de noviembre de 2025. Programa Auditoria 2025."/>
    <s v="Soc. de Turismo e Inversiones Inmobiliarias Limitada."/>
    <s v="76.204.527-3"/>
    <n v="244876"/>
    <x v="1"/>
  </r>
  <r>
    <s v="Fiscalía Nacional"/>
    <s v="Licitación Pública"/>
    <x v="1"/>
    <s v="FN/MP N° 2060"/>
    <d v="2024-08-13T00:00:00"/>
    <s v="Orden de Compra"/>
    <n v="17250555"/>
    <d v="2025-08-21T00:00:00"/>
    <s v="Pasaje aéreo nacional para Sra. Maria Jesús Gutierrez, Rut: 18.391.651-3, Santiago/Puerto Montt/Santiago, del 17 al 19 de noviembre de 2025. Programa Auditoria 2025."/>
    <s v="Soc. de Turismo e Inversiones Inmobiliarias Limitada."/>
    <s v="76.204.527-3"/>
    <n v="244876"/>
    <x v="1"/>
  </r>
  <r>
    <s v="Fiscalía Nacional"/>
    <s v="Licitación Pública"/>
    <x v="1"/>
    <s v="FN/MP N° 2060"/>
    <d v="2024-08-13T00:00:00"/>
    <s v="Orden de Compra"/>
    <n v="17250556"/>
    <d v="2025-08-21T00:00:00"/>
    <s v="Pasaje aéreo nacional para Sra. Paloma Farias  Gamboa, Rut: 19.002.792-9, Santiago/Puerto Montt/Santiago, del 17 al 19 de noviembre de 2025. Programa Auditoria 2025."/>
    <s v="Soc. de Turismo e Inversiones Inmobiliarias Limitada."/>
    <s v="76.204.527-3"/>
    <n v="244876"/>
    <x v="1"/>
  </r>
  <r>
    <s v="Fiscalía Nacional"/>
    <s v="Licitación Pública"/>
    <x v="1"/>
    <s v="FN/MP N° 2060"/>
    <d v="2024-08-13T00:00:00"/>
    <s v="Orden de Compra"/>
    <n v="17250557"/>
    <d v="2025-08-21T00:00:00"/>
    <s v="Pasaje aéreo nacional para Sra. Evelyn Valencia, Rut: 10.560.250-2, Santiago/Puerto Montt/Santiago, del 17 al 19 de noviembre de 2025. Programa Auditoria 2025."/>
    <s v="Soc. de Turismo e Inversiones Inmobiliarias Limitada."/>
    <s v="76.204.527-3"/>
    <n v="244876"/>
    <x v="1"/>
  </r>
  <r>
    <s v="Fiscalía Nacional"/>
    <s v="Licitación Pública"/>
    <x v="1"/>
    <s v="FN/MP N° 2060"/>
    <d v="2024-08-13T00:00:00"/>
    <s v="Orden de Compra"/>
    <n v="17250558"/>
    <d v="2025-08-21T00:00:00"/>
    <s v="Pasaje aéreo nacional para Sr. Patricio Soto Latrille, Rut: 18.839.360-8, Santiago/Puerto Montt/Santiago, del 17 al 19 de noviembre de 2025. Programa Auditoria 2025."/>
    <s v="Soc. de Turismo e Inversiones Inmobiliarias Limitada."/>
    <s v="76.204.527-3"/>
    <n v="244876"/>
    <x v="1"/>
  </r>
  <r>
    <s v="Fiscalía Nacional"/>
    <s v="Licitación Pública"/>
    <x v="1"/>
    <s v="FN/MP N° 2060"/>
    <d v="2024-08-13T00:00:00"/>
    <s v="Orden de Compra"/>
    <n v="17250559"/>
    <d v="2025-08-21T00:00:00"/>
    <s v="Pasaje aéreo nacional para Sa. Pablo Andrade Zuñiga, Rut: 10.228.056 -3, Santiago/Puerto Montt/Santiago, del 17 al 21 de noviembre de 2025. Programa Auditoria 2025."/>
    <s v="Soc. de Turismo e Inversiones Inmobiliarias Limitada."/>
    <s v="76.204.527-3"/>
    <n v="219876"/>
    <x v="1"/>
  </r>
  <r>
    <s v="Fiscalía Nacional"/>
    <s v="Licitación Pública"/>
    <x v="1"/>
    <s v="FN/MP N° 2060"/>
    <d v="2024-08-13T00:00:00"/>
    <s v="Orden de Compra"/>
    <n v="17250560"/>
    <d v="2025-08-21T00:00:00"/>
    <s v="Pasaje aéreo nacional para Sr. Gabriel Araya Ibáñez, Rut: 7.848.406-3, Santiago/Puerto Montt/Santiago, del 17 al 21 de noviembre de 2025. Programa Auditoria 2025."/>
    <s v="Soc. de Turismo e Inversiones Inmobiliarias Limitada."/>
    <s v="76.204.527-3"/>
    <n v="219876"/>
    <x v="1"/>
  </r>
  <r>
    <s v="Fiscalía Nacional"/>
    <s v="Licitación Pública"/>
    <x v="1"/>
    <s v="FN/MP N° 2060"/>
    <d v="2024-08-13T00:00:00"/>
    <s v="Orden de Compra"/>
    <n v="17250561"/>
    <d v="2025-08-21T00:00:00"/>
    <s v="Pasaje aéreo nacional para Sr. Jaime Estrada Osses, Rut: 13.265.306-2, Santiago/Puerto Montt/Santiago, del 17 al 21 de noviembre de 2025. Programa Auditoria 2025."/>
    <s v="Soc. de Turismo e Inversiones Inmobiliarias Limitada."/>
    <s v="76.204.527-3"/>
    <n v="219876"/>
    <x v="1"/>
  </r>
  <r>
    <s v="Fiscalía Nacional"/>
    <s v="Licitación Pública"/>
    <x v="1"/>
    <s v="FN/MP N° 2060"/>
    <d v="2024-08-13T00:00:00"/>
    <s v="Orden de Compra"/>
    <n v="17250562"/>
    <d v="2025-08-21T00:00:00"/>
    <s v="Pasaje aéreo nacional para Sra. Carola Vargas Parra, Rut: 6.499.218-K, Santiago/Puerto Montt/Santiago, del 17 al 21 de noviembre de 2025. Programa Auditoria 2025."/>
    <s v="Soc. de Turismo e Inversiones Inmobiliarias Limitada."/>
    <s v="76.204.527-3"/>
    <n v="277876"/>
    <x v="1"/>
  </r>
  <r>
    <s v="Fiscalía Nacional"/>
    <s v="Licitación Pública"/>
    <x v="1"/>
    <s v="FN/MP N° 2060"/>
    <d v="2024-08-13T00:00:00"/>
    <s v="Orden de Compra"/>
    <n v="17250563"/>
    <d v="2025-08-21T00:00:00"/>
    <s v="Pasaje aéreo nacional para Sr. Asher Hasson Díaz, Rut: 16.376.464-4, Santiago/Balmaceda/Santiago, del 02 al 04 de diciembre de 2025. Programa Auditoria 2025."/>
    <s v="Soc. de Turismo e Inversiones Inmobiliarias Limitada."/>
    <s v="76.204.527-3"/>
    <n v="228046"/>
    <x v="1"/>
  </r>
  <r>
    <s v="Fiscalía Nacional"/>
    <s v="Licitación Pública"/>
    <x v="1"/>
    <s v="FN/MP N° 2060"/>
    <d v="2024-08-13T00:00:00"/>
    <s v="Orden de Compra"/>
    <n v="17250564"/>
    <d v="2025-08-21T00:00:00"/>
    <s v="Pasaje aéreo nacional para Sra. Maria Jesús Gutierrez, Rut: 18.391.651-3, Santiago/Balmaceda/Santiago, del 02 al 04 de diciembre de 2025. Programa Auditoria 2025."/>
    <s v="Soc. de Turismo e Inversiones Inmobiliarias Limitada."/>
    <s v="76.204.527-3"/>
    <n v="228046"/>
    <x v="1"/>
  </r>
  <r>
    <s v="Fiscalía Nacional"/>
    <s v="Licitación Pública"/>
    <x v="1"/>
    <s v="FN/MP N° 2060"/>
    <d v="2024-08-13T00:00:00"/>
    <s v="Orden de Compra"/>
    <n v="17250565"/>
    <d v="2025-08-21T00:00:00"/>
    <s v="Pasaje aéreo nacional para Sra. Evelyn Valencia, Rut: 10.560.250-2, Santiago/Balmaceda/Santiago, del 02 al 04 de diciembre de 2025. Programa Auditoria 2025."/>
    <s v="Soc. de Turismo e Inversiones Inmobiliarias Limitada."/>
    <s v="76.204.527-3"/>
    <n v="228046"/>
    <x v="1"/>
  </r>
  <r>
    <s v="Fiscalía Nacional"/>
    <s v="Licitación Pública"/>
    <x v="1"/>
    <s v="FN/MP N° 2060"/>
    <d v="2024-08-13T00:00:00"/>
    <s v="Orden de Compra"/>
    <n v="17250566"/>
    <d v="2025-08-21T00:00:00"/>
    <s v="Pasaje aéreo nacional para Sa. Pablo Andrade Zuñiga, Rut: 10.228.056 -3, Santiago/Balmaceda/Santiago, del 02 al 04 de diciembre de 2025. Programa Auditoria 2025."/>
    <s v="Soc. de Turismo e Inversiones Inmobiliarias Limitada."/>
    <s v="76.204.527-3"/>
    <n v="228046"/>
    <x v="1"/>
  </r>
  <r>
    <s v="Fiscalía Nacional"/>
    <s v="Licitación Pública"/>
    <x v="1"/>
    <s v="FN/MP N° 2060"/>
    <d v="2024-08-13T00:00:00"/>
    <s v="Orden de Compra"/>
    <n v="17250567"/>
    <d v="2025-08-21T00:00:00"/>
    <s v="Pasaje aéreo nacional para Sr. Gabriel Araya Ibáñez, Rut: 7.848.406-3, Santiago/Balmaceda/Santiago, del 02 al 04 de diciembre de 2025. Programa Auditoria 2025."/>
    <s v="Soc. de Turismo e Inversiones Inmobiliarias Limitada."/>
    <s v="76.204.527-3"/>
    <n v="228046"/>
    <x v="1"/>
  </r>
  <r>
    <m/>
    <s v="696011-35-AG25"/>
    <x v="2"/>
    <m/>
    <m/>
    <m/>
    <m/>
    <d v="2025-08-21T09:07:49"/>
    <s v="Orden de Compra generada por invitación a compra ágil: 696011-44-COT25"/>
    <m/>
    <m/>
    <n v="357000"/>
    <x v="1"/>
  </r>
  <r>
    <m/>
    <s v="697036-67-AG25"/>
    <x v="2"/>
    <m/>
    <m/>
    <m/>
    <m/>
    <d v="2025-08-21T10:47:04"/>
    <s v="Orden de Compra generada por invitación a compra ágil: 697036-71-COT25"/>
    <m/>
    <m/>
    <n v="78000"/>
    <x v="1"/>
  </r>
  <r>
    <m/>
    <s v="697058-54-AG25"/>
    <x v="2"/>
    <m/>
    <m/>
    <m/>
    <m/>
    <d v="2025-08-21T22:01:27"/>
    <s v="Orden de Compra generada por invitación a compra ágil: 697058-62-COT25"/>
    <m/>
    <m/>
    <n v="2848860"/>
    <x v="1"/>
  </r>
  <r>
    <s v="F.R. Arica y Parinacota"/>
    <s v="Licitación Pública"/>
    <x v="1"/>
    <s v="FN/MP N° 2060"/>
    <d v="2024-08-13T00:00:00"/>
    <s v="Orden de Servicio"/>
    <n v="18250189"/>
    <d v="2025-08-22T00:00:00"/>
    <s v="Segun la Resolucion FN/MP Nro. 2060/2024, emitida el 13/08/2024, se adquirieron pasajes aereos nacionales, tramo ARI-LSC y LSC-ARI, para el F.A., M.G.C.M."/>
    <s v="Soc. de Turismo e Inversiones Inmobiliarias Limitada."/>
    <s v="76.204.527-3"/>
    <n v="169816"/>
    <x v="1"/>
  </r>
  <r>
    <s v="F.R. Coquimbo"/>
    <s v="Licitación Pública"/>
    <x v="1"/>
    <s v="FN/MP N° 2060"/>
    <d v="2024-08-13T00:00:00"/>
    <s v="Orden de Compra"/>
    <n v="42500207"/>
    <d v="2025-08-22T00:00:00"/>
    <s v="Pasaje aéreo para Administrador Fiscalía Ovalle quien asiste a Jornadas Formativas para Jefaturas."/>
    <s v="Soc. de Turismo e Inversiones Inmobiliarias Limitada."/>
    <s v="76.204.527-3"/>
    <n v="377904"/>
    <x v="1"/>
  </r>
  <r>
    <s v="F.R. Coquimbo"/>
    <s v="Licitación Pública"/>
    <x v="1"/>
    <s v="FN/MP N° 2060"/>
    <d v="2024-08-13T00:00:00"/>
    <s v="Orden de Compra"/>
    <n v="42500208"/>
    <d v="2025-08-22T00:00:00"/>
    <s v="Pasaje aéreo para psicológa URAVIT, quien asiste a jornada CIFE."/>
    <s v="Soc. de Turismo e Inversiones Inmobiliarias Limitada."/>
    <s v="76.204.527-3"/>
    <n v="125522"/>
    <x v="1"/>
  </r>
  <r>
    <s v="F.R. Valparaíso"/>
    <s v="Compra/Contratación inferior a 3 UTM"/>
    <x v="0"/>
    <s v="No Aplica"/>
    <s v="No Aplica"/>
    <s v="Orden de Compra"/>
    <n v="5250239"/>
    <d v="2025-08-22T00:00:00"/>
    <s v="Programa de Capacitación regional: compra de insumos para coffee break "/>
    <s v="PROVEEDORES INTEGRALES PRISA S A"/>
    <s v="96.556.940-5"/>
    <n v="89402"/>
    <x v="1"/>
  </r>
  <r>
    <s v="F.R. Los Lagos"/>
    <s v="Licitación Pública"/>
    <x v="1"/>
    <s v="FN/MP N° 2060"/>
    <d v="2024-08-13T00:00:00"/>
    <s v="Orden de Compra"/>
    <n v="10250185"/>
    <d v="2025-08-22T00:00:00"/>
    <s v="Pasaje aéreo Castro - Santiago - Castro del 22-09 al 26-09-2025"/>
    <s v="Soc. de Turismo e Inversiones Inmobiliarias Limitada."/>
    <s v="76.204.527-3"/>
    <n v="288074"/>
    <x v="1"/>
  </r>
  <r>
    <m/>
    <s v="696027-75-AG25"/>
    <x v="2"/>
    <m/>
    <m/>
    <m/>
    <m/>
    <d v="2025-08-22T10:55:40"/>
    <s v="Orden de Compra generada por invitación a compra ágil: 696027-53-COT25"/>
    <m/>
    <m/>
    <n v="19950.349999999999"/>
    <x v="1"/>
  </r>
  <r>
    <m/>
    <s v="696228-90-CM25"/>
    <x v="2"/>
    <m/>
    <m/>
    <m/>
    <m/>
    <d v="2025-08-22T10:59:09"/>
    <s v="CALZADOS SEGURIDAD FUNCIONARIOS Y FUNCIONARIAS REGION BIOBIO"/>
    <m/>
    <m/>
    <n v="1977912.09"/>
    <x v="1"/>
  </r>
  <r>
    <m/>
    <s v="5148-132-TD25"/>
    <x v="0"/>
    <m/>
    <m/>
    <m/>
    <m/>
    <d v="2025-08-22T12:49:38"/>
    <s v="Orden de Compra generada por Trato Directo ID 5148-29-FTD25"/>
    <m/>
    <m/>
    <n v="297500"/>
    <x v="1"/>
  </r>
  <r>
    <m/>
    <s v="696750-35-AG25"/>
    <x v="2"/>
    <m/>
    <m/>
    <m/>
    <m/>
    <d v="2025-08-22T12:55:24"/>
    <s v="ADQUISICION DE EQUIPOS COMPUTACIONALES 696750-38-COT25"/>
    <m/>
    <m/>
    <n v="944250.72"/>
    <x v="1"/>
  </r>
  <r>
    <m/>
    <s v="696212-125-AG25"/>
    <x v="2"/>
    <m/>
    <m/>
    <m/>
    <m/>
    <d v="2025-08-22T13:08:34"/>
    <s v="Orden de Compra generada por invitación a compra ágil: 696212-121-COT25"/>
    <m/>
    <m/>
    <n v="4498200"/>
    <x v="1"/>
  </r>
  <r>
    <m/>
    <s v="696217-84-AG25"/>
    <x v="2"/>
    <m/>
    <m/>
    <m/>
    <m/>
    <d v="2025-08-22T13:40:29"/>
    <s v="Orden de Compra generada por invitación a compra ágil: 696217-39-COT25"/>
    <m/>
    <m/>
    <n v="449820"/>
    <x v="1"/>
  </r>
  <r>
    <m/>
    <s v="697058-55-AG25"/>
    <x v="2"/>
    <m/>
    <m/>
    <m/>
    <m/>
    <d v="2025-08-22T13:58:12"/>
    <s v="Orden de Compra generada por invitación a compra ágil: 697058-63-COT25"/>
    <m/>
    <m/>
    <n v="2094400"/>
    <x v="1"/>
  </r>
  <r>
    <m/>
    <s v="5148-133-AG25"/>
    <x v="2"/>
    <m/>
    <m/>
    <m/>
    <m/>
    <d v="2025-08-22T15:24:56"/>
    <s v="SERVICIO DE TRASLADO PARA 12 PASAJEROS. Compra ágil: 5148-152-COT25"/>
    <m/>
    <m/>
    <n v="290000"/>
    <x v="1"/>
  </r>
  <r>
    <m/>
    <s v="696713-55-CM25"/>
    <x v="2"/>
    <m/>
    <m/>
    <m/>
    <m/>
    <d v="2025-08-22T16:08:58"/>
    <s v="Compra gasolina 93 y Diesel"/>
    <m/>
    <m/>
    <n v="2800000"/>
    <x v="1"/>
  </r>
  <r>
    <m/>
    <s v="697209-31-AG25"/>
    <x v="2"/>
    <m/>
    <m/>
    <m/>
    <m/>
    <d v="2025-08-22T16:51:32"/>
    <s v="Adquisición de (1) un turbo calefactor portátil a diesel para URAVIT"/>
    <m/>
    <m/>
    <n v="418880"/>
    <x v="1"/>
  </r>
  <r>
    <m/>
    <s v="5148-134-CM25"/>
    <x v="2"/>
    <m/>
    <m/>
    <m/>
    <m/>
    <d v="2025-08-22T18:27:51"/>
    <s v="RECARGA CUPÓN ELECTRÓNICO COPEC GASOLINA 93 OCTANOS"/>
    <m/>
    <m/>
    <n v="5000000"/>
    <x v="1"/>
  </r>
  <r>
    <m/>
    <s v="696228-95-SE25"/>
    <x v="1"/>
    <m/>
    <m/>
    <m/>
    <m/>
    <d v="2025-08-24T12:03:36"/>
    <s v="CAMBIO vuelo andrea Sanhueza"/>
    <m/>
    <m/>
    <n v="98750"/>
    <x v="1"/>
  </r>
  <r>
    <m/>
    <s v="696228-96-SE25"/>
    <x v="1"/>
    <m/>
    <m/>
    <m/>
    <m/>
    <d v="2025-08-24T12:07:41"/>
    <s v="CAMBIO de pasaje Luis Cruz"/>
    <m/>
    <m/>
    <n v="72444"/>
    <x v="1"/>
  </r>
  <r>
    <m/>
    <s v="696228-97-SE25"/>
    <x v="1"/>
    <m/>
    <m/>
    <m/>
    <m/>
    <d v="2025-08-24T12:11:27"/>
    <s v="CAMBIO pasaje grupo Johny"/>
    <m/>
    <m/>
    <n v="340068"/>
    <x v="1"/>
  </r>
  <r>
    <s v="F.R. Antofagasta"/>
    <s v="Compra/Contratación inferior a 3 UTM"/>
    <x v="0"/>
    <s v="No Aplica"/>
    <s v="No Aplica"/>
    <s v="Orden de Compra"/>
    <n v="2250292"/>
    <d v="2025-08-25T00:00:00"/>
    <s v="Evaluación psicolaboral para el cargo administrativo operativo de causas Fiscalía Local de Antofagasta"/>
    <s v="CENTRO DE EVALUACIONES  PSICOLABORALES LTDA."/>
    <s v="77.906.372-0"/>
    <n v="30000"/>
    <x v="1"/>
  </r>
  <r>
    <s v="F.R. Coquimbo"/>
    <s v="Compra/Contratación inferior a 3 UTM"/>
    <x v="0"/>
    <s v="No Aplica"/>
    <s v="No Aplica"/>
    <s v="Orden de Compra"/>
    <n v="42500203"/>
    <d v="2025-08-25T00:00:00"/>
    <s v="Evaluaciones psicológicas para cargo de auxiliar para Fiscalía Local de La Serena. "/>
    <s v="CONSULTORA TCS GROUP"/>
    <s v="77108874-0"/>
    <n v="197500"/>
    <x v="1"/>
  </r>
  <r>
    <s v="F.R. O´Higgins"/>
    <s v="Licitación Pública"/>
    <x v="1"/>
    <s v="06-FR N° 222/2025"/>
    <d v="2025-08-25T00:00:00"/>
    <s v="Contrato"/>
    <s v="No Aplica"/>
    <d v="2025-08-25T00:00:00"/>
    <s v="Servicio de mantención preventiva y correctiva de dos ascensores del edificio de la Fiscalía Regional y Fiscalía Local de Rancagua, región de O'Higgins."/>
    <s v="COMERCIAL E INDUSTRIAL ALDUNCE Y COMPAÑIA LIMITADA"/>
    <s v="79.670.710-0"/>
    <n v="711000"/>
    <x v="1"/>
  </r>
  <r>
    <s v="F.R. Araucanía"/>
    <s v="Licitación Pública"/>
    <x v="1"/>
    <s v="FN/MP N° 2060"/>
    <d v="2024-08-13T00:00:00"/>
    <s v="Orden de Compra"/>
    <n v="9250146"/>
    <d v="2025-08-25T00:00:00"/>
    <s v="Pasaje aéreo para funcionario en comisión de servicio, trayecto Tco.-Stgo. Tco."/>
    <s v="Soc. de Turismo e Inversiones Inmobiliarias Limitada."/>
    <s v="76.204.527-3"/>
    <n v="113000"/>
    <x v="1"/>
  </r>
  <r>
    <s v="F.R. Araucanía"/>
    <s v="Compra/Contratación inferior a 3 UTM"/>
    <x v="0"/>
    <s v="No Aplica"/>
    <s v="No Aplica"/>
    <s v="Orden de Compra"/>
    <n v="9250147"/>
    <d v="2025-08-25T00:00:00"/>
    <s v="Reparaciones menores en Fiscalía Regional."/>
    <s v="Construcciones Patricio Manosalva F.Eirl"/>
    <s v="76.490.409-5"/>
    <n v="164220"/>
    <x v="1"/>
  </r>
  <r>
    <s v="F.R. Metrop. Oriente"/>
    <s v="Compra/Contratación inferior a 3 UTM"/>
    <x v="0"/>
    <s v="No Aplica"/>
    <s v="No Aplica"/>
    <s v="Orden de Compra"/>
    <n v="14250159"/>
    <d v="2025-08-25T00:00:00"/>
    <s v="Instalación eléctrica en . Edificio de Las Condes."/>
    <s v="SERELEC SPA"/>
    <s v="78052732-3"/>
    <n v="200000"/>
    <x v="1"/>
  </r>
  <r>
    <s v="Fiscalía Nacional"/>
    <s v="Licitación Pública"/>
    <x v="1"/>
    <s v="FN/MP N° 2060"/>
    <d v="2024-08-13T00:00:00"/>
    <s v="Orden de Compra"/>
    <n v="17250571"/>
    <d v="2025-08-25T00:00:00"/>
    <s v="Pasaje aéreo nacional para Sra. Luz María Fernández Saldías Rut: 8.030.857-4, Santiago/Valdivia/Santiago, del 09 al 11 de septiembre de 2025. Participar en uno de los talleres de los que integran el ciclo de capacitación interinstitucional sobre Mediación Penal Juvenil."/>
    <s v="Soc. de Turismo e Inversiones Inmobiliarias Limitada."/>
    <s v="76.204.527-3"/>
    <n v="140074"/>
    <x v="1"/>
  </r>
  <r>
    <s v="Fiscalía Nacional"/>
    <s v="Licitación Privada"/>
    <x v="3"/>
    <s v="FN/MP N° 1454"/>
    <d v="2023-08-21T00:00:00"/>
    <s v="Orden de Compra"/>
    <n v="17250572"/>
    <d v="2025-08-25T00:00:00"/>
    <s v="Contratación de 1 Servicio de Coffe Break, para 45 personas, por jornada, el cual se llevara a cabo los días 02 y 03 de septiembre del 2025, en jornadas AM 11:00 horas y PM 16:00 horas y para el 04 de septiembre del 2025, solo en jornada AM a las 11:00 horas, a realizarse en dependencias de la Fiscalía Nacional, Gran Salón, piso 7, con motivo de &quot;Jornada de entrega de conocimientos a Fiscalías locales (G7)&quot;."/>
    <s v="Servicios Alimentarios Pedro Pablo Hernandez Medina E.I.R.L."/>
    <s v="77599203-4"/>
    <n v="857025"/>
    <x v="1"/>
  </r>
  <r>
    <s v="Fiscalía Nacional"/>
    <s v="Licitación Privada"/>
    <x v="3"/>
    <s v="FN/MP N° 1454"/>
    <d v="2023-08-21T00:00:00"/>
    <s v="Orden de Compra"/>
    <n v="17250573"/>
    <d v="2025-08-25T00:00:00"/>
    <s v="Contratación de 1 Servicio de Coffe Break, para 50 personas, por jornada, el cual se llevara a cabo los días 08 y 09 de septiembre del 2025, en jornadas AM 11:00 horas y PM 16:00 horas y para el 10 de septiembre del 2025, solo en jornada AM a las 11:00 horas, a realizarse en dependencias de la Fiscalía Nacional, Gran Salón, piso 7, con motivo de &quot;Jornada de entrega de conocimientos a Fiscalías locales (G8)&quot;."/>
    <s v="Servicios Alimentarios Pedro Pablo Hernandez Medina E.I.R.L."/>
    <s v="77599203-4"/>
    <n v="952250"/>
    <x v="1"/>
  </r>
  <r>
    <s v="Fiscalía Nacional"/>
    <s v="Licitación Privada"/>
    <x v="3"/>
    <s v="FN/MP N° 1454"/>
    <d v="2023-08-21T00:00:00"/>
    <s v="Orden de Compra"/>
    <n v="17250574"/>
    <d v="2025-08-25T00:00:00"/>
    <s v="Contratación de 1 Servicio de Coffe Break, para 55 personas, por jornada, el cual se llevara a cabo los días 01, 02, 03 y 04 de septiembre del 2025, en jornadas AM 11:00 horas y PM 15:00 horas y para el 05 de septiembre del 2025,  para (60 personas), solo en jornada AM a las 11:00 horas, a realizarse en dependencias de la Sala Academia piso 3, con motivo de &quot;Curso Lavado de Activos e Investigación Patrimonial BRILAC / PDI (ex Diplomado UAF)&quot;."/>
    <s v="Servicios Alimentarios Pedro Pablo Hernandez Medina E.I.R.L."/>
    <s v="77599203-4"/>
    <n v="1904500"/>
    <x v="1"/>
  </r>
  <r>
    <s v="Fiscalía Nacional"/>
    <s v="Licitación Privada"/>
    <x v="3"/>
    <s v="FN/MP N° 1454"/>
    <d v="2023-08-21T00:00:00"/>
    <s v="Orden de Compra"/>
    <n v="17250575"/>
    <d v="2025-08-25T00:00:00"/>
    <s v="Contratación de 1 Servicio de Coffe Break, para 20 personas, por jornada, el cual se llevara a cabo los días 03 al 04 de septiembre del 2025, en jornadas AM 11:00 horas y PM 16:00 horas, a realizarse en dependencias de Sala Reunión de Academia, Piso 16 Sala 1, FN, con motivo de &quot;Jornada Relatores Internos&quot;."/>
    <s v="Servicios Alimentarios Pedro Pablo Hernandez Medina E.I.R.L."/>
    <s v="77599203-4"/>
    <n v="304720"/>
    <x v="1"/>
  </r>
  <r>
    <s v="Fiscalía Nacional"/>
    <s v="Licitación Privada"/>
    <x v="3"/>
    <s v="FN/MP N° 1454"/>
    <d v="2023-08-21T00:00:00"/>
    <s v="Orden de Compra"/>
    <n v="17250576"/>
    <d v="2025-08-25T00:00:00"/>
    <s v="Contratación de 1 Servicio de Coffe Break, para 18 personas, por jornada, el cual se llevara a cabo los días 25, 26, 27 y 28 de agosto del 2025, en jornadas AM 10:30 horas y PM 16:30 horas y para el 29 de agosto del 2025, solo en jornada AM a las 11:00 horas, a realizarse en dependencias de Sala 1, piso 7, Fiscalía Nacional, con motivo de &quot;CIFE N°23&quot;."/>
    <s v="Servicios Alimentarios Pedro Pablo Hernandez Medina E.I.R.L."/>
    <s v="77599203-4"/>
    <n v="617058"/>
    <x v="1"/>
  </r>
  <r>
    <m/>
    <s v="696212-126-AG25"/>
    <x v="2"/>
    <m/>
    <m/>
    <m/>
    <m/>
    <d v="2025-08-25T11:14:35"/>
    <s v="Orden de Compra generada por invitación a compra ágil: 696212-126-COT25"/>
    <m/>
    <m/>
    <n v="220626"/>
    <x v="1"/>
  </r>
  <r>
    <m/>
    <s v="696228-100-SE25"/>
    <x v="1"/>
    <m/>
    <m/>
    <m/>
    <m/>
    <d v="2025-08-25T11:32:02"/>
    <s v="CAMBIO PASAJE GRUPO MARIANA"/>
    <m/>
    <m/>
    <n v="598150"/>
    <x v="1"/>
  </r>
  <r>
    <m/>
    <s v="5148-135-AG25"/>
    <x v="2"/>
    <m/>
    <m/>
    <m/>
    <m/>
    <d v="2025-08-25T12:31:42"/>
    <s v="CONTRATACIÓN SERVICIO COFFEE BREAK PARA LA FISCALÍA NACIONAL DEL MINISTERIO PÚBLICO. Compra ágil: 5148-150-COT25"/>
    <m/>
    <m/>
    <n v="556920"/>
    <x v="1"/>
  </r>
  <r>
    <m/>
    <s v="5148-136-TD25"/>
    <x v="0"/>
    <m/>
    <m/>
    <m/>
    <m/>
    <d v="2025-08-25T13:27:25"/>
    <s v="Orden de Compra generada por Trato Directo ID 5148-30-FTD25"/>
    <m/>
    <m/>
    <n v="976.99999600000001"/>
    <x v="1"/>
  </r>
  <r>
    <m/>
    <s v="696704-49-AG25"/>
    <x v="2"/>
    <m/>
    <m/>
    <m/>
    <m/>
    <d v="2025-08-25T15:21:18"/>
    <s v="MANTENCIÓN DE VEHÍCULO INSTITUCIONAL Y OTROS"/>
    <m/>
    <m/>
    <n v="605030.51"/>
    <x v="1"/>
  </r>
  <r>
    <m/>
    <s v="696704-50-AG25"/>
    <x v="2"/>
    <m/>
    <m/>
    <m/>
    <m/>
    <d v="2025-08-25T15:35:39"/>
    <s v="TAPIZADO DE SILLONES"/>
    <m/>
    <m/>
    <n v="714000"/>
    <x v="1"/>
  </r>
  <r>
    <m/>
    <s v="696704-51-AG25"/>
    <x v="2"/>
    <m/>
    <m/>
    <m/>
    <m/>
    <d v="2025-08-25T15:51:14"/>
    <s v="suministro e instalación de motor eléctrico, para portón corredero, Fiscalía Local de Molina"/>
    <m/>
    <m/>
    <n v="1422050"/>
    <x v="1"/>
  </r>
  <r>
    <m/>
    <s v="696027-76-AG25"/>
    <x v="2"/>
    <m/>
    <m/>
    <m/>
    <m/>
    <d v="2025-08-25T16:01:04"/>
    <s v="Orden de Compra generada por invitación a compra ágil: 696027-54-COT25"/>
    <m/>
    <m/>
    <n v="2578849"/>
    <x v="1"/>
  </r>
  <r>
    <m/>
    <s v="697057-82-AG25"/>
    <x v="2"/>
    <m/>
    <m/>
    <m/>
    <m/>
    <d v="2025-08-25T16:15:46"/>
    <s v="Mejoramiento dos oficinas edificio FR y FL Rgua"/>
    <m/>
    <m/>
    <n v="824134.5"/>
    <x v="1"/>
  </r>
  <r>
    <m/>
    <s v="697057-83-AG25"/>
    <x v="2"/>
    <m/>
    <m/>
    <m/>
    <m/>
    <d v="2025-08-25T16:29:52"/>
    <s v="Reposición chapa en mampara Fiscalía San Fernando"/>
    <m/>
    <m/>
    <n v="249999.96"/>
    <x v="1"/>
  </r>
  <r>
    <m/>
    <s v="5148-137-AG25"/>
    <x v="2"/>
    <m/>
    <m/>
    <m/>
    <m/>
    <d v="2025-08-25T16:31:25"/>
    <s v="PROVISIÓN DE INSTALACIÓN DE FRANJAS ANTIDESLIZANTES EN ESTACIONAMIENTOS. Compra ágil: 5148-142-COT25"/>
    <m/>
    <m/>
    <n v="6204660"/>
    <x v="1"/>
  </r>
  <r>
    <m/>
    <s v="697202-50-TD25"/>
    <x v="0"/>
    <m/>
    <m/>
    <m/>
    <m/>
    <d v="2025-08-25T17:18:17"/>
    <s v="Orden de Compra generada por Trato Directo ID 697202-10-FTD25"/>
    <m/>
    <m/>
    <n v="460256.3"/>
    <x v="1"/>
  </r>
  <r>
    <s v="F.R. Arica y Parinacota"/>
    <s v="Trato Directo"/>
    <x v="0"/>
    <s v="NO APLICA"/>
    <s v="NO APLICA"/>
    <s v="Orden de Compra"/>
    <n v="18250193"/>
    <d v="2025-08-26T00:00:00"/>
    <s v="Segun Detalle de Servicio de fecha 25-08-2025, corresponde realizar la mantención preventiva de los 20.0000 kilometros, vehiculo placa patente SG.BZ.71.76-6."/>
    <s v="SALINAS Y FABRES S.A"/>
    <s v="91502000-3"/>
    <n v="469991"/>
    <x v="1"/>
  </r>
  <r>
    <s v="F.R. Valparaíso"/>
    <s v="Compra/Contratación inferior a 3 UTM"/>
    <x v="0"/>
    <s v="No Aplica"/>
    <s v="No Aplica"/>
    <s v="Orden de Compra"/>
    <n v="5250250"/>
    <d v="2025-08-26T00:00:00"/>
    <s v="Contrtación de servicio de desratizado en la Fiscalía Local de Valparaíso"/>
    <s v="SERVICIOS DE INGENIERÍA Y FUMIGACIONES ENTOMOLOGY SPA"/>
    <s v="77.567.786-4"/>
    <n v="117810"/>
    <x v="1"/>
  </r>
  <r>
    <s v="F.R. O´Higgins"/>
    <s v="Licitación Pública"/>
    <x v="1"/>
    <s v="06-FR N° 223/2025"/>
    <d v="2025-08-26T00:00:00"/>
    <s v="Contrato"/>
    <s v="No Aplica"/>
    <d v="2025-08-26T00:00:00"/>
    <s v="Servicio de habilitación de oficinas en el tercer piso de la Fiscalía Local de Rancagua."/>
    <s v="CONSTRUCTORA VICTOR ULLOA JARA EIRL"/>
    <s v="76.610.411-8"/>
    <n v="6495401"/>
    <x v="1"/>
  </r>
  <r>
    <s v="F.R. Aysén"/>
    <s v="Licitación Pública"/>
    <x v="1"/>
    <s v="FN/MP N° 2060"/>
    <d v="2024-08-13T00:00:00"/>
    <s v="Orden de Servicio"/>
    <n v="1125187"/>
    <d v="2025-08-26T00:00:00"/>
    <s v="Pasajes aéreos nacionales Balmaceda-Santiago (ida y regreso), para Fiscal Adjunto Jefe FL Chile Chico - Cochrane. Jornadas Formativas para Jefaturas de Fiscalías Locales en F.N."/>
    <s v="Soc. de Turismo e Inversiones Inmobiliarias Limitada."/>
    <s v="76.204.527-3"/>
    <n v="309932"/>
    <x v="1"/>
  </r>
  <r>
    <s v="F.R. Metrop. Centro Norte"/>
    <s v="Licitación Pública"/>
    <x v="1"/>
    <s v="RES FR N°293"/>
    <d v="2024-12-05T00:00:00"/>
    <s v="Orden de Compra"/>
    <n v="13250130"/>
    <d v="2025-08-26T00:00:00"/>
    <s v="EVALUACIÓN PSICOLABORAL FAMILIA CARGO FISCAL Y PROFESIONAL (5 CARGOS)"/>
    <s v="CONSULTORA TCS GROUP"/>
    <s v="77108874-0"/>
    <n v="688208"/>
    <x v="1"/>
  </r>
  <r>
    <s v="F.R. Metrop. Centro Norte"/>
    <s v="Compra/Contratación inferior a 3 UTM"/>
    <x v="0"/>
    <s v="No Aplica"/>
    <s v="No Aplica"/>
    <s v="Orden de Compra"/>
    <n v="13250131"/>
    <d v="2025-08-26T00:00:00"/>
    <s v="EVALUACIÓN PSICOLABORAL FAMILIA CARGO PROFESIONAL (1 CARGO)"/>
    <s v="CONSULTORA TCS GROUP"/>
    <s v="77108874-0"/>
    <n v="137641"/>
    <x v="1"/>
  </r>
  <r>
    <s v="Fiscalía Nacional"/>
    <s v="Licitación Pública"/>
    <x v="1"/>
    <s v="FN/MP N° 1956"/>
    <d v="2025-08-19T00:00:00"/>
    <s v="Orden de Compra"/>
    <n v="17250581"/>
    <d v="2025-08-26T00:00:00"/>
    <s v="Diseño de Plan de Cuidado e Incentivos para Equipos de Entrevistadoras/es del Ministerio Público, los respectivos servicios buscan fortalecer y mantener el rol de entrevistadoras/es, esenciales para la realización de entrevistas investigativas videograbadas."/>
    <s v="Economía y Gestión Publica Consultores Limitada"/>
    <s v="76121832-8"/>
    <n v="30000000"/>
    <x v="1"/>
  </r>
  <r>
    <s v="Fiscalía Nacional"/>
    <s v="Compra/Contratación inferior a 3 UTM"/>
    <x v="0"/>
    <s v="No Aplica"/>
    <s v="No Aplica"/>
    <s v="Orden de Compra"/>
    <n v="17250586"/>
    <d v="2025-08-26T00:00:00"/>
    <s v="Adquisición de 1 Aro de luz para grabación de contenido audiovisual, premio concurso de innovación 2024 - 2025."/>
    <s v="Carcasia Chile Limitada"/>
    <s v="77900325-6"/>
    <n v="62490"/>
    <x v="1"/>
  </r>
  <r>
    <s v="Fiscalía Nacional"/>
    <s v="Trato Directo"/>
    <x v="0"/>
    <s v="FN/MP N° 1838"/>
    <d v="2025-08-04T00:00:00"/>
    <s v="Orden de Compra"/>
    <n v="17250587"/>
    <d v="2025-08-26T00:00:00"/>
    <s v="Contratación de 1 Curso en Compliance, Ética Pública y Nuevas Tecnologías, inicio 06 de agosto, termino 01 de octubre, online."/>
    <s v="Universidad de Los Andes"/>
    <s v="71614000-8"/>
    <n v="2960000"/>
    <x v="1"/>
  </r>
  <r>
    <s v="Fiscalía Nacional"/>
    <s v="Trato Directo"/>
    <x v="0"/>
    <s v="FN/MP N° 1923"/>
    <d v="2025-08-13T00:00:00"/>
    <s v="Orden de Compra"/>
    <n v="17250588"/>
    <d v="2025-08-26T00:00:00"/>
    <s v="Contratación de Servicio de producción y edición de un video corporativo, específicamente para comunicar los nuevos atributos del rediseño institucional de la nueva versión de la marca Fiscalía."/>
    <s v="Satira Producciones Spa"/>
    <s v="76293618-6"/>
    <n v="297500"/>
    <x v="1"/>
  </r>
  <r>
    <s v="Fiscalía Nacional"/>
    <s v="Licitación Pública"/>
    <x v="1"/>
    <s v="FN/MP N° 2060"/>
    <d v="2024-08-13T00:00:00"/>
    <s v="Orden de Compra"/>
    <n v="17250589"/>
    <d v="2025-08-26T00:00:00"/>
    <s v="Pasaje aéreo nacional para Sra. Carolina Zavidich, Rut: 10.324.655-5, Santiago/Punta Arenas/Santiago, del 03 al 05 de septiembre de 2025. Apoyar y coordinar la implementación del Proyecto de Tráfico Portuario en la macrozona austral,"/>
    <s v="Soc. de Turismo e Inversiones Inmobiliarias Limitada."/>
    <s v="76.204.527-3"/>
    <n v="466762"/>
    <x v="1"/>
  </r>
  <r>
    <s v="Fiscalía Nacional"/>
    <s v="Licitación Pública"/>
    <x v="1"/>
    <s v="FN/MP N° 2060"/>
    <d v="2024-08-13T00:00:00"/>
    <s v="Orden de Compra"/>
    <n v="17250590"/>
    <d v="2025-08-26T00:00:00"/>
    <s v="Pasaje aéreo nacional para Sr. Néstor Montero, Rut: 13.094.602-K, Santiago/Punta Arenas/Santiago, del 03 al 05 de septiembre de 2025. Apoyar y coordinar la implementación del Proyecto de Tráfico Portuario en la macrozona austral,"/>
    <s v="Soc. de Turismo e Inversiones Inmobiliarias Limitada."/>
    <s v="76.204.527-3"/>
    <n v="466762"/>
    <x v="1"/>
  </r>
  <r>
    <s v="Fiscalía Nacional"/>
    <s v="Licitación Pública"/>
    <x v="1"/>
    <s v="FN/MP N° 2060"/>
    <d v="2024-08-13T00:00:00"/>
    <s v="Orden de Compra"/>
    <n v="17250591"/>
    <d v="2025-08-26T00:00:00"/>
    <s v="Pasaje aéreo nacional para Sr. Ángel Valencia Vásquez, Rut: 8.667.131-k, Santiago/Temuco/Santiago, del 27 al 28 de agosto de 2025. Reunión de coordinación con Fiscales por las investigaciones realizadas en la Región de la Araucanía."/>
    <s v="Soc. de Turismo e Inversiones Inmobiliarias Limitada."/>
    <s v="76.204.527-3"/>
    <n v="558732"/>
    <x v="1"/>
  </r>
  <r>
    <s v="Fiscalía Nacional"/>
    <s v="Licitación Pública"/>
    <x v="1"/>
    <s v="FN/MP N° 2060"/>
    <d v="2024-08-13T00:00:00"/>
    <s v="Orden de Compra"/>
    <n v="17250592"/>
    <d v="2025-08-26T00:00:00"/>
    <s v="Pasaje aéreo nacional para Sr. Francisco Parada Gajardo, Rut: 12.010.872-7, Santiago/Temuco/Santiago, del 27 al 28 de agosto de 2025. Escolta al FN en reunión de coordinación con Fiscales por las investigaciones realizadas en la Región de la Araucanía."/>
    <s v="Soc. de Turismo e Inversiones Inmobiliarias Limitada."/>
    <s v="76.204.527-3"/>
    <n v="558732"/>
    <x v="1"/>
  </r>
  <r>
    <s v="Fiscalía Nacional"/>
    <s v="Licitación Pública"/>
    <x v="1"/>
    <s v="FN/MP N° 2060"/>
    <d v="2024-08-13T00:00:00"/>
    <s v="Orden de Compra"/>
    <n v="17250593"/>
    <d v="2025-08-26T00:00:00"/>
    <s v="Pasaje aéreo nacional para Sra. Catalina Wildner, Rut: 17.083.401-1, Santiago/Temuco/Santiago, del 27 al 28 de agosto de 2025. Reunión de coordinación con Fiscales por las investigaciones realizadas en la Región de la Araucanía."/>
    <s v="Soc. de Turismo e Inversiones Inmobiliarias Limitada."/>
    <s v="76.204.527-3"/>
    <n v="573012"/>
    <x v="1"/>
  </r>
  <r>
    <s v="Fiscalía Nacional"/>
    <s v="Licitación Pública"/>
    <x v="1"/>
    <s v="FN/MP N° 2060"/>
    <d v="2024-08-13T00:00:00"/>
    <s v="Orden de Compra"/>
    <n v="17250594"/>
    <d v="2025-08-26T00:00:00"/>
    <s v="Pasaje aéreo nacional para Sra. Deborah Bailey Vera, Rut: 11.605.340-3, Santiago/Temuco/Santiago, del 27 al 28 de agosto de 2025. Reunión de coordinación con Fiscales por las investigaciones realizadas en la Región de la Araucanía."/>
    <s v="Soc. de Turismo e Inversiones Inmobiliarias Limitada."/>
    <s v="76.204.527-3"/>
    <n v="573012"/>
    <x v="1"/>
  </r>
  <r>
    <s v="Fiscalía Nacional"/>
    <s v="Licitación Pública"/>
    <x v="1"/>
    <s v="FN/MP N° 2060"/>
    <d v="2024-08-13T00:00:00"/>
    <s v="Orden de Compra"/>
    <n v="17250595"/>
    <d v="2025-08-26T00:00:00"/>
    <s v="Pasaje aéreo nacional para Sr. Cristian Paredes Valenzuela, Rut: 14.303.292-2, Santiago/Temuco/Santiago, del 27 al 28 de agosto de 2025. Reunión de coordinación con Fiscales por las investigaciones realizadas en la Región de la Araucanía."/>
    <s v="Soc. de Turismo e Inversiones Inmobiliarias Limitada."/>
    <s v="76.204.527-3"/>
    <n v="573012"/>
    <x v="1"/>
  </r>
  <r>
    <s v="Fiscalía Nacional"/>
    <s v="Licitación Pública"/>
    <x v="1"/>
    <s v="FN/MP N° 2060"/>
    <d v="2024-08-13T00:00:00"/>
    <s v="Orden de Compra"/>
    <n v="17250596"/>
    <d v="2025-08-26T00:00:00"/>
    <s v="Pasaje aéreo nacional para Sr. Luis Bozzo Barraza, Rut: 14.530.315-k, Santiago/Temuco/Santiago, del 27 al 28 de agosto de 2025. Reunión de coordinación con Fiscales por las investigaciones realizadas en la Región de la Araucanía."/>
    <s v="Soc. de Turismo e Inversiones Inmobiliarias Limitada."/>
    <s v="76.204.527-3"/>
    <n v="573012"/>
    <x v="1"/>
  </r>
  <r>
    <m/>
    <s v="696212-127-AG25"/>
    <x v="2"/>
    <m/>
    <m/>
    <m/>
    <m/>
    <d v="2025-08-26T09:29:08"/>
    <s v="Orden de Compra generada por invitación a compra ágil: 696212-114-COT25"/>
    <m/>
    <m/>
    <n v="1061300.31"/>
    <x v="1"/>
  </r>
  <r>
    <m/>
    <s v="696212-128-AG25"/>
    <x v="2"/>
    <m/>
    <m/>
    <m/>
    <m/>
    <d v="2025-08-26T10:08:55"/>
    <s v="Orden de Compra generada por invitación a compra ágil: 696212-123-COT25"/>
    <m/>
    <m/>
    <n v="2880000"/>
    <x v="1"/>
  </r>
  <r>
    <m/>
    <s v="696212-129-AG25"/>
    <x v="2"/>
    <m/>
    <m/>
    <m/>
    <m/>
    <d v="2025-08-26T10:54:27"/>
    <s v="Orden de Compra generada por invitación a compra ágil: 696212-124-COT25"/>
    <m/>
    <m/>
    <n v="2082500"/>
    <x v="1"/>
  </r>
  <r>
    <m/>
    <s v="696228-101-AG25"/>
    <x v="2"/>
    <m/>
    <m/>
    <m/>
    <m/>
    <d v="2025-08-26T11:13:28"/>
    <s v="REPARACIONES FISCALIA LOCAL TALCAHUANO"/>
    <m/>
    <m/>
    <n v="1370007.73"/>
    <x v="1"/>
  </r>
  <r>
    <m/>
    <s v="5148-138-AG25"/>
    <x v="2"/>
    <m/>
    <m/>
    <m/>
    <m/>
    <d v="2025-08-26T12:59:55"/>
    <s v="SERVICIO DE INSPECCIÓN DE FUGAS Y REPARACIÓN, PARA UN EQUIPO SPLIT DUCTO ANWO DE 24.000BTU/HR. Compra ágil: 5148-145-COT25"/>
    <m/>
    <m/>
    <n v="556920"/>
    <x v="1"/>
  </r>
  <r>
    <m/>
    <s v="5148-139-AG25"/>
    <x v="2"/>
    <m/>
    <m/>
    <m/>
    <m/>
    <d v="2025-08-26T13:06:53"/>
    <s v="SERVICIO DE CAMBIO DE MOTORIZADO Y CUERPO DE VÁLVULA PARA UNIDAD INTERIOR FAN COLL. Compra ágil: 5148-146-COT25"/>
    <m/>
    <m/>
    <n v="593810"/>
    <x v="1"/>
  </r>
  <r>
    <m/>
    <s v="5148-140-AG25"/>
    <x v="2"/>
    <m/>
    <m/>
    <m/>
    <m/>
    <d v="2025-08-26T13:11:39"/>
    <s v="SERVICIO DE MANTENCIÓN DE 7 TERMOS ELÉCTRICOS. Compra ágil: 5148-148-COT25"/>
    <m/>
    <m/>
    <n v="624750"/>
    <x v="1"/>
  </r>
  <r>
    <m/>
    <s v="696704-52-SE25"/>
    <x v="1"/>
    <m/>
    <m/>
    <m/>
    <m/>
    <d v="2025-08-26T15:07:24"/>
    <s v="Reparación Urgente por filtración de aguas, FL Talca servida"/>
    <m/>
    <m/>
    <n v="564800.18000000005"/>
    <x v="1"/>
  </r>
  <r>
    <s v="F.R. Valparaíso"/>
    <s v="Compra/Contratación inferior a 3 UTM"/>
    <x v="0"/>
    <s v="No Aplica"/>
    <s v="No Aplica"/>
    <s v="Orden de Compra"/>
    <n v="5250251"/>
    <d v="2025-08-27T00:00:00"/>
    <s v="Programa de capacitación regional: servicio de coffee break para Fiscalía Local de Viña del mar"/>
    <s v="ALMUERZOS CASEROS REÑACA MARCELA PAZ MATTA PARADA EMPRESA INDIVIDUAL"/>
    <s v="77.397.816-6"/>
    <n v="92820"/>
    <x v="1"/>
  </r>
  <r>
    <s v="F.R. Ñuble"/>
    <s v="Licitación Privada"/>
    <x v="3"/>
    <s v="RES DER N° 25/2024"/>
    <d v="2024-12-19T00:00:00"/>
    <s v="Orden de Compra"/>
    <n v="20250114"/>
    <d v="2025-08-27T00:00:00"/>
    <s v="Servicio de evaluación psicolaboral 3 Profesional"/>
    <s v="CONSULTORIA E INVESTIGACION EN RRHH SPA"/>
    <s v="76.580.320-9"/>
    <n v="413045"/>
    <x v="1"/>
  </r>
  <r>
    <s v="F.R. Araucanía"/>
    <s v="Compra/Contratación inferior a 3 UTM"/>
    <x v="0"/>
    <s v="No Aplica"/>
    <s v="No Aplica"/>
    <s v="Orden de Compra"/>
    <n v="9250151"/>
    <d v="2025-08-27T00:00:00"/>
    <s v="Publicación de aviso de concurso publico."/>
    <s v="Sociedad Periodistica Araucania S.A."/>
    <s v="87.778.800-8"/>
    <n v="204000"/>
    <x v="1"/>
  </r>
  <r>
    <s v="F.R. Araucanía"/>
    <s v="Compra/Contratación inferior a 3 UTM"/>
    <x v="0"/>
    <s v="No Aplica"/>
    <s v="No Aplica"/>
    <s v="Orden de Compra"/>
    <n v="9250152"/>
    <d v="2025-08-27T00:00:00"/>
    <s v="Reparación de portón batiente de acceso a estacionamiento edificio Fiscalía Regional"/>
    <s v="Sistemas De Seguridad Spa"/>
    <s v="76.412.123-6"/>
    <n v="203918"/>
    <x v="1"/>
  </r>
  <r>
    <s v="F.R. Araucanía"/>
    <s v="Compra/Contratación inferior a 3 UTM"/>
    <x v="0"/>
    <s v="No Aplica"/>
    <s v="No Aplica"/>
    <s v="Orden de Compra"/>
    <n v="9250153"/>
    <d v="2025-08-27T00:00:00"/>
    <s v="Suscripción a periódico digital El Mercurio para la Fiscalía Regional."/>
    <s v="Empresa El Mercurio S.A.P."/>
    <s v="90.193.000-7"/>
    <n v="145746"/>
    <x v="1"/>
  </r>
  <r>
    <s v="F.R. Araucanía"/>
    <s v="Compra/Contratación inferior a 3 UTM"/>
    <x v="0"/>
    <s v="No Aplica"/>
    <s v="No Aplica"/>
    <s v="Orden de Compra"/>
    <n v="9250154"/>
    <d v="2025-08-27T00:00:00"/>
    <s v="Suscripción periódico digital La Tercera para la Fiscalía Regional."/>
    <s v="Comercializadora Gc S.A."/>
    <s v="76.058.347-2"/>
    <n v="119880"/>
    <x v="1"/>
  </r>
  <r>
    <s v="F.R. Los Lagos"/>
    <s v="Licitación Pública"/>
    <x v="1"/>
    <s v="FN/MP N° 2060"/>
    <d v="2024-08-13T00:00:00"/>
    <s v="Orden de Compra"/>
    <n v="10250185"/>
    <d v="2025-08-27T00:00:00"/>
    <s v="Pasaje aéreo P.Montt - Santiago - P.Montt del 22-09 al 25-09-2025"/>
    <s v="Soc. de Turismo e Inversiones Inmobiliarias Limitada."/>
    <s v="76.204.527-3"/>
    <n v="439790"/>
    <x v="1"/>
  </r>
  <r>
    <s v="F.R. Aysén"/>
    <s v="Licitación Pública"/>
    <x v="1"/>
    <s v="FN/MP N° 2060"/>
    <d v="2024-08-13T00:00:00"/>
    <s v="Orden de Servicio"/>
    <n v="1125188"/>
    <d v="2025-08-27T00:00:00"/>
    <s v="Pasajes aéreos nacionales Balmaceda - Pta. Arenas (ida y regreso), para Fiscal Regional (S) y Jefe UAJ Fiscalía Regional Aysén. &quot;Primera Jornada Interregional Sobre Crimen Organizado y Narcotráfico en el Ámbito Portuario&quot; Región de Magallanes."/>
    <s v="Soc. de Turismo e Inversiones Inmobiliarias Limitada."/>
    <s v="76.204.527-3"/>
    <n v="757482"/>
    <x v="1"/>
  </r>
  <r>
    <s v="F.R. Metrop. Centro Norte"/>
    <s v="Licitación Pública"/>
    <x v="1"/>
    <s v="FN/MP N° 2060"/>
    <d v="2024-08-13T00:00:00"/>
    <s v="Orden de Compra"/>
    <n v="13250135"/>
    <d v="2025-08-27T00:00:00"/>
    <s v="SEGURO POR VIAJE ACOMPAÑAMIENTO VICTIMA A BOLIVIA"/>
    <s v="Soc. de Turismo e Inversiones Inmobiliarias Limitada."/>
    <s v="76.204.527-3"/>
    <n v="43989"/>
    <x v="1"/>
  </r>
  <r>
    <s v="F.R. Metrop. Sur"/>
    <s v="Compra/Contratación inferior a 3 UTM"/>
    <x v="0"/>
    <s v="No Aplica"/>
    <s v="No Aplica"/>
    <s v="Orden de Compra"/>
    <n v="15250178"/>
    <d v="2025-08-27T00:00:00"/>
    <s v="Adquisición y cambio de batería 12V 90 AH en grupo electrógeno de la Fiscalía Local de Puente Alto, por descarga de batería actual."/>
    <s v="SERVICIOS LOGISTICOS CHILE SPA. "/>
    <s v="76160124-5"/>
    <n v="164208"/>
    <x v="1"/>
  </r>
  <r>
    <s v="F.R. Metrop. Occidente"/>
    <s v="Trato Directo"/>
    <x v="0"/>
    <s v="RES FR 206"/>
    <d v="2025-08-13T00:00:00"/>
    <s v="Orden de Compra"/>
    <n v="16250171"/>
    <d v="2025-08-27T00:00:00"/>
    <s v="Servicio de Reparación de cercos eléctricos en las fiscalías locales de San Bernardo y Curacaví. Contratación directa conforme a RES FR N°206 del 13/08/2025 conforme a autorización de presupuesto N°14422 FN seguridad de fiscales y funcionarios."/>
    <s v="ELECTROCERCOSCHILE SPA"/>
    <s v="77817351-4"/>
    <n v="690200"/>
    <x v="1"/>
  </r>
  <r>
    <s v="Fiscalía Nacional"/>
    <s v="Licitación Pública"/>
    <x v="1"/>
    <s v="FN/MP N° 2060"/>
    <d v="2024-08-13T00:00:00"/>
    <s v="Orden de Compra"/>
    <n v="17250597"/>
    <d v="2025-08-27T00:00:00"/>
    <s v="Compra de Equipaje de bodega solo de regreso por viaje realizado a la Ciudad de Bogotá - Colombia, para el día 29 de agosto del 2025, para Sra. María Gabriela Gonzalez Cofre, Rut: 12.659.157-8"/>
    <s v="Soc. de Turismo e Inversiones Inmobiliarias Limitada."/>
    <s v="76.204.527-3"/>
    <n v="46077"/>
    <x v="1"/>
  </r>
  <r>
    <s v="Fiscalía Nacional"/>
    <s v="Trato Directo"/>
    <x v="0"/>
    <s v="FN/MP N° 1837"/>
    <d v="2025-08-04T00:00:00"/>
    <s v="Orden de Compra"/>
    <n v="17250599"/>
    <d v="2025-08-27T00:00:00"/>
    <s v="Contratación de Servicio de Estudio de clima laboral del Ministerio Público, a nivel nacional, censal, dirigido a 4.800 personas (fiscales y funcionarios), durante los meses de octubre a diciembre del presente año."/>
    <s v="Pontificia Universidad Catolica de Chile"/>
    <s v="81698900-0"/>
    <n v="39080000"/>
    <x v="1"/>
  </r>
  <r>
    <s v="Fiscalía Nacional"/>
    <s v="Compra/Contratación inferior a 3 UTM"/>
    <x v="0"/>
    <s v="No Aplica"/>
    <s v="No Aplica"/>
    <s v="Orden de Compra"/>
    <n v="17250600"/>
    <d v="2025-08-27T00:00:00"/>
    <s v="Adquisición e instalación de 1 Equipamiento Kit fuente de poder 12v-3a, para reparar la falla del retenedor."/>
    <s v="Ingeniería de Sistema y Control Spa"/>
    <s v="77116713-6"/>
    <n v="69615"/>
    <x v="1"/>
  </r>
  <r>
    <s v="Fiscalía Nacional"/>
    <s v="Licitación Pública"/>
    <x v="1"/>
    <s v="FN/MP N° 2060"/>
    <d v="2024-08-13T00:00:00"/>
    <s v="Orden de Compra"/>
    <n v="17250602"/>
    <d v="2025-08-27T00:00:00"/>
    <s v="Pasaje aéreo nacional para Sr. Hernan Libedinsky, Rut: 9.668.577-7, Santiago/Punta Arenas/Santiago, del 03 al 05 de septiembre de 2025. Primera jornada interregional sobre crimen organizado y narcotráfico en el ámbito portuario."/>
    <s v="Soc. de Turismo e Inversiones Inmobiliarias Limitada."/>
    <s v="76.204.527-3"/>
    <n v="545790"/>
    <x v="1"/>
  </r>
  <r>
    <s v="Fiscalía Nacional"/>
    <s v="Licitación Pública"/>
    <x v="1"/>
    <s v="FN/MP N° 2889"/>
    <d v="2024-11-15T00:00:00"/>
    <s v="Orden de Compra"/>
    <n v="17250604"/>
    <d v="2025-08-27T00:00:00"/>
    <s v="Contratación de 1 Servicio limpieza de vidrios exteriores en Edificio Institucional de la Fiscalía Nacional."/>
    <s v="Limchile S.A."/>
    <s v="96847110-4"/>
    <n v="7507436"/>
    <x v="1"/>
  </r>
  <r>
    <m/>
    <s v="696704-53-AG25"/>
    <x v="2"/>
    <m/>
    <m/>
    <m/>
    <m/>
    <d v="2025-08-27T09:22:52"/>
    <s v="Mantención de los tableros eléctricos, Fiscalías Locales de Talca, Linares, Curicó, Molina, San Javier, Cauquenes y Constitución."/>
    <m/>
    <m/>
    <n v="2768283.91"/>
    <x v="1"/>
  </r>
  <r>
    <m/>
    <s v="5148-142-CM25"/>
    <x v="2"/>
    <m/>
    <m/>
    <m/>
    <m/>
    <d v="2025-08-27T12:59:52"/>
    <s v="Adquisicion de Monitores Samsung de 24'' y 27''"/>
    <m/>
    <m/>
    <n v="28383.11"/>
    <x v="1"/>
  </r>
  <r>
    <m/>
    <s v="697224-27-AG25"/>
    <x v="2"/>
    <m/>
    <m/>
    <m/>
    <m/>
    <d v="2025-08-27T14:44:48"/>
    <s v="SERVICIO DE COFFEE (ENTREGA PARCIAL), desde ompra ágil: 697224-34-COT25"/>
    <m/>
    <m/>
    <n v="1713600"/>
    <x v="1"/>
  </r>
  <r>
    <m/>
    <s v="1059240-42-AG25"/>
    <x v="2"/>
    <m/>
    <m/>
    <m/>
    <m/>
    <d v="2025-08-27T16:06:02"/>
    <s v="Orden de Compra generada por invitación a compra ágil: 1059240-37-COT25"/>
    <m/>
    <m/>
    <n v="1332800"/>
    <x v="1"/>
  </r>
  <r>
    <m/>
    <s v="5148-144-AG25"/>
    <x v="2"/>
    <m/>
    <m/>
    <m/>
    <m/>
    <d v="2025-08-27T16:32:24"/>
    <s v="ADQUISICIÓN Y ENTREGA DE 01 UPS DE 3KVA, PARA EQUIPOS DE RAYOS X, EN LA FISCALIA DE TALCAHUANO. Compra ágil: 5148-149-COT25"/>
    <m/>
    <m/>
    <n v="446250"/>
    <x v="1"/>
  </r>
  <r>
    <m/>
    <s v="696212-131-AG25"/>
    <x v="2"/>
    <m/>
    <m/>
    <m/>
    <m/>
    <d v="2025-08-27T17:35:52"/>
    <s v="Orden de Compra generada por invitación a compra ágil: 696212-131-COT25"/>
    <m/>
    <m/>
    <n v="416500"/>
    <x v="1"/>
  </r>
  <r>
    <s v="F.R. Arica y Parinacota"/>
    <s v="Licitación Pública"/>
    <x v="1"/>
    <s v="FN/MP N° 2060"/>
    <d v="2024-08-13T00:00:00"/>
    <s v="Orden de Servicio"/>
    <n v="18250199"/>
    <d v="2025-08-28T00:00:00"/>
    <s v="Segun instruccion del Profesional UAF, se solicito el cambio de pasaje aereo, tramo ARI-SCL, del Fiscal Adjunto  código de reserva NHLFRN (H2)."/>
    <s v="Soc. de Turismo e Inversiones Inmobiliarias Limitada."/>
    <s v="76.204.527-3"/>
    <n v="56000"/>
    <x v="1"/>
  </r>
  <r>
    <s v="F.R. Antofagasta"/>
    <s v="Licitación Pública"/>
    <x v="1"/>
    <s v="FN/MP N° 2060"/>
    <d v="2024-08-13T00:00:00"/>
    <s v="Orden de Compra"/>
    <n v="2250293"/>
    <d v="2025-08-28T00:00:00"/>
    <s v="Jornada Capacitacion Macrozonanorte UE 295"/>
    <s v="Soc. de Turismo e Inversiones Inmobiliarias Limitada."/>
    <s v="76.204.527-3"/>
    <n v="694300"/>
    <x v="1"/>
  </r>
  <r>
    <s v="F.R. Los Ríos"/>
    <s v="Compra/Contratación inferior a 3 UTM"/>
    <x v="0"/>
    <s v="No Aplica"/>
    <s v="No Aplica"/>
    <s v="Orden de Compra"/>
    <n v="19250118"/>
    <d v="2025-08-28T00:00:00"/>
    <s v="Aviso en diario regional por llamado de convocatoria de selección Funcionario Administrativo, domindo 31 de agosto 2025"/>
    <s v="Sociedad periodistica Araucania S.A."/>
    <s v="87.778.800-8"/>
    <n v="87408"/>
    <x v="1"/>
  </r>
  <r>
    <s v="F.R. Aysén"/>
    <s v="Licitación Pública"/>
    <x v="1"/>
    <s v="FN/MP N° 2060"/>
    <d v="2024-08-13T00:00:00"/>
    <s v="Orden de Servicio"/>
    <n v="1125190"/>
    <d v="2025-08-28T00:00:00"/>
    <s v="Pasajes aéreos nacionales Balmaceda-Santiago (ida y regreso), para Fiscal Adjunto FL Aysen y Abogado Asesor Fiscalía Regional Aysén. Jornada Ulddeco de Delitos Económico en FN."/>
    <s v="Soc. de Turismo e Inversiones Inmobiliarias Limitada."/>
    <s v="76.204.527-3"/>
    <n v="492148"/>
    <x v="1"/>
  </r>
  <r>
    <m/>
    <s v="696961-46-CM25"/>
    <x v="2"/>
    <m/>
    <m/>
    <m/>
    <m/>
    <d v="2025-08-28T11:22:37"/>
    <s v="Orden de Compra: 696961-46-CM25"/>
    <m/>
    <m/>
    <n v="2100000"/>
    <x v="1"/>
  </r>
  <r>
    <m/>
    <s v="697055-55-AG25"/>
    <x v="2"/>
    <m/>
    <m/>
    <m/>
    <m/>
    <d v="2025-08-28T11:55:18"/>
    <s v="Orden de Compra generada por invitación a compra ágil: 697055-77-COT25"/>
    <m/>
    <m/>
    <n v="3702090"/>
    <x v="1"/>
  </r>
  <r>
    <m/>
    <s v="697055-56-AG25"/>
    <x v="2"/>
    <m/>
    <m/>
    <m/>
    <m/>
    <d v="2025-08-28T15:55:55"/>
    <s v="Orden de Compra generada por invitación a compra ágil: 697055-82-COT25"/>
    <m/>
    <m/>
    <n v="3284400"/>
    <x v="1"/>
  </r>
  <r>
    <m/>
    <s v="697055-57-AG25"/>
    <x v="2"/>
    <m/>
    <m/>
    <m/>
    <m/>
    <d v="2025-08-28T16:57:00"/>
    <s v="Orden de Compra generada por invitación a compra ágil: 697055-83-COT25"/>
    <m/>
    <m/>
    <n v="1363795.93"/>
    <x v="1"/>
  </r>
  <r>
    <s v="F.R. Atacama"/>
    <s v="Licitación Pública"/>
    <x v="1"/>
    <s v="FN/MP N° 2060"/>
    <d v="2024-08-13T00:00:00"/>
    <s v="Orden de Compra"/>
    <n v="3250152"/>
    <d v="2025-08-29T00:00:00"/>
    <s v="Pasaje aéreo tramo La Serena / Antofagasta (ida y regreso), para el Fiscal Adjunto Fiscalía Local de Copiapó, con la finalidad de acompañar al Fiscal regional en la realización de diligencias de investigación en causa asignadas al Fiscal Regional."/>
    <s v="Soc. de Turismo e Inversiones Inmobiliarias Limitada."/>
    <s v="76.204.527-3"/>
    <n v="193076"/>
    <x v="1"/>
  </r>
  <r>
    <s v="F.R. Valparaíso"/>
    <s v="Compra/Contratación inferior a 3 UTM"/>
    <x v="0"/>
    <s v="No Aplica"/>
    <s v="No Aplica"/>
    <s v="Orden de Compra"/>
    <n v="5250254"/>
    <d v="2025-08-29T00:00:00"/>
    <s v="Programa de capacitación regional: servicio de coffee break para Fiscalía Local de Quillota"/>
    <s v="VICE COCTELERIA Y BANQUETERIA SPA"/>
    <s v="77.338.022-8"/>
    <n v="71400"/>
    <x v="1"/>
  </r>
  <r>
    <s v="F.R. Maule"/>
    <s v="Compra/Contratación inferior a 3 UTM"/>
    <x v="0"/>
    <s v="No Aplica"/>
    <s v="No Aplica"/>
    <s v="Orden de Compra"/>
    <n v="7250192"/>
    <d v="2025-08-29T00:00:00"/>
    <s v="Publicación de aviso de concurso público, Fiscalía Regional"/>
    <s v="EMP. PERIODISTICA CU"/>
    <s v="81535500-8"/>
    <n v="109956"/>
    <x v="1"/>
  </r>
  <r>
    <s v="F.R. Maule"/>
    <s v="Compra/Contratación inferior a 3 UTM"/>
    <x v="0"/>
    <s v="No Aplica"/>
    <s v="No Aplica"/>
    <s v="Orden de Compra"/>
    <n v="7250193"/>
    <d v="2025-08-29T00:00:00"/>
    <s v="Suscripción Anual 2025 - 2026, Diario Talca, Fiscalía Regional"/>
    <s v="DIARIO TALCA SPA"/>
    <s v="77.240.212-0"/>
    <n v="48000"/>
    <x v="1"/>
  </r>
  <r>
    <s v="F.R. Biobio"/>
    <s v="Compra/Contratación inferior a 3 UTM"/>
    <x v="0"/>
    <s v="No Aplica"/>
    <s v="No Aplica"/>
    <s v="Orden de Servicio"/>
    <n v="8250104"/>
    <d v="2025-08-29T00:00:00"/>
    <s v="Calidad de Vida. Servicio de arriendo de canchas para actividad deportivas Funcionarios Región Bio Bio."/>
    <s v="CLUB DEPORTIVO HUACHIPATO"/>
    <s v="70.252.400-8"/>
    <n v="200000"/>
    <x v="1"/>
  </r>
  <r>
    <s v="F.R. Biobio"/>
    <s v="Compra/Contratación inferior a 3 UTM"/>
    <x v="0"/>
    <s v="No Aplica"/>
    <s v="No Aplica"/>
    <s v="Orden de Servicio"/>
    <n v="8250106"/>
    <d v="2025-08-29T00:00:00"/>
    <s v="Servicio de instalación de switch y derivación punto red Fiscalía Cañete."/>
    <s v="INFORMATICO EXPRESS SPA"/>
    <s v="77.191.044-0"/>
    <n v="200000"/>
    <x v="1"/>
  </r>
  <r>
    <s v="F.R. Araucanía"/>
    <s v="Compra/Contratación inferior a 3 UTM"/>
    <x v="0"/>
    <s v="No Aplica"/>
    <s v="No Aplica"/>
    <s v="Orden de Compra"/>
    <n v="9250158"/>
    <d v="2025-08-29T00:00:00"/>
    <s v="Visita técnica a Fiscalía Local Traiguén, pruebas para determinar potenciales fallas en tablero eléctrico."/>
    <s v="Soc. Servicios Computacionales Aska Ltda."/>
    <s v="77.088.350-4"/>
    <n v="178500"/>
    <x v="1"/>
  </r>
  <r>
    <s v="F.R. Los Lagos"/>
    <s v="Licitación Pública"/>
    <x v="1"/>
    <s v="FN/MP N° 2060"/>
    <d v="2024-08-13T00:00:00"/>
    <s v="Orden de Compra"/>
    <n v="10250187"/>
    <d v="2025-08-29T00:00:00"/>
    <s v="Pasaje aéreo P.Montt - Santiago 06-10-2025"/>
    <s v="Soc. de Turismo e Inversiones Inmobiliarias Limitada."/>
    <s v="76.204.527-3"/>
    <n v="112564"/>
    <x v="1"/>
  </r>
  <r>
    <s v="F.R. Los Lagos"/>
    <s v="Licitación Pública"/>
    <x v="1"/>
    <s v="10 FR N° 59"/>
    <d v="2025-08-07T00:00:00"/>
    <s v="Contrato"/>
    <s v="no aplica"/>
    <d v="2025-08-29T00:00:00"/>
    <s v="Reposición del sistema eléctrico FL Chaitén"/>
    <s v="Sociedad Comercial Cahiuel Ltda."/>
    <s v="76.293.095-1"/>
    <n v="13952483"/>
    <x v="1"/>
  </r>
  <r>
    <s v="F.R. Metrop. Sur"/>
    <s v="Compra/Contratación inferior a 3 UTM"/>
    <x v="0"/>
    <s v="No Aplica"/>
    <s v="No Aplica"/>
    <s v="Orden de Compra"/>
    <n v="15250183"/>
    <d v="2025-08-29T00:00:00"/>
    <s v="Carga de combustible petróleo para grupo electrógeno de la Fiscalía Local  de Puente Alto."/>
    <s v="SERVICIOS LOGISTICOS CHILE SPA. "/>
    <s v="76160124-5"/>
    <n v="204001"/>
    <x v="1"/>
  </r>
  <r>
    <s v="Fiscalía Nacional"/>
    <s v="Compra/Contratación inferior a 3 UTM"/>
    <x v="0"/>
    <s v="No Aplica"/>
    <s v="No Aplica"/>
    <s v="Orden de Compra"/>
    <n v="17250606"/>
    <d v="2025-08-29T00:00:00"/>
    <s v="Contratación de 1 Servicio de coffee break para 20 personas, se realizará el lunes 01 de septiembre, a las 09.00 horas, en la sala de consejo de la Fiscalía Nacional. "/>
    <s v="Oveja Negra Spa"/>
    <s v="77885066-4"/>
    <n v="166600"/>
    <x v="1"/>
  </r>
  <r>
    <s v="Fiscalía Nacional"/>
    <s v="Licitación Pública"/>
    <x v="1"/>
    <s v="FN/MP N° 2060"/>
    <d v="2024-08-13T00:00:00"/>
    <s v="Orden de Compra"/>
    <n v="17250607"/>
    <d v="2025-08-29T00:00:00"/>
    <s v="Pasaje aéreo nacional para Sr. Nelson Negrete Cataldo, Rut: 13.041.676-4, Santiago/Temuco/Santiago, del 04 al 05 de septiembre de 2025. Asiste a Jornada de Administradores organizado por la Fiscalía Regional de La Araucanía en conjunto con la Fiscalía Regional de Los Lagos."/>
    <s v="Soc. de Turismo e Inversiones Inmobiliarias Limitada."/>
    <s v="76.204.527-3"/>
    <n v="357988"/>
    <x v="1"/>
  </r>
  <r>
    <m/>
    <s v="697202-51-CM25"/>
    <x v="2"/>
    <m/>
    <m/>
    <m/>
    <m/>
    <d v="2025-08-29T08:09:16"/>
    <s v="Adquisición de vales de gas"/>
    <m/>
    <m/>
    <n v="894752.67"/>
    <x v="1"/>
  </r>
  <r>
    <m/>
    <s v="697057-85-SE25"/>
    <x v="1"/>
    <m/>
    <m/>
    <m/>
    <m/>
    <d v="2025-08-29T09:16:01"/>
    <s v="Habilitación oficinas tercer piso FL Rancagua"/>
    <m/>
    <m/>
    <n v="6495400.7999999998"/>
    <x v="1"/>
  </r>
  <r>
    <m/>
    <s v="696212-132-AG25"/>
    <x v="2"/>
    <m/>
    <m/>
    <m/>
    <m/>
    <d v="2025-08-29T10:49:32"/>
    <s v="Orden de Compra generada por invitación a compra ágil: 696212-132-COT25"/>
    <m/>
    <m/>
    <n v="299880"/>
    <x v="1"/>
  </r>
  <r>
    <m/>
    <s v="697202-52-AG25"/>
    <x v="2"/>
    <m/>
    <m/>
    <m/>
    <m/>
    <d v="2025-08-29T12:54:43"/>
    <s v="Adquisición de alarmas comunitarias"/>
    <m/>
    <m/>
    <n v="5327868"/>
    <x v="1"/>
  </r>
  <r>
    <m/>
    <s v="697036-68-CM25"/>
    <x v="2"/>
    <m/>
    <m/>
    <m/>
    <m/>
    <d v="2025-08-29T13:25:00"/>
    <s v="Orden de Compra: 697036-68-CM25 Adquisición de Resmas Tamaño Oficio"/>
    <m/>
    <m/>
    <n v="1526532"/>
    <x v="1"/>
  </r>
  <r>
    <m/>
    <s v="697058-56-AG25"/>
    <x v="2"/>
    <m/>
    <m/>
    <m/>
    <m/>
    <d v="2025-08-29T14:29:27"/>
    <s v="Orden de Compra generada por invitación a compra ágil: 697058-66-COT25"/>
    <m/>
    <m/>
    <n v="528999.03"/>
    <x v="1"/>
  </r>
  <r>
    <m/>
    <s v="696027-77-AG25"/>
    <x v="2"/>
    <m/>
    <m/>
    <m/>
    <m/>
    <d v="2025-08-29T15:18:12"/>
    <s v="Orden de Compra generada por invitación a compra ágil: 696027-55-COT25"/>
    <m/>
    <m/>
    <n v="1773100"/>
    <x v="1"/>
  </r>
  <r>
    <m/>
    <s v="1059240-43-AG25"/>
    <x v="2"/>
    <m/>
    <m/>
    <m/>
    <m/>
    <d v="2025-08-29T17:18:21"/>
    <s v="Orden de Compra generada por invitación a compra ágil: 1059240-38-COT25"/>
    <m/>
    <m/>
    <n v="4125000.53"/>
    <x v="1"/>
  </r>
  <r>
    <s v="F.R. O´Higgins"/>
    <s v="Compra/Contratación inferior a 3 UTM"/>
    <x v="0"/>
    <s v="No Aplica"/>
    <s v="No Aplica"/>
    <s v="Orden de Compra"/>
    <n v="6250190"/>
    <d v="2025-08-30T00:00:00"/>
    <s v="Compra de basureros 60 lts."/>
    <s v="DIMERC S.A."/>
    <s v="96.670.840-9"/>
    <n v="116495"/>
    <x v="1"/>
  </r>
  <r>
    <m/>
    <s v="697057-87-AG25"/>
    <x v="2"/>
    <m/>
    <m/>
    <m/>
    <m/>
    <d v="2025-08-30T08:55:53"/>
    <s v="Mejoramiento acceso vehicular y patio FL Santa Cruz"/>
    <m/>
    <m/>
    <n v="6643722.4000000004"/>
    <x v="1"/>
  </r>
  <r>
    <m/>
    <s v="697057-88-AG25"/>
    <x v="2"/>
    <m/>
    <m/>
    <m/>
    <m/>
    <d v="2025-08-30T09:14:45"/>
    <s v="Servicios de Fumigación Edificio FL Graneros"/>
    <m/>
    <m/>
    <n v="178500"/>
    <x v="1"/>
  </r>
  <r>
    <m/>
    <s v="697057-89-AG25"/>
    <x v="2"/>
    <m/>
    <m/>
    <m/>
    <m/>
    <d v="2025-08-30T10:18:03"/>
    <s v="Limpieza solidos cámara aguas servidas"/>
    <m/>
    <m/>
    <n v="476000"/>
    <x v="1"/>
  </r>
  <r>
    <s v="F.R. Antofagasta"/>
    <s v="Trato Directo"/>
    <x v="0"/>
    <s v="FR 906/2024"/>
    <d v="2024-12-12T00:00:00"/>
    <s v="Orden de Compra"/>
    <n v="2250295"/>
    <d v="2025-08-31T00:00:00"/>
    <s v="Convenio Mantencion Sist Impulsion Agua Potable F.L.Antofagasta y Tocopilla y estanque de acumulacion F.L.Tocopilla"/>
    <s v="INGSER SPA"/>
    <s v="77.474.785-0"/>
    <n v="1694711"/>
    <x v="1"/>
  </r>
  <r>
    <s v="F.R. Coquimbo"/>
    <s v="Compra/Contratación inferior a 3 UTM"/>
    <x v="0"/>
    <s v="No Aplica"/>
    <s v="No Aplica"/>
    <s v="O/ Compra"/>
    <n v="42500215"/>
    <d v="2025-09-01T00:00:00"/>
    <s v="Mantención, sellado, modificación de Canal de Aguas LLuvias y recfificación de Pendientes, de Sala Multipropósito."/>
    <s v="E.K PROTECCION Y CONSTRUCCION LTDA."/>
    <s v="76.754.792-7"/>
    <n v="199920"/>
    <x v="2"/>
  </r>
  <r>
    <s v="F.R. Araucanía"/>
    <s v="Licitación Pública"/>
    <x v="1"/>
    <s v="FN/MP N° 2060"/>
    <d v="2024-08-13T00:00:00"/>
    <s v="O/Compra"/>
    <n v="9250159"/>
    <d v="2025-09-01T00:00:00"/>
    <s v="Pasaje aéreo para funcionario en comisión de servicio, trayecto Tco.-Stgo. Tco."/>
    <s v="Soc. de Turismo e Inversiones Inmobiliaria Ltda.  (G12 Viajes)"/>
    <s v="76204527-3"/>
    <n v="58579"/>
    <x v="2"/>
  </r>
  <r>
    <s v="F.R. Aysén"/>
    <s v="Licitación Pública"/>
    <x v="1"/>
    <s v="FN/MP N° 2060"/>
    <d v="2024-08-13T00:00:00"/>
    <s v="Orden de Servicio "/>
    <n v="1125191"/>
    <d v="2025-09-01T00:00:00"/>
    <s v="Pasajes Aéreos Nacionales Balmaceda -Temuco (ida y regreso),  para Sr. Fiscal Jefe SACFI Fiscalía Regional de Aysén.  Concurrencia Juicio Oral en Temuco."/>
    <s v="Soc. de Turismo e Inversiones Inmobiliaria Ltda.  (G12 Viajes)"/>
    <s v="76204527-3"/>
    <n v="400516"/>
    <x v="2"/>
  </r>
  <r>
    <s v="Fiscalía Nacional"/>
    <s v="Licitación Pública"/>
    <x v="1"/>
    <s v="FN/MP N° 2060"/>
    <d v="2024-08-13T00:00:00"/>
    <s v="Orden de Compra"/>
    <n v="17250608"/>
    <d v="2025-09-01T00:00:00"/>
    <s v="Pasaje aéreo nacional para Sra. Ana Maria Morales, Rut: 13.241.754-7, Santiago/Temuco-Valdivia/Santiago, del 04 al 05 de septiembre de 2025. Inauguración ECOH en la Región de Los Ríos."/>
    <s v="Soc. de Turismo e Inversiones Inmobiliaria Ltda.  (G12 Viajes)"/>
    <s v="76204527-3"/>
    <n v="331922"/>
    <x v="2"/>
  </r>
  <r>
    <s v="Fiscalía Nacional"/>
    <s v="Licitación Pública"/>
    <x v="1"/>
    <s v="FN/MP N° 2060"/>
    <d v="2024-08-13T00:00:00"/>
    <s v="Orden de Compra"/>
    <n v="17250609"/>
    <d v="2025-09-01T00:00:00"/>
    <s v="Pasaje aéreo nacional para Sr. Rodrigo Honores, Rut: 17.654.837-1, Santiago/Temuco-Valdivia/Santiago, del 04 al 05 de septiembre de 2025. Inauguración ECOH en la Región de Los Ríos."/>
    <s v="Soc. de Turismo e Inversiones Inmobiliaria Ltda.  (G12 Viajes)"/>
    <s v="76204527-3"/>
    <n v="331922"/>
    <x v="2"/>
  </r>
  <r>
    <s v="Fiscalía Nacional"/>
    <s v="Licitación Pública"/>
    <x v="1"/>
    <s v="FN/MP N° 2060"/>
    <d v="2024-08-13T00:00:00"/>
    <s v="Orden de Compra"/>
    <n v="17250610"/>
    <d v="2025-09-01T00:00:00"/>
    <s v="Pasaje aéreo nacional para Sra. Lorena Rebolledo Latorre, Rut: 12.884.925-4, Santiago/Antofagasta/Santiago, del 24 al 25 de septiembre de 2025. Capacitar en Macrozona Tráfico Marítimo."/>
    <s v="Soc. de Turismo e Inversiones Inmobiliaria Ltda.  (G12 Viajes)"/>
    <s v="76204527-3"/>
    <n v="283018"/>
    <x v="2"/>
  </r>
  <r>
    <s v="Fiscalía Nacional"/>
    <s v="Licitación Pública"/>
    <x v="1"/>
    <s v="FN/MP N° 2060"/>
    <d v="2024-08-13T00:00:00"/>
    <s v="Orden de Compra"/>
    <n v="17250611"/>
    <d v="2025-09-01T00:00:00"/>
    <s v="Pasaje aéreo nacional para Sra. Alejandra Torres Valencia, Rut: 12.863.919-5, Santiago/Antofagasta/Santiago, del 24 al 25 de septiembre de 2025. Capacitar en Macrozona Tráfico Marítimo."/>
    <s v="Soc. de Turismo e Inversiones Inmobiliaria Ltda.  (G12 Viajes)"/>
    <s v="76204527-3"/>
    <n v="283018"/>
    <x v="2"/>
  </r>
  <r>
    <m/>
    <s v="696011-38-AG25"/>
    <x v="2"/>
    <m/>
    <m/>
    <m/>
    <m/>
    <d v="2025-09-01T09:27:12"/>
    <s v="Orden de Compra generada por invitación a compra ágil: 696011-48-COT25"/>
    <m/>
    <m/>
    <n v="1225700"/>
    <x v="2"/>
  </r>
  <r>
    <m/>
    <s v="696228-102-AG25"/>
    <x v="2"/>
    <m/>
    <m/>
    <m/>
    <m/>
    <d v="2025-09-01T09:56:08"/>
    <s v="REFRIGERADOR NO FROST FISCALIA YUMBEL"/>
    <m/>
    <m/>
    <n v="329630"/>
    <x v="2"/>
  </r>
  <r>
    <m/>
    <s v="696228-103-AG25"/>
    <x v="2"/>
    <m/>
    <m/>
    <m/>
    <m/>
    <d v="2025-09-01T10:59:58"/>
    <s v="TRITURADORAS - DESTRUCTORAS FISCALIAS REGION BIOBIO"/>
    <m/>
    <m/>
    <n v="424830"/>
    <x v="2"/>
  </r>
  <r>
    <m/>
    <s v="696228-104-AG25"/>
    <x v="2"/>
    <m/>
    <m/>
    <m/>
    <m/>
    <d v="2025-09-01T11:08:19"/>
    <s v="MICROONDA Y HORNO ELECTRICO FISCALIAS REGION BIOBIO"/>
    <m/>
    <m/>
    <n v="761504.8"/>
    <x v="2"/>
  </r>
  <r>
    <m/>
    <s v="696961-47-CM25"/>
    <x v="2"/>
    <m/>
    <m/>
    <m/>
    <m/>
    <d v="2025-09-01T11:18:58"/>
    <s v="Orden de Compra: 696961-47-CM25"/>
    <m/>
    <m/>
    <n v="859000"/>
    <x v="2"/>
  </r>
  <r>
    <m/>
    <s v="696961-48-AG25"/>
    <x v="2"/>
    <m/>
    <m/>
    <m/>
    <m/>
    <d v="2025-09-01T12:27:19"/>
    <s v="Orden de Compra generada por invitación a compra ágil: 696961-41-COT25"/>
    <m/>
    <m/>
    <n v="1499999.76"/>
    <x v="2"/>
  </r>
  <r>
    <m/>
    <s v="697058-57-AG25"/>
    <x v="2"/>
    <m/>
    <m/>
    <m/>
    <m/>
    <d v="2025-09-01T13:37:15"/>
    <s v="Orden de Compra generada por invitación a compra ágil: 697058-67-COT25"/>
    <m/>
    <m/>
    <n v="314100.5"/>
    <x v="2"/>
  </r>
  <r>
    <m/>
    <s v="696011-39-AG25"/>
    <x v="2"/>
    <m/>
    <m/>
    <m/>
    <m/>
    <d v="2025-09-01T14:53:27"/>
    <s v="Orden de Compra generada por invitación a compra ágil: 696011-46-COT25"/>
    <m/>
    <m/>
    <n v="475048"/>
    <x v="2"/>
  </r>
  <r>
    <s v="F.R. Arica y Parinacota"/>
    <s v="Licitación Pública"/>
    <x v="1"/>
    <s v="FN/MP N° 2060"/>
    <d v="2024-08-13T00:00:00"/>
    <s v="Orden de Servicio"/>
    <n v="18250205"/>
    <d v="2025-09-02T00:00:00"/>
    <s v="Segun la Resolucion FN/MP Nro. 2060/2024, emitida el 13/08/2024, sse adquirieron pasajes aéreos nacionales en la ruta SCL-ARI y ARI-SCL, para el Fiscal Adjunto."/>
    <s v="Soc. de Turismo e Inversiones Inmobiliaria Ltda.  (G12 Viajes)"/>
    <s v="76204527-3"/>
    <n v="360960"/>
    <x v="2"/>
  </r>
  <r>
    <s v="F.R. Arica y Parinacota"/>
    <s v="Licitación Pública"/>
    <x v="1"/>
    <s v="FN/MP N° 2060"/>
    <d v="2024-08-13T00:00:00"/>
    <s v="Orden de Servicio"/>
    <n v="18250207"/>
    <d v="2025-09-02T00:00:00"/>
    <s v="Segun la Resolucion FN/MP Nro. 2060/2024, emitida el 13/08/2024, se adquirieron pasajes aéreos nacionales en la ruta ARI-SCL y SCL-ARI, para la Analista UCCO C.A.C.O."/>
    <s v="Soc. de Turismo e Inversiones Inmobiliaria Ltda.  (G12 Viajes)"/>
    <s v="76204527-3"/>
    <n v="283988"/>
    <x v="2"/>
  </r>
  <r>
    <s v="F.R. Arica y Parinacota"/>
    <s v="Licitación Pública"/>
    <x v="1"/>
    <s v="FN/MP N° 2060"/>
    <d v="2024-08-13T00:00:00"/>
    <s v="Orden de Servicio"/>
    <n v="18250208"/>
    <d v="2025-09-02T00:00:00"/>
    <s v="Segun la Resolucion FN/MP Nro. 2060/2024, emitida el 13/08/2024, se adquirieron pasajes aéreos nacionales en la ruta ARI-SCL y SCL-ARI, para el Jefe Unidad de Gestion e Informatica F.A.C.V."/>
    <s v="Soc. de Turismo e Inversiones Inmobiliaria Ltda.  (G12 Viajes)"/>
    <s v="76204527-3"/>
    <n v="283988"/>
    <x v="2"/>
  </r>
  <r>
    <s v="F.R. Araucanía"/>
    <s v="Licitación Pública"/>
    <x v="1"/>
    <s v="FN/MP N° 2060"/>
    <d v="2024-08-13T00:00:00"/>
    <s v="O/Compra"/>
    <n v="9250164"/>
    <d v="2025-09-02T00:00:00"/>
    <s v="Pasajes aéreos para fiscales y funcionarios en comisión de servicio, trayecto Tco.-Stgo. Tco."/>
    <s v="Soc. de Turismo e Inversiones Inmobiliaria Ltda.  (G12 Viajes)"/>
    <s v="76204527-3"/>
    <n v="1653800"/>
    <x v="2"/>
  </r>
  <r>
    <s v="F.R. Los Ríos"/>
    <s v="Licitación Pública"/>
    <x v="1"/>
    <s v="FN/MP N° 2060"/>
    <d v="2024-08-13T00:00:00"/>
    <s v="Orden de Compra"/>
    <n v="19250121"/>
    <d v="2025-09-02T00:00:00"/>
    <s v="Compra de pasaje aereo V. Vasquez y J. Calfil, viaje Valdivia - Santiago - Valdivia, desde el 10 al 13 de octubre 2025"/>
    <s v="Soc. de Turismo e Inversiones Inmobiliaria Ltda.  (G12 Viajes)"/>
    <s v="76204527-3"/>
    <n v="447080"/>
    <x v="2"/>
  </r>
  <r>
    <s v="F.R. Metrop. Oriente"/>
    <s v="Compra/Contratación inferior a 3 UTM"/>
    <x v="0"/>
    <s v="No Aplica"/>
    <s v="No Aplica"/>
    <s v="Orden de Compra"/>
    <n v="14250164"/>
    <d v="2025-09-02T00:00:00"/>
    <s v="Instalación de telón eléctrico edif. La Florida."/>
    <s v="ESCADA CONSTRUCCION SPA"/>
    <s v="77058071-4"/>
    <n v="199920"/>
    <x v="2"/>
  </r>
  <r>
    <s v="Fiscalía Nacional"/>
    <s v="Compra/Contratación inferior a 3 UTM"/>
    <x v="0"/>
    <s v="No Aplica"/>
    <s v="No Aplica"/>
    <s v="Orden de Compra"/>
    <n v="17250612"/>
    <d v="2025-09-02T00:00:00"/>
    <s v="Adquisición de 1 Micrófono inalámbrico como premio a la región ganadora del concurso de innovación 2024 - 2025."/>
    <s v="Comercializadora Sp Digital Spa"/>
    <s v="76799430-3"/>
    <n v="66000"/>
    <x v="2"/>
  </r>
  <r>
    <s v="Fiscalía Nacional"/>
    <s v="Licitación Pública"/>
    <x v="1"/>
    <s v="FN/MP N° 2060"/>
    <d v="2024-08-13T00:00:00"/>
    <s v="Orden de Compra"/>
    <n v="17250615"/>
    <d v="2025-09-02T00:00:00"/>
    <s v="Pasaje aéreo nacional para Sr. Ignacio Castillo, Rut: 10.598.535-5, Santiago/Concepción/Santiago, del 02 al 03 de octubre de 2025. Reunión con Fiscalía Regional en apoyo de causas y representación de MP en actividad académica."/>
    <s v="Soc. de Turismo e Inversiones Inmobiliaria Ltda.  (G12 Viajes)"/>
    <s v="76204527-3"/>
    <n v="182960"/>
    <x v="2"/>
  </r>
  <r>
    <s v="Fiscalía Nacional"/>
    <s v="Licitación Pública"/>
    <x v="1"/>
    <s v="FN/MP N° 2060"/>
    <d v="2024-08-13T00:00:00"/>
    <s v="Orden de Compra"/>
    <n v="17250616"/>
    <d v="2025-09-02T00:00:00"/>
    <s v="Pasaje aéreo nacional para Sra. Tania Gajardo, Rut: 14.143.379-2 , Santiago/Concepción/Santiago, del 02 al 03 de octubre de 2025. Reunión con Fiscalía Regional en apoyo de causas y representación de MP en actividad académica."/>
    <s v="Soc. de Turismo e Inversiones Inmobiliaria Ltda.  (G12 Viajes)"/>
    <s v="76204527-3"/>
    <n v="182960"/>
    <x v="2"/>
  </r>
  <r>
    <s v="Fiscalía Nacional"/>
    <s v="Compra/Contratación inferior a 3 UTM"/>
    <x v="0"/>
    <s v="No Aplica"/>
    <s v="No Aplica"/>
    <s v="Orden de Compra"/>
    <n v="17250617"/>
    <d v="2025-09-02T00:00:00"/>
    <s v="Contratación de 1 Servicio por concepto de Visita de Emergencia por Servicios de mantención preventivo del Sistema de Control Centralizado BMS del edificio institucional de la Fiscalía Nacional."/>
    <s v="Ingeniería de Sistema y Control Spa"/>
    <s v="77116713-6"/>
    <n v="137840.745"/>
    <x v="2"/>
  </r>
  <r>
    <m/>
    <s v="697209-32-AG25"/>
    <x v="2"/>
    <m/>
    <m/>
    <m/>
    <m/>
    <d v="2025-09-02T07:30:53"/>
    <s v="Servicio mantención equipos de aire acondicionado FR, Fiscalias Locales y Of. de Atención"/>
    <m/>
    <m/>
    <n v="2739250.29"/>
    <x v="2"/>
  </r>
  <r>
    <m/>
    <s v="1059240-44-AG25"/>
    <x v="2"/>
    <m/>
    <m/>
    <m/>
    <m/>
    <d v="2025-09-02T08:36:38"/>
    <s v="Provisión e Instalación de Láminas de Seguridad en Vehículos que se Indica. 1059240-39-COT25"/>
    <m/>
    <m/>
    <n v="940095.24"/>
    <x v="2"/>
  </r>
  <r>
    <m/>
    <s v="1059240-45-AG25"/>
    <x v="2"/>
    <m/>
    <m/>
    <m/>
    <m/>
    <d v="2025-09-02T08:58:41"/>
    <s v="Adquisición e instalación 7 de cámaras de seguridad y 1 foco solar para reforzamientos domiciliarios para víctimas y testigos. 1059240-40-COT25"/>
    <m/>
    <m/>
    <n v="1342796"/>
    <x v="2"/>
  </r>
  <r>
    <m/>
    <s v="697058-58-AG25"/>
    <x v="2"/>
    <m/>
    <m/>
    <m/>
    <m/>
    <d v="2025-09-02T09:44:43"/>
    <s v="Orden de Compra generada por invitación a compra ágil: 697058-69-COT25"/>
    <m/>
    <m/>
    <n v="999350.1"/>
    <x v="2"/>
  </r>
  <r>
    <m/>
    <s v="696750-36-AG25"/>
    <x v="2"/>
    <m/>
    <m/>
    <m/>
    <m/>
    <d v="2025-09-02T09:48:58"/>
    <s v="Orden de Compra generada por invitación a compra ágil: 696750-48-COT25"/>
    <m/>
    <m/>
    <n v="321300"/>
    <x v="2"/>
  </r>
  <r>
    <m/>
    <s v="696961-49-AG25"/>
    <x v="2"/>
    <m/>
    <m/>
    <m/>
    <m/>
    <d v="2025-09-02T10:00:14"/>
    <s v="Orden de Compra generada por invitación a compra ágil: 696961-40-COT25"/>
    <m/>
    <m/>
    <n v="3700000.36"/>
    <x v="2"/>
  </r>
  <r>
    <m/>
    <s v="697057-90-AG25"/>
    <x v="2"/>
    <m/>
    <m/>
    <m/>
    <m/>
    <d v="2025-09-02T10:16:19"/>
    <s v="Reparación canal de aguas lluvias FL Pichilemu"/>
    <m/>
    <m/>
    <n v="595000"/>
    <x v="2"/>
  </r>
  <r>
    <m/>
    <s v="697057-91-AG25"/>
    <x v="2"/>
    <m/>
    <m/>
    <m/>
    <m/>
    <d v="2025-09-02T10:38:09"/>
    <s v="Compra de mobiliario"/>
    <m/>
    <m/>
    <n v="2554108.9"/>
    <x v="2"/>
  </r>
  <r>
    <m/>
    <s v="696704-54-AG25"/>
    <x v="2"/>
    <m/>
    <m/>
    <m/>
    <m/>
    <d v="2025-09-02T11:25:42"/>
    <s v="696704-61-COT25/Adquisición de Pendrives Proyecto UNAAC - Fiscalía Regional del Maule."/>
    <m/>
    <m/>
    <n v="462672"/>
    <x v="2"/>
  </r>
  <r>
    <m/>
    <s v="696713-56-AG25"/>
    <x v="2"/>
    <m/>
    <m/>
    <m/>
    <m/>
    <d v="2025-09-02T12:36:41"/>
    <s v="Reparación Aire acondicionado Fiscalía Oriente"/>
    <m/>
    <m/>
    <n v="1023400"/>
    <x v="2"/>
  </r>
  <r>
    <m/>
    <s v="1059240-46-CM25"/>
    <x v="2"/>
    <m/>
    <m/>
    <m/>
    <m/>
    <d v="2025-09-02T12:52:53"/>
    <s v="Orden de Compra: 1059240-46-CM25"/>
    <m/>
    <m/>
    <n v="115039"/>
    <x v="2"/>
  </r>
  <r>
    <m/>
    <s v="1059240-47-CM25"/>
    <x v="2"/>
    <m/>
    <m/>
    <m/>
    <m/>
    <d v="2025-09-02T12:58:01"/>
    <s v="Orden de Compra: 1059240-47-CM25"/>
    <m/>
    <m/>
    <n v="171078"/>
    <x v="2"/>
  </r>
  <r>
    <m/>
    <s v="697057-92-AG25"/>
    <x v="2"/>
    <m/>
    <m/>
    <m/>
    <m/>
    <d v="2025-09-02T13:05:00"/>
    <s v="Reparación Sistema Aguas Servidas"/>
    <m/>
    <m/>
    <n v="427210"/>
    <x v="2"/>
  </r>
  <r>
    <m/>
    <s v="696954-58-AG25"/>
    <x v="2"/>
    <m/>
    <m/>
    <m/>
    <m/>
    <d v="2025-09-02T14:33:59"/>
    <s v="Provisión e instalación cortinas tipo roller TOP"/>
    <m/>
    <m/>
    <n v="369449.78"/>
    <x v="2"/>
  </r>
  <r>
    <m/>
    <s v="697055-60-CM25"/>
    <x v="2"/>
    <m/>
    <m/>
    <m/>
    <m/>
    <d v="2025-09-02T15:33:32"/>
    <s v="Orden de Compra: 697055-60-CM25"/>
    <m/>
    <m/>
    <n v="422400"/>
    <x v="2"/>
  </r>
  <r>
    <m/>
    <s v="5148-145-AG25"/>
    <x v="2"/>
    <m/>
    <m/>
    <m/>
    <m/>
    <d v="2025-09-02T15:56:54"/>
    <s v="SERVICIOS EVALUACIÓN PSICOLABORAL. Compra ágil: 5148-151-COT25"/>
    <m/>
    <m/>
    <n v="245000"/>
    <x v="2"/>
  </r>
  <r>
    <m/>
    <s v="696027-78-AG25"/>
    <x v="2"/>
    <m/>
    <m/>
    <m/>
    <m/>
    <d v="2025-09-02T17:19:10"/>
    <s v="Orden de Compra generada por invitación a compra ágil: 696027-56-COT25"/>
    <m/>
    <m/>
    <n v="888444.48"/>
    <x v="2"/>
  </r>
  <r>
    <m/>
    <s v="697224-28-AG25"/>
    <x v="2"/>
    <m/>
    <m/>
    <m/>
    <m/>
    <d v="2025-09-02T21:11:56"/>
    <s v="IMPRESORA PORTATIL HP"/>
    <m/>
    <m/>
    <n v="233835"/>
    <x v="2"/>
  </r>
  <r>
    <s v="F.R. Arica y Parinacota"/>
    <s v="Licitación Pública"/>
    <x v="1"/>
    <s v="FN/MP N° 2060"/>
    <d v="2024-08-13T00:00:00"/>
    <s v="Orden de Servicio"/>
    <n v="18250209"/>
    <d v="2025-09-03T00:00:00"/>
    <s v="Segun la Resolucion FN/MP Nro. 2060/2024, emitida el 13/08/2024, se adquirieron pasajes aéreos nacionales en la ruta ARI-SCL y SCL-ARI, para la Profesional UCCO C.P.C.G."/>
    <s v="Soc. de Turismo e Inversiones Inmobiliaria Ltda.  (G12 Viajes)"/>
    <s v="76204527-3"/>
    <n v="271988"/>
    <x v="2"/>
  </r>
  <r>
    <s v="F.R. Arica y Parinacota"/>
    <s v="Licitación Pública"/>
    <x v="1"/>
    <s v="FN/MP N° 2060"/>
    <d v="2024-08-13T00:00:00"/>
    <s v="Orden de Servicio"/>
    <n v="18250210"/>
    <d v="2025-09-03T00:00:00"/>
    <s v="Segun la Resolucion FN/MP Nro. 2060/2024, emitida el 13/08/2024, se adquirieron pasajes aéreos nacionales en la ruta ARI-SCL y SCL-ARI, para la FA P.M.B.D. y el FJ R.M.G.V."/>
    <s v="Soc. de Turismo e Inversiones Inmobiliaria Ltda.  (G12 Viajes)"/>
    <s v="76204527-3"/>
    <n v="543976"/>
    <x v="2"/>
  </r>
  <r>
    <s v="F.R. Tarapacá"/>
    <s v="Licitación Privada"/>
    <x v="3"/>
    <s v="DER N°04"/>
    <d v="2025-01-21T00:00:00"/>
    <s v="O/Servicio"/>
    <n v="1250094"/>
    <d v="2025-09-03T00:00:00"/>
    <s v="Servicio de evaluación psicolaboral p/3 postulantes a cargo de Fiscal en FR Tarapacá"/>
    <s v="CONSULTORIA E INVESTIGACION EN RRHH SPA"/>
    <s v="76580320-9"/>
    <n v="413700"/>
    <x v="2"/>
  </r>
  <r>
    <s v="F.R. Coquimbo"/>
    <s v="Compra/Contratación inferior a 3 UTM"/>
    <x v="0"/>
    <s v="No Aplica"/>
    <s v="No Aplica"/>
    <s v="O/ Compra"/>
    <n v="42500219"/>
    <d v="2025-09-03T00:00:00"/>
    <s v="Reparación de Muro Bodega Fiscalía Local de Los Vilos ."/>
    <s v="E.K PROTECCION Y CONSTRUCCION LTDA."/>
    <s v="76.754.792-7"/>
    <n v="149940"/>
    <x v="2"/>
  </r>
  <r>
    <s v="F.R. Coquimbo"/>
    <s v="Compra/Contratación inferior a 3 UTM"/>
    <x v="0"/>
    <s v="No Aplica"/>
    <s v="No Aplica"/>
    <s v="O/ Compra"/>
    <n v="42500220"/>
    <d v="2025-09-03T00:00:00"/>
    <s v="Control Remoto de apertura a distancia para FL Los Vilos."/>
    <s v="ASISTEL SPA"/>
    <s v="77.675.243-6"/>
    <n v="96000"/>
    <x v="2"/>
  </r>
  <r>
    <s v="F.R. Araucanía"/>
    <s v="Licitación Pública"/>
    <x v="1"/>
    <s v="FN/MP N° 2060"/>
    <d v="2024-08-13T00:00:00"/>
    <s v="O/Compra"/>
    <n v="9250165"/>
    <d v="2025-09-03T00:00:00"/>
    <s v="Pasaje aéreo para funcionario en comisión de servicio, trayecto Tco.-Stgo. Tco."/>
    <s v="Soc. de Turismo e Inversiones Inmobiliaria Ltda.  (G12 Viajes)"/>
    <s v="76204527-3"/>
    <n v="252988"/>
    <x v="2"/>
  </r>
  <r>
    <s v="F.R. Los Ríos"/>
    <s v="Licitación Pública"/>
    <x v="1"/>
    <s v="FN/MP N° 2060"/>
    <d v="2024-08-13T00:00:00"/>
    <s v="Orden de Compra"/>
    <n v="19250124"/>
    <d v="2025-09-03T00:00:00"/>
    <s v="Compra de pasaje aereo J. Rivas y D. Soto viaje Valdivia - Santiago - Valdivia, desde el 29 de septiembre al 02 de Octubre 2025"/>
    <s v="Soc. de Turismo e Inversiones Inmobiliaria Ltda.  (G12 Viajes)"/>
    <s v="76204527-3"/>
    <n v="506432"/>
    <x v="2"/>
  </r>
  <r>
    <s v="F.R. Los Ríos"/>
    <s v="Licitación Pública"/>
    <x v="1"/>
    <s v="FN/MP N° 2060"/>
    <d v="2024-08-13T00:00:00"/>
    <s v="Orden de Compra"/>
    <n v="19250125"/>
    <d v="2025-09-03T00:00:00"/>
    <s v="Compra de pasaje aereo T. Esquivel viaje Valdivia - Santiago - Valdivia, desde el 25 al 26 de septiembre 2025"/>
    <s v="Soc. de Turismo e Inversiones Inmobiliaria Ltda.  (G12 Viajes)"/>
    <s v="76204527-3"/>
    <n v="354102"/>
    <x v="2"/>
  </r>
  <r>
    <s v="F.R. Los Lagos"/>
    <s v="Licitación Pública"/>
    <x v="1"/>
    <s v="FN/MP N° 2060"/>
    <d v="2024-08-13T00:00:00"/>
    <s v="Orden de Compra"/>
    <n v="10250188"/>
    <d v="2025-09-03T00:00:00"/>
    <s v="Pago multa pasaje por cambio de fecha"/>
    <s v="Soc. de Turismo e Inversiones Inmobiliaria Ltda.  (G12 Viajes)"/>
    <s v="76204527-3"/>
    <n v="201970"/>
    <x v="2"/>
  </r>
  <r>
    <m/>
    <s v="696704-55-AG25"/>
    <x v="2"/>
    <m/>
    <m/>
    <m/>
    <m/>
    <d v="2025-09-03T10:03:45"/>
    <s v="EQUIPOS COMPUTACIONALES - FISCALIA REGIONAL"/>
    <m/>
    <m/>
    <n v="949620"/>
    <x v="2"/>
  </r>
  <r>
    <m/>
    <s v="5148-146-AG25"/>
    <x v="2"/>
    <m/>
    <m/>
    <m/>
    <m/>
    <d v="2025-09-03T10:21:59"/>
    <s v="SERVICIOS DE EVALUACIÓN Y DIAGNÓSTICO CLÍNICO MULTIDISCIPLINARIO DE DEPENDENCIA A DROGAS ILÍCITAS. Compra ágil: 5148-155-COT25"/>
    <m/>
    <m/>
    <n v="2250000"/>
    <x v="2"/>
  </r>
  <r>
    <m/>
    <s v="697224-29-AG25"/>
    <x v="2"/>
    <m/>
    <m/>
    <m/>
    <m/>
    <d v="2025-09-03T11:23:25"/>
    <s v="HABILITACIÓN PISO 3, desde compra ágil: 697224-36-COT25"/>
    <m/>
    <m/>
    <n v="1785000"/>
    <x v="2"/>
  </r>
  <r>
    <m/>
    <s v="696704-56-CM25"/>
    <x v="2"/>
    <m/>
    <m/>
    <m/>
    <m/>
    <d v="2025-09-03T11:32:13"/>
    <s v="Carga Combustible Vehículo Fiscalía Móvil Proyecto UNAAC"/>
    <m/>
    <m/>
    <n v="3000000"/>
    <x v="2"/>
  </r>
  <r>
    <m/>
    <s v="696954-59-AG25"/>
    <x v="2"/>
    <m/>
    <m/>
    <m/>
    <m/>
    <d v="2025-09-03T14:36:47"/>
    <s v="Suscripción anual diarios digitales"/>
    <m/>
    <m/>
    <n v="401070.46"/>
    <x v="2"/>
  </r>
  <r>
    <m/>
    <s v="697057-94-AG25"/>
    <x v="2"/>
    <m/>
    <m/>
    <m/>
    <m/>
    <d v="2025-09-03T15:45:29"/>
    <s v="Reparación y demarcación estacionamientos FR"/>
    <m/>
    <m/>
    <n v="1298290"/>
    <x v="2"/>
  </r>
  <r>
    <m/>
    <s v="697036-69-AG25"/>
    <x v="2"/>
    <m/>
    <m/>
    <m/>
    <m/>
    <d v="2025-09-03T15:49:28"/>
    <s v="Orden de Compra generada por invitación a compra ágil: 697036-72-COT25"/>
    <m/>
    <m/>
    <n v="4301741.71"/>
    <x v="2"/>
  </r>
  <r>
    <m/>
    <s v="5148-147-AG25"/>
    <x v="2"/>
    <m/>
    <m/>
    <m/>
    <m/>
    <d v="2025-09-03T17:09:33"/>
    <s v="ADQUISICIÓN DE BOLÍGRAFOS PARA PREMIOS POR AÑOS DE SERVICIO. Compra ágil: 5148-153-COT25"/>
    <m/>
    <m/>
    <n v="300356"/>
    <x v="2"/>
  </r>
  <r>
    <m/>
    <s v="696228-105-CM25"/>
    <x v="2"/>
    <m/>
    <m/>
    <m/>
    <m/>
    <d v="2025-09-03T18:05:10"/>
    <s v="Pasaje IDA Glenda Lagos 10/09/25"/>
    <m/>
    <m/>
    <n v="50963"/>
    <x v="2"/>
  </r>
  <r>
    <m/>
    <s v="697036-70-AG25"/>
    <x v="2"/>
    <m/>
    <m/>
    <m/>
    <m/>
    <d v="2025-09-03T18:15:49"/>
    <s v="Orden de Compra generada por invitación a compra ágil: 697036-73-COT25"/>
    <m/>
    <m/>
    <n v="847443.03"/>
    <x v="2"/>
  </r>
  <r>
    <m/>
    <s v="696228-106-CM25"/>
    <x v="2"/>
    <m/>
    <m/>
    <m/>
    <m/>
    <d v="2025-09-03T18:25:15"/>
    <s v="Pasaje Regreso Glenda Lagos (12/09/25)"/>
    <m/>
    <m/>
    <n v="120647"/>
    <x v="2"/>
  </r>
  <r>
    <m/>
    <s v="696750-37-AG25"/>
    <x v="2"/>
    <m/>
    <m/>
    <m/>
    <m/>
    <d v="2025-09-03T19:10:24"/>
    <s v="CONTRATACIÓN DE SERVICIO DE CAFETERIA"/>
    <m/>
    <m/>
    <n v="1071000"/>
    <x v="2"/>
  </r>
  <r>
    <s v="F.R. Arica y Parinacota"/>
    <s v="Licitación Pública"/>
    <x v="1"/>
    <s v="FN/MP N° 2060"/>
    <d v="2024-08-13T00:00:00"/>
    <s v="Orden de Servicio"/>
    <n v="18250212"/>
    <d v="2025-09-04T00:00:00"/>
    <s v="Segun la Resolucion FN/MP Nro. 2060/2024, emitida el 13/08/2024, se adquirieron pasajes aéreos nacionales en la ruta ARI-SCL y SCL-ARI, para las Profesionales UCCO R.E.R.A.M. y M.P.R.D."/>
    <s v="Soc. de Turismo e Inversiones Inmobiliaria Ltda.  (G12 Viajes)"/>
    <s v="76204527-3"/>
    <n v="858204"/>
    <x v="2"/>
  </r>
  <r>
    <s v="F.R. Antofagasta"/>
    <s v="Compra/Contratación inferior a 3 UTM"/>
    <x v="0"/>
    <s v="No Aplica"/>
    <s v="No Aplica"/>
    <s v="Orden de Compra"/>
    <n v="2250299"/>
    <d v="2025-09-04T00:00:00"/>
    <s v="Publicación aviso concurso público, cargo abogado asesor Grado VI para Fiscalía Regional de Antofagasta."/>
    <s v="AGENCIA COLOMA CARRASCO"/>
    <s v="77.002.769-1"/>
    <n v="202300"/>
    <x v="2"/>
  </r>
  <r>
    <s v="F.R. Araucanía"/>
    <s v="Compra/Contratación inferior a 3 UTM"/>
    <x v="0"/>
    <s v="No Aplica"/>
    <s v="No Aplica"/>
    <s v="O/Compra"/>
    <n v="9250166"/>
    <d v="2025-09-04T00:00:00"/>
    <s v="Reparación punto de red de la Fiscalía Regional."/>
    <s v="Cia. De Telecomunicaciones Belltel Ltda."/>
    <s v="77.803.150-7"/>
    <n v="70359"/>
    <x v="2"/>
  </r>
  <r>
    <s v="F.R. Araucanía"/>
    <s v="Trato Directo"/>
    <x v="0"/>
    <s v="FR N° 176"/>
    <d v="2025-09-03T00:00:00"/>
    <s v="O/Compra"/>
    <n v="9250167"/>
    <d v="2025-09-04T00:00:00"/>
    <s v="Reparación ascensor del edificio de la Fiscalía Regional."/>
    <s v="Fabrimetal S.A."/>
    <s v="85.233.500-9"/>
    <n v="3705999"/>
    <x v="2"/>
  </r>
  <r>
    <s v="F.R. Los Lagos"/>
    <s v="Licitación Pública"/>
    <x v="1"/>
    <s v="FN/MP N° 2060"/>
    <d v="2024-08-13T00:00:00"/>
    <s v="Orden de Compra"/>
    <n v="10250191"/>
    <d v="2025-09-04T00:00:00"/>
    <s v="Pasaje aéreo P.Montt - Santiago - P.Montt del 06-10 al 08-10-2025"/>
    <s v="Soc. de Turismo e Inversiones Inmobiliaria Ltda.  (G12 Viajes)"/>
    <s v="76204527-3"/>
    <n v="244102"/>
    <x v="2"/>
  </r>
  <r>
    <s v="F.R. Magallanes"/>
    <s v="Compra/Contratación inferior a 3 UTM"/>
    <x v="0"/>
    <s v="No Aplica"/>
    <s v="No Aplica"/>
    <s v="Orden de Compra "/>
    <n v="12250138"/>
    <d v="2025-09-04T00:00:00"/>
    <s v="3 Cámaras Philco W4120 W380 IP1080 exterior impermeable"/>
    <s v="SOC.COM ABACOMP LTDA"/>
    <s v="76.059.327-3"/>
    <n v="179970"/>
    <x v="2"/>
  </r>
  <r>
    <s v="F.R. Magallanes"/>
    <s v="Licitación Pública"/>
    <x v="1"/>
    <s v="FN/MP N° 2060"/>
    <d v="2024-08-13T00:00:00"/>
    <s v="Orden de Compra "/>
    <n v="12250139"/>
    <d v="2025-09-04T00:00:00"/>
    <s v="Pasaje aéreo Cristian Crisosto tramo: Punta Arenas - Puerto Williams – Punta Arenas, fecha: ida 01-10-25, regreso 02-10-25. Pasaje aéreo Yenny Anticoy tramo: Punta Arenas - Puerto Williams – Punta Arenas, fecha: ida 01-10-25, regreso 02-10-25."/>
    <s v="Soc. de Turismo e Inversiones Inmobiliaria Ltda.  (G12 Viajes)"/>
    <s v="76204527-3"/>
    <n v="508468"/>
    <x v="2"/>
  </r>
  <r>
    <s v="F.R. Metrop. Occidente"/>
    <s v="Trato Directo"/>
    <x v="0"/>
    <s v="RS FR N°228"/>
    <d v="2025-09-05T00:00:00"/>
    <s v="O/Compra"/>
    <n v="16250176"/>
    <d v="2025-09-04T00:00:00"/>
    <s v="CD cambio luminaria ducto montacargas fl pudahuel RS FR 228 del 05.09.25 Trato directo, art. 23 N°6, letra A"/>
    <s v="COM. E INDUSTRIAL ALDUNCE Y CIA. LTDA."/>
    <s v="79670710-0"/>
    <n v="369912"/>
    <x v="2"/>
  </r>
  <r>
    <s v="Fiscalía Nacional"/>
    <s v="Licitación Pública"/>
    <x v="1"/>
    <s v="FN/MP N° 2060"/>
    <d v="2024-08-13T00:00:00"/>
    <s v="Orden de Compra"/>
    <n v="17250618"/>
    <d v="2025-09-04T00:00:00"/>
    <s v="Pasaje aéreo nacional para Sra. Maruzzella Pavan Avila, Rut: 9.037.574-1, Santiago/Punta Arenas/Santiago, del 08 al 10 de octubre de 2025. Visita obra Mejoramiento FR y FL Magallanes y avance de Licitación por FL Cabo de Hornos."/>
    <s v="Soc. de Turismo e Inversiones Inmobiliaria Ltda.  (G12 Viajes)"/>
    <s v="76204527-3"/>
    <n v="498102"/>
    <x v="2"/>
  </r>
  <r>
    <s v="Fiscalía Nacional"/>
    <s v="Licitación Pública"/>
    <x v="1"/>
    <s v="FN/MP N° 2060"/>
    <d v="2024-08-13T00:00:00"/>
    <s v="Orden de Compra"/>
    <n v="17250619"/>
    <d v="2025-09-04T00:00:00"/>
    <s v="Pasaje aéreo nacional para Sra. Mónica Naranjo López, Rut: 13.458.502-1, Santiago/Copiapó/Santiago, del 01 al 02 de octubre de 2025. Visita Regional."/>
    <s v="Soc. de Turismo e Inversiones Inmobiliaria Ltda.  (G12 Viajes)"/>
    <s v="76204527-3"/>
    <n v="230102"/>
    <x v="2"/>
  </r>
  <r>
    <m/>
    <s v="696011-40-AG25"/>
    <x v="2"/>
    <m/>
    <m/>
    <m/>
    <m/>
    <d v="2025-09-04T08:05:46"/>
    <s v="Orden de Compra generada por invitación a compra ágil: 696011-47-COT25"/>
    <m/>
    <m/>
    <n v="6200590.2000000002"/>
    <x v="2"/>
  </r>
  <r>
    <m/>
    <s v="696212-133-TD25"/>
    <x v="0"/>
    <m/>
    <m/>
    <m/>
    <m/>
    <d v="2025-09-04T10:33:29"/>
    <s v="Orden de Compra generada por Trato Directo ID 696212-6-FTD25"/>
    <m/>
    <m/>
    <n v="504989.59"/>
    <x v="2"/>
  </r>
  <r>
    <m/>
    <s v="697057-95-AG25"/>
    <x v="2"/>
    <m/>
    <m/>
    <m/>
    <m/>
    <d v="2025-09-04T10:35:38"/>
    <s v="Reparación grupo electrógeno FL San Vicente"/>
    <m/>
    <m/>
    <n v="380371.6"/>
    <x v="2"/>
  </r>
  <r>
    <m/>
    <s v="696212-134-AG25"/>
    <x v="2"/>
    <m/>
    <m/>
    <m/>
    <m/>
    <d v="2025-09-04T10:40:17"/>
    <s v="Orden de Compra generada por invitación a compra ágil: 696212-134-COT25"/>
    <m/>
    <m/>
    <n v="349860"/>
    <x v="2"/>
  </r>
  <r>
    <m/>
    <s v="5148-148-TD25"/>
    <x v="0"/>
    <m/>
    <m/>
    <m/>
    <m/>
    <d v="2025-09-04T10:56:49"/>
    <s v="Orden de Compra generada por Trato Directo ID 5148-31-FTD25"/>
    <m/>
    <m/>
    <n v="4640000"/>
    <x v="2"/>
  </r>
  <r>
    <m/>
    <s v="696228-107-CM25"/>
    <x v="2"/>
    <m/>
    <m/>
    <m/>
    <m/>
    <d v="2025-09-04T12:48:27"/>
    <s v="Pasajes Relatores E. Campos y C. Witker 29 al 30/09 (805)"/>
    <m/>
    <m/>
    <n v="328648"/>
    <x v="2"/>
  </r>
  <r>
    <m/>
    <s v="696212-135-AG25"/>
    <x v="2"/>
    <m/>
    <m/>
    <m/>
    <m/>
    <d v="2025-09-04T12:48:30"/>
    <s v="Orden de Compra generada por invitación a compra ágil: 696212-138-COT25"/>
    <m/>
    <m/>
    <n v="154700"/>
    <x v="2"/>
  </r>
  <r>
    <m/>
    <s v="697036-71-AG25"/>
    <x v="2"/>
    <m/>
    <m/>
    <m/>
    <m/>
    <d v="2025-09-04T14:56:57"/>
    <s v="Orden de Compra generada por invitación a compra ágil: 697036-77-COT25"/>
    <m/>
    <m/>
    <n v="357000"/>
    <x v="2"/>
  </r>
  <r>
    <m/>
    <s v="696961-50-TD25"/>
    <x v="0"/>
    <m/>
    <m/>
    <m/>
    <m/>
    <d v="2025-09-04T15:18:04"/>
    <s v="Orden de Compra generada por Trato Directo ID 696961-5-FTD25"/>
    <m/>
    <m/>
    <n v="3705999.15"/>
    <x v="2"/>
  </r>
  <r>
    <m/>
    <s v="696961-51-AG25"/>
    <x v="2"/>
    <m/>
    <m/>
    <m/>
    <m/>
    <d v="2025-09-04T15:33:58"/>
    <s v="Orden de Compra generada por invitación a compra ágil: 696961-44-COT25"/>
    <m/>
    <m/>
    <n v="112000.42"/>
    <x v="2"/>
  </r>
  <r>
    <s v="F.R. Antofagasta"/>
    <s v="Licitación Pública"/>
    <x v="1"/>
    <s v="FN/MP N° 2060"/>
    <d v="2024-08-13T00:00:00"/>
    <s v="Orden de Compra"/>
    <n v="2250303"/>
    <d v="2025-09-05T00:00:00"/>
    <s v="Compra pasaje aéreo para don Jaime Medina para asistir a Jornadas Formativas Fiscales UE295"/>
    <s v="Soc. de Turismo e Inversiones Inmobiliaria Ltda.  (G12 Viajes)"/>
    <s v="76204527-3"/>
    <n v="192988"/>
    <x v="2"/>
  </r>
  <r>
    <s v="F.R. Antofagasta"/>
    <s v="Licitación Pública"/>
    <x v="1"/>
    <s v="FN/MP N° 2060"/>
    <d v="2024-08-13T00:00:00"/>
    <s v="Orden de Compra"/>
    <n v="2250304"/>
    <d v="2025-09-05T00:00:00"/>
    <s v="Compra de pasaje aéreo para don Christian Rodríguez para asistir a Jornadas Formativas de Fiscalías Locales UE295"/>
    <s v="Soc. de Turismo e Inversiones Inmobiliaria Ltda.  (G12 Viajes)"/>
    <s v="76204527-3"/>
    <n v="218988"/>
    <x v="2"/>
  </r>
  <r>
    <s v="F.R. Antofagasta"/>
    <s v="Trato Directo"/>
    <x v="0"/>
    <s v="FN/MP N° 2683"/>
    <d v="2024-10-25T00:00:00"/>
    <s v="Orden de Compra"/>
    <n v="2250306"/>
    <d v="2025-09-05T00:00:00"/>
    <s v="Servicio de aseo para oficinas ECOH Antofagasta durante el mes de octubre de 2025."/>
    <s v="SOCIEDAD COMERCIAL FERRETERA"/>
    <s v="76.076.620-8"/>
    <n v="825000"/>
    <x v="2"/>
  </r>
  <r>
    <s v="F.R. Antofagasta"/>
    <s v="Trato Directo"/>
    <x v="0"/>
    <s v="FN/MP N° 1027"/>
    <d v="2024-04-26T00:00:00"/>
    <s v="Orden de Compra"/>
    <n v="2250307"/>
    <d v="2025-09-05T00:00:00"/>
    <s v="Servicio de aseo oficina ECOH Calama durante el mes de octubre de 2025."/>
    <s v="FILOMENA BARRA Y CIA LTDA."/>
    <s v="52.001.942-1"/>
    <n v="1082900"/>
    <x v="2"/>
  </r>
  <r>
    <s v="F.R. Atacama"/>
    <s v="Compra/Contratación inferior a 3 UTM"/>
    <x v="0"/>
    <s v="No Aplica"/>
    <s v="No Aplica"/>
    <s v="No Aplica"/>
    <n v="3250158"/>
    <d v="2025-09-05T00:00:00"/>
    <s v="Evaluación psicolaboral para los postulantes al cargo de auxiliar de Fiscalía Regional de Atacama (3 postulantes)."/>
    <s v="SUPPORT CONSULTING SPA"/>
    <s v="77.451.187-3"/>
    <n v="89939"/>
    <x v="2"/>
  </r>
  <r>
    <s v="F.R. Valparaíso"/>
    <s v="Compra/Contratación inferior a 3 UTM"/>
    <x v="0"/>
    <s v="No Aplica"/>
    <s v="No Aplica"/>
    <s v="Orden de Compra"/>
    <n v="5250262"/>
    <d v="2025-09-05T00:00:00"/>
    <s v="Programa de capacitación-manejo de conflictos: servicio de coffee break para la Fiscalía Local de Quilpué"/>
    <s v="BANQUETERIA MARAVILLA DE ALONDA SPA"/>
    <s v="77.837.319-K"/>
    <n v="105000"/>
    <x v="2"/>
  </r>
  <r>
    <s v="F.R. Los Ríos"/>
    <s v="Compra/Contratación inferior a 3 UTM"/>
    <x v="0"/>
    <s v="No Aplica"/>
    <s v="No Aplica"/>
    <s v="Orden de Compra"/>
    <n v="19250123"/>
    <d v="2025-09-05T00:00:00"/>
    <s v="Aviso en diario regional por llamado de convocatoria de selección Funcionario estamento Auxiliar FL de La Unión, domindo 31 de agosto 2025"/>
    <s v="Sociedad periodistica Araucania S.A."/>
    <s v="87.778.800-8"/>
    <n v="87408"/>
    <x v="2"/>
  </r>
  <r>
    <s v="F.R. Magallanes"/>
    <s v="Licitación Pública"/>
    <x v="1"/>
    <s v="FN/MP N° 2060"/>
    <d v="2024-08-13T00:00:00"/>
    <s v="Orden de Compra "/>
    <n v="12250140"/>
    <d v="2025-09-05T00:00:00"/>
    <s v="Pasaje aéreo Juan Espina tramo: Punta Arenas - Santiago – Punta Arenas, fecha: ida 06-10-25, regreso 09-10-25. Pasaje aéreo Melissa Araya tramo: Punta Arenas - Santiago – Punta Arenas, fecha: ida 06-10-25, regreso 09-10-25."/>
    <s v="Soc. de Turismo e Inversiones Inmobiliaria Ltda.  (G12 Viajes)"/>
    <s v="76204527-3"/>
    <n v="792204"/>
    <x v="2"/>
  </r>
  <r>
    <s v="F.R. Magallanes"/>
    <s v="Licitación Pública"/>
    <x v="1"/>
    <s v="FN/MP N° 2060"/>
    <d v="2024-08-13T00:00:00"/>
    <s v="Orden de Compra "/>
    <n v="12250141"/>
    <d v="2025-09-05T00:00:00"/>
    <s v="Pasaje aéreo Cristian Crisosto tramo: Punta Arenas – Puerto Montt – Punta Arenas, fecha: ida 28-09-25, regreso 30-09-25."/>
    <s v="Soc. de Turismo e Inversiones Inmobiliaria Ltda.  (G12 Viajes)"/>
    <s v="76204527-3"/>
    <n v="410102"/>
    <x v="2"/>
  </r>
  <r>
    <s v="F.R. Magallanes"/>
    <s v="Licitación Pública"/>
    <x v="1"/>
    <s v="FN/MP N° 2060"/>
    <d v="2024-08-13T00:00:00"/>
    <s v="Orden de Compra "/>
    <n v="12250142"/>
    <d v="2025-09-05T00:00:00"/>
    <s v="Pasaje aéreo Cristian Crisosto tramo: Punta Arenas – Santiago – Punta arenas, fecha: ida 06-09-25, regreso 09-09-25."/>
    <s v="Soc. de Turismo e Inversiones Inmobiliaria Ltda.  (G12 Viajes)"/>
    <s v="76204527-3"/>
    <n v="456102"/>
    <x v="2"/>
  </r>
  <r>
    <s v="F.R. Metrop. Oriente"/>
    <s v="Compra/Contratación inferior a 3 UTM"/>
    <x v="0"/>
    <s v="No Aplica"/>
    <s v="No Aplica"/>
    <s v="Orden de Compra"/>
    <n v="14250165"/>
    <d v="2025-09-05T00:00:00"/>
    <s v="Publicación de aviso de concursos públicos."/>
    <s v="J MOSELLA SPA"/>
    <s v="96702280-2"/>
    <n v="201390"/>
    <x v="2"/>
  </r>
  <r>
    <s v="Fiscalía Nacional"/>
    <s v="Licitación Pública"/>
    <x v="1"/>
    <s v="FN/MP N° 2060"/>
    <d v="2024-08-13T00:00:00"/>
    <s v="Orden de Compra"/>
    <n v="17250621"/>
    <d v="2025-09-05T00:00:00"/>
    <s v="Pasaje aéreo nacional para Sra. Simone Hartard Cazenave, Rut: 13.858.657-k, Santiago/Copiapó/Santiago, del 01 al 02 de octubre de 2025. Visita regional temas víctimas y testigos."/>
    <s v="Soc. de Turismo e Inversiones Inmobiliaria Ltda.  (G12 Viajes)"/>
    <s v="76204527-3"/>
    <n v="230102"/>
    <x v="2"/>
  </r>
  <r>
    <m/>
    <s v="697057-96-AG25"/>
    <x v="2"/>
    <m/>
    <m/>
    <m/>
    <m/>
    <d v="2025-09-05T08:52:09"/>
    <s v="Prov e Ins Puntos Red"/>
    <m/>
    <m/>
    <n v="535500"/>
    <x v="2"/>
  </r>
  <r>
    <m/>
    <s v="696212-136-AG25"/>
    <x v="2"/>
    <m/>
    <m/>
    <m/>
    <m/>
    <d v="2025-09-05T11:19:34"/>
    <s v="Orden de Compra generada por invitación a compra ágil: 696212-135-COT25"/>
    <m/>
    <m/>
    <n v="1904000"/>
    <x v="2"/>
  </r>
  <r>
    <m/>
    <s v="696713-57-AG25"/>
    <x v="2"/>
    <m/>
    <m/>
    <m/>
    <m/>
    <d v="2025-09-05T11:59:55"/>
    <s v="Compra menaje para RRHH"/>
    <m/>
    <m/>
    <n v="226814"/>
    <x v="2"/>
  </r>
  <r>
    <m/>
    <s v="696011-42-AG25"/>
    <x v="2"/>
    <m/>
    <m/>
    <m/>
    <m/>
    <d v="2025-09-05T12:31:40"/>
    <s v="Orden de Compra generada por invitación a compra ágil: 696011-54-COT25"/>
    <m/>
    <m/>
    <n v="279056.19"/>
    <x v="2"/>
  </r>
  <r>
    <m/>
    <s v="696212-137-AG25"/>
    <x v="2"/>
    <m/>
    <m/>
    <m/>
    <m/>
    <d v="2025-09-05T12:32:43"/>
    <s v="Orden de Compra generada por invitación a compra ágil: 696212-129-COT25"/>
    <m/>
    <m/>
    <n v="2750000"/>
    <x v="2"/>
  </r>
  <r>
    <m/>
    <s v="697036-72-AG25"/>
    <x v="2"/>
    <m/>
    <m/>
    <m/>
    <m/>
    <d v="2025-09-05T14:28:55"/>
    <s v="Orden de Compra generada por invitación a compra ágil: 697036-74-COT25"/>
    <m/>
    <m/>
    <n v="440300"/>
    <x v="2"/>
  </r>
  <r>
    <m/>
    <s v="697036-73-AG25"/>
    <x v="2"/>
    <m/>
    <m/>
    <m/>
    <m/>
    <d v="2025-09-05T14:38:00"/>
    <s v="Orden de Compra generada por invitación a compra ágil: 697036-76-COT25"/>
    <m/>
    <m/>
    <n v="1246644"/>
    <x v="2"/>
  </r>
  <r>
    <m/>
    <s v="697036-74-AG25"/>
    <x v="2"/>
    <m/>
    <m/>
    <m/>
    <m/>
    <d v="2025-09-05T15:15:51"/>
    <s v="Orden de Compra generada por invitación a compra ágil: 697036-78-COT25"/>
    <m/>
    <m/>
    <n v="440300"/>
    <x v="2"/>
  </r>
  <r>
    <m/>
    <s v="696011-43-AG25"/>
    <x v="2"/>
    <m/>
    <m/>
    <m/>
    <m/>
    <d v="2025-09-05T15:41:53"/>
    <s v="Orden de Compra generada por invitación a compra ágil: 696011-53-COT25"/>
    <m/>
    <m/>
    <n v="89939.01"/>
    <x v="2"/>
  </r>
  <r>
    <m/>
    <s v="697058-59-SE25"/>
    <x v="1"/>
    <m/>
    <m/>
    <m/>
    <m/>
    <d v="2025-09-05T15:42:00"/>
    <s v="ORDEN DE COMPRA DESDE 697058-2-LE25"/>
    <m/>
    <m/>
    <n v="65932032.109999999"/>
    <x v="2"/>
  </r>
  <r>
    <s v="F.R. Arica y Parinacota"/>
    <s v="Licitación Pública"/>
    <x v="1"/>
    <s v="FN/MP N° 2060"/>
    <d v="2024-08-13T00:00:00"/>
    <s v="Orden de Servicio"/>
    <n v="18250213"/>
    <d v="2025-09-08T00:00:00"/>
    <s v="Segun lo establecido en la Resolucion FN/MP N.º 2060, emitida con fecha 13-08-2024, se adquirieron pasajes aereos nacionales en la ruta ARI-SCL y SCL-ARI, para el FR M.E.C.G."/>
    <s v="Soc. de Turismo e Inversiones Inmobiliaria Ltda.  (G12 Viajes)"/>
    <s v="76204527-3"/>
    <n v="480046"/>
    <x v="2"/>
  </r>
  <r>
    <s v="F.R. Tarapacá"/>
    <s v="Licitación Privada"/>
    <x v="3"/>
    <s v="DER N°04"/>
    <d v="2025-01-21T00:00:00"/>
    <s v="O/Servicio"/>
    <n v="1250095"/>
    <d v="2025-09-08T00:00:00"/>
    <s v="Servicio de evaluación psicolaboral p/3 postulantes a cargo de auxiliar en FR Tarapacá"/>
    <s v="PEOPLE GO SPA"/>
    <s v="77073835-0"/>
    <n v="271860"/>
    <x v="2"/>
  </r>
  <r>
    <s v="F.R. Antofagasta"/>
    <s v="Compra/Contratación inferior a 3 UTM"/>
    <x v="0"/>
    <s v="No Aplica"/>
    <s v="No Aplica"/>
    <s v="Orden de Compra"/>
    <n v="2250311"/>
    <d v="2025-09-08T00:00:00"/>
    <s v="Reparación varias en oficinas Prat 461, P17 y Travesía de la Plaza 03290 Antofagasta."/>
    <s v="MJR SERVICIOS SPA"/>
    <s v="77.169.637-6"/>
    <n v="202300"/>
    <x v="2"/>
  </r>
  <r>
    <s v="F.R. Antofagasta"/>
    <s v="Compra/Contratación inferior a 3 UTM"/>
    <x v="0"/>
    <s v="No Aplica"/>
    <s v="No Aplica"/>
    <s v="Orden de Compra"/>
    <n v="2250312"/>
    <d v="2025-09-08T00:00:00"/>
    <s v="Archivadores ECOH Calama-Rodrigo Araya"/>
    <s v="PROVEEDORES INTEGRALES PRISA"/>
    <s v="76.213.681-3"/>
    <n v="52836"/>
    <x v="2"/>
  </r>
  <r>
    <s v="F.R. Ñuble"/>
    <s v="Compra/Contratación inferior a 3 UTM"/>
    <x v="0"/>
    <s v="No Aplica"/>
    <s v="No Aplica"/>
    <s v="OC"/>
    <n v="20250122"/>
    <d v="2025-09-08T00:00:00"/>
    <s v="Adquisicion de pasaje aereo Sr. Mario Lobos viaje a Santiago el dia 22 septiembre"/>
    <s v="SKY AIRLINE S.A."/>
    <s v="88.417.000-1"/>
    <n v="171078"/>
    <x v="2"/>
  </r>
  <r>
    <s v="F.R. Ñuble"/>
    <s v="Compra/Contratación inferior a 3 UTM"/>
    <x v="0"/>
    <s v="No Aplica"/>
    <s v="No Aplica"/>
    <s v="OC"/>
    <n v="20250121"/>
    <d v="2025-09-08T00:00:00"/>
    <s v="Adquisicion de pasaje aereo Sr. Alvaro Hermosilla viaje a Santiago el dia 22 septiembre"/>
    <s v="LATAM AIRLINES GROUP S.A."/>
    <s v="89.862.200-2"/>
    <n v="115039"/>
    <x v="2"/>
  </r>
  <r>
    <s v="F.R. Biobío"/>
    <s v="Licitación Pública"/>
    <x v="1"/>
    <s v="FN/MP N° 2060"/>
    <d v="2024-08-13T00:00:00"/>
    <s v="Orden de Compra"/>
    <s v="FEE56021"/>
    <d v="2025-09-08T00:00:00"/>
    <s v="Pasaje aéreo Fiscal Regional - Sra. Marcela Cartagena . Trayecto Concepcion-Santiago-Concepcion. Consejo de Fiscales."/>
    <s v="Soc. de Turismo e Inversiones Inmobiliaria Ltda.  (G12 Viajes)"/>
    <s v="76204527-3"/>
    <n v="428922"/>
    <x v="2"/>
  </r>
  <r>
    <s v="F.R. Magallanes"/>
    <s v="Compra/Contratación inferior a 3 UTM"/>
    <x v="0"/>
    <s v="No Aplica"/>
    <s v="No Aplica"/>
    <s v="Orden de Compra "/>
    <n v="12250143"/>
    <d v="2025-09-08T00:00:00"/>
    <s v="Estufa gas (garantía cilindro 11 kg)"/>
    <s v="GASCO S.A."/>
    <s v="90.310.000-1"/>
    <n v="184990"/>
    <x v="2"/>
  </r>
  <r>
    <m/>
    <s v="696011-44-AG25"/>
    <x v="2"/>
    <m/>
    <m/>
    <m/>
    <m/>
    <d v="2025-09-08T08:51:12"/>
    <s v="Orden de Compra generada por invitación a compra ágil: 696011-52-COT25"/>
    <m/>
    <m/>
    <n v="5062981.1399999997"/>
    <x v="2"/>
  </r>
  <r>
    <m/>
    <s v="697036-75-AG25"/>
    <x v="2"/>
    <m/>
    <m/>
    <m/>
    <m/>
    <d v="2025-09-08T10:25:53"/>
    <s v="Orden de Compra generada por invitación a compra ágil: 697036-79-COT25"/>
    <m/>
    <m/>
    <n v="561680"/>
    <x v="2"/>
  </r>
  <r>
    <m/>
    <s v="697036-76-AG25"/>
    <x v="2"/>
    <m/>
    <m/>
    <m/>
    <m/>
    <d v="2025-09-08T10:37:12"/>
    <s v="Orden de Compra generada por invitación a compra ágil: 697036-75-COT25"/>
    <m/>
    <m/>
    <n v="243961.9"/>
    <x v="2"/>
  </r>
  <r>
    <m/>
    <s v="696212-138-AG25"/>
    <x v="2"/>
    <m/>
    <m/>
    <m/>
    <m/>
    <d v="2025-09-08T10:44:01"/>
    <s v="Orden de Compra generada por invitación a compra ágil: 696212-141-COT25"/>
    <m/>
    <m/>
    <n v="999600"/>
    <x v="2"/>
  </r>
  <r>
    <m/>
    <s v="5148-149-AG25"/>
    <x v="2"/>
    <m/>
    <m/>
    <m/>
    <m/>
    <d v="2025-09-08T11:19:14"/>
    <s v="Adquisición De Láminas De Seguridad. compra ágil: 5148-158-COT25"/>
    <m/>
    <m/>
    <n v="357000"/>
    <x v="2"/>
  </r>
  <r>
    <m/>
    <s v="696011-45-AG25"/>
    <x v="2"/>
    <m/>
    <m/>
    <m/>
    <m/>
    <d v="2025-09-08T11:26:04"/>
    <s v="Orden de Compra generada por invitación a compra ágil: 696011-50-COT25"/>
    <m/>
    <m/>
    <n v="874650"/>
    <x v="2"/>
  </r>
  <r>
    <m/>
    <s v="696011-46-AG25"/>
    <x v="2"/>
    <m/>
    <m/>
    <m/>
    <m/>
    <d v="2025-09-08T11:27:28"/>
    <s v="Orden de Compra generada por invitación a compra ágil: 696011-51-COT25"/>
    <m/>
    <m/>
    <n v="380000"/>
    <x v="2"/>
  </r>
  <r>
    <m/>
    <s v="709129-30-AG25"/>
    <x v="2"/>
    <m/>
    <m/>
    <m/>
    <m/>
    <d v="2025-09-08T15:25:06"/>
    <s v="Adquisición de 3 estufas eléctricas."/>
    <m/>
    <m/>
    <n v="321264.3"/>
    <x v="2"/>
  </r>
  <r>
    <m/>
    <s v="709129-31-AG25"/>
    <x v="2"/>
    <m/>
    <m/>
    <m/>
    <m/>
    <d v="2025-09-08T15:48:51"/>
    <s v="Compra equipamiento informático para mantener back up compra ágil: 709129-43-COT25"/>
    <m/>
    <m/>
    <n v="314690.74"/>
    <x v="2"/>
  </r>
  <r>
    <m/>
    <s v="696217-85-AG25"/>
    <x v="2"/>
    <m/>
    <m/>
    <m/>
    <m/>
    <d v="2025-09-08T16:18:44"/>
    <s v="Orden de Compra generada por invitación a compra ágil: 696217-44-COT25"/>
    <m/>
    <m/>
    <n v="699720"/>
    <x v="2"/>
  </r>
  <r>
    <m/>
    <s v="696217-86-AG25"/>
    <x v="2"/>
    <m/>
    <m/>
    <m/>
    <m/>
    <d v="2025-09-08T16:38:30"/>
    <s v="Orden de Compra generada por invitación a compra ágil: 696217-40-COT25"/>
    <m/>
    <m/>
    <n v="299880"/>
    <x v="2"/>
  </r>
  <r>
    <m/>
    <s v="696228-108-AG25"/>
    <x v="2"/>
    <m/>
    <m/>
    <m/>
    <m/>
    <d v="2025-09-08T16:40:46"/>
    <s v="EQUIPOS COMPUTACIONALES PARA UGI BIOBIO"/>
    <m/>
    <m/>
    <n v="1694849.17"/>
    <x v="2"/>
  </r>
  <r>
    <s v="F.R. Arica y Parinacota"/>
    <s v="Licitación Pública"/>
    <x v="1"/>
    <s v="FN/MP N° 2060"/>
    <d v="2024-08-13T00:00:00"/>
    <s v="Orden de Servicio"/>
    <n v="18250215"/>
    <d v="2025-09-09T00:00:00"/>
    <s v="Segun lo establecido en la Resolucion FN/MP N.º 2060, emitida con fecha 13-08-2024, se adquirieron pasajes aereos nacionales en la ruta ARI-SCL y SCL-ARI, para el FR M.E.C.G."/>
    <s v="Soc. de Turismo e Inversiones Inmobiliaria Ltda.  (G12 Viajes)"/>
    <s v="76204527-3"/>
    <n v="206932"/>
    <x v="2"/>
  </r>
  <r>
    <s v="F.R. Arica y Parinacota"/>
    <s v="Licitación Pública"/>
    <x v="1"/>
    <s v="FN/MP N° 2060"/>
    <d v="2024-08-13T00:00:00"/>
    <s v="Orden de Servicio"/>
    <n v="18250216"/>
    <d v="2025-09-09T00:00:00"/>
    <s v="Segun correo electrónico fechado el 09-09-2025, se solicito el cambio de los pasajes aereos nacionales en la ruta SCL-ARI y ARI-SCL, para el Fiscal adjunto."/>
    <s v="Soc. de Turismo e Inversiones Inmobiliaria Ltda.  (G12 Viajes)"/>
    <s v="76204527-3"/>
    <n v="38972"/>
    <x v="2"/>
  </r>
  <r>
    <s v="F.R. Antofagasta"/>
    <s v="Compra/Contratación inferior a 3 UTM"/>
    <x v="0"/>
    <s v="No Aplica"/>
    <s v="No Aplica"/>
    <s v="Orden de Compra"/>
    <n v="2250313"/>
    <d v="2025-09-09T00:00:00"/>
    <s v="Evaluación psicolaboral para el cargo de Técnico Operativo para la Fiscalía Local de Antofagasta. Richard Parra Luna."/>
    <s v="CENTRO DE EV Y ASE P"/>
    <s v="77.906.372-0"/>
    <n v="30000"/>
    <x v="2"/>
  </r>
  <r>
    <s v="F.R. Atacama"/>
    <s v="Licitación Pública"/>
    <x v="1"/>
    <s v="FN/MP N° 2060"/>
    <d v="2024-08-13T00:00:00"/>
    <s v="No Aplica"/>
    <n v="3250163"/>
    <d v="2025-09-09T00:00:00"/>
    <s v="Pasaje aéreo para la Fiscal SACFI para participar en &quot;Seminarios Fiscalía Supraterritorial&quot; a realizarse el día 3 de octubre en Santiago."/>
    <s v="Soc. de Turismo e Inversiones Inmobiliaria Ltda.  (G12 Viajes)"/>
    <s v="76204527-3"/>
    <n v="210932"/>
    <x v="2"/>
  </r>
  <r>
    <s v="F.R. Coquimbo"/>
    <s v="Licitación Pública"/>
    <x v="1"/>
    <s v="FN/MP N° 2060"/>
    <d v="2024-08-13T00:00:00"/>
    <s v="O/ Compra"/>
    <n v="42500224"/>
    <d v="2025-09-09T00:00:00"/>
    <s v="Pasaje aéreo para Fiscal Regional quien asiste a Seminario Fiscalía Supraterritorial."/>
    <s v="Soc. de Turismo e Inversiones Inmobiliaria Ltda.  (G12 Viajes)"/>
    <s v="76204527-3"/>
    <n v="64593"/>
    <x v="2"/>
  </r>
  <r>
    <s v="F.R. Coquimbo"/>
    <s v="Licitación Pública"/>
    <x v="1"/>
    <s v="FN/MP N° 2060"/>
    <d v="2024-08-13T00:00:00"/>
    <s v="O/ Compra"/>
    <n v="42500225"/>
    <d v="2025-09-09T00:00:00"/>
    <s v="Pasaje aéreo para Fiscal Jefe Sacfi quien asiste a Seminario Fiscalía Supraterritorial."/>
    <s v="Soc. de Turismo e Inversiones Inmobiliaria Ltda.  (G12 Viajes)"/>
    <s v="76204527-3"/>
    <n v="139046"/>
    <x v="2"/>
  </r>
  <r>
    <s v="F.R. Los Lagos"/>
    <s v="Licitación Pública"/>
    <x v="1"/>
    <s v="FN/MP N° 2060"/>
    <d v="2024-08-13T00:00:00"/>
    <s v="Orden de Compra"/>
    <n v="10250193"/>
    <d v="2025-09-09T00:00:00"/>
    <s v="Pasaje aéreo Osorno - Santiago - Osorno del 29-09 al 02-10-2025"/>
    <s v="Soc. de Turismo e Inversiones Inmobiliaria Ltda.  (G12 Viajes)"/>
    <s v="76204527-3"/>
    <n v="212102"/>
    <x v="2"/>
  </r>
  <r>
    <s v="F.R. Magallanes"/>
    <s v="Compra/Contratación inferior a 3 UTM"/>
    <x v="0"/>
    <s v="No Aplica"/>
    <s v="No Aplica"/>
    <s v="Orden de Compra "/>
    <n v="12250144"/>
    <d v="2025-09-09T00:00:00"/>
    <s v="Servicio de coffee break, para jornada de capacitación macrozona Austral, a efectuarse los días 04 y 05 de septiembre en auditorio de la Corte de Apelaciones."/>
    <s v="AUSTRAL BAKERY SPA"/>
    <s v="76.478.405-7"/>
    <n v="205418"/>
    <x v="2"/>
  </r>
  <r>
    <s v="F.R. Magallanes"/>
    <s v="Compra/Contratación inferior a 3 UTM"/>
    <x v="0"/>
    <s v="No Aplica"/>
    <s v="No Aplica"/>
    <s v="Orden de Compra "/>
    <n v="12250145"/>
    <d v="2025-09-09T00:00:00"/>
    <s v="Carpetas porta diploma c/impresión plateada en la portada y troquelado, tam. 30x24 cm. Cerrada, no incl. diploma."/>
    <s v="IMPRENTA RASMUSSEN LTDA."/>
    <s v="79.866.170-1"/>
    <n v="150000"/>
    <x v="2"/>
  </r>
  <r>
    <s v="F.R. Magallanes"/>
    <s v="Licitación Pública"/>
    <x v="1"/>
    <s v="FN/MP N° 2060"/>
    <d v="2024-08-13T00:00:00"/>
    <s v="Orden de Compra "/>
    <n v="12250149"/>
    <d v="2025-09-09T00:00:00"/>
    <s v="Pasaje aéreo Rina Blanco destino Punta Arenas - Santiago -Punta Arenas, ida: 28 de septiembre, retorno:02 de octubre."/>
    <s v="Soc. de Turismo e Inversiones Inmobiliaria Ltda.  (G12 Viajes)"/>
    <s v="76204527-3"/>
    <n v="403932"/>
    <x v="2"/>
  </r>
  <r>
    <s v="Fiscalía Nacional"/>
    <s v="Licitación Privada"/>
    <x v="3"/>
    <s v="FN/MP N° 1454"/>
    <d v="2023-08-21T00:00:00"/>
    <s v="Orden de Compra"/>
    <n v="17250625"/>
    <d v="2025-09-09T00:00:00"/>
    <s v="Contratación de 1 Servicio de Coffe Break, para 35 personas, por jornada, el cual se llevara a cabo el día 25 de septiembre del 2025, en jornadas AM 10:30 horas y PM 16:00 horas, a realizarse en dependencias de la Sala Academia piso 3, con motivo de &quot;Talleres Macrozona Centro, Reforma Ley 21.527 - FRM Oriente&quot;."/>
    <s v="Servicios Alimentarios Pedro Pablo Hernandez Medina E.I.R.L."/>
    <s v="77599203-4"/>
    <n v="266630"/>
    <x v="2"/>
  </r>
  <r>
    <s v="Fiscalía Nacional"/>
    <s v="Licitación Privada"/>
    <x v="3"/>
    <s v="FN/MP N° 1454"/>
    <d v="2023-08-21T00:00:00"/>
    <s v="Orden de Compra"/>
    <n v="17250626"/>
    <d v="2025-09-09T00:00:00"/>
    <s v="Contratación de 1 Servicio de Coffe Break, para 50 personas, por jornada, el cual se llevara a cabo los días 23 y 24 de septiembre del 2025, en jornadas AM 11:00 horas y PM 16:00 horas y para el 25 de septiembre del 2025, solo en jornada AM 11:00 horas, a realizarse en dependencias del Gran Salón piso 7, con motivo de &quot;Jornada de entrega de conocimientos a Fiscalías locales&quot;."/>
    <s v="Servicios Alimentarios Pedro Pablo Hernandez Medina E.I.R.L."/>
    <s v="77599203-4"/>
    <n v="952250"/>
    <x v="2"/>
  </r>
  <r>
    <s v="Fiscalía Nacional"/>
    <s v="Licitación Privada"/>
    <x v="3"/>
    <s v="FN/MP N° 1454"/>
    <d v="2023-08-21T00:00:00"/>
    <s v="Orden de Compra"/>
    <n v="17250628"/>
    <d v="2025-09-09T00:00:00"/>
    <s v="Contratación de 1 Servicio de Coffe Break, para 50 personas, por jornada, el cual se llevara a cabo los días 30 de septiembre y 01 de octubre del 2025, en jornadas AM 11:00 horas y PM 16:00 horas, a realizarse en dependencias de la Sala Academia piso 3, con motivo de &quot;Jornada Ley 21.595: modificaciones y nuevos tipos penales&quot;."/>
    <s v="Servicios Alimentarios Pedro Pablo Hernandez Medina E.I.R.L."/>
    <s v="77599203-4"/>
    <n v="761800"/>
    <x v="2"/>
  </r>
  <r>
    <m/>
    <s v="696217-87-AG25"/>
    <x v="2"/>
    <m/>
    <m/>
    <m/>
    <m/>
    <d v="2025-09-09T09:53:42"/>
    <s v="Orden de Compra generada por invitación a compra ágil: 696217-46-COT25"/>
    <m/>
    <m/>
    <n v="2618000"/>
    <x v="2"/>
  </r>
  <r>
    <m/>
    <s v="709129-32-AG25"/>
    <x v="2"/>
    <m/>
    <m/>
    <m/>
    <m/>
    <d v="2025-09-09T10:59:01"/>
    <s v="Pintura Interior y Exterior FL P. Natales compra ágil: 709129-44-COT25"/>
    <m/>
    <m/>
    <n v="6795149.9000000004"/>
    <x v="2"/>
  </r>
  <r>
    <m/>
    <s v="696954-60-SE25"/>
    <x v="1"/>
    <m/>
    <m/>
    <m/>
    <m/>
    <d v="2025-09-09T13:30:01"/>
    <s v="HABILITACION SALA ENTREVISTA VIDEOGRABADA MAULLIN DESDE 696954-2-LE25"/>
    <m/>
    <m/>
    <n v="39376059.939999998"/>
    <x v="2"/>
  </r>
  <r>
    <m/>
    <s v="697055-61-AG25"/>
    <x v="2"/>
    <m/>
    <m/>
    <m/>
    <m/>
    <d v="2025-09-09T15:11:58"/>
    <s v="Orden de Compra generada por invitación a compra ágil: 697055-84-COT25"/>
    <m/>
    <m/>
    <n v="904762.95"/>
    <x v="2"/>
  </r>
  <r>
    <m/>
    <s v="697055-62-AG25"/>
    <x v="2"/>
    <m/>
    <m/>
    <m/>
    <m/>
    <d v="2025-09-09T15:26:10"/>
    <s v="Orden de Compra generada por invitación a compra ágil: 697055-85-COT25"/>
    <m/>
    <m/>
    <n v="2475200"/>
    <x v="2"/>
  </r>
  <r>
    <m/>
    <s v="696011-47-AG25"/>
    <x v="2"/>
    <m/>
    <m/>
    <m/>
    <m/>
    <d v="2025-09-09T15:56:47"/>
    <s v="Orden de Compra generada por invitación a compra ágil: 696011-49-COT25"/>
    <m/>
    <m/>
    <n v="349860"/>
    <x v="2"/>
  </r>
  <r>
    <m/>
    <s v="697202-53-AG25"/>
    <x v="2"/>
    <m/>
    <m/>
    <m/>
    <m/>
    <d v="2025-09-09T15:57:39"/>
    <s v="Orden de Compra generada por invitación a compra ágil: 697202-46-COT25"/>
    <m/>
    <m/>
    <n v="264108.59999999998"/>
    <x v="2"/>
  </r>
  <r>
    <m/>
    <s v="5148-150-AG25"/>
    <x v="2"/>
    <m/>
    <m/>
    <m/>
    <m/>
    <d v="2025-09-09T16:08:11"/>
    <s v="ADQUISICIÓN DE CÁMARA FOTOGRAFICA PARA LA FISCALÍA NACIONAL. Compra ágil: 5148-167-COT25"/>
    <m/>
    <m/>
    <n v="532525"/>
    <x v="2"/>
  </r>
  <r>
    <m/>
    <s v="696212-139-AG25"/>
    <x v="2"/>
    <m/>
    <m/>
    <m/>
    <m/>
    <d v="2025-09-09T16:09:25"/>
    <s v="Orden de Compra generada por invitación a compra ágil: 696212-139-COT25"/>
    <m/>
    <m/>
    <n v="315480.90000000002"/>
    <x v="2"/>
  </r>
  <r>
    <m/>
    <s v="696212-140-AG25"/>
    <x v="2"/>
    <m/>
    <m/>
    <m/>
    <m/>
    <d v="2025-09-09T16:53:39"/>
    <s v="Orden de Compra generada por invitación a compra ágil: 696212-130-COT25"/>
    <m/>
    <m/>
    <n v="1400000"/>
    <x v="2"/>
  </r>
  <r>
    <m/>
    <s v="696212-141-AG25"/>
    <x v="2"/>
    <m/>
    <m/>
    <m/>
    <m/>
    <d v="2025-09-09T17:18:56"/>
    <s v="Orden de Compra generada por invitación a compra ágil: 696212-140-COT25"/>
    <m/>
    <m/>
    <n v="730303"/>
    <x v="2"/>
  </r>
  <r>
    <m/>
    <s v="697202-54-AG25"/>
    <x v="2"/>
    <m/>
    <m/>
    <m/>
    <m/>
    <d v="2025-09-09T21:19:29"/>
    <s v="Compra de Microondas invitación a compra ágil: 697202-45-COT25"/>
    <m/>
    <m/>
    <n v="640233.09"/>
    <x v="2"/>
  </r>
  <r>
    <s v="F.R. Antofagasta"/>
    <s v="Licitación Pública"/>
    <x v="1"/>
    <s v="FN/MP N° 2060"/>
    <d v="2024-08-13T00:00:00"/>
    <s v="Orden de Compra"/>
    <n v="2250314"/>
    <d v="2025-09-10T00:00:00"/>
    <s v="Compra de pasaje aéreo para don Juan Castro y escoltas, para concurrir a consejo de fiscales."/>
    <s v="Soc. de Turismo e Inversiones Inmobiliaria Ltda.  (G12 Viajes)"/>
    <s v="76204527-3"/>
    <n v="983924"/>
    <x v="2"/>
  </r>
  <r>
    <s v="F.R. Atacama"/>
    <s v="Licitación Pública"/>
    <x v="1"/>
    <s v="FN/MP N° 2060"/>
    <d v="2024-08-13T00:00:00"/>
    <s v="No Aplica"/>
    <n v="3250164"/>
    <d v="2025-09-10T00:00:00"/>
    <s v="Cambio de itinerario de vuelo Fiscal Regional."/>
    <s v="Soc. de Turismo e Inversiones Inmobiliaria Ltda.  (G12 Viajes)"/>
    <s v="76204527-3"/>
    <n v="73000"/>
    <x v="2"/>
  </r>
  <r>
    <s v="F.R. Atacama"/>
    <s v="Licitación Pública"/>
    <x v="1"/>
    <s v="FN/MP N° 2060"/>
    <d v="2024-08-13T00:00:00"/>
    <s v="No Aplica"/>
    <n v="3250165"/>
    <d v="2025-09-10T00:00:00"/>
    <s v="Pasajes aéreos para Abogado asesoría Jurídica y Abogado Asistente, para participar en Jornada presencial Red Colaborativa Región de Atacama, los días 7 y 8 de octubre 2025."/>
    <s v="Soc. de Turismo e Inversiones Inmobiliaria Ltda.  (G12 Viajes)"/>
    <s v="76204527-3"/>
    <n v="213468"/>
    <x v="2"/>
  </r>
  <r>
    <s v="F.R. Atacama"/>
    <s v="Licitación Pública"/>
    <x v="1"/>
    <s v="FN/MP N° 2060"/>
    <d v="2024-08-13T00:00:00"/>
    <s v="No Aplica"/>
    <n v="3250179"/>
    <d v="2025-09-10T00:00:00"/>
    <s v="Pasaje aéreo tramo, para el Fiscal Regional de Atacama, con la finalidad de participar en Jornada ULDDECO los días 30/09 y 01/10, el día 02/10 reuniones de coordinación y 03/10 participar en Seminario Fiscalía Supraterritorial."/>
    <s v="Soc. de Turismo e Inversiones Inmobiliaria Ltda.  (G12 Viajes)"/>
    <s v="76204527-3"/>
    <n v="166082"/>
    <x v="2"/>
  </r>
  <r>
    <s v="F.R. Coquimbo"/>
    <s v="Licitación Pública"/>
    <x v="1"/>
    <s v="FN/MP N° 2060"/>
    <d v="2024-08-13T00:00:00"/>
    <s v="O/ Compra"/>
    <n v="42500226"/>
    <d v="2025-09-10T00:00:00"/>
    <s v="Pasaje aéreo para Fiscal Sacfi quien asiste a Jornada Robos de Cables y Cobre."/>
    <s v="Soc. de Turismo e Inversiones Inmobiliaria Ltda.  (G12 Viajes)"/>
    <s v="76204527-3"/>
    <n v="127988"/>
    <x v="2"/>
  </r>
  <r>
    <s v="F.R. Coquimbo"/>
    <s v="Licitación Pública"/>
    <x v="1"/>
    <s v="FN/MP N° 2060"/>
    <d v="2024-08-13T00:00:00"/>
    <s v="O/ Compra"/>
    <n v="42500227"/>
    <d v="2025-09-10T00:00:00"/>
    <s v="Pasaje aéreo para Analista Sacfi quien asiste a Jornada Robo de Cables y Cobre."/>
    <s v="Soc. de Turismo e Inversiones Inmobiliaria Ltda.  (G12 Viajes)"/>
    <s v="76204527-3"/>
    <n v="124988"/>
    <x v="2"/>
  </r>
  <r>
    <s v="F.R. Coquimbo"/>
    <s v="Licitación Pública"/>
    <x v="1"/>
    <s v="FN/MP N° 2060"/>
    <d v="2024-08-13T00:00:00"/>
    <s v="O/ Compra"/>
    <n v="42500228"/>
    <d v="2025-09-10T00:00:00"/>
    <s v="Pasaje aéreo para Fiscal Regional quien asiste a 3a. Sesión Consejo de Fiscales."/>
    <s v="Soc. de Turismo e Inversiones Inmobiliaria Ltda.  (G12 Viajes)"/>
    <s v="76204527-3"/>
    <n v="119564"/>
    <x v="2"/>
  </r>
  <r>
    <s v="F.R. Valparaíso"/>
    <s v="Compra/Contratación inferior a 3 UTM"/>
    <x v="0"/>
    <s v="No Aplica"/>
    <s v="No Aplica"/>
    <s v="Orden de Compra"/>
    <n v="5250272"/>
    <d v="2025-09-10T00:00:00"/>
    <s v="Adquisición de materiales de aseo - alcohol líquido para desinfección"/>
    <s v="DIMERC S.A."/>
    <s v="96.670.840-9"/>
    <n v="127520"/>
    <x v="2"/>
  </r>
  <r>
    <s v="F.R. Araucanía"/>
    <s v="Trato Directo"/>
    <x v="0"/>
    <s v="FR N° 181"/>
    <d v="2025-09-09T00:00:00"/>
    <s v="O/Compra"/>
    <n v="9250169"/>
    <d v="2025-09-10T00:00:00"/>
    <s v="Reparación eléctrica en la Fiscalia Regional."/>
    <s v="Soc. Servicios Computacionales Aska Ltda."/>
    <s v="77.088.350-4"/>
    <n v="352597"/>
    <x v="2"/>
  </r>
  <r>
    <s v="F.R. Araucanía"/>
    <s v="Licitación Pública"/>
    <x v="1"/>
    <s v="FN/MP N° 2060"/>
    <d v="2024-08-13T00:00:00"/>
    <s v="O/Compra"/>
    <n v="9250170"/>
    <d v="2025-09-10T00:00:00"/>
    <s v="Pasajes aéreos para fiscales en comisión de servicio, trayecto Tco.-Stgo. Tco."/>
    <s v="Soc. de Turismo e Inversiones Inmobiliaria Ltda.  (G12 Viajes)"/>
    <s v="76204527-3"/>
    <n v="403976"/>
    <x v="2"/>
  </r>
  <r>
    <s v="F.R. Los Lagos"/>
    <s v="Licitación Pública"/>
    <x v="1"/>
    <s v="FN/MP N° 2060"/>
    <d v="2024-08-13T00:00:00"/>
    <s v="Orden de Compra"/>
    <n v="10250194"/>
    <d v="2025-09-10T00:00:00"/>
    <s v="Pasaje aéreo P.Montt - Santiago - P.Montt del 29-09 al 02-10-2025"/>
    <s v="Soc. de Turismo e Inversiones Inmobiliaria Ltda.  (G12 Viajes)"/>
    <s v="76204527-3"/>
    <n v="262988"/>
    <x v="2"/>
  </r>
  <r>
    <s v="F.R. Aysén"/>
    <s v="Licitación Pública"/>
    <x v="1"/>
    <s v="FN/MP N° 2060"/>
    <d v="2024-08-13T00:00:00"/>
    <s v="Orden de Servicio "/>
    <n v="1125197"/>
    <d v="2025-09-10T00:00:00"/>
    <s v="Pasajes Aéreos Nacionales Balmaceda -Santiago (ida y regreso),  para Administrativo SACFI Fiscalía Regional de aysén.   Concurrencia a Jornada presencial Red Colaborativa en Santiago."/>
    <s v="Soc. de Turismo e Inversiones Inmobiliaria Ltda.  (G12 Viajes)"/>
    <s v="76204527-3"/>
    <n v="245102"/>
    <x v="2"/>
  </r>
  <r>
    <s v="F.R. Aysén"/>
    <s v="Licitación Pública"/>
    <x v="1"/>
    <s v="FN/MP N° 2060"/>
    <d v="2024-08-13T00:00:00"/>
    <s v="Orden de Servicio "/>
    <n v="1125198"/>
    <d v="2025-09-10T00:00:00"/>
    <s v="Pasajes aéreos nacionales Balmaceda - Pto. Montt - Balmaceda , para Fiscal Adjunto Jefe y Profesonal SACFI Fiscalía Regional de Aysén.   Seminario Fiscalía Supraterritorial en Puerto Montt."/>
    <s v="Soc. de Turismo e Inversiones Inmobiliaria Ltda.  (G12 Viajes)"/>
    <s v="76204527-3"/>
    <n v="413372"/>
    <x v="2"/>
  </r>
  <r>
    <s v="F.R. Aysén"/>
    <s v="Licitación Pública"/>
    <x v="1"/>
    <s v="FN/MP N° 2060"/>
    <d v="2024-08-13T00:00:00"/>
    <s v="Orden de Servicio "/>
    <n v="1125199"/>
    <d v="2025-09-10T00:00:00"/>
    <s v="Pasaje aéreo nacional Balmaceda -Santiago-Puerto Montt (ida y regreso), para Fiscal Regional de Aysén (S).   Sesión Consejo General de Fiscales Regionales en Santiago y Seminario Fiscalía Supraterritorial en Puerto Montt ."/>
    <s v="Soc. de Turismo e Inversiones Inmobiliaria Ltda.  (G12 Viajes)"/>
    <s v="76204527-3"/>
    <n v="430930"/>
    <x v="2"/>
  </r>
  <r>
    <s v="F.R. Magallanes"/>
    <s v="Licitación Pública"/>
    <x v="1"/>
    <s v="FN/MP N° 2060"/>
    <d v="2024-08-13T00:00:00"/>
    <s v="Orden de Compra "/>
    <n v="12250150"/>
    <d v="2025-09-10T00:00:00"/>
    <s v="Pasaje aéreo Felipe Aguirre Puerto Montt - Punta Arenas, fecha 30-09-2025."/>
    <s v="Soc. de Turismo e Inversiones Inmobiliaria Ltda.  (G12 Viajes)"/>
    <s v="76204527-3"/>
    <n v="168564"/>
    <x v="2"/>
  </r>
  <r>
    <s v="Fiscalía Nacional"/>
    <s v="Licitación Pública"/>
    <x v="1"/>
    <s v="FN/MP N° 2060"/>
    <d v="2024-08-13T00:00:00"/>
    <s v="Orden de Compra"/>
    <n v="17250630"/>
    <d v="2025-09-10T00:00:00"/>
    <s v="Pasaje aéreo nacional para Sr. Ignacio Castillo Val Rut: 10.598.535-5, Santiago/Puerto Montt/Santiago, del 07 al 08 de octubre de 2025. Exponer en Capacitaciones de la Macrozona Sur en Tráfico Portuario."/>
    <s v="Soc. de Turismo e Inversiones Inmobiliaria Ltda.  (G12 Viajes)"/>
    <s v="76204527-3"/>
    <n v="191988"/>
    <x v="2"/>
  </r>
  <r>
    <s v="Fiscalía Nacional"/>
    <s v="Licitación Pública"/>
    <x v="1"/>
    <s v="FN/MP N° 2060"/>
    <d v="2024-08-13T00:00:00"/>
    <s v="Orden de Compra"/>
    <n v="17250631"/>
    <d v="2025-09-10T00:00:00"/>
    <s v="Pasaje aéreo nacional para Sra. Carolina Zavidich, Rut: 10.324.655-5, Santiago/Puerto Montt/Santiago, del 07 al 08 de octubre de 2025. Exponer en Capacitaciones de la Macrozona Sur en Tráfico Portuario."/>
    <s v="Soc. de Turismo e Inversiones Inmobiliaria Ltda.  (G12 Viajes)"/>
    <s v="76204527-3"/>
    <n v="191988"/>
    <x v="2"/>
  </r>
  <r>
    <s v="Fiscalía Nacional"/>
    <s v="Licitación Pública"/>
    <x v="1"/>
    <s v="FN/MP N° 2060"/>
    <d v="2024-08-13T00:00:00"/>
    <s v="Orden de Compra"/>
    <n v="17250632"/>
    <d v="2025-09-10T00:00:00"/>
    <s v="Pasaje aéreo nacional para Sr. Néstor Montero, Rut: 13.094.602-K, Santiago/Puerto Montt/Santiago, del 07 al 10 de octubre de 2025. Exponer en Capacitaciones de la Macrozona Sur en Tráfico Portuario."/>
    <s v="Soc. de Turismo e Inversiones Inmobiliaria Ltda.  (G12 Viajes)"/>
    <s v="76204527-3"/>
    <n v="191988"/>
    <x v="2"/>
  </r>
  <r>
    <m/>
    <s v="696228-109-AG25"/>
    <x v="2"/>
    <m/>
    <m/>
    <m/>
    <m/>
    <d v="2025-09-10T09:35:50"/>
    <s v="PENDRIVES REGION BIOBIO"/>
    <m/>
    <m/>
    <n v="1351245"/>
    <x v="2"/>
  </r>
  <r>
    <m/>
    <s v="696961-52-TD25"/>
    <x v="0"/>
    <m/>
    <m/>
    <m/>
    <m/>
    <d v="2025-09-10T09:54:25"/>
    <s v="Orden de Compra generada por Trato Directo ID 696961-6-FTD25"/>
    <m/>
    <m/>
    <n v="352597"/>
    <x v="2"/>
  </r>
  <r>
    <m/>
    <s v="5148-151-AG25"/>
    <x v="2"/>
    <m/>
    <m/>
    <m/>
    <m/>
    <d v="2025-09-10T10:31:55"/>
    <s v="ADQUISICIÓN DE 14 TARJETAS COMPATIBLES PARA EQUIPOS DE CLIMA. Compra ágil: 5148-156-COT25"/>
    <m/>
    <m/>
    <n v="1268659"/>
    <x v="2"/>
  </r>
  <r>
    <m/>
    <s v="696011-48-AG25"/>
    <x v="2"/>
    <m/>
    <m/>
    <m/>
    <m/>
    <d v="2025-09-10T15:07:32"/>
    <s v="Orden de Compra generada por invitación a compra ágil: 696011-55-COT25"/>
    <m/>
    <m/>
    <n v="21122.5"/>
    <x v="2"/>
  </r>
  <r>
    <m/>
    <s v="697209-33-AG25"/>
    <x v="2"/>
    <m/>
    <m/>
    <m/>
    <m/>
    <d v="2025-09-10T15:31:11"/>
    <s v="ADQUISICIÓN DE (1) UN TURBO CALEFACTOR PORTÁTIL A DIESEL PARA UNIDAD DE ADMINISTRACIÓN Y FINANZAS"/>
    <m/>
    <m/>
    <n v="418880"/>
    <x v="2"/>
  </r>
  <r>
    <m/>
    <s v="1059240-48-AG25"/>
    <x v="2"/>
    <m/>
    <m/>
    <m/>
    <m/>
    <d v="2025-09-10T15:59:44"/>
    <s v="Orden de Compra generada por invitación a compra ágil: 1059240-41-COT25"/>
    <m/>
    <m/>
    <n v="1248100.56"/>
    <x v="2"/>
  </r>
  <r>
    <s v="F.R. Arica y Parinacota"/>
    <s v="Licitación Pública"/>
    <x v="1"/>
    <s v="FN/MP N° 2060"/>
    <d v="2024-08-13T00:00:00"/>
    <s v="Orden de Servicio"/>
    <n v="18250218"/>
    <d v="2025-09-11T00:00:00"/>
    <s v="Segun lo establecido en la Resolucion FN/MP N.º 2060, emitida con fecha 13-08-2024, se adquirieron pasajes aereos nacionales en la ruta ARI-SCL y SCL-ARI, para el FJ R.M.G.V. y el AA C.A.M.S."/>
    <s v="Soc. de Turismo e Inversiones Inmobiliaria Ltda.  (G12 Viajes)"/>
    <s v="76204527-3"/>
    <n v="451976"/>
    <x v="2"/>
  </r>
  <r>
    <s v="F.R. Antofagasta"/>
    <s v="Compra/Contratación inferior a 3 UTM"/>
    <x v="0"/>
    <s v="No Aplica"/>
    <s v="No Aplica"/>
    <s v="Orden de Compra"/>
    <n v="2250317"/>
    <d v="2025-09-11T00:00:00"/>
    <s v="Evaluación psicolaboral cargo Auxiliar Uravit - Claudio Miranda - Vicente Castillo - Luis Ossandon - Ronald Ramirez"/>
    <s v="CENTRO DE EV Y ASESORIAS  PSICOTERAPIA"/>
    <s v="77.906.372-0"/>
    <n v="120000"/>
    <x v="2"/>
  </r>
  <r>
    <s v="F.R. Antofagasta"/>
    <s v="Licitación Pública"/>
    <x v="1"/>
    <s v="FN/MP N° 2060"/>
    <d v="2024-08-13T00:00:00"/>
    <s v="Orden de Compra"/>
    <n v="2250318"/>
    <d v="2025-09-11T00:00:00"/>
    <s v="Cambio de itinerario pasaje aéreo don Juan Castro B. y escoltas. Concurre a Consejo de fiscales."/>
    <s v="Soc. de Turismo e Inversiones Inmobiliaria Ltda.  (G12 Viajes)"/>
    <s v="76204527-3"/>
    <n v="184986"/>
    <x v="2"/>
  </r>
  <r>
    <s v="F.R. Antofagasta"/>
    <s v="Licitación Pública"/>
    <x v="1"/>
    <s v="FN/MP N° 2060"/>
    <d v="2024-08-13T00:00:00"/>
    <s v="Orden de Compra"/>
    <n v="2250319"/>
    <d v="2025-09-11T00:00:00"/>
    <s v="Pasaje aéreo de don Cristian Aguilar para asistir a Seminario de Fiscalía Supraterritorial. UE 297"/>
    <s v="Soc. de Turismo e Inversiones Inmobiliaria Ltda.  (G12 Viajes)"/>
    <s v="76204527-3"/>
    <n v="167046"/>
    <x v="2"/>
  </r>
  <r>
    <s v="F.R. Coquimbo"/>
    <s v="Licitación Pública"/>
    <x v="1"/>
    <s v="FN/MP N° 2060"/>
    <d v="2024-08-13T00:00:00"/>
    <s v="O/ Compra"/>
    <n v="42500229"/>
    <d v="2025-09-11T00:00:00"/>
    <s v="Pasaje aéreo para Fiscal Sacfi quien asiste a Jornada Uldeco DDEE."/>
    <s v="Soc. de Turismo e Inversiones Inmobiliaria Ltda.  (G12 Viajes)"/>
    <s v="76204527-3"/>
    <n v="153988"/>
    <x v="2"/>
  </r>
  <r>
    <s v="F.R. Los Lagos"/>
    <s v="Licitación Pública"/>
    <x v="1"/>
    <s v="FN/MP N° 2060"/>
    <d v="2024-08-13T00:00:00"/>
    <s v="Orden de Compra"/>
    <n v="10250195"/>
    <d v="2025-09-11T00:00:00"/>
    <s v="Pasaje aéreo P.Montt - Santiago - P.Montt del 15-09 al 19-09-2025"/>
    <s v="Soc. de Turismo e Inversiones Inmobiliaria Ltda.  (G12 Viajes)"/>
    <s v="76204527-3"/>
    <n v="244046"/>
    <x v="2"/>
  </r>
  <r>
    <s v="F.R. Aysén"/>
    <s v="Compra/Contratación inferior a 3 UTM"/>
    <x v="0"/>
    <s v="No Aplica"/>
    <s v="No Aplica"/>
    <s v="Orden de Compra "/>
    <n v="1125200"/>
    <d v="2025-09-11T00:00:00"/>
    <s v="Galvano saludo protocolar para la IV División de Ejército con motivo del Día de las Glorias del Ejército. "/>
    <s v="Macsport SPA"/>
    <s v="77.505.989-3"/>
    <n v="39999"/>
    <x v="2"/>
  </r>
  <r>
    <s v="F.R. Magallanes"/>
    <s v="Compra/Contratación inferior a 3 UTM"/>
    <x v="0"/>
    <s v="No Aplica"/>
    <s v="No Aplica"/>
    <s v="Orden de Compra "/>
    <n v="12250151"/>
    <d v="2025-09-11T00:00:00"/>
    <s v="Monitor Samsung Led Va curvo LC24F390FHN 23,5&quot;"/>
    <s v="TRANSWORLD SUPPLY LTDA"/>
    <s v="77.829.700-0"/>
    <n v="129900"/>
    <x v="2"/>
  </r>
  <r>
    <s v="F.R. Magallanes"/>
    <s v="Licitación Pública"/>
    <x v="1"/>
    <s v="FN/MP N° 2060"/>
    <d v="2024-08-13T00:00:00"/>
    <s v="Orden de Compra "/>
    <n v="12250152"/>
    <d v="2025-09-11T00:00:00"/>
    <s v="Pasaje aéreo Cristian Crisosto ruta punta arenas - Santiago, fecha 24 de septiembre."/>
    <s v="Soc. de Turismo e Inversiones Inmobiliaria Ltda.  (G12 Viajes)"/>
    <s v="76204527-3"/>
    <n v="121593"/>
    <x v="2"/>
  </r>
  <r>
    <s v="F.R. Metrop. Occidente"/>
    <s v="Trato Directo"/>
    <x v="0"/>
    <s v="RS FR N°229"/>
    <d v="2025-09-05T00:00:00"/>
    <s v="O/Compra"/>
    <n v="16250179"/>
    <d v="2025-09-11T00:00:00"/>
    <s v="CD cambio interruptor motobombas FL Pudahuel, RS FR 229 del 05.09.25. Trato directo, art. 23 N°6, letra A."/>
    <s v="HIDRO AUTOMATIZACION LTDA."/>
    <s v="76034708-6"/>
    <n v="364159"/>
    <x v="2"/>
  </r>
  <r>
    <m/>
    <s v="696217-88-AG25"/>
    <x v="2"/>
    <m/>
    <m/>
    <m/>
    <m/>
    <d v="2025-09-11T08:23:26"/>
    <s v="Orden de Compra generada por invitación a compra ágil: 696217-43-COT25"/>
    <m/>
    <m/>
    <n v="309373.82"/>
    <x v="2"/>
  </r>
  <r>
    <m/>
    <s v="697202-55-AG25"/>
    <x v="2"/>
    <m/>
    <m/>
    <m/>
    <m/>
    <d v="2025-09-11T09:13:15"/>
    <s v="Compra de Televisores Smart TV 70&quot;"/>
    <m/>
    <m/>
    <n v="1694446.95"/>
    <x v="2"/>
  </r>
  <r>
    <m/>
    <s v="696212-143-AG25"/>
    <x v="2"/>
    <m/>
    <m/>
    <m/>
    <m/>
    <d v="2025-09-11T09:54:41"/>
    <s v="Orden de Compra generada por invitación a compra ágil: 696212-125-COT25"/>
    <m/>
    <m/>
    <n v="2020025"/>
    <x v="2"/>
  </r>
  <r>
    <m/>
    <s v="697036-78-AG25"/>
    <x v="2"/>
    <m/>
    <m/>
    <m/>
    <m/>
    <d v="2025-09-11T10:34:55"/>
    <s v="Orden de Compra generada por invitación a compra ágil: 697036-80-COT25"/>
    <m/>
    <m/>
    <n v="1487500"/>
    <x v="2"/>
  </r>
  <r>
    <m/>
    <s v="696961-53-SE25"/>
    <x v="1"/>
    <m/>
    <m/>
    <m/>
    <m/>
    <d v="2025-09-11T11:24:41"/>
    <s v="Compra de combustible para la Fiscalia de Victoria"/>
    <m/>
    <m/>
    <n v="2471624.9990249998"/>
    <x v="2"/>
  </r>
  <r>
    <m/>
    <s v="696713-58-AG25"/>
    <x v="2"/>
    <m/>
    <m/>
    <m/>
    <m/>
    <d v="2025-09-11T12:17:30"/>
    <s v="Mantención de Extintores en Edificios FRMO"/>
    <m/>
    <m/>
    <n v="371280"/>
    <x v="2"/>
  </r>
  <r>
    <m/>
    <s v="696750-38-AG25"/>
    <x v="2"/>
    <m/>
    <m/>
    <m/>
    <m/>
    <d v="2025-09-11T12:39:34"/>
    <s v="ADQUISICIÓN DE MAQUINAS Y EQUIPOS DE OFICINA ADQUISICIÓN DE MAQUINAS Y EQUIPOS DE OFICINA 696750-46-COT25"/>
    <m/>
    <m/>
    <n v="1005715.41"/>
    <x v="2"/>
  </r>
  <r>
    <m/>
    <s v="696228-110-CM25"/>
    <x v="2"/>
    <m/>
    <m/>
    <m/>
    <m/>
    <d v="2025-09-11T15:06:22"/>
    <s v="Pasajes Jornada Ulldeco - Orella/Henriquez"/>
    <m/>
    <m/>
    <n v="348056"/>
    <x v="2"/>
  </r>
  <r>
    <m/>
    <s v="696954-62-AG25"/>
    <x v="2"/>
    <m/>
    <m/>
    <m/>
    <m/>
    <d v="2025-09-11T15:28:29"/>
    <s v="Compra de 300 bolsas pellet"/>
    <m/>
    <m/>
    <n v="1616139"/>
    <x v="2"/>
  </r>
  <r>
    <m/>
    <s v="696961-54-CM25"/>
    <x v="2"/>
    <m/>
    <m/>
    <m/>
    <m/>
    <d v="2025-09-11T15:42:57"/>
    <s v="Orden de Compra: 696961-54-CM25"/>
    <m/>
    <m/>
    <n v="3899364.63"/>
    <x v="2"/>
  </r>
  <r>
    <m/>
    <s v="696961-55-CM25"/>
    <x v="2"/>
    <m/>
    <m/>
    <m/>
    <m/>
    <d v="2025-09-11T17:13:25"/>
    <s v="Orden de Compra: 696961-55-CM25"/>
    <m/>
    <m/>
    <n v="6060432"/>
    <x v="2"/>
  </r>
  <r>
    <m/>
    <s v="696961-56-AG25"/>
    <x v="2"/>
    <m/>
    <m/>
    <m/>
    <m/>
    <d v="2025-09-11T17:13:39"/>
    <s v="Orden de Compra generada por invitación a compra ágil: 696961-42-COT25"/>
    <m/>
    <m/>
    <n v="3091011.91"/>
    <x v="2"/>
  </r>
  <r>
    <m/>
    <s v="696961-57-CM25"/>
    <x v="2"/>
    <m/>
    <m/>
    <m/>
    <m/>
    <d v="2025-09-11T17:14:12"/>
    <s v="Orden de Compra: 696961-57-CM25"/>
    <m/>
    <m/>
    <n v="4725823.2"/>
    <x v="2"/>
  </r>
  <r>
    <s v="F.R. Arica y Parinacota"/>
    <s v="Licitación Pública"/>
    <x v="1"/>
    <s v="FN/MP N° 2060"/>
    <d v="2024-08-13T00:00:00"/>
    <s v="Orden de Servicio"/>
    <n v="18250219"/>
    <d v="2025-09-12T00:00:00"/>
    <s v="Segun correo electrónico fechado el 12-09-2025, se solicito el cambio de los pasajes aereos nacionales en la ruta SCL-ARI, para las Profesionales UCCO R.E.R.A.M. y M.P.R.D., código de reserva GMNTPA (LA)."/>
    <s v="Soc. de Turismo e Inversiones Inmobiliaria Ltda.  (G12 Viajes)"/>
    <s v="76204527-3"/>
    <n v="94000"/>
    <x v="2"/>
  </r>
  <r>
    <s v="F.R. Tarapacá"/>
    <s v="Compra/Contratación inferior a 3 UTM"/>
    <x v="0"/>
    <s v="No Aplica"/>
    <s v="No Aplica"/>
    <s v="O/Servicio"/>
    <n v="1250103"/>
    <d v="2025-09-12T00:00:00"/>
    <s v="Servicio de evaluación psicolaboral p/1 postulante profesional FR Tarapacá"/>
    <s v="CONSULTORIA E INVESTIGACION EN RRHH SPA"/>
    <s v="76580320-9"/>
    <n v="137900"/>
    <x v="2"/>
  </r>
  <r>
    <s v="F.R. Atacama"/>
    <s v="Compra/Contratación inferior a 3 UTM"/>
    <x v="0"/>
    <s v="No Aplica"/>
    <s v="No Aplica"/>
    <s v="No Aplica"/>
    <n v="3250168"/>
    <d v="2025-09-12T00:00:00"/>
    <s v="Evaluación psicolaboral analista ECOH para la Fiscalía de Atacama."/>
    <s v="TECHNIC TALENT SPA"/>
    <s v="78.088.605-6"/>
    <n v="21123"/>
    <x v="2"/>
  </r>
  <r>
    <s v="F.R. Coquimbo"/>
    <s v="Licitación Pública"/>
    <x v="1"/>
    <s v="FN/MP N° 2060"/>
    <d v="2024-08-13T00:00:00"/>
    <s v="O/ Compra"/>
    <n v="42500230"/>
    <d v="2025-09-12T00:00:00"/>
    <s v="Pasaje aéreo para Fiscal Adjunto La Serena quien asiste a Jornada de DDEE."/>
    <s v="Soc. de Turismo e Inversiones Inmobiliaria Ltda.  (G12 Viajes)"/>
    <s v="76204527-3"/>
    <n v="122046"/>
    <x v="2"/>
  </r>
  <r>
    <s v="F.R. O´Higgins"/>
    <s v="Compra/Contratación inferior a 3 UTM"/>
    <x v="0"/>
    <s v="No Aplica"/>
    <s v="No Aplica"/>
    <s v="O/Compra"/>
    <n v="6250207"/>
    <d v="2025-09-12T00:00:00"/>
    <s v="Publicación de concurso público en Diario El Rancagüino día 14/09/2025"/>
    <s v="SOCIEDAD INFORMATIVA REGIONAL S.A."/>
    <s v="96.852.720-7"/>
    <n v="24990"/>
    <x v="2"/>
  </r>
  <r>
    <s v="F.R. Ñuble"/>
    <s v="Compra/Contratación inferior a 3 UTM"/>
    <x v="0"/>
    <s v="No Aplica"/>
    <s v="No Aplica"/>
    <s v="OC"/>
    <n v="20250126"/>
    <d v="2025-09-12T00:00:00"/>
    <s v="Adquisicion de pasaje aereo Nayalet Mansilla viaje a Santiago el dia 24 septiembre"/>
    <s v="LATAM AIRLINES GROUP S.A."/>
    <s v="89.862.200-2"/>
    <n v="120146"/>
    <x v="2"/>
  </r>
  <r>
    <s v="F.R. Ñuble"/>
    <s v="Compra/Contratación inferior a 3 UTM"/>
    <x v="0"/>
    <s v="No Aplica"/>
    <s v="No Aplica"/>
    <s v="OC"/>
    <n v="20250127"/>
    <d v="2025-09-12T00:00:00"/>
    <s v="Adquisicion de pasaje aereo Alvaro Hermosilla viaje a Santiago el dia 01 octubre"/>
    <s v="LATAM AIRLINES GROUP S.A."/>
    <s v="89.862.200-2"/>
    <n v="64993"/>
    <x v="2"/>
  </r>
  <r>
    <s v="F.R. Ñuble"/>
    <s v="Compra/Contratación inferior a 3 UTM"/>
    <x v="0"/>
    <s v="No Aplica"/>
    <s v="No Aplica"/>
    <s v="OC"/>
    <n v="20250128"/>
    <d v="2025-09-12T00:00:00"/>
    <s v="Adquisicion de pasaje aereo Fiscal Jefe Chillan viaje a Santiago el dia 03 octubre"/>
    <s v="LATAM AIRLINES GROUP S.A."/>
    <s v="89.862.200-2"/>
    <n v="207198"/>
    <x v="2"/>
  </r>
  <r>
    <s v="F.R. Los Lagos"/>
    <s v="Licitación Pública"/>
    <x v="1"/>
    <s v="FN/MP N° 2060"/>
    <d v="2024-08-13T00:00:00"/>
    <s v="Orden de Compra"/>
    <n v="10250198"/>
    <d v="2025-09-12T00:00:00"/>
    <s v="Pasaje aéreo Santiago - P.Montt 24-09-2025"/>
    <s v="Soc. de Turismo e Inversiones Inmobiliaria Ltda.  (G12 Viajes)"/>
    <s v="76204527-3"/>
    <n v="162536"/>
    <x v="2"/>
  </r>
  <r>
    <s v="F.R. Magallanes"/>
    <s v="Compra/Contratación inferior a 3 UTM"/>
    <x v="0"/>
    <s v="No Aplica"/>
    <s v="No Aplica"/>
    <s v="Orden de Compra "/>
    <n v="12250153"/>
    <d v="2025-09-12T00:00:00"/>
    <s v="UPS FORZA 1000Va NT-1012C 500W."/>
    <s v="OVALLE S.A."/>
    <s v="76.194.297-2"/>
    <n v="107100"/>
    <x v="2"/>
  </r>
  <r>
    <s v="F.R. Magallanes"/>
    <s v="Licitación Pública"/>
    <x v="1"/>
    <s v="FN/MP N° 2060"/>
    <d v="2024-08-13T00:00:00"/>
    <s v="Orden de Compra "/>
    <n v="12250154"/>
    <d v="2025-09-12T00:00:00"/>
    <s v="Pasaje aéreo Jose Vargas ruta: Punta Arenas - Santiago - Punta Arenas, ida: 05-11-25, regreso:08-11-25. Pasaje aéreo Paola Ruiz ruta: Punta Arenas - Santiago - Punta Arenas, ida: 05-11-25, regreso:08-11-25."/>
    <s v="Soc. de Turismo e Inversiones Inmobiliaria Ltda.  (G12 Viajes)"/>
    <s v="76204527-3"/>
    <n v="1117864"/>
    <x v="2"/>
  </r>
  <r>
    <s v="F.R. Metrop. Occidente"/>
    <s v="Trato Directo"/>
    <x v="0"/>
    <s v="RS FN N°2590"/>
    <d v="2024-10-15T00:00:00"/>
    <s v="O/Compra"/>
    <n v="16250181"/>
    <d v="2025-09-12T00:00:00"/>
    <s v="Regulariza OC manual N°2851 del 30/07/2025 por servicio de transmisión de datos (traslado, instalación y configuración de equipos de red y telefonía fija) en piso 11 de edificio Miraflores 383. CD por Resolución FN N°2590 del 15/10/2024. Se considera UF referencial de $38.200, proveedor debe considerar valor UF del día de emisión de factura."/>
    <s v="CLARO CHILE SPA"/>
    <s v="96799250-K"/>
    <n v="909160"/>
    <x v="2"/>
  </r>
  <r>
    <m/>
    <s v="696713-59-AG25"/>
    <x v="2"/>
    <m/>
    <m/>
    <m/>
    <m/>
    <d v="2025-09-12T08:57:26"/>
    <s v="COMPRA DVDS"/>
    <m/>
    <m/>
    <n v="380205"/>
    <x v="2"/>
  </r>
  <r>
    <m/>
    <s v="697055-63-AG25"/>
    <x v="2"/>
    <m/>
    <m/>
    <m/>
    <m/>
    <d v="2025-09-12T09:40:36"/>
    <s v="Orden de Compra generada por invitación a compra ágil: 697055-86-COT25"/>
    <m/>
    <m/>
    <n v="2499952"/>
    <x v="2"/>
  </r>
  <r>
    <m/>
    <s v="697055-64-AG25"/>
    <x v="2"/>
    <m/>
    <m/>
    <m/>
    <m/>
    <d v="2025-09-12T09:44:17"/>
    <s v="Orden de Compra generada por invitación a compra ágil: 697055-87-COT25"/>
    <m/>
    <m/>
    <n v="2391900"/>
    <x v="2"/>
  </r>
  <r>
    <m/>
    <s v="697055-65-AG25"/>
    <x v="2"/>
    <m/>
    <m/>
    <m/>
    <m/>
    <d v="2025-09-12T09:47:24"/>
    <s v="Orden de Compra generada por invitación a compra ágil: 697055-88-COT25"/>
    <m/>
    <m/>
    <n v="2366910"/>
    <x v="2"/>
  </r>
  <r>
    <m/>
    <s v="696217-90-CM25"/>
    <x v="2"/>
    <m/>
    <m/>
    <m/>
    <m/>
    <d v="2025-09-12T10:08:32"/>
    <s v="Orden de Compra: 696217-90-CM25"/>
    <m/>
    <m/>
    <n v="123678"/>
    <x v="2"/>
  </r>
  <r>
    <m/>
    <s v="1059240-50-CM25"/>
    <x v="2"/>
    <m/>
    <m/>
    <m/>
    <m/>
    <d v="2025-09-12T10:47:05"/>
    <s v="Orden de Compra: 1059240-50-CM25"/>
    <m/>
    <m/>
    <n v="64993"/>
    <x v="2"/>
  </r>
  <r>
    <m/>
    <s v="696750-39-AG25"/>
    <x v="2"/>
    <m/>
    <m/>
    <m/>
    <m/>
    <d v="2025-09-12T10:49:19"/>
    <s v="ADQUISICION DE EQUIPOS COMPUTACIONALES 696750-45-COT25"/>
    <m/>
    <m/>
    <n v="808775.17"/>
    <x v="2"/>
  </r>
  <r>
    <m/>
    <s v="696713-60-AG25"/>
    <x v="2"/>
    <m/>
    <m/>
    <m/>
    <m/>
    <d v="2025-09-12T11:04:47"/>
    <s v="Publicación concurso 25-05-2025"/>
    <m/>
    <m/>
    <n v="392700"/>
    <x v="2"/>
  </r>
  <r>
    <m/>
    <s v="696961-58-AG25"/>
    <x v="2"/>
    <m/>
    <m/>
    <m/>
    <m/>
    <d v="2025-09-12T11:14:23"/>
    <s v="Orden de Compra generada por invitación a compra ágil: 696961-43-COT25"/>
    <m/>
    <m/>
    <n v="1428000"/>
    <x v="2"/>
  </r>
  <r>
    <m/>
    <s v="696217-91-AG25"/>
    <x v="2"/>
    <m/>
    <m/>
    <m/>
    <m/>
    <d v="2025-09-12T11:18:46"/>
    <s v="Orden de Compra generada por invitación a compra ágil: 696217-47-COT25"/>
    <m/>
    <m/>
    <n v="944860"/>
    <x v="2"/>
  </r>
  <r>
    <m/>
    <s v="697224-31-AG25"/>
    <x v="2"/>
    <m/>
    <m/>
    <m/>
    <m/>
    <d v="2025-09-12T12:32:22"/>
    <s v="ADQUISICIÓN DE BIOMBOS FRM CENTRO NORTE"/>
    <m/>
    <m/>
    <n v="4141200"/>
    <x v="2"/>
  </r>
  <r>
    <m/>
    <s v="696217-92-CM25"/>
    <x v="2"/>
    <m/>
    <m/>
    <m/>
    <m/>
    <d v="2025-09-12T12:40:36"/>
    <s v="Orden de Compra: 696217-92-CM25"/>
    <m/>
    <m/>
    <n v="123678"/>
    <x v="2"/>
  </r>
  <r>
    <m/>
    <s v="696217-93-AG25"/>
    <x v="2"/>
    <m/>
    <m/>
    <m/>
    <m/>
    <d v="2025-09-12T13:02:02"/>
    <s v="Orden de Compra generada por invitación a compra ágil: 696217-48-COT25"/>
    <m/>
    <m/>
    <n v="1219750"/>
    <x v="2"/>
  </r>
  <r>
    <m/>
    <s v="1059240-51-CM25"/>
    <x v="2"/>
    <m/>
    <m/>
    <m/>
    <m/>
    <d v="2025-09-12T13:09:01"/>
    <s v="Orden de Compra: 1059240-51-CM25"/>
    <m/>
    <m/>
    <n v="570678"/>
    <x v="2"/>
  </r>
  <r>
    <m/>
    <s v="1059240-52-CM25"/>
    <x v="2"/>
    <m/>
    <m/>
    <m/>
    <m/>
    <d v="2025-09-12T13:12:00"/>
    <s v="Orden de Compra: 1059240-52-CM25"/>
    <m/>
    <m/>
    <n v="120146"/>
    <x v="2"/>
  </r>
  <r>
    <m/>
    <s v="1059240-53-CM25"/>
    <x v="2"/>
    <m/>
    <m/>
    <m/>
    <m/>
    <d v="2025-09-12T13:15:19"/>
    <s v="Orden de Compra: 1059240-53-CM25"/>
    <m/>
    <m/>
    <n v="207198"/>
    <x v="2"/>
  </r>
  <r>
    <m/>
    <s v="696750-40-SE25"/>
    <x v="1"/>
    <m/>
    <m/>
    <m/>
    <m/>
    <d v="2025-09-12T14:24:00"/>
    <s v="CONTRATACION SUMINISTRO DE PETROLEO PARA CALEFACCION 696750-5-LE25"/>
    <m/>
    <m/>
    <n v="7250000.0300000003"/>
    <x v="2"/>
  </r>
  <r>
    <m/>
    <s v="696217-94-CM25"/>
    <x v="2"/>
    <m/>
    <m/>
    <m/>
    <m/>
    <d v="2025-09-12T15:04:53"/>
    <s v="Orden de Compra: 696217-94-CM25"/>
    <m/>
    <m/>
    <n v="288038"/>
    <x v="2"/>
  </r>
  <r>
    <m/>
    <s v="696228-111-CM25"/>
    <x v="2"/>
    <m/>
    <m/>
    <m/>
    <m/>
    <d v="2025-09-12T16:50:12"/>
    <s v="Pasajes Jornada Infipat - Toledo/Valenzuela"/>
    <m/>
    <m/>
    <n v="286230"/>
    <x v="2"/>
  </r>
  <r>
    <s v="F.R. Antofagasta"/>
    <s v="Compra/Contratación inferior a 3 UTM"/>
    <x v="0"/>
    <s v="No Aplica"/>
    <s v="No Aplica"/>
    <s v="Orden de Compra"/>
    <n v="2250320"/>
    <d v="2025-09-15T00:00:00"/>
    <s v="Compra de insumos de cafetería para atención de autoridades para el Fiscal Regional de Antofagasta."/>
    <s v="PROVEEDORES INTEGRALES PRISA"/>
    <s v="96.556.940-5"/>
    <n v="187425"/>
    <x v="2"/>
  </r>
  <r>
    <s v="F.R. Antofagasta"/>
    <s v="Licitación Pública"/>
    <x v="1"/>
    <s v="FN/MP N° 2060"/>
    <d v="2024-08-13T00:00:00"/>
    <s v="Orden de Compra"/>
    <n v="2250321"/>
    <d v="2025-09-15T00:00:00"/>
    <s v="Pasaje aéreo para don Juan Castro y sus escoltas para asistir a Seminario Fiscalía Supraterritorial UE297"/>
    <s v="Soc. de Turismo e Inversiones Inmobiliaria Ltda.  (G12 Viajes)"/>
    <s v="76204527-3"/>
    <n v="657756"/>
    <x v="2"/>
  </r>
  <r>
    <s v="F.R. Antofagasta"/>
    <s v="Licitación Pública"/>
    <x v="1"/>
    <s v="FN/MP N° 2060"/>
    <d v="2024-08-13T00:00:00"/>
    <s v="Orden de Compra"/>
    <n v="2250322"/>
    <d v="2025-09-15T00:00:00"/>
    <s v="Pasaje aéreo para doña Claudia Vega para asistir a Seminario de Fiscalía Supraterritorial UE297"/>
    <s v="Soc. de Turismo e Inversiones Inmobiliaria Ltda.  (G12 Viajes)"/>
    <s v="76204527-3"/>
    <n v="155932"/>
    <x v="2"/>
  </r>
  <r>
    <s v="F.R. Coquimbo"/>
    <s v="Licitación Pública"/>
    <x v="1"/>
    <s v="FN/MP N° 2060"/>
    <d v="2024-08-13T00:00:00"/>
    <s v="O/ Compra"/>
    <n v="42500235"/>
    <d v="2025-09-15T00:00:00"/>
    <s v="Pasaje aéreo para Jefa UDP quien asiste a Jornada de División de Personas."/>
    <s v="Soc. de Turismo e Inversiones Inmobiliaria Ltda.  (G12 Viajes)"/>
    <s v="76204527-3"/>
    <n v="64437"/>
    <x v="2"/>
  </r>
  <r>
    <s v="F.R. Maule"/>
    <s v="Trato Directo"/>
    <x v="0"/>
    <s v="Resolución FRM/MP N° 145/2025"/>
    <d v="2025-09-05T00:00:00"/>
    <s v="Orden de Compra"/>
    <n v="7250199"/>
    <d v="2025-09-15T00:00:00"/>
    <s v="Reparación de los ascensores de Fiscalía Local de Linares y Regional, Resolución FRM/MP N° 145/2025"/>
    <s v="ASCENSORES SCHINDLER"/>
    <s v="93.565.000-3"/>
    <n v="635627"/>
    <x v="2"/>
  </r>
  <r>
    <s v="F.R. Maule"/>
    <s v="Trato Directo"/>
    <x v="0"/>
    <s v="Resolución FRM/MP N° 144/2025"/>
    <d v="2025-09-05T00:00:00"/>
    <s v="Orden de Compra"/>
    <n v="7250200"/>
    <d v="2025-09-15T00:00:00"/>
    <s v="Reparación de ascensor N° 2, Fiscalía Local de Talca, Resolución FRM/MP N° 144/2025"/>
    <s v="TK ELEVADORES CHILE"/>
    <s v="96.726.480-6"/>
    <n v="1160771"/>
    <x v="2"/>
  </r>
  <r>
    <s v="F.R. Biobío"/>
    <s v="Trato Directo"/>
    <x v="0"/>
    <s v="FRN° 529"/>
    <n v="45915"/>
    <s v="Contrato"/>
    <n v="529"/>
    <d v="2025-09-15T00:00:00"/>
    <s v="Renovación de contrato arrendamiento Bodega B9-G1 Región Bio Bio. A contar 12/01/2026 hasta 11/01/2027."/>
    <s v="MEGACENTRO CHILE SPA"/>
    <s v="76.178.665-2"/>
    <n v="0"/>
    <x v="2"/>
  </r>
  <r>
    <s v="F.R. Araucanía"/>
    <s v="Licitación Pública"/>
    <x v="1"/>
    <s v="FN/MP N° 2060"/>
    <d v="2024-08-13T00:00:00"/>
    <s v="O/Compra"/>
    <n v="9250178"/>
    <d v="2025-09-15T00:00:00"/>
    <s v="Pasaje aéreo para fiscales en comisión de servicio, trayecto Tco.-Stgo. Tco."/>
    <s v="Soc. de Turismo e Inversiones Inmobiliaria Ltda.  (G12 Viajes)"/>
    <s v="76204527-3"/>
    <n v="472734"/>
    <x v="2"/>
  </r>
  <r>
    <s v="F.R. Los Lagos"/>
    <s v="Licitación Pública"/>
    <x v="1"/>
    <s v="FN/MP N° 2060"/>
    <d v="2024-08-13T00:00:00"/>
    <s v="Orden de Compra"/>
    <n v="10250200"/>
    <d v="2025-09-15T00:00:00"/>
    <s v="Pasaje aéreo P.Montt - Santiago - P.Montt del 24-09 al 02-10-2025"/>
    <s v="Soc. de Turismo e Inversiones Inmobiliaria Ltda.  (G12 Viajes)"/>
    <s v="76204527-3"/>
    <n v="381734"/>
    <x v="2"/>
  </r>
  <r>
    <s v="F.R. Magallanes"/>
    <s v="Compra/Contratación inferior a 3 UTM"/>
    <x v="0"/>
    <s v="No Aplica"/>
    <s v="No Aplica"/>
    <s v="Orden de Compra "/>
    <n v="12250155"/>
    <d v="2025-09-15T00:00:00"/>
    <s v="Clio live micrófono solapa wireless."/>
    <s v="OVALLE S.A."/>
    <s v="76.194.297-2"/>
    <n v="203490"/>
    <x v="2"/>
  </r>
  <r>
    <s v="F.R. Magallanes"/>
    <s v="Compra/Contratación inferior a 3 UTM"/>
    <x v="0"/>
    <s v="No Aplica"/>
    <s v="No Aplica"/>
    <s v="Orden de Compra "/>
    <n v="12250156"/>
    <d v="2025-09-15T00:00:00"/>
    <s v="Parlantes HP DHS-2111."/>
    <s v="MEGABITS LTDA."/>
    <s v="76.289.459-9"/>
    <n v="89900"/>
    <x v="2"/>
  </r>
  <r>
    <s v="F.R. Magallanes"/>
    <s v="Licitación Pública"/>
    <x v="1"/>
    <s v="FN/MP N° 2060"/>
    <d v="2024-08-13T00:00:00"/>
    <s v="Orden de Compra "/>
    <n v="12250157"/>
    <d v="2025-09-15T00:00:00"/>
    <s v="Pasaje aéreo Agustina Audisio Cabezas tramo Santiago - Punta Arenas - Santiago, ida: 21-09-25, retorno 28-09-25."/>
    <s v="Soc. de Turismo e Inversiones Inmobiliaria Ltda.  (G12 Viajes)"/>
    <s v="76204527-3"/>
    <n v="575734"/>
    <x v="2"/>
  </r>
  <r>
    <s v="F.R. Metrop. Centro Norte"/>
    <s v="Licitación Pública"/>
    <x v="1"/>
    <s v="RES FR N°293"/>
    <d v="2024-12-05T00:00:00"/>
    <s v="O/Compra"/>
    <n v="13250144"/>
    <d v="2025-09-15T00:00:00"/>
    <s v="Evaluación Psicolaboral Familia Cargos Administrativosy Auxi"/>
    <s v="CONSULTORIA E INVESTIGACION EN RRHH SPA"/>
    <s v="76580320-9"/>
    <n v="394856"/>
    <x v="2"/>
  </r>
  <r>
    <s v="F.R. Metrop. Centro Norte"/>
    <s v="Compra/Contratación inferior a 3 UTM"/>
    <x v="0"/>
    <s v="No Aplica"/>
    <s v="No Aplica"/>
    <s v="O/Compra"/>
    <n v="13250143"/>
    <d v="2025-09-15T00:00:00"/>
    <s v="Desratización de bodega San Francisco, para 100 m2, incluye"/>
    <s v="MATABICHOS CONTROL DE PLA"/>
    <s v="77587350-7"/>
    <n v="83300"/>
    <x v="2"/>
  </r>
  <r>
    <s v="F.R. Metrop. Centro Norte"/>
    <s v="Compra/Contratación inferior a 3 UTM"/>
    <x v="0"/>
    <s v="No Aplica"/>
    <s v="No Aplica"/>
    <s v="O/Compra"/>
    <n v="13250137"/>
    <d v="2025-09-15T00:00:00"/>
    <s v="COFFEE 03/09/2025, DELEGACIÓN COLOMBIA"/>
    <s v="GRUPO STA.MARIA SERV ALIM"/>
    <s v="77776232-k"/>
    <n v="107100"/>
    <x v="2"/>
  </r>
  <r>
    <s v="F.R. Metrop. Centro Norte"/>
    <s v="Compra/Contratación inferior a 3 UTM"/>
    <x v="0"/>
    <s v="No Aplica"/>
    <s v="No Aplica"/>
    <s v="O/Compra"/>
    <n v="13250141"/>
    <d v="2025-09-15T00:00:00"/>
    <s v="SERVICIOS AGOSTO"/>
    <s v="K D M S.A."/>
    <s v="96754450-7"/>
    <n v="97818"/>
    <x v="2"/>
  </r>
  <r>
    <s v="F.R. Metrop. Sur"/>
    <s v="Trato Directo"/>
    <x v="0"/>
    <s v="Res. FRMP 060/2025"/>
    <d v="2025-09-02T00:00:00"/>
    <s v="Orden de Compra"/>
    <n v="15250191"/>
    <d v="2025-09-15T00:00:00"/>
    <s v="Trato Directo N° 696212-133-TD25_ Mantenimiento preventivo de 10.000 km para vehículo marca Chevrolet modelo Tahoe año 2025."/>
    <s v="SALINAS Y FABRES SOCIEDAD ANONIMA"/>
    <s v="91502000-3"/>
    <n v="504990"/>
    <x v="2"/>
  </r>
  <r>
    <s v="Fiscalía Nacional"/>
    <s v="Licitación Pública"/>
    <x v="1"/>
    <s v="FN/MP N° 2060"/>
    <d v="2024-08-13T00:00:00"/>
    <s v="Orden de Compra"/>
    <n v="17250635"/>
    <d v="2025-09-15T00:00:00"/>
    <s v="Pasaje aéreo nacional para Sra. Marcela Abarca Villaseca, Rut: 11.348.899-9, Santiago/Antofagasta/Santiago, del 30 de septiembre al 02 de octubre de 2025. Capacitación OPA y Otros."/>
    <s v="Soc. de Turismo e Inversiones Inmobiliaria Ltda.  (G12 Viajes)"/>
    <s v="76204527-3"/>
    <n v="318734"/>
    <x v="2"/>
  </r>
  <r>
    <m/>
    <s v="697058-60-AG25"/>
    <x v="2"/>
    <m/>
    <m/>
    <m/>
    <m/>
    <d v="2025-09-15T09:21:57"/>
    <s v="Orden de Compra generada por invitación a compra ágil: 697058-75-COT25"/>
    <m/>
    <m/>
    <n v="578102"/>
    <x v="2"/>
  </r>
  <r>
    <m/>
    <s v="696961-60-CM25"/>
    <x v="2"/>
    <m/>
    <m/>
    <m/>
    <m/>
    <d v="2025-09-15T09:27:39"/>
    <s v="Orden de Compra: 696961-60-CM25"/>
    <m/>
    <m/>
    <n v="3000000"/>
    <x v="2"/>
  </r>
  <r>
    <m/>
    <s v="697202-56-TD25"/>
    <x v="0"/>
    <m/>
    <m/>
    <m/>
    <m/>
    <d v="2025-09-15T11:07:34"/>
    <s v="Orden de Compra generada por Trato Directo ID 697202-11-FTD25"/>
    <m/>
    <m/>
    <n v="280413.98"/>
    <x v="2"/>
  </r>
  <r>
    <m/>
    <s v="696212-144-AG25"/>
    <x v="2"/>
    <m/>
    <m/>
    <m/>
    <m/>
    <d v="2025-09-15T11:57:12"/>
    <s v="Orden de Compra generada por invitación a compra ágil: 696212-148-COT25"/>
    <m/>
    <m/>
    <n v="2118200"/>
    <x v="2"/>
  </r>
  <r>
    <m/>
    <s v="696212-145-AG25"/>
    <x v="2"/>
    <m/>
    <m/>
    <m/>
    <m/>
    <d v="2025-09-15T12:19:29"/>
    <s v="Orden de Compra generada por invitación a compra ágil: 696212-144-COT25"/>
    <m/>
    <m/>
    <n v="1773100"/>
    <x v="2"/>
  </r>
  <r>
    <m/>
    <s v="696212-146-SE25"/>
    <x v="1"/>
    <m/>
    <m/>
    <m/>
    <m/>
    <d v="2025-09-15T12:43:29"/>
    <s v="Mantención de Aires Acondicionados 696212-3-LE25"/>
    <m/>
    <m/>
    <n v="27775076"/>
    <x v="2"/>
  </r>
  <r>
    <m/>
    <s v="696961-61-SE25"/>
    <x v="1"/>
    <m/>
    <m/>
    <m/>
    <m/>
    <d v="2025-09-15T13:04:29"/>
    <s v="Compra de combustible para la Fiscalia Regional IX"/>
    <m/>
    <m/>
    <n v="4999536.9999888102"/>
    <x v="2"/>
  </r>
  <r>
    <m/>
    <s v="697202-57-AG25"/>
    <x v="2"/>
    <m/>
    <m/>
    <m/>
    <m/>
    <d v="2025-09-15T15:42:27"/>
    <s v="Orden de Compra generada por invitación a compra ágil: 697202-37-COT25"/>
    <m/>
    <m/>
    <n v="784210"/>
    <x v="2"/>
  </r>
  <r>
    <m/>
    <s v="696212-147-AG25"/>
    <x v="2"/>
    <m/>
    <m/>
    <m/>
    <m/>
    <d v="2025-09-15T15:54:38"/>
    <s v="Orden de Compra generada por invitación a compra ágil: 696212-143-COT25"/>
    <m/>
    <m/>
    <n v="461125"/>
    <x v="2"/>
  </r>
  <r>
    <m/>
    <s v="697202-58-AG25"/>
    <x v="2"/>
    <m/>
    <m/>
    <m/>
    <m/>
    <d v="2025-09-15T16:19:18"/>
    <s v="Orden de Compra generada por invitación a compra ágil: 697202-43-COT25"/>
    <m/>
    <m/>
    <n v="946050"/>
    <x v="2"/>
  </r>
  <r>
    <m/>
    <s v="697202-59-AG25"/>
    <x v="2"/>
    <m/>
    <m/>
    <m/>
    <m/>
    <d v="2025-09-15T16:32:54"/>
    <s v="Orden de Compra generada por invitación a compra ágil: 697202-42-COT25"/>
    <m/>
    <m/>
    <n v="229670"/>
    <x v="2"/>
  </r>
  <r>
    <m/>
    <s v="5148-152-TD25"/>
    <x v="0"/>
    <m/>
    <m/>
    <m/>
    <m/>
    <d v="2025-09-15T16:48:21"/>
    <s v="Orden de Compra generada por Trato Directo ID 5148-33-FTD25"/>
    <m/>
    <m/>
    <n v="180"/>
    <x v="2"/>
  </r>
  <r>
    <m/>
    <s v="696212-148-AG25"/>
    <x v="2"/>
    <m/>
    <m/>
    <m/>
    <m/>
    <d v="2025-09-15T17:13:49"/>
    <s v="Orden de Compra generada por invitación a compra ágil: 696212-146-COT25"/>
    <m/>
    <m/>
    <n v="1933750"/>
    <x v="2"/>
  </r>
  <r>
    <m/>
    <s v="697057-97-AG25"/>
    <x v="2"/>
    <m/>
    <m/>
    <m/>
    <m/>
    <d v="2025-09-15T17:15:41"/>
    <s v="Compra dispesadores de agua"/>
    <m/>
    <m/>
    <n v="440300"/>
    <x v="2"/>
  </r>
  <r>
    <m/>
    <s v="697057-98-AG25"/>
    <x v="2"/>
    <m/>
    <m/>
    <m/>
    <m/>
    <d v="2025-09-15T17:16:51"/>
    <s v="Compra trituradoras"/>
    <m/>
    <m/>
    <n v="1237600"/>
    <x v="2"/>
  </r>
  <r>
    <m/>
    <s v="697057-99-AG25"/>
    <x v="2"/>
    <m/>
    <m/>
    <m/>
    <m/>
    <d v="2025-09-15T17:17:27"/>
    <s v="Compra microondas"/>
    <m/>
    <m/>
    <n v="314160"/>
    <x v="2"/>
  </r>
  <r>
    <m/>
    <s v="696217-95-CM25"/>
    <x v="2"/>
    <m/>
    <m/>
    <m/>
    <m/>
    <d v="2025-09-15T17:17:40"/>
    <s v="Orden de Compra: 696217-95-CM25"/>
    <m/>
    <m/>
    <n v="231028"/>
    <x v="2"/>
  </r>
  <r>
    <m/>
    <s v="697202-60-SE25"/>
    <x v="1"/>
    <m/>
    <m/>
    <m/>
    <m/>
    <d v="2025-09-15T17:22:01"/>
    <s v="Servicio de mantenimiento preventivo de grupos electrógenos, DESDE 697202-6-L125"/>
    <m/>
    <m/>
    <n v="3272690.99976"/>
    <x v="2"/>
  </r>
  <r>
    <m/>
    <s v="697036-79-AG25"/>
    <x v="2"/>
    <m/>
    <m/>
    <m/>
    <m/>
    <d v="2025-09-15T17:35:51"/>
    <s v="Orden de Compra generada por invitación a compra ágil: 697036-82-COT25"/>
    <m/>
    <m/>
    <n v="4498200"/>
    <x v="2"/>
  </r>
  <r>
    <m/>
    <s v="696954-63-SE25"/>
    <x v="1"/>
    <m/>
    <m/>
    <m/>
    <m/>
    <d v="2025-09-15T17:42:00"/>
    <s v="Rep Sist Eléct y Habilitación SEVG FL Quinchao"/>
    <m/>
    <m/>
    <n v="53671291.939999998"/>
    <x v="2"/>
  </r>
  <r>
    <s v="F.R. Antofagasta"/>
    <s v="Trato Directo"/>
    <x v="0"/>
    <s v="FR/ R II 636/2025"/>
    <d v="2025-09-16T00:00:00"/>
    <s v="Orden de Compra"/>
    <n v="2250325"/>
    <d v="2025-09-16T00:00:00"/>
    <s v="Servicio de traslado en vehículo arrendado para Fiscal Regional en el contexto de protección en comisión de servicios en la ciudad de Santiago. UE290 Art.19"/>
    <s v="ARRENDADORA DE VEHICULOS S.A."/>
    <s v="77.225.200-5"/>
    <n v="209616"/>
    <x v="2"/>
  </r>
  <r>
    <s v="F.R. Los Ríos"/>
    <s v="Licitación Pública"/>
    <x v="1"/>
    <s v="FN/MP N° 2060"/>
    <d v="2024-08-13T00:00:00"/>
    <s v="Orden de Compra"/>
    <n v="19250130"/>
    <d v="2025-09-16T00:00:00"/>
    <s v="Compra de pasaje aereo P. Zuñiga y T. Obando Valdivia - Santiago - Valdivia, desde el 05 al 07 de noviembre 2025"/>
    <s v="Soc. de Turismo e Inversiones Inmobiliaria Ltda.  (G12 Viajes)"/>
    <s v="76204527-3"/>
    <n v="442372"/>
    <x v="2"/>
  </r>
  <r>
    <s v="F.R. Aysén"/>
    <s v="Licitación Pública"/>
    <x v="1"/>
    <s v="FN/MP N° 2060"/>
    <d v="2024-08-13T00:00:00"/>
    <s v="Orden de Servicio "/>
    <n v="1125202"/>
    <d v="2025-09-16T00:00:00"/>
    <s v="Pasajes Aéreos Nacionales Balmaceda-Santiago-Temuco-Pto. Montt,  para Sr. Fiscal Adjunto Jefe SACFI Fiscalía Regional de Aysén.  Actividad GENCHI en Santiago, JO causa Art. 19 en Temuco y Seminario Fiscalía Supraterritorial en Pto. Montt."/>
    <s v="Soc. de Turismo e Inversiones Inmobiliaria Ltda.  (G12 Viajes)"/>
    <s v="76204527-3"/>
    <n v="277286"/>
    <x v="2"/>
  </r>
  <r>
    <s v="F.R. Metrop. Oriente"/>
    <s v="Trato Directo"/>
    <x v="0"/>
    <s v="Res FN N° 2188"/>
    <d v="2025-09-16T00:00:00"/>
    <s v="No Aplica"/>
    <s v="No aplica"/>
    <d v="2025-09-16T00:00:00"/>
    <s v="Autoriza renovación de convenios de transporte de carga"/>
    <s v="SOCIEDAD DE TRANSPORTES EXPRESO SUR L TDA._x000a_TRANSPORTES CG SPA"/>
    <s v="76.839.250-1_x000a_76.911.746-6"/>
    <n v="3600000"/>
    <x v="2"/>
  </r>
  <r>
    <s v="F.R. Metrop. Sur"/>
    <s v="Trato Directo"/>
    <x v="0"/>
    <s v="Res. FRMS 067/2025"/>
    <d v="2025-09-16T00:00:00"/>
    <s v="Orden de Compra"/>
    <n v="15250201"/>
    <d v="2025-09-16T00:00:00"/>
    <s v="Trato Directo_ N°696212-151-TD25_ Mantenimiento preventivo de 10.000 km para vehículo marca Chevrolet, modelo Tahoe año 2025."/>
    <s v="SALINAS Y FABRES SOCIEDAD ANONIMA"/>
    <s v="91502000-3"/>
    <n v="494739"/>
    <x v="2"/>
  </r>
  <r>
    <s v="Fiscalía Nacional"/>
    <s v="Trato Directo"/>
    <x v="0"/>
    <s v="FN/MP N° 2160"/>
    <d v="2025-09-12T00:00:00"/>
    <s v="Orden de Compra"/>
    <n v="17250637"/>
    <d v="2025-09-16T00:00:00"/>
    <s v="Contratación de Servicio de Asesoría para el diseño y la implementación de un Modelo de Prevención de Conductas Contrarias a la Probidad al interior del Ministerio Público."/>
    <s v="Valenzuela, Recabarren y Barrera Sociedad de Profesionales de Responsabilidad Limitada"/>
    <s v="77682128-4"/>
    <n v="7110000"/>
    <x v="2"/>
  </r>
  <r>
    <s v="Fiscalía Nacional"/>
    <s v="Licitación Pública"/>
    <x v="1"/>
    <s v="FN/MP N° 2060"/>
    <d v="2024-08-13T00:00:00"/>
    <s v="Orden de Compra"/>
    <n v="17250639"/>
    <d v="2025-09-16T00:00:00"/>
    <s v="Pasaje aéreo nacional para Sra. Lorena Rebolledo Latorre, Rut: 12.884.925-4, Santiago/Antofagasta/Santiago, del 03 al 04 de noviembre de 2025. Capacitación de Macrozona Norte sobre tráfico marítimo. Cambio de pasaje."/>
    <s v="Soc. de Turismo e Inversiones Inmobiliaria Ltda.  (G12 Viajes)"/>
    <s v="76204527-3"/>
    <n v="183630"/>
    <x v="2"/>
  </r>
  <r>
    <s v="Fiscalía Nacional"/>
    <s v="Licitación Pública"/>
    <x v="1"/>
    <s v="FN/MP N° 2060"/>
    <d v="2024-08-13T00:00:00"/>
    <s v="Orden de Compra"/>
    <n v="17250640"/>
    <d v="2025-09-16T00:00:00"/>
    <s v="Pasaje aéreo nacional para Sra. Alejandra Torres Valencia, Rut: 12.863.919-5, Santiago/Antofagasta/Santiago, del 03 al 04 de noviembre de 2025. Capacitación de Macrozona Norte sobre tráfico marítimo. Cambio de pasaje."/>
    <s v="Soc. de Turismo e Inversiones Inmobiliaria Ltda.  (G12 Viajes)"/>
    <s v="76204527-3"/>
    <n v="183630"/>
    <x v="2"/>
  </r>
  <r>
    <s v="Fiscalía Nacional"/>
    <s v="Licitación Pública"/>
    <x v="1"/>
    <s v="FN/MP N° 2060"/>
    <d v="2024-08-13T00:00:00"/>
    <s v="Orden de Compra"/>
    <n v="17250641"/>
    <d v="2025-09-16T00:00:00"/>
    <s v="Pasaje aéreo nacional para Sra. Yovanka Yévenes, Rut: 12.503.136-6, Santiago/Antofagasta/Santiago, del 03 al 04 de noviembre de 2025. Capacitación de Macrozona Norte sobre tráfico marítimo. "/>
    <s v="Soc. de Turismo e Inversiones Inmobiliaria Ltda.  (G12 Viajes)"/>
    <s v="76204527-3"/>
    <n v="429648"/>
    <x v="2"/>
  </r>
  <r>
    <s v="Fiscalía Nacional"/>
    <s v="Licitación Pública"/>
    <x v="1"/>
    <s v="FN/MP N° 2060"/>
    <d v="2024-08-13T00:00:00"/>
    <s v="Orden de Compra"/>
    <n v="17250642"/>
    <d v="2025-09-16T00:00:00"/>
    <s v="Pasaje aéreo nacional para Sra. Mirsa Retamal Morales, Rut: 09.498.717-2, Santiago/Iquique/Santiago, del 30 de septiembre al 02 de octubre de 2025. Seminarios fiscalía supraterritorial."/>
    <s v="Soc. de Turismo e Inversiones Inmobiliaria Ltda.  (G12 Viajes)"/>
    <s v="76204527-3"/>
    <n v="311648"/>
    <x v="2"/>
  </r>
  <r>
    <s v="Fiscalía Nacional"/>
    <s v="Licitación Pública"/>
    <x v="1"/>
    <s v="FN/MP N° 2060"/>
    <d v="2024-08-13T00:00:00"/>
    <s v="Orden de Compra"/>
    <n v="17250643"/>
    <d v="2025-09-16T00:00:00"/>
    <s v="Pasaje aéreo nacional para Sr. Iván Navarro Papic, Rut: 15.338.286-7, Santiago/Temuco/Santiago, del 28 al 29 de septiembre de 2025. Seminarios fiscalía supraterritorial."/>
    <s v="Soc. de Turismo e Inversiones Inmobiliaria Ltda.  (G12 Viajes)"/>
    <s v="76204527-3"/>
    <n v="175648"/>
    <x v="2"/>
  </r>
  <r>
    <m/>
    <s v="696704-59-AG25"/>
    <x v="2"/>
    <m/>
    <m/>
    <m/>
    <m/>
    <d v="2025-09-16T08:15:08"/>
    <s v="OCARRO PORTA HERRAMIENTAS, CARRO YEGUA Y ESCALERA"/>
    <m/>
    <m/>
    <n v="470299.9"/>
    <x v="2"/>
  </r>
  <r>
    <m/>
    <s v="696704-60-AG25"/>
    <x v="2"/>
    <m/>
    <m/>
    <m/>
    <m/>
    <d v="2025-09-16T08:40:53"/>
    <s v="Toldo Hexagonal"/>
    <m/>
    <m/>
    <n v="307020"/>
    <x v="2"/>
  </r>
  <r>
    <m/>
    <s v="696704-61-AG25"/>
    <x v="2"/>
    <m/>
    <m/>
    <m/>
    <m/>
    <d v="2025-09-16T08:48:47"/>
    <s v="SOPORTE ARTICULADO PARA MONITORES"/>
    <m/>
    <m/>
    <n v="241974.6"/>
    <x v="2"/>
  </r>
  <r>
    <m/>
    <s v="696704-62-AG25"/>
    <x v="2"/>
    <m/>
    <m/>
    <m/>
    <m/>
    <d v="2025-09-16T08:57:11"/>
    <s v="Bodegas Jardín plástico"/>
    <m/>
    <m/>
    <n v="399999.46"/>
    <x v="2"/>
  </r>
  <r>
    <m/>
    <s v="696954-64-TD25"/>
    <x v="0"/>
    <m/>
    <m/>
    <m/>
    <m/>
    <d v="2025-09-16T09:07:28"/>
    <s v="Orden de Compra generada por Trato Directo ID 696954-2-FTD25"/>
    <m/>
    <m/>
    <n v="1601740"/>
    <x v="2"/>
  </r>
  <r>
    <m/>
    <s v="696704-63-AG25"/>
    <x v="2"/>
    <m/>
    <m/>
    <m/>
    <m/>
    <d v="2025-09-16T09:20:06"/>
    <s v="Mobiliario infantil - FL Parral"/>
    <m/>
    <m/>
    <n v="923948.13"/>
    <x v="2"/>
  </r>
  <r>
    <m/>
    <s v="696961-62-AG25"/>
    <x v="2"/>
    <m/>
    <m/>
    <m/>
    <m/>
    <d v="2025-09-16T09:26:13"/>
    <s v="Orden de Compra generada por invitación a compra ágil: 696961-46-COT25"/>
    <m/>
    <m/>
    <n v="1499400"/>
    <x v="2"/>
  </r>
  <r>
    <m/>
    <s v="696704-64-AG25"/>
    <x v="2"/>
    <m/>
    <m/>
    <m/>
    <m/>
    <d v="2025-09-16T09:29:12"/>
    <s v="CAJA FUERTE - FL Parral"/>
    <m/>
    <m/>
    <n v="123213.79"/>
    <x v="2"/>
  </r>
  <r>
    <m/>
    <s v="696954-65-AG25"/>
    <x v="2"/>
    <m/>
    <m/>
    <m/>
    <m/>
    <d v="2025-09-16T10:15:59"/>
    <s v="Reposición de piso y ventana PVC FL Ancud"/>
    <m/>
    <m/>
    <n v="2052750"/>
    <x v="2"/>
  </r>
  <r>
    <m/>
    <s v="5148-153-AG25"/>
    <x v="2"/>
    <m/>
    <m/>
    <m/>
    <m/>
    <d v="2025-09-16T10:24:16"/>
    <s v="ADQUISICIÓN DE MICROONDAS THOMAS 34 LITROS compra ágil: 5148-168-COT25"/>
    <m/>
    <m/>
    <n v="176001"/>
    <x v="2"/>
  </r>
  <r>
    <m/>
    <s v="696228-113-SE25"/>
    <x v="1"/>
    <m/>
    <m/>
    <m/>
    <m/>
    <d v="2025-09-16T10:38:00"/>
    <s v="IMPERMEABILIZACION DE CUBIERTAS - FL CONCEPCION"/>
    <m/>
    <m/>
    <n v="8499999.8300000001"/>
    <x v="2"/>
  </r>
  <r>
    <m/>
    <s v="696228-112-SE25"/>
    <x v="1"/>
    <m/>
    <m/>
    <m/>
    <m/>
    <d v="2025-09-16T10:38:00"/>
    <s v="IMPERMEABILIZACION DE CUBIERTAS - FL CAÑETE"/>
    <m/>
    <m/>
    <n v="10100487.949999999"/>
    <x v="2"/>
  </r>
  <r>
    <m/>
    <s v="696750-41-AG25"/>
    <x v="2"/>
    <m/>
    <m/>
    <m/>
    <m/>
    <d v="2025-09-16T11:21:48"/>
    <s v="MANTENCION TERRENO FISCALIA REGIONAL Y FISCALIA LOCAL PANGUIPULLI 696750-50-COT25"/>
    <m/>
    <m/>
    <n v="1249500"/>
    <x v="2"/>
  </r>
  <r>
    <m/>
    <s v="696228-114-CM25"/>
    <x v="2"/>
    <m/>
    <m/>
    <m/>
    <m/>
    <d v="2025-09-16T11:45:32"/>
    <s v="Pasajes Jornada FJ y Adm_Mario Vasquez (23 al 24/09)"/>
    <m/>
    <m/>
    <n v="261428"/>
    <x v="2"/>
  </r>
  <r>
    <m/>
    <s v="696212-149-AG25"/>
    <x v="2"/>
    <m/>
    <m/>
    <m/>
    <m/>
    <d v="2025-09-16T11:59:22"/>
    <s v="Orden de Compra generada por invitación a compra ágil: 696212-147-COT25"/>
    <m/>
    <m/>
    <n v="1913520"/>
    <x v="2"/>
  </r>
  <r>
    <m/>
    <s v="697202-61-AG25"/>
    <x v="2"/>
    <m/>
    <m/>
    <m/>
    <m/>
    <d v="2025-09-16T12:40:00"/>
    <s v="Orden de Compra generada por invitación a compra ágil: 697202-49-COT25"/>
    <m/>
    <m/>
    <n v="371280"/>
    <x v="2"/>
  </r>
  <r>
    <m/>
    <s v="697055-66-CM25"/>
    <x v="2"/>
    <m/>
    <m/>
    <m/>
    <m/>
    <d v="2025-09-16T14:34:34"/>
    <s v="Orden de Compra: 697055-66-CM25"/>
    <m/>
    <m/>
    <n v="4481385.3"/>
    <x v="2"/>
  </r>
  <r>
    <m/>
    <s v="697055-67-CM25"/>
    <x v="2"/>
    <m/>
    <m/>
    <m/>
    <m/>
    <d v="2025-09-16T14:43:38"/>
    <s v="Orden de Compra: 697055-67-CM25"/>
    <m/>
    <m/>
    <n v="6180812.4000000004"/>
    <x v="2"/>
  </r>
  <r>
    <m/>
    <s v="696228-115-CM25"/>
    <x v="2"/>
    <m/>
    <m/>
    <m/>
    <m/>
    <d v="2025-09-16T15:15:46"/>
    <s v="Pasajes Aéreos Jornada Infraestructura - Hugo Harrison 27/10"/>
    <m/>
    <m/>
    <n v="138210"/>
    <x v="2"/>
  </r>
  <r>
    <m/>
    <s v="697036-80-AG25"/>
    <x v="2"/>
    <m/>
    <m/>
    <m/>
    <m/>
    <d v="2025-09-16T16:15:09"/>
    <s v="Orden de Compra generada por invitación a compra ágil: 697036-81-COT25"/>
    <m/>
    <m/>
    <n v="4165004.76"/>
    <x v="2"/>
  </r>
  <r>
    <m/>
    <s v="696212-150-CM25"/>
    <x v="2"/>
    <m/>
    <m/>
    <m/>
    <m/>
    <d v="2025-09-16T16:40:10"/>
    <s v="Orden de Compra: 696212-150-CM25"/>
    <m/>
    <m/>
    <n v="1070157.48"/>
    <x v="2"/>
  </r>
  <r>
    <s v="F.R. Antofagasta"/>
    <s v="Trato Directo"/>
    <x v="0"/>
    <s v="FN/MP 2314/2024"/>
    <d v="2024-09-10T00:00:00"/>
    <s v="Orden de Compra"/>
    <n v="2250328"/>
    <d v="2025-09-17T00:00:00"/>
    <s v="Servicio telefónico local para la Fiscalía Local de San Pedro de Atacama. Res. FN/MP N° 2314 de fecha 10/09/2024 y anexo de contrato del 12/08/2025."/>
    <s v="CLARO CHILE SPA"/>
    <s v="96.799.250-K"/>
    <n v="567732"/>
    <x v="2"/>
  </r>
  <r>
    <s v="F.R. Atacama"/>
    <s v="Compra/Contratación inferior a 3 UTM"/>
    <x v="0"/>
    <s v="No Aplica"/>
    <s v="No Aplica"/>
    <s v="No Aplica"/>
    <n v="3250178"/>
    <d v="2025-09-17T00:00:00"/>
    <s v="Publicación de llamado a concurso público en el Diario Atacama, domingo 21 de septiembre 2025 del cargo TÉCNICO URAVIT –G° XII, FISCALÍA LOCAL DE VALLENAR."/>
    <s v="LUIS GODOY TAPIA"/>
    <s v="84.295.700-1"/>
    <n v="91500"/>
    <x v="2"/>
  </r>
  <r>
    <s v="F.R. Valparaíso"/>
    <s v="Compra/Contratación inferior a 3 UTM"/>
    <x v="0"/>
    <s v="No Aplica"/>
    <s v="No Aplica"/>
    <s v="Orden de Compra"/>
    <n v="5250290"/>
    <d v="2025-09-17T00:00:00"/>
    <s v="Servicio de coffee break - Reunión de Entrevistadores  EIVG"/>
    <s v="SERVICIOS DE BANQUETERÍA NOELIA JAQUE E.I.R.L."/>
    <s v="78.206.431-2"/>
    <n v="135660"/>
    <x v="2"/>
  </r>
  <r>
    <s v="F.R. Araucanía"/>
    <s v="Licitación Pública"/>
    <x v="1"/>
    <s v="FN/MP N° 2060"/>
    <d v="2024-08-13T00:00:00"/>
    <s v="O/Compra"/>
    <n v="9250184"/>
    <d v="2025-09-17T00:00:00"/>
    <s v="Pasajes aéreos para fiscales en comisión de servicio, trayecto Tco.-Stgo. Tco."/>
    <s v="Soc. de Turismo e Inversiones Inmobiliaria Ltda.  (G12 Viajes)"/>
    <s v="76204527-3"/>
    <n v="611124"/>
    <x v="2"/>
  </r>
  <r>
    <s v="F.R. Araucanía"/>
    <s v="Licitación Pública"/>
    <x v="1"/>
    <s v="FN/MP N° 2060"/>
    <d v="2024-08-13T00:00:00"/>
    <s v="O/Compra"/>
    <n v="9250185"/>
    <d v="2025-09-17T00:00:00"/>
    <s v="Pasaje aéreo para funcionario en comisión de servicio, trayecto Tco.-Stgo. Tco."/>
    <s v="Soc. de Turismo e Inversiones Inmobiliaria Ltda.  (G12 Viajes)"/>
    <s v="76204527-3"/>
    <n v="306562"/>
    <x v="2"/>
  </r>
  <r>
    <s v="F.R. Magallanes"/>
    <s v="Compra/Contratación inferior a 3 UTM"/>
    <x v="0"/>
    <s v="No Aplica"/>
    <s v="No Aplica"/>
    <s v="Orden de Compra "/>
    <n v="12250158"/>
    <d v="2025-09-17T00:00:00"/>
    <s v="Traje formal varón color negro talla 56 asignado a funcionario Sr. José Dobronic Rodríguez."/>
    <s v="EL ARTE DE VESTIR S.A"/>
    <s v="79.862.960-3"/>
    <n v="149990"/>
    <x v="2"/>
  </r>
  <r>
    <s v="F.R. Magallanes"/>
    <s v="Compra/Contratación inferior a 3 UTM"/>
    <x v="0"/>
    <s v="No Aplica"/>
    <s v="No Aplica"/>
    <s v="Orden de Compra "/>
    <n v="12250159"/>
    <d v="2025-09-17T00:00:00"/>
    <s v="Servicio de arriendo de salon para actividad Programa Regional Calidad de Vida &quot;Taller Cuidado Psicoemocional para Equipos en contextos de alta Exposición&quot;, a realizarse el día 25 de septiembre de 2025, para funcionarios encargados de sala EIVG (jornada PM)."/>
    <s v="AGRÍCOLA DANITZA FILIPIC EIRL"/>
    <s v="76.401.658-0"/>
    <n v="200000"/>
    <x v="2"/>
  </r>
  <r>
    <s v="Fiscalía Nacional"/>
    <s v="Licitación Pública"/>
    <x v="1"/>
    <s v="FN/MP N° 2060"/>
    <d v="2024-08-13T00:00:00"/>
    <s v="Orden de Compra"/>
    <n v="17250644"/>
    <d v="2025-09-17T00:00:00"/>
    <s v="Pasaje aéreo nacional para Sra. Ana María Morales, Rut: 13.241.754-7, Santiago/Puerto Montt/Santiago, del 28 al 29 de septiembre de 2025. Seminarios regionales de FST."/>
    <s v="Soc. de Turismo e Inversiones Inmobiliaria Ltda.  (G12 Viajes)"/>
    <s v="76204527-3"/>
    <n v="184562"/>
    <x v="2"/>
  </r>
  <r>
    <s v="Fiscalía Nacional"/>
    <s v="Licitación Pública"/>
    <x v="1"/>
    <s v="FN/MP N° 2060"/>
    <d v="2024-08-13T00:00:00"/>
    <s v="Orden de Compra"/>
    <n v="17250645"/>
    <d v="2025-09-17T00:00:00"/>
    <s v="Pasaje aéreo nacional para Sr. Roberto Tartaglia, Rut: SA0125251, Santiago/Puerto Montt - Iquique/Santiago, del 26 al 30 de septiembre de 2025. Participar inducción para la instalación de la Fiscalía Supraterritorial."/>
    <s v="Soc. de Turismo e Inversiones Inmobiliaria Ltda.  (G12 Viajes)"/>
    <s v="76204527-3"/>
    <n v="886984"/>
    <x v="2"/>
  </r>
  <r>
    <s v="Fiscalía Nacional"/>
    <s v="Licitación Pública"/>
    <x v="1"/>
    <s v="FN/MP N° 2060"/>
    <d v="2024-08-13T00:00:00"/>
    <s v="Orden de Compra"/>
    <n v="17250646"/>
    <d v="2025-09-17T00:00:00"/>
    <s v="Pasaje aéreo nacional para Sr. Guido Iannelli, Rut: SA0124308, Santiago/Puerto Montt - Iquique/Santiago, del 28 al 30 de septiembre de 2025. Participar inducción para la instalación de la Fiscalía Supraterritorial."/>
    <s v="Soc. de Turismo e Inversiones Inmobiliaria Ltda.  (G12 Viajes)"/>
    <s v="76204527-3"/>
    <n v="856984"/>
    <x v="2"/>
  </r>
  <r>
    <m/>
    <s v="697036-81-AG25"/>
    <x v="2"/>
    <m/>
    <m/>
    <m/>
    <m/>
    <d v="2025-09-17T09:45:27"/>
    <s v="Orden de Compra generada por invitación a compra ágil: 697036-83-COT25"/>
    <m/>
    <m/>
    <n v="3386618.62"/>
    <x v="2"/>
  </r>
  <r>
    <m/>
    <s v="696704-65-AG25"/>
    <x v="2"/>
    <m/>
    <m/>
    <m/>
    <m/>
    <d v="2025-09-17T09:56:15"/>
    <s v="CAMISETAS - Programa Regional de Calidad de Vida"/>
    <m/>
    <m/>
    <n v="600000.38"/>
    <x v="2"/>
  </r>
  <r>
    <m/>
    <s v="696228-116-CM25"/>
    <x v="2"/>
    <m/>
    <m/>
    <m/>
    <m/>
    <d v="2025-09-17T09:59:59"/>
    <s v="Pasajes Aéreos Jornada Genchi - M. Elgueta 22/09"/>
    <m/>
    <m/>
    <n v="399187"/>
    <x v="2"/>
  </r>
  <r>
    <m/>
    <s v="1059240-54-AG25"/>
    <x v="2"/>
    <m/>
    <m/>
    <m/>
    <m/>
    <d v="2025-09-17T10:12:21"/>
    <s v="Provisión de Vestuario y Calzado Institucional para la Fiscalía Regional de Ñuble.1059240-42-COT25"/>
    <m/>
    <m/>
    <n v="3854778.9"/>
    <x v="2"/>
  </r>
  <r>
    <m/>
    <s v="697224-32-AG25"/>
    <x v="2"/>
    <m/>
    <m/>
    <m/>
    <m/>
    <d v="2025-09-17T10:36:49"/>
    <s v="Orden de Compra generada por invitación a compra ágil: 697224-43-COT25"/>
    <m/>
    <m/>
    <n v="340340"/>
    <x v="2"/>
  </r>
  <r>
    <m/>
    <s v="696212-151-TD25"/>
    <x v="0"/>
    <m/>
    <m/>
    <m/>
    <m/>
    <d v="2025-09-17T10:44:45"/>
    <s v="Orden de Compra generada por Trato Directo ID 696212-7-FTD25"/>
    <m/>
    <m/>
    <n v="494738.93"/>
    <x v="2"/>
  </r>
  <r>
    <m/>
    <s v="696713-61-AG25"/>
    <x v="2"/>
    <m/>
    <m/>
    <m/>
    <m/>
    <d v="2025-09-17T10:48:05"/>
    <s v="Publicación de aviso de concurso en Diario El Mercurio para el día domingo 21 de septiembre"/>
    <m/>
    <m/>
    <n v="595000"/>
    <x v="2"/>
  </r>
  <r>
    <m/>
    <s v="709129-34-AG25"/>
    <x v="2"/>
    <m/>
    <m/>
    <m/>
    <m/>
    <d v="2025-09-17T11:07:51"/>
    <s v="VESTUARIO CORPORATIVO FISCALÍA REGIONAL DE MAGALLANES Y DE LA ANTÁRTICA CHILENA"/>
    <m/>
    <m/>
    <n v="2667932.4"/>
    <x v="2"/>
  </r>
  <r>
    <m/>
    <s v="1059240-55-CM25"/>
    <x v="2"/>
    <m/>
    <m/>
    <m/>
    <m/>
    <d v="2025-09-17T11:51:19"/>
    <s v="Orden de Compra: 1059240-55-CM25"/>
    <m/>
    <m/>
    <n v="1103751"/>
    <x v="2"/>
  </r>
  <r>
    <m/>
    <s v="709129-35-AG25"/>
    <x v="2"/>
    <m/>
    <m/>
    <m/>
    <m/>
    <d v="2025-09-17T12:05:20"/>
    <s v="Adquisición de 3 juegos de mesas y sillas infantiles."/>
    <m/>
    <m/>
    <n v="756840"/>
    <x v="2"/>
  </r>
  <r>
    <m/>
    <s v="1059240-56-AG25"/>
    <x v="2"/>
    <m/>
    <m/>
    <m/>
    <m/>
    <d v="2025-09-17T12:50:56"/>
    <s v="Mantenimiento anual de extintores en Fiscalías de la Región de Ñuble. 1059240-43-COT25"/>
    <m/>
    <m/>
    <n v="352735.04"/>
    <x v="2"/>
  </r>
  <r>
    <s v="F.R. Maule"/>
    <s v="Compra/Contratación inferior a 3 UTM"/>
    <x v="0"/>
    <s v="No Aplica"/>
    <s v="No Aplica"/>
    <s v="Orden de Compra"/>
    <s v="No aplica"/>
    <d v="2025-09-21T00:00:00"/>
    <s v="COMPARECENCIA A JUICIO ORAL"/>
    <s v="GERARDO CHANDIA"/>
    <s v="15.139.335-7"/>
    <n v="157760"/>
    <x v="2"/>
  </r>
  <r>
    <m/>
    <s v="696228-117-SE25"/>
    <x v="1"/>
    <m/>
    <m/>
    <m/>
    <m/>
    <d v="2025-09-21T18:00:43"/>
    <s v="Cambio de vuelo Ana Aldana"/>
    <m/>
    <m/>
    <n v="184259"/>
    <x v="2"/>
  </r>
  <r>
    <s v="F.R. Coquimbo"/>
    <s v="Compra/Contratación inferior a 3 UTM"/>
    <x v="0"/>
    <s v="No Aplica"/>
    <s v="No Aplica"/>
    <s v="O/ Compra"/>
    <n v="42500239"/>
    <d v="2025-09-22T00:00:00"/>
    <s v="Mantención de los 30.000 Kilometros Automóvil Insitucional Kia Cerato, Fiscalia Regional."/>
    <s v="CALLEGARI E HIJOS LTDA."/>
    <s v="84.916.800-2"/>
    <n v="190532"/>
    <x v="2"/>
  </r>
  <r>
    <s v="F.R. Coquimbo"/>
    <s v="Licitación Pública"/>
    <x v="1"/>
    <s v="FN/MP N° 2060"/>
    <d v="2024-08-13T00:00:00"/>
    <s v="O/ Compra"/>
    <n v="42500240"/>
    <d v="2025-09-22T00:00:00"/>
    <s v="Pasaje aéreo para Jefe UGI quien asiste a Jornada Infraestructura."/>
    <s v="Soc. de Turismo e Inversiones Inmobiliaria Ltda.  (G12 Viajes)"/>
    <s v="76204527-3"/>
    <n v="73366"/>
    <x v="2"/>
  </r>
  <r>
    <s v="F.R. Maule"/>
    <s v="Compra/Contratación inferior a 3 UTM"/>
    <x v="0"/>
    <s v="No Aplica"/>
    <s v="No Aplica"/>
    <s v="Orden de Compra"/>
    <n v="7250204"/>
    <d v="2025-09-22T00:00:00"/>
    <s v="Revisión diagnostico automatización portón oriente Fiscalía Regional"/>
    <s v="SOC. COM. Y SERV. AU"/>
    <s v="76.698.327-8"/>
    <n v="57000"/>
    <x v="2"/>
  </r>
  <r>
    <s v="F.R. Araucanía"/>
    <s v="Licitación Pública"/>
    <x v="1"/>
    <s v="FN/MP N° 2060"/>
    <d v="2024-08-13T00:00:00"/>
    <s v="O/Compra"/>
    <n v="9250186"/>
    <d v="2025-09-22T00:00:00"/>
    <s v="Pasaje aéreo para funcionario en comisión de servicio, trayecto Tco.-Stgo. Tco."/>
    <s v="Soc. de Turismo e Inversiones Inmobiliaria Ltda.  (G12 Viajes)"/>
    <s v="76204527-3"/>
    <n v="194366"/>
    <x v="2"/>
  </r>
  <r>
    <s v="F.R. Araucanía"/>
    <s v="Licitación Pública"/>
    <x v="1"/>
    <s v="FN/MP N° 2060"/>
    <d v="2024-08-13T00:00:00"/>
    <s v="O/Compra"/>
    <n v="9250187"/>
    <d v="2025-09-22T00:00:00"/>
    <s v="Pasajes aéreos para fiscales y funcionarios en comisión de servicio, trayecto Tco.-Stgo. Tco."/>
    <s v="Soc. de Turismo e Inversiones Inmobiliaria Ltda.  (G12 Viajes)"/>
    <s v="76204527-3"/>
    <n v="1302552"/>
    <x v="2"/>
  </r>
  <r>
    <s v="F.R. Los Lagos"/>
    <s v="Licitación Pública"/>
    <x v="1"/>
    <s v="FN/MP N° 2060"/>
    <d v="2024-08-13T00:00:00"/>
    <s v="Orden de Compra"/>
    <n v="10250207"/>
    <d v="2025-09-22T00:00:00"/>
    <s v="Pasaje aéreo P.Montt - Balmaceda - P.Montt del 09-10 al 10-10-2025"/>
    <s v="Soc. de Turismo e Inversiones Inmobiliaria Ltda.  (G12 Viajes)"/>
    <s v="76204527-3"/>
    <n v="157762"/>
    <x v="2"/>
  </r>
  <r>
    <s v="F.R. Magallanes"/>
    <s v="Licitación Pública"/>
    <x v="1"/>
    <s v="FN/MP N° 2060"/>
    <d v="2024-08-13T00:00:00"/>
    <s v="Orden de Compra "/>
    <n v="12250162"/>
    <d v="2025-09-22T00:00:00"/>
    <s v="Pasaje aéreo Patricio Hormazábal tramo Punta Arenas - Puerto Williams -Punta Arenas, fecha ida 06-10-25, regreso 08-10-25."/>
    <s v="Soc. de Turismo e Inversiones Inmobiliaria Ltda.  (G12 Viajes)"/>
    <s v="76204527-3"/>
    <n v="254234"/>
    <x v="2"/>
  </r>
  <r>
    <m/>
    <s v="696954-66-AG25"/>
    <x v="2"/>
    <m/>
    <m/>
    <m/>
    <m/>
    <d v="2025-09-22T08:38:55"/>
    <s v="Servicio de coffee break"/>
    <m/>
    <m/>
    <n v="535642.80000000005"/>
    <x v="2"/>
  </r>
  <r>
    <m/>
    <s v="696704-66-AG25"/>
    <x v="2"/>
    <m/>
    <m/>
    <m/>
    <m/>
    <d v="2025-09-22T08:51:37"/>
    <s v="Diario Mural y Caja porta llaves - FL Parral"/>
    <m/>
    <m/>
    <n v="649740"/>
    <x v="2"/>
  </r>
  <r>
    <m/>
    <s v="696217-96-CM25"/>
    <x v="2"/>
    <m/>
    <m/>
    <m/>
    <m/>
    <d v="2025-09-22T09:32:07"/>
    <s v="Orden de Compra: 696217-96-CM25"/>
    <m/>
    <m/>
    <n v="842056"/>
    <x v="2"/>
  </r>
  <r>
    <m/>
    <s v="697058-61-AG25"/>
    <x v="2"/>
    <m/>
    <m/>
    <m/>
    <m/>
    <d v="2025-09-22T10:26:23"/>
    <s v="Orden de Compra generada por invitación a compra ágil: 697058-78-COT25"/>
    <m/>
    <m/>
    <n v="792000"/>
    <x v="2"/>
  </r>
  <r>
    <m/>
    <s v="5148-154-AG25"/>
    <x v="2"/>
    <m/>
    <m/>
    <m/>
    <m/>
    <d v="2025-09-22T11:30:37"/>
    <s v="CERTIFICACION ASCENSORES. Compra ágil: 5148-171-COT25"/>
    <m/>
    <m/>
    <n v="386750"/>
    <x v="2"/>
  </r>
  <r>
    <m/>
    <s v="697202-62-CM25"/>
    <x v="2"/>
    <m/>
    <m/>
    <m/>
    <m/>
    <d v="2025-09-22T12:01:07"/>
    <s v="Adquisición de materiales de aseo"/>
    <m/>
    <m/>
    <n v="6256991.4400000004"/>
    <x v="2"/>
  </r>
  <r>
    <m/>
    <s v="697036-82-AG25"/>
    <x v="2"/>
    <m/>
    <m/>
    <m/>
    <m/>
    <d v="2025-09-22T13:09:21"/>
    <s v="Orden de Compra generada por invitación a compra ágil: 697036-85-COT25"/>
    <m/>
    <m/>
    <n v="273740.46000000002"/>
    <x v="2"/>
  </r>
  <r>
    <m/>
    <s v="696704-67-AG25"/>
    <x v="2"/>
    <m/>
    <m/>
    <m/>
    <m/>
    <d v="2025-09-22T15:11:11"/>
    <s v="Cambio de periféricos conectados a las centrales, Fiscalías Locales de Linares, Curicó, Talca y Fiscalía Regional"/>
    <m/>
    <m/>
    <n v="6798470"/>
    <x v="2"/>
  </r>
  <r>
    <m/>
    <s v="696212-152-AG25"/>
    <x v="2"/>
    <m/>
    <m/>
    <m/>
    <m/>
    <d v="2025-09-22T15:27:21"/>
    <s v="Orden de Compra generada por invitación a compra ágil: 696212-145-COT25"/>
    <m/>
    <m/>
    <n v="249999.96"/>
    <x v="2"/>
  </r>
  <r>
    <m/>
    <s v="696704-68-AG25"/>
    <x v="2"/>
    <m/>
    <m/>
    <m/>
    <m/>
    <d v="2025-09-22T15:58:45"/>
    <s v="Trituradora de papel - FL Parral"/>
    <m/>
    <m/>
    <n v="6925919"/>
    <x v="2"/>
  </r>
  <r>
    <s v="F.R. Antofagasta"/>
    <s v="Licitación Pública"/>
    <x v="1"/>
    <s v="FN/MP N° 2060"/>
    <d v="2024-08-13T00:00:00"/>
    <s v="Orden de Compra"/>
    <n v="2250330"/>
    <d v="2025-09-23T00:00:00"/>
    <s v="Compra de pasaje aéreo para don Eduardo Ríos. UE 290 art. 19 Diligencia investigativas."/>
    <s v="Soc. de Turismo e Inversiones Inmobiliaria Ltda.  (G12 Viajes)"/>
    <s v="76204527-3"/>
    <n v="183562"/>
    <x v="2"/>
  </r>
  <r>
    <s v="F.R. Araucanía"/>
    <s v="Licitación Pública"/>
    <x v="1"/>
    <s v="FN/MP N° 2060"/>
    <d v="2024-08-13T00:00:00"/>
    <s v="O/Compra"/>
    <n v="9250189"/>
    <d v="2025-09-23T00:00:00"/>
    <s v="Pasaje aéreo para funcionario en comisión de servicio, trayecto Tco.-Stgo. Tco."/>
    <s v="Soc. de Turismo e Inversiones Inmobiliaria Ltda.  (G12 Viajes)"/>
    <s v="76204527-3"/>
    <n v="212648"/>
    <x v="2"/>
  </r>
  <r>
    <s v="F.R. Aysén"/>
    <s v="Licitación Pública"/>
    <x v="1"/>
    <s v="FN/MP N° 2060"/>
    <d v="2024-08-13T00:00:00"/>
    <s v="Orden de Servicio "/>
    <n v="1125204"/>
    <d v="2025-09-23T00:00:00"/>
    <s v="Pasajes Aéreos Nacionales cambio de fecha tramo Santiago - Balmaceda, para Abogado Asesor Fiscalía Regional de Aysén.   Extensión de cometido Jornada Ulddeco  y Jornada de Cibercriminalidad en Santiago."/>
    <s v="Soc. de Turismo e Inversiones Inmobiliaria Ltda.  (G12 Viajes)"/>
    <s v="76204527-3"/>
    <n v="65990"/>
    <x v="2"/>
  </r>
  <r>
    <s v="F.R. Magallanes"/>
    <s v="Trato Directo"/>
    <x v="0"/>
    <s v="12-FN MP 2193"/>
    <d v="2025-09-17T00:00:00"/>
    <s v="Orden de Compra "/>
    <n v="12250164"/>
    <d v="2025-09-23T00:00:00"/>
    <s v="Traslado de enlace y equipamiento asociado, de fiscalía Regional de Magallanes (desde Lautaro Navarro 1228 a Colon N° 865, valor 458,15 UF, considerando valor del día 23-09-2025 por 39.485,65 pesos)."/>
    <s v="CLARO CHILE SPA"/>
    <s v="96.799.250-K"/>
    <n v="18090351"/>
    <x v="2"/>
  </r>
  <r>
    <s v="F.R. Magallanes"/>
    <s v="Licitación Pública"/>
    <x v="1"/>
    <s v="FN/MP N° 2060"/>
    <d v="2024-08-13T00:00:00"/>
    <s v="Orden de Compra "/>
    <n v="12250165"/>
    <d v="2025-09-23T00:00:00"/>
    <s v="Pasaje aéreo Cristian Crisosto tramo Punta Arenas - Puerto Montt via LATAM ida 05-10-2025 y tramo Puerto Montt - Punta Arenas via SKY regreso 08-10-2025."/>
    <s v="Soc. de Turismo e Inversiones Inmobiliaria Ltda.  (G12 Viajes)"/>
    <s v="76204527-3"/>
    <n v="303212"/>
    <x v="2"/>
  </r>
  <r>
    <s v="F.R. Magallanes"/>
    <s v="Licitación Pública"/>
    <x v="1"/>
    <s v="FN/MP N° 2060"/>
    <d v="2024-08-13T00:00:00"/>
    <s v="Orden de Compra "/>
    <n v="12250166"/>
    <d v="2025-09-23T00:00:00"/>
    <s v="Pasaje aéreo Amanda Hurtado y Johanna Irribarra, tramo Punta Arenas - Puerto Montt vía LATAM ida 06-10-2025 y tramo Puerto Montt - Punta Arenas via SKY regreso 08-10-2025."/>
    <s v="Soc. de Turismo e Inversiones Inmobiliaria Ltda.  (G12 Viajes)"/>
    <s v="76204527-3"/>
    <n v="604444"/>
    <x v="2"/>
  </r>
  <r>
    <s v="Fiscalía Nacional"/>
    <s v="Trato Directo"/>
    <x v="0"/>
    <s v="FN/MP N° 2194"/>
    <d v="2025-09-17T00:00:00"/>
    <s v="Orden de Compra"/>
    <n v="17250648"/>
    <d v="2025-09-23T00:00:00"/>
    <s v="Contratación de Servicio de Mantenimiento correctivo del sistema de Anclaje de Equipos de Limpieza de Fachada, del edificio institucional de la Fiscalía Nacional."/>
    <s v="Yva Energy Group Spa."/>
    <s v="77948453-K"/>
    <n v="1166200"/>
    <x v="2"/>
  </r>
  <r>
    <s v="Fiscalía Nacional"/>
    <s v="Licitación Privada"/>
    <x v="3"/>
    <s v="FN/MP N° 1454"/>
    <d v="2023-08-21T00:00:00"/>
    <s v="Orden de Compra"/>
    <n v="17250650"/>
    <d v="2025-09-23T00:00:00"/>
    <s v="Contratación de 1 Servicio de Coffe Break, para 55 personas, por jornada, el cual se llevará a cabo los días 07 y 08 de octubre del 2025, en jornadas AM 10:30 horas y PM 16:00 horas, a realizarse en dependencias de Gran Salón, Piso 7, con motivo de &quot;Análisis Forense Contable Análisi Tributario&quot;."/>
    <s v="Servicios Alimentarios Pedro Pablo Hernandez Medina E.I.R.L."/>
    <s v="77599203-4"/>
    <n v="814660"/>
    <x v="2"/>
  </r>
  <r>
    <s v="Fiscalía Nacional"/>
    <s v="Licitación Privada"/>
    <x v="3"/>
    <s v="FN/MP N° 1454"/>
    <d v="2023-08-21T00:00:00"/>
    <s v="Orden de Compra"/>
    <n v="17250651"/>
    <d v="2025-09-23T00:00:00"/>
    <s v="Contratación de 1 Servicio de Coffe Break, para 50 personas, por jornada, el cual se llevará a cabo los días 07, 08 y 09 de octubre del 2025, en jornadas AM 10:30 horas y PM 16:00 horas, a realizarse en dependencias de la Sala Academia piso 3, con motivo de &quot;Programa de Formación en responsabilidad penal adolescente&quot;."/>
    <s v="Servicios Alimentarios Pedro Pablo Hernandez Medina E.I.R.L."/>
    <s v="77599203-4"/>
    <n v="1142700"/>
    <x v="2"/>
  </r>
  <r>
    <s v="Fiscalía Nacional"/>
    <s v="Compra/Contratación inferior a 3 UTM"/>
    <x v="0"/>
    <s v="No Aplica"/>
    <s v="No Aplica"/>
    <s v="Orden de Compra"/>
    <n v="17250652"/>
    <d v="2025-09-23T00:00:00"/>
    <s v="Contratación de 1 Servicio de Coffe Break, para 40 personas, por jornada, el cual se llevará a cabo el día 15 de octubre del 2025, en jornada PM 16:00 horas, a realizarse en dependencias de Gran Salón, Piso 7, con motivo de &quot;Actualización de la Jurisprudencia de la Corte Suprema y el Tribunal Constitucional&quot;."/>
    <s v="Servicios Alimentarios Pedro Pablo Hernandez Medina E.I.R.L."/>
    <s v="77599203-4"/>
    <n v="152360"/>
    <x v="2"/>
  </r>
  <r>
    <s v="Fiscalía Nacional"/>
    <s v="Licitación Privada"/>
    <x v="3"/>
    <s v="FN/MP N° 1454"/>
    <d v="2023-08-21T00:00:00"/>
    <s v="Orden de Compra"/>
    <n v="17250653"/>
    <d v="2025-09-23T00:00:00"/>
    <s v="Contratación de 1 Servicio de Coffe Break, para 200 personas, por jornada, el cual se llevará a cabo el día 03 de octubre del 2025, en jornada AM 11:30 horas, a realizarse en dependencias de Auditorio Fiscalía Nacional, con motivo de &quot;Seminario Fiscalía Supraterritorial&quot;."/>
    <s v="Servicios Alimentarios Pedro Pablo Hernandez Medina E.I.R.L."/>
    <s v="77599203-4"/>
    <n v="740600"/>
    <x v="2"/>
  </r>
  <r>
    <s v="Fiscalía Nacional"/>
    <s v="Licitación Pública"/>
    <x v="1"/>
    <s v="FN/MP N° 2060"/>
    <d v="2024-08-13T00:00:00"/>
    <s v="Orden de Compra"/>
    <n v="17250654"/>
    <d v="2025-09-23T00:00:00"/>
    <s v="Pasaje aéreo nacional para Sr. Ignacio Castillo Val Rut: 10.598.535-5, Santiago/Puerto Montt/Santiago, del 29 al 30 de septiembre de 2025. Reuniones por Fiscalía Supraterritorial."/>
    <s v="Soc. de Turismo e Inversiones Inmobiliaria Ltda.  (G12 Viajes)"/>
    <s v="76204527-3"/>
    <n v="168592"/>
    <x v="2"/>
  </r>
  <r>
    <s v="Fiscalía Nacional"/>
    <s v="Licitación Pública"/>
    <x v="1"/>
    <s v="FN/MP N° 2060"/>
    <d v="2024-08-13T00:00:00"/>
    <s v="Orden de Compra"/>
    <n v="17250655"/>
    <d v="2025-09-23T00:00:00"/>
    <s v="Pasaje aéreo nacional para Sr. Ignacio Castillo Val Rut: 10.598.535-5, Santiago/Iquique/Santiago, del 01 al 02 de octubre de 2025. Reuniones por Fiscalía Supraterritorial."/>
    <s v="Soc. de Turismo e Inversiones Inmobiliaria Ltda.  (G12 Viajes)"/>
    <s v="76204527-3"/>
    <n v="212592"/>
    <x v="2"/>
  </r>
  <r>
    <s v="Fiscalía Nacional"/>
    <s v="Licitación Pública"/>
    <x v="1"/>
    <s v="FN/MP N° 2060"/>
    <d v="2024-08-13T00:00:00"/>
    <s v="Orden de Compra"/>
    <n v="17250656"/>
    <d v="2025-09-23T00:00:00"/>
    <s v="Pasaje aéreo nacional para Sr. Ignacio Castillo Val Rut: 10.598.535-5, Santiago/Concepción/Santiago, del 02 al 03 de octubre de 2025. Reuniones por Fiscalía Supraterritorial. Cambio de Pasaje. "/>
    <s v="Soc. de Turismo e Inversiones Inmobiliaria Ltda.  (G12 Viajes)"/>
    <s v="76204527-3"/>
    <n v="60632"/>
    <x v="2"/>
  </r>
  <r>
    <s v="Fiscalía Nacional"/>
    <s v="Licitación Pública"/>
    <x v="1"/>
    <s v="FN/MP N° 2060"/>
    <d v="2024-08-13T00:00:00"/>
    <s v="Orden de Compra"/>
    <n v="17250657"/>
    <d v="2025-09-23T00:00:00"/>
    <s v="Pasaje aéreo nacional para Sr. Claudio Ramirez Nuñez  Rut: 11.415.366-4, Santiago/Puerto Montt/Santiago, del 06 al 07 de octubre de 2025. Jornada de trabajo, para revisar el trabajo de los focos de tráfico portuario de la zona sur. Cambio de pasaje."/>
    <s v="Soc. de Turismo e Inversiones Inmobiliaria Ltda.  (G12 Viajes)"/>
    <s v="76204527-3"/>
    <n v="46086"/>
    <x v="2"/>
  </r>
  <r>
    <s v="Fiscalía Nacional"/>
    <s v="Licitación Pública"/>
    <x v="1"/>
    <s v="FN/MP N° 2060"/>
    <d v="2024-08-13T00:00:00"/>
    <s v="Orden de Compra"/>
    <n v="17250658"/>
    <d v="2025-09-23T00:00:00"/>
    <s v="Pasaje aéreo nacional para Sr. Iván Navarro Papic, Rut: 15.338.286-7, Santiago/Temuco/Santiago, el 29 de septiembre de 2025. Seminarios fiscalía supraterritorial. Cambio de pasaje."/>
    <s v="Soc. de Turismo e Inversiones Inmobiliaria Ltda.  (G12 Viajes)"/>
    <s v="76204527-3"/>
    <n v="187828"/>
    <x v="2"/>
  </r>
  <r>
    <m/>
    <s v="5148-156-AG25"/>
    <x v="2"/>
    <m/>
    <m/>
    <m/>
    <m/>
    <d v="2025-09-23T09:46:43"/>
    <s v="COFFEE CONSEJO FISCALES SEPTIEMBRE Orden de Compra generada por invitación a compra ágil: 5148-174-COT25"/>
    <m/>
    <m/>
    <n v="862750"/>
    <x v="2"/>
  </r>
  <r>
    <m/>
    <s v="696954-67-AG25"/>
    <x v="2"/>
    <m/>
    <m/>
    <m/>
    <m/>
    <d v="2025-09-23T10:09:47"/>
    <s v="Provisión e instalación mobiliario FL Rio Negro"/>
    <m/>
    <m/>
    <n v="3903200"/>
    <x v="2"/>
  </r>
  <r>
    <m/>
    <s v="697202-63-AG25"/>
    <x v="2"/>
    <m/>
    <m/>
    <m/>
    <m/>
    <d v="2025-09-23T10:10:53"/>
    <s v="Reparación y mantención de cortinas metálicas compra ágil: 697202-50-COT25"/>
    <m/>
    <m/>
    <n v="678300"/>
    <x v="2"/>
  </r>
  <r>
    <m/>
    <s v="5148-157-TD25"/>
    <x v="0"/>
    <m/>
    <m/>
    <m/>
    <m/>
    <d v="2025-09-23T10:41:35"/>
    <s v="Orden de Compra generada por Trato Directo ID 5148-35-FTD25"/>
    <m/>
    <m/>
    <n v="1166200"/>
    <x v="2"/>
  </r>
  <r>
    <m/>
    <s v="696961-63-AG25"/>
    <x v="2"/>
    <m/>
    <m/>
    <m/>
    <m/>
    <d v="2025-09-23T11:22:44"/>
    <s v="Orden de Compra generada por invitación a compra ágil: 696961-45-COT25"/>
    <m/>
    <m/>
    <n v="1167923.1200000001"/>
    <x v="2"/>
  </r>
  <r>
    <m/>
    <s v="696704-69-AG25"/>
    <x v="2"/>
    <m/>
    <m/>
    <m/>
    <m/>
    <d v="2025-09-23T11:29:57"/>
    <s v="Mobiliario - FL Parral"/>
    <m/>
    <m/>
    <n v="2582300"/>
    <x v="2"/>
  </r>
  <r>
    <m/>
    <s v="696212-153-AG25"/>
    <x v="2"/>
    <m/>
    <m/>
    <m/>
    <m/>
    <d v="2025-09-23T11:44:12"/>
    <s v="Orden de Compra generada por invitación a compra ágil: 696212-136-COT25"/>
    <m/>
    <m/>
    <n v="1001000"/>
    <x v="2"/>
  </r>
  <r>
    <m/>
    <s v="697058-62-AG25"/>
    <x v="2"/>
    <m/>
    <m/>
    <m/>
    <m/>
    <d v="2025-09-23T13:08:02"/>
    <s v="Orden de Compra generada por invitación a compra ágil: 697058-70-COT25"/>
    <m/>
    <m/>
    <n v="282030"/>
    <x v="2"/>
  </r>
  <r>
    <m/>
    <s v="697036-83-AG25"/>
    <x v="2"/>
    <m/>
    <m/>
    <m/>
    <m/>
    <d v="2025-09-23T13:28:48"/>
    <s v="Orden de Compra generada por invitación a compra ágil: 697036-86-COT25"/>
    <m/>
    <m/>
    <n v="761600"/>
    <x v="2"/>
  </r>
  <r>
    <m/>
    <s v="697058-63-AG25"/>
    <x v="2"/>
    <m/>
    <m/>
    <m/>
    <m/>
    <d v="2025-09-23T15:29:22"/>
    <s v="Orden de Compra generada por invitación a compra ágil: 697058-65-COT25"/>
    <m/>
    <m/>
    <n v="2427600"/>
    <x v="2"/>
  </r>
  <r>
    <m/>
    <s v="696011-49-AG25"/>
    <x v="2"/>
    <m/>
    <m/>
    <m/>
    <m/>
    <d v="2025-09-23T16:09:12"/>
    <s v="Orden de Compra generada por invitación a compra ágil: 696011-56-COT25"/>
    <m/>
    <m/>
    <n v="642600"/>
    <x v="2"/>
  </r>
  <r>
    <m/>
    <s v="696704-70-SE25"/>
    <x v="1"/>
    <m/>
    <m/>
    <m/>
    <m/>
    <d v="2025-09-23T17:08:00"/>
    <s v="MANTENCION DEL SISTEMA DE CLIMATIZACION FL TALCA"/>
    <m/>
    <m/>
    <n v="59276280"/>
    <x v="2"/>
  </r>
  <r>
    <s v="F.R. Los Ríos"/>
    <s v="Licitación Pública"/>
    <x v="1"/>
    <s v="FN/MP N° 2060"/>
    <d v="2024-08-13T00:00:00"/>
    <s v="Orden de Compra"/>
    <n v="19250131"/>
    <d v="2025-09-24T00:00:00"/>
    <s v="Compra de pasaje aereo C. Baeza viaje Temuco - Punta Arenas - Temuco desde el 24 al 25 de septiembre 2025"/>
    <s v="Soc. de Turismo e Inversiones Inmobiliaria Ltda.  (G12 Viajes)"/>
    <s v="76204527-3"/>
    <n v="383572"/>
    <x v="2"/>
  </r>
  <r>
    <s v="F.R. Los Ríos"/>
    <s v="Licitación Pública"/>
    <x v="1"/>
    <s v="FN/MP N° 2060"/>
    <d v="2024-08-13T00:00:00"/>
    <s v="Orden de Compra"/>
    <n v="19250132"/>
    <d v="2025-09-24T00:00:00"/>
    <s v="Compra y cambio pasaje aereo J. Rivas viaje Valdivia - Santiago - Valdivia desde el 02 al 03 de octubre 2025"/>
    <s v="Soc. de Turismo e Inversiones Inmobiliaria Ltda.  (G12 Viajes)"/>
    <s v="76204527-3"/>
    <n v="30790"/>
    <x v="2"/>
  </r>
  <r>
    <s v="F.R. Los Ríos"/>
    <s v="Licitación Pública"/>
    <x v="1"/>
    <s v="FN/MP N° 2060"/>
    <d v="2024-08-13T00:00:00"/>
    <s v="Orden de Compra"/>
    <n v="19250133"/>
    <d v="2025-09-24T00:00:00"/>
    <s v="Compra de pasaje aereo C. Baeza viaje Punta Arenas - Santiago - Valdivia el día 03 de Octubre 2025"/>
    <s v="Soc. de Turismo e Inversiones Inmobiliaria Ltda.  (G12 Viajes)"/>
    <s v="76204527-3"/>
    <n v="541564"/>
    <x v="2"/>
  </r>
  <r>
    <s v="F.R. Metrop. Occidente"/>
    <s v="Compra/Contratación inferior a 3 UTM"/>
    <x v="0"/>
    <s v="No Aplica"/>
    <s v="No Aplica"/>
    <s v="O/Compra"/>
    <n v="16250188"/>
    <d v="2025-09-24T00:00:00"/>
    <s v="Provisión, cambio e instalación de focos en piso 12 edificio Miraflores ( Oficina Carlos Inzulza, sala reuniones, oficina jefa uravit , oficina técnicos UAJ, oficina Edo. Gómez y pasillo baño UAF).Contratación conforme a art.8 letra &quot;a&quot; del reglamento interno del Ministerio Público, ley 19886."/>
    <s v="SERELEC SPA"/>
    <s v="78052732-3"/>
    <n v="206000"/>
    <x v="2"/>
  </r>
  <r>
    <s v="F.R. Metrop. Occidente"/>
    <s v="Compra/Contratación inferior a 3 UTM"/>
    <x v="0"/>
    <s v="No Aplica"/>
    <s v="No Aplica"/>
    <s v="O/Compra"/>
    <n v="16250189"/>
    <d v="2025-09-24T00:00:00"/>
    <s v="Provisión e instalación de cortina roller Black out para oficina funcionaria Claudia Morales FL San Bernardo. Contratación conforme a art. 8 letra &quot;a&quot; del reglamento interno del ministerio público.,, ley 19886."/>
    <s v="IZURIETA Y COMPANIA LIMITADA"/>
    <s v="77279060-0"/>
    <n v="172074"/>
    <x v="2"/>
  </r>
  <r>
    <s v="F.R. Metrop. Occidente"/>
    <s v="Compra/Contratación inferior a 3 UTM"/>
    <x v="0"/>
    <s v="No Aplica"/>
    <s v="No Aplica"/>
    <s v="O/Compra"/>
    <n v="16250190"/>
    <d v="2025-09-24T00:00:00"/>
    <s v="Provisión, cambio e instalación de focos exteriores e interiores en la FL de Melipilla. Contratación de conformidad al art. 8 letra &quot;a&quot; del reglamento interno del Ministerio Público, ley 19886."/>
    <s v="SERELEC SPA"/>
    <s v="78052732-3"/>
    <n v="138040"/>
    <x v="2"/>
  </r>
  <r>
    <s v="F.R. Metrop. Occidente"/>
    <s v="Compra/Contratación inferior a 3 UTM"/>
    <x v="0"/>
    <s v="No Aplica"/>
    <s v="No Aplica"/>
    <s v="O/Compra"/>
    <n v="16250191"/>
    <d v="2025-09-24T00:00:00"/>
    <s v="Servicio traslado de ubicación de tv de 50&quot; en SAU de la FL de San Bernardo. Contratación de acuerdo a art. 8 letra &quot;a&quot; del reglamento interno del Ministerio Público, ley 19886."/>
    <s v="SERELEC SPA"/>
    <s v="78052732-3"/>
    <n v="142800"/>
    <x v="2"/>
  </r>
  <r>
    <m/>
    <s v="697209-34-AG25"/>
    <x v="2"/>
    <m/>
    <m/>
    <m/>
    <m/>
    <d v="2025-09-24T09:52:26"/>
    <s v="Adquisición de máquinas y equipos de oficina para atención de usuarios de URAVIT"/>
    <m/>
    <m/>
    <n v="676212.74"/>
    <x v="2"/>
  </r>
  <r>
    <m/>
    <s v="697055-68-AG25"/>
    <x v="2"/>
    <m/>
    <m/>
    <m/>
    <m/>
    <d v="2025-09-24T10:25:47"/>
    <s v="Orden de Compra generada por invitación a compra ágil: 697055-89-COT25"/>
    <m/>
    <m/>
    <n v="2618000"/>
    <x v="2"/>
  </r>
  <r>
    <m/>
    <s v="709129-36-AG25"/>
    <x v="2"/>
    <m/>
    <m/>
    <m/>
    <m/>
    <d v="2025-09-24T10:26:29"/>
    <s v="MANTENCIÓN Y REPARACIÓN TECHUMBRE - FISCALÍA LOCAL DE PUERTO NATALES compra ágil: 709129-51-COT25"/>
    <m/>
    <m/>
    <n v="1749300"/>
    <x v="2"/>
  </r>
  <r>
    <m/>
    <s v="709129-37-AG25"/>
    <x v="2"/>
    <m/>
    <m/>
    <m/>
    <m/>
    <d v="2025-09-24T10:42:33"/>
    <s v="MANTENCIÓN Y REPARACIÓN EXTERIOR – FISCALÍA LOCAL DE PUNTA ARENAS compra ágil: 709129-49-COT25"/>
    <m/>
    <m/>
    <n v="2937812.5"/>
    <x v="2"/>
  </r>
  <r>
    <m/>
    <s v="709129-38-AG25"/>
    <x v="2"/>
    <m/>
    <m/>
    <m/>
    <m/>
    <d v="2025-09-24T10:53:50"/>
    <s v="RESTAURACIÓN BARNIZ EXTERIOR - FISCALÍA LOCAL DE PORVENIR compra ágil: 709129-50-COT25"/>
    <m/>
    <m/>
    <n v="4289326.4400000004"/>
    <x v="2"/>
  </r>
  <r>
    <m/>
    <s v="697202-64-AG25"/>
    <x v="2"/>
    <m/>
    <m/>
    <m/>
    <m/>
    <d v="2025-09-24T11:12:01"/>
    <s v="Orden de Compra generada por invitación a compra ágil: 697202-44-COT25"/>
    <m/>
    <m/>
    <n v="747915"/>
    <x v="2"/>
  </r>
  <r>
    <m/>
    <s v="696713-62-TD25"/>
    <x v="0"/>
    <m/>
    <m/>
    <m/>
    <m/>
    <d v="2025-09-24T11:29:54"/>
    <s v="Orden de Compra generada por Trato Directo ID 696713-10-FTD25"/>
    <m/>
    <m/>
    <n v="243850.04"/>
    <x v="2"/>
  </r>
  <r>
    <m/>
    <s v="697058-64-AG25"/>
    <x v="2"/>
    <m/>
    <m/>
    <m/>
    <m/>
    <d v="2025-09-24T11:51:44"/>
    <s v="Orden de Compra generada por invitación a compra ágil: 697058-73-COT25"/>
    <m/>
    <m/>
    <n v="1583941.17"/>
    <x v="2"/>
  </r>
  <r>
    <m/>
    <s v="697058-65-AG25"/>
    <x v="2"/>
    <m/>
    <m/>
    <m/>
    <m/>
    <d v="2025-09-24T11:58:28"/>
    <s v="Orden de Compra generada por invitación a compra ágil: 697058-74-COT25"/>
    <m/>
    <m/>
    <n v="274671"/>
    <x v="2"/>
  </r>
  <r>
    <m/>
    <s v="696228-119-SE25"/>
    <x v="1"/>
    <m/>
    <m/>
    <m/>
    <m/>
    <d v="2025-09-24T12:34:47"/>
    <s v="cambio vuelo Eugenio Campos 2"/>
    <m/>
    <m/>
    <n v="65813"/>
    <x v="2"/>
  </r>
  <r>
    <m/>
    <s v="696713-63-CM25"/>
    <x v="2"/>
    <m/>
    <m/>
    <m/>
    <m/>
    <d v="2025-09-24T15:58:07"/>
    <s v="Adquisición de zapatos de seguridad y overoles"/>
    <m/>
    <m/>
    <n v="939380.05"/>
    <x v="2"/>
  </r>
  <r>
    <m/>
    <s v="696713-64-CM25"/>
    <x v="2"/>
    <m/>
    <m/>
    <m/>
    <m/>
    <d v="2025-09-24T16:26:13"/>
    <s v="Desinfectantes ambientales, alcohol gel y toallas desinfectantes"/>
    <m/>
    <m/>
    <n v="2078888.35"/>
    <x v="2"/>
  </r>
  <r>
    <m/>
    <s v="5148-158-TD25"/>
    <x v="0"/>
    <m/>
    <m/>
    <m/>
    <m/>
    <d v="2025-09-24T17:30:12"/>
    <s v="Orden de Compra generada por Trato Directo ID 5148-36-FTD25"/>
    <m/>
    <m/>
    <n v="51.765000000000001"/>
    <x v="2"/>
  </r>
  <r>
    <s v="F.R. Antofagasta"/>
    <s v="Compra/Contratación inferior a 3 UTM"/>
    <x v="0"/>
    <s v="No Aplica"/>
    <s v="No Aplica"/>
    <s v="Orden de Compra"/>
    <n v="2250332"/>
    <d v="2025-09-25T00:00:00"/>
    <s v="Servicio de traslado de vehículo mini bus, marca Ford, modelo Transit, color blanco, P.P.U TTBZ.83, hacia la Tenencia de Mejillones. UE259"/>
    <s v="T&amp;S TRANSPORTE SPA"/>
    <s v="77.415.675-5"/>
    <n v="92000"/>
    <x v="2"/>
  </r>
  <r>
    <s v="F.R. Antofagasta"/>
    <s v="Trato Directo"/>
    <x v="0"/>
    <s v="FR/ R II 636/2025"/>
    <d v="2024-12-11T00:00:00"/>
    <s v="Orden de Compra"/>
    <n v="2250333"/>
    <d v="2025-09-25T00:00:00"/>
    <s v="Botones de emergencia convenio firmado en diciembre de 2025"/>
    <s v="TEPILLE SPA"/>
    <s v="76.055.126-0"/>
    <n v="4712400"/>
    <x v="2"/>
  </r>
  <r>
    <s v="F.R. Atacama"/>
    <s v="Licitación Pública"/>
    <x v="1"/>
    <s v="FN/MP N° 2060"/>
    <d v="2024-08-13T00:00:00"/>
    <s v="No Aplica"/>
    <n v="3250175"/>
    <d v="2025-09-25T00:00:00"/>
    <s v="Pasaje aéreo para Fiscal Adjunto, Fiscalía Local de Copiapó, para participar en &quot;Jornada Ulddeco de Delitos Económicos, 2025&quot; a realizarse los días 30 y 1ro de octubre en la ciudad de Santiago."/>
    <s v="Soc. de Turismo e Inversiones Inmobiliaria Ltda.  (G12 Viajes)"/>
    <s v="76204527-3"/>
    <n v="192592"/>
    <x v="2"/>
  </r>
  <r>
    <s v="F.R. Coquimbo"/>
    <s v="Licitación Pública"/>
    <x v="1"/>
    <s v="FN/MP N° 2060"/>
    <d v="2024-08-13T00:00:00"/>
    <s v="O/ Compra"/>
    <n v="42500242"/>
    <d v="2025-09-25T00:00:00"/>
    <s v="Pasaje aéreo para Profesional UDP quien asiste a jornada División Personas."/>
    <s v="Soc. de Turismo e Inversiones Inmobiliaria Ltda.  (G12 Viajes)"/>
    <s v="76204527-3"/>
    <n v="126648"/>
    <x v="2"/>
  </r>
  <r>
    <s v="F.R. Los Ríos"/>
    <s v="Licitación Pública"/>
    <x v="1"/>
    <s v="FN/MP N° 2060"/>
    <d v="2024-08-13T00:00:00"/>
    <s v="Orden de Compra"/>
    <n v="19250134"/>
    <d v="2025-09-25T00:00:00"/>
    <s v="Compra de pasaje aereo V. Vasquez y M. Soto, viaje Valdivia - Santiago - Valdivia, desde el 06 al 09 de octubre 2025"/>
    <s v="Soc. de Turismo e Inversiones Inmobiliaria Ltda.  (G12 Viajes)"/>
    <s v="76204527-3"/>
    <n v="375666"/>
    <x v="2"/>
  </r>
  <r>
    <s v="Fiscalía Nacional"/>
    <s v="Trato Directo"/>
    <x v="0"/>
    <s v="FN/MP N° 2244"/>
    <d v="2025-09-24T00:00:00"/>
    <s v="Orden de Compra"/>
    <n v="17250659"/>
    <d v="2025-09-25T00:00:00"/>
    <s v="Contratación de Servicio de Reparación en calidad de urgente del sistema de Aire Acondicionado, Climatización y Ventilación específicamente el equipo exterior VRV ubicado en el piso 9, del edificio institucional de la Fiscalía Nacional."/>
    <s v="Gama Clima Spa"/>
    <s v="76741266-5"/>
    <n v="2044718"/>
    <x v="2"/>
  </r>
  <r>
    <s v="Fiscalía Nacional"/>
    <s v="Trato Directo"/>
    <x v="0"/>
    <s v="FN/MP N° 2202_x000a_FN/MP N° 2273"/>
    <s v="22-09-2025_x000a_26-09-2025"/>
    <s v="Orden de Compra"/>
    <n v="17250660"/>
    <d v="2025-09-25T00:00:00"/>
    <s v="Ampliación de la Póliza de Seguro de 17 Vehículos blindados marca y modelo Chevrolet Tahoe 5.3L Z71 AT 4WD, por el plazo de 59 días, a partir de las 12:00 horas del día 02 de octubre de 2025 y con vigencia hasta las 12:00 horas del día 30 de noviembre de 2025."/>
    <s v="Bci Seguros Generales S.A"/>
    <s v="99147000-K"/>
    <n v="8443512"/>
    <x v="2"/>
  </r>
  <r>
    <m/>
    <s v="696961-64-AG25"/>
    <x v="2"/>
    <m/>
    <m/>
    <m/>
    <m/>
    <d v="2025-09-25T09:08:04"/>
    <s v="Orden de Compra generada por invitación a compra ágil: 696961-47-COT25"/>
    <m/>
    <m/>
    <n v="3647350"/>
    <x v="2"/>
  </r>
  <r>
    <m/>
    <s v="696961-65-AG25"/>
    <x v="2"/>
    <m/>
    <m/>
    <m/>
    <m/>
    <d v="2025-09-25T09:19:03"/>
    <s v="Orden de Compra generada por invitación a compra ágil: 696961-48-COT25"/>
    <m/>
    <m/>
    <n v="1149540"/>
    <x v="2"/>
  </r>
  <r>
    <m/>
    <s v="696961-66-AG25"/>
    <x v="2"/>
    <m/>
    <m/>
    <m/>
    <m/>
    <d v="2025-09-25T09:26:51"/>
    <s v="Orden de Compra generada por invitación a compra ágil: 696961-51-COT25"/>
    <m/>
    <m/>
    <n v="985320"/>
    <x v="2"/>
  </r>
  <r>
    <m/>
    <s v="697209-35-AG25"/>
    <x v="2"/>
    <m/>
    <m/>
    <m/>
    <m/>
    <d v="2025-09-25T09:30:17"/>
    <s v="Pintura de (2) dos Oficinas en la Fiscalía Regional de Aysén"/>
    <m/>
    <m/>
    <n v="892488.1"/>
    <x v="2"/>
  </r>
  <r>
    <m/>
    <s v="696212-154-CM25"/>
    <x v="2"/>
    <m/>
    <m/>
    <m/>
    <m/>
    <d v="2025-09-25T10:12:44"/>
    <s v="Fiscalia Sur 696212-154-CM25"/>
    <m/>
    <m/>
    <n v="806435.63"/>
    <x v="2"/>
  </r>
  <r>
    <m/>
    <s v="696713-65-AG25"/>
    <x v="2"/>
    <m/>
    <m/>
    <m/>
    <m/>
    <d v="2025-09-25T11:43:41"/>
    <s v="Actividad de Trabajo Colaborativo"/>
    <m/>
    <m/>
    <n v="3950002.7"/>
    <x v="2"/>
  </r>
  <r>
    <m/>
    <s v="697057-100-AG25"/>
    <x v="2"/>
    <m/>
    <m/>
    <m/>
    <m/>
    <d v="2025-09-25T12:42:22"/>
    <s v="Reubicación mampara 2do piso FR"/>
    <m/>
    <m/>
    <n v="1666000"/>
    <x v="2"/>
  </r>
  <r>
    <m/>
    <s v="696011-50-AG25"/>
    <x v="2"/>
    <m/>
    <m/>
    <m/>
    <m/>
    <d v="2025-09-25T13:03:38"/>
    <s v="Orden de Compra generada por invitación a compra ágil: 696011-57-COT25"/>
    <m/>
    <m/>
    <n v="1728296.5"/>
    <x v="2"/>
  </r>
  <r>
    <m/>
    <s v="709129-39-AG25"/>
    <x v="2"/>
    <m/>
    <m/>
    <m/>
    <m/>
    <d v="2025-09-25T13:09:43"/>
    <s v="PROVISIÓN E INSTALACIÓN DE VÁLVULA MOTORIZADA – FISCALÍA LOCAL DE PUNTA ARENAScompra ágil: 709129-55-COT25"/>
    <m/>
    <m/>
    <n v="299618.2"/>
    <x v="2"/>
  </r>
  <r>
    <m/>
    <s v="697036-84-AG25"/>
    <x v="2"/>
    <m/>
    <m/>
    <m/>
    <m/>
    <d v="2025-09-25T14:33:34"/>
    <s v="Orden de Compra generada por invitación a compra ágil: 697036-84-COT25"/>
    <m/>
    <m/>
    <n v="1368500"/>
    <x v="2"/>
  </r>
  <r>
    <m/>
    <s v="709129-40-AG25"/>
    <x v="2"/>
    <m/>
    <m/>
    <m/>
    <m/>
    <d v="2025-09-25T16:50:06"/>
    <s v="SERVICIO DE PRODUCCIÓN DE VIDEO Y PRESENTACIÓN DE APOYO PARA CUENTA PÚBLICA compra ágil: 709129-59-COT25"/>
    <m/>
    <m/>
    <n v="1606500"/>
    <x v="2"/>
  </r>
  <r>
    <m/>
    <s v="5148-159-AG25"/>
    <x v="2"/>
    <m/>
    <m/>
    <m/>
    <m/>
    <d v="2025-09-25T17:40:17"/>
    <s v="COMPRA DE KITS DE TECLADOS Y MOUSE. Compra ágil: 5148-172-COT25"/>
    <m/>
    <m/>
    <n v="1991762.5"/>
    <x v="2"/>
  </r>
  <r>
    <s v="F.R. Antofagasta"/>
    <s v="Trato Directo"/>
    <x v="0"/>
    <s v="FR/ R II 655/2025"/>
    <d v="2025-09-26T00:00:00"/>
    <s v="Orden de Compra"/>
    <n v="2250335"/>
    <d v="2025-09-26T00:00:00"/>
    <s v="Servicio de traslado en vehículo arrendado para Fiscal Regional en el contexto de protección y seguridad en comisión de servicios en la ciudad de Santiago. UE290 Art.19"/>
    <s v="ARRENDADORA DE VEHICULOS S.A."/>
    <s v="77.225.200-5"/>
    <n v="435509"/>
    <x v="2"/>
  </r>
  <r>
    <s v="F.R. Antofagasta"/>
    <s v="Compra/Contratación inferior a 3 UTM"/>
    <x v="0"/>
    <s v="No Aplica"/>
    <s v="No Aplica"/>
    <s v="Orden de Compra"/>
    <n v="2250336"/>
    <d v="2025-09-26T00:00:00"/>
    <s v="Evaluación psicolaboral para el cargo de Analista Criminal ECOH Calama- Eduardo Illanes y Roberto Guajardo. UE 288"/>
    <s v="CENTRO DE EV Y ASESORIA  PSICOTERAPIA"/>
    <s v="77.906.372-0"/>
    <n v="60000"/>
    <x v="2"/>
  </r>
  <r>
    <s v="F.R. Atacama"/>
    <s v="Compra/Contratación inferior a 3 UTM"/>
    <x v="0"/>
    <s v="No Aplica"/>
    <s v="No Aplica"/>
    <s v="No Aplica"/>
    <n v="3250170"/>
    <d v="2025-09-26T00:00:00"/>
    <s v="Servicio de sanitización, desratización y desinsectación para la Fiscalía Local de Vallenar."/>
    <s v="PESTCONTROL SPA"/>
    <s v="77.631.392-0"/>
    <n v="202300"/>
    <x v="2"/>
  </r>
  <r>
    <s v="F.R. Atacama"/>
    <s v="Licitación Pública"/>
    <x v="1"/>
    <s v="FN/MP N° 2060"/>
    <d v="2024-08-13T00:00:00"/>
    <s v="No Aplica"/>
    <n v="3250172"/>
    <d v="2025-09-26T00:00:00"/>
    <s v="Pasaje aéreo para Fiscal Jefe de la Fiscalía Local de Copiapó, para participar en &quot;Seminarios Fiscalía Supraterritorial&quot; a realizarse el día 3 de octubre en Santiago."/>
    <s v="Soc. de Turismo e Inversiones Inmobiliaria Ltda.  (G12 Viajes)"/>
    <s v="76204527-3"/>
    <n v="254592"/>
    <x v="2"/>
  </r>
  <r>
    <s v="F.R. Coquimbo"/>
    <s v="Licitación Pública"/>
    <x v="1"/>
    <s v="FN/MP N° 2060"/>
    <d v="2024-08-13T00:00:00"/>
    <s v="O/ Compra"/>
    <n v="42500244"/>
    <d v="2025-09-26T00:00:00"/>
    <s v="Pasaje aéreo para Jefe UAF FR Bio Bio,  quien debe asistir a Juicio Laboral de la Región de Coquimbo."/>
    <s v="Soc. de Turismo e Inversiones Inmobiliaria Ltda.  (G12 Viajes)"/>
    <s v="76204527-3"/>
    <n v="76308"/>
    <x v="2"/>
  </r>
  <r>
    <s v="F.R. Araucanía"/>
    <s v="Licitación Pública"/>
    <x v="1"/>
    <s v="FN/MP N° 2060"/>
    <d v="2024-08-13T00:00:00"/>
    <s v="O/Compra"/>
    <n v="9250194"/>
    <d v="2025-09-26T00:00:00"/>
    <s v="Pasaje aéreo para funcionario en comisión de servicio, trayecto Tco.-Stgo. Tco."/>
    <s v="Soc. de Turismo e Inversiones Inmobiliaria Ltda.  (G12 Viajes)"/>
    <s v="76204527-3"/>
    <n v="262476"/>
    <x v="2"/>
  </r>
  <r>
    <s v="F.R. Los Ríos"/>
    <s v="Licitación Pública"/>
    <x v="1"/>
    <s v="FN/MP N° 2060"/>
    <d v="2024-08-13T00:00:00"/>
    <s v="Orden de Compra"/>
    <n v="19250135"/>
    <d v="2025-09-26T00:00:00"/>
    <s v="Compra de pasaje aereo L. Chahin viaje Osorno - Santiago - Osorno desde el 06 al 10 de octubre 2025"/>
    <s v="Soc. de Turismo e Inversiones Inmobiliaria Ltda.  (G12 Viajes)"/>
    <s v="76204527-3"/>
    <n v="181762"/>
    <x v="2"/>
  </r>
  <r>
    <s v="F.R. Los Lagos"/>
    <s v="Compra/Contratación inferior a 3 UTM"/>
    <x v="0"/>
    <s v="No Aplica"/>
    <s v="No Aplica"/>
    <s v="Orden de Compra"/>
    <n v="10250208"/>
    <d v="2025-09-26T00:00:00"/>
    <s v="Pasaje marítimo Hualaihué-Caleta Gonzalo-Hualaihué 06-10 al 09-10-25"/>
    <s v="Soc. Marítima y Comercial Somarco Ltda."/>
    <s v="80.925.100-4"/>
    <n v="162200"/>
    <x v="2"/>
  </r>
  <r>
    <s v="F.R. Aysén"/>
    <s v="Licitación Pública"/>
    <x v="1"/>
    <s v="FN/MP N° 2060"/>
    <d v="2024-08-13T00:00:00"/>
    <s v="Orden de Servicio "/>
    <n v="1125207"/>
    <d v="2025-09-26T00:00:00"/>
    <s v="Pasajes Aéreos Nacionales, vuelo -Santiago- Balmaceda para el Srta. Jefa UAF Fiscalía Regional de Aysén.   Jornada de trabajo Unidad de Infraestructura en Fiscalía Nacional Santiago."/>
    <s v="Soc. de Turismo e Inversiones Inmobiliaria Ltda.  (G12 Viajes)"/>
    <s v="76204527-3"/>
    <n v="125366"/>
    <x v="2"/>
  </r>
  <r>
    <s v="F.R. Aysén"/>
    <s v="Trato Directo"/>
    <x v="0"/>
    <s v="Res. FR N° 464/2025"/>
    <d v="2025-09-24T00:00:00"/>
    <s v="Orden de Compra "/>
    <n v="1125208"/>
    <d v="2025-09-26T00:00:00"/>
    <s v="Adquisición combustible Petróleo para caldera Oficina Atención Cochrane."/>
    <s v="Inversiones J Y M Limitada"/>
    <s v="76.061.563-3"/>
    <n v="1584242"/>
    <x v="2"/>
  </r>
  <r>
    <s v="F.R. Aysén"/>
    <s v="Licitación Pública"/>
    <x v="1"/>
    <s v="FN/MP N° 2060"/>
    <d v="2024-08-13T00:00:00"/>
    <s v="Orden de Servicio "/>
    <n v="1125210"/>
    <d v="2025-09-26T00:00:00"/>
    <s v="Pasajes aéreos relatora taller liderazgo Bientratante en Fiscalía Regional de Aysen. 30-10-2025 ."/>
    <s v="Soc. de Turismo e Inversiones Inmobiliaria Ltda.  (G12 Viajes)"/>
    <s v="76204527-3"/>
    <n v="324762"/>
    <x v="2"/>
  </r>
  <r>
    <s v="Fiscalía Nacional"/>
    <s v="Licitación Privada"/>
    <x v="3"/>
    <s v="FN/MP N° 1454"/>
    <d v="2023-08-21T00:00:00"/>
    <s v="Orden de Compra"/>
    <n v="17250661"/>
    <d v="2025-09-26T00:00:00"/>
    <s v="Contratación de 1 Servicio de Coffe Break, para 30 personas, por jornada, el cual se llevará a cabo los días 01, 02 y 03 de octubre del 2025, en jornada AM para el día 01 de octubre se prestara a las 10:30 horas, para el días 02 de octubre, a las 11:45 horas y el día 03 octubre a las 10: 45 horas, y en jornada PM para los tres días se realizaran los servicios a las 16:00 horas, a realizarse en el gran salón del piso 7de la Fiscalía Nacional, con motivo de &quot;jornadas ULDDECO/ Actividad Consejo de Europa (Glacy-e)&quot;."/>
    <s v="Servicios Alimentarios Pedro Pablo Hernandez Medina E.I.R.L."/>
    <s v="77599203-4"/>
    <n v="685620"/>
    <x v="2"/>
  </r>
  <r>
    <m/>
    <s v="696228-120-AG25"/>
    <x v="2"/>
    <m/>
    <m/>
    <m/>
    <m/>
    <d v="2025-09-26T10:34:04"/>
    <s v="SERVICIO DE COFFE DIA MARTES 30 SEPTIEMBRE PM FISCALIA REGION BIOBIO"/>
    <m/>
    <m/>
    <n v="282149"/>
    <x v="2"/>
  </r>
  <r>
    <m/>
    <s v="696212-155-AG25"/>
    <x v="2"/>
    <m/>
    <m/>
    <m/>
    <m/>
    <d v="2025-09-26T10:44:16"/>
    <s v="Orden de Compra generada por invitación a compra ágil: 696212-149-COT25"/>
    <m/>
    <m/>
    <n v="2470440"/>
    <x v="2"/>
  </r>
  <r>
    <m/>
    <s v="696713-66-AG25"/>
    <x v="2"/>
    <m/>
    <m/>
    <m/>
    <m/>
    <d v="2025-09-26T11:11:27"/>
    <s v="Orden de Compra generada por invitación a compra ágil: 696713-65-COT25"/>
    <m/>
    <m/>
    <n v="595000"/>
    <x v="2"/>
  </r>
  <r>
    <m/>
    <s v="696713-67-AG25"/>
    <x v="2"/>
    <m/>
    <m/>
    <m/>
    <m/>
    <d v="2025-09-26T11:30:05"/>
    <s v="SERVICIO DE CATERING SALUDABLE"/>
    <m/>
    <m/>
    <n v="4162620"/>
    <x v="2"/>
  </r>
  <r>
    <m/>
    <s v="696704-71-AG25"/>
    <x v="2"/>
    <m/>
    <m/>
    <m/>
    <m/>
    <d v="2025-09-26T11:47:32"/>
    <s v="Suministro y reparación en FL Cauquenes"/>
    <m/>
    <m/>
    <n v="627586.96"/>
    <x v="2"/>
  </r>
  <r>
    <m/>
    <s v="696704-72-SE25"/>
    <x v="1"/>
    <m/>
    <m/>
    <m/>
    <m/>
    <d v="2025-09-26T12:14:00"/>
    <s v="Suministro e Instalación de Batería Fiscalía Regional del Maule - Proyecto UNAAAC"/>
    <m/>
    <m/>
    <n v="289850.00170000002"/>
    <x v="2"/>
  </r>
  <r>
    <m/>
    <s v="696704-73-AG25"/>
    <x v="2"/>
    <m/>
    <m/>
    <m/>
    <m/>
    <d v="2025-09-26T12:41:07"/>
    <s v="Teléfonos celulares - URAVIT"/>
    <m/>
    <m/>
    <n v="2618000"/>
    <x v="2"/>
  </r>
  <r>
    <m/>
    <s v="697224-33-SE25"/>
    <x v="1"/>
    <m/>
    <m/>
    <m/>
    <m/>
    <d v="2025-09-26T12:42:00"/>
    <s v="ORDEN DE COMPRA DESDE 697224-2-LE25"/>
    <m/>
    <m/>
    <n v="20825000"/>
    <x v="2"/>
  </r>
  <r>
    <m/>
    <s v="696212-156-AG25"/>
    <x v="2"/>
    <m/>
    <m/>
    <m/>
    <m/>
    <d v="2025-09-26T13:16:39"/>
    <s v="Orden de Compra generada por invitación a compra ágil: 696212-142-COT25"/>
    <m/>
    <m/>
    <n v="687821.19"/>
    <x v="2"/>
  </r>
  <r>
    <m/>
    <s v="697202-66-AG25"/>
    <x v="2"/>
    <m/>
    <m/>
    <m/>
    <m/>
    <d v="2025-09-26T15:08:41"/>
    <s v="Provision e Instalacion de Tabique vidriado Compra Ágil 697202-66-AG25 en edificio Urriola"/>
    <m/>
    <m/>
    <n v="3728499.67"/>
    <x v="2"/>
  </r>
  <r>
    <m/>
    <s v="696961-67-AG25"/>
    <x v="2"/>
    <m/>
    <m/>
    <m/>
    <m/>
    <d v="2025-09-26T15:25:55"/>
    <s v="Orden de Compra generada por invitación a compra ágil: 696961-50-COT25"/>
    <m/>
    <m/>
    <n v="5593000"/>
    <x v="2"/>
  </r>
  <r>
    <m/>
    <s v="5148-160-TD25"/>
    <x v="0"/>
    <m/>
    <m/>
    <m/>
    <m/>
    <d v="2025-09-26T15:54:05"/>
    <s v="Orden de Compra generada por Trato Directo ID 5148-37-FTD25"/>
    <m/>
    <m/>
    <n v="530"/>
    <x v="2"/>
  </r>
  <r>
    <s v="F.R. Arica y Parinacota"/>
    <s v="Licitación Pública"/>
    <x v="1"/>
    <s v="FN/MP N° 2060"/>
    <d v="2024-08-13T00:00:00"/>
    <s v="Orden de Servicio"/>
    <n v="18250221"/>
    <d v="2025-09-29T00:00:00"/>
    <s v="Costo de cambio de fecha de pasaje aéreo para Jornada Nacional “Sobre el mercado criminal de robo de cables, cobre, minerales y faena minera”."/>
    <s v="Soc. de Turismo e Inversiones Inmobiliaria Ltda.  (G12 Viajes)"/>
    <s v="76204527-3"/>
    <n v="176660"/>
    <x v="2"/>
  </r>
  <r>
    <s v="F.R. Arica y Parinacota"/>
    <s v="Licitación Pública"/>
    <x v="1"/>
    <s v="FN/MP N° 2060"/>
    <d v="2024-08-13T00:00:00"/>
    <s v="Orden de Servicio"/>
    <n v="18250222"/>
    <d v="2025-09-29T00:00:00"/>
    <s v="Costo de cambio de fecha de la Jornada Nacional “Sobre el mercado criminal de robo de cables, cobre, minerales y faena minera”."/>
    <s v="Soc. de Turismo e Inversiones Inmobiliaria Ltda.  (G12 Viajes)"/>
    <s v="76204527-3"/>
    <n v="353320"/>
    <x v="2"/>
  </r>
  <r>
    <s v="F.R. Arica y Parinacota"/>
    <s v="Trato Directo"/>
    <x v="0"/>
    <s v="18-FR NRO.111"/>
    <d v="2024-12-10T00:00:00"/>
    <s v="Orden de Servicio"/>
    <n v="18250223"/>
    <d v="2025-09-29T00:00:00"/>
    <s v="Segun cotizaciones Nros. 39, 40 y 41 de 09-2025 se le adjudico a la Empresa Andes Servicios Integrales E.I.R.L. la instalacion de elementos de seguridad y proteccion, en las viviendas de victimas y testigos."/>
    <s v="ANDES SERVICIOS INTEGRALES E.I.R.L"/>
    <s v="76403291-8"/>
    <n v="2239199"/>
    <x v="2"/>
  </r>
  <r>
    <s v="F.R. Tarapacá"/>
    <s v="Compra/Contratación inferior a 3 UTM"/>
    <x v="0"/>
    <s v="No Aplica"/>
    <s v="No Aplica"/>
    <s v="O/Servicio"/>
    <n v="1250106"/>
    <d v="2025-09-29T00:00:00"/>
    <s v="Servicio de evaluación p/dos cargos profesionales ECOH FR Tarapacá"/>
    <s v="PEOPLE GO SPA"/>
    <s v="77073835-0"/>
    <n v="197500"/>
    <x v="2"/>
  </r>
  <r>
    <s v="F.R. Tarapacá"/>
    <s v="Compra/Contratación inferior a 3 UTM"/>
    <x v="0"/>
    <s v="No Aplica"/>
    <s v="No Aplica"/>
    <s v="O/Servicio"/>
    <n v="1250108"/>
    <d v="2025-09-29T00:00:00"/>
    <s v="Servicio de coffe para Taller de ambientes laborales saludables en FLTA, día 02-10"/>
    <s v="COMIDA AL PASO GEOVANA DEL CARMEN GUERRERO"/>
    <s v="77886454-1"/>
    <n v="72000"/>
    <x v="2"/>
  </r>
  <r>
    <s v="F.R. Antofagasta"/>
    <s v="Compra/Contratación inferior a 3 UTM"/>
    <x v="0"/>
    <s v="No Aplica"/>
    <s v="No Aplica"/>
    <s v="Orden de Compra"/>
    <n v="2250339"/>
    <d v="2025-09-29T00:00:00"/>
    <s v="Evaluación psicolaboral para cargo administrativo para la FL Antofagasta. UE 251"/>
    <s v="CENTRO DE EV Y ASESORIA  PSICOTERAPIA"/>
    <s v="77.906.372-0"/>
    <n v="30000"/>
    <x v="2"/>
  </r>
  <r>
    <s v="F.R. Antofagasta"/>
    <s v="Licitación Pública"/>
    <x v="1"/>
    <s v="FN/MP N° 2060"/>
    <d v="2024-08-13T00:00:00"/>
    <s v="Orden de Compra"/>
    <n v="2250340"/>
    <d v="2025-09-29T00:00:00"/>
    <s v="Pasajes aéreos para funcionario Pedro Ortega, Andrés Thielemann y Mauricio Cifuentes para concurrir a Jornada Presencial Red Colaborativa en Materia de Investigación Patrimonial. UE295"/>
    <s v="Soc. de Turismo e Inversiones Inmobiliaria Ltda.  (G12 Viajes)"/>
    <s v="76204527-3"/>
    <n v="466776"/>
    <x v="2"/>
  </r>
  <r>
    <s v="F.R. Antofagasta"/>
    <s v="Licitación Pública"/>
    <x v="1"/>
    <s v="FN/MP N° 2060"/>
    <d v="2024-08-13T00:00:00"/>
    <s v="Orden de Compra"/>
    <n v="2250341"/>
    <d v="2025-09-29T00:00:00"/>
    <s v="Cambio de horario en vuelo de comisión de servicios de don Eduardo Ríos."/>
    <s v="Soc. de Turismo e Inversiones Inmobiliaria Ltda.  (G12 Viajes)"/>
    <s v="76204527-3"/>
    <n v="57000"/>
    <x v="2"/>
  </r>
  <r>
    <s v="F.R. Atacama"/>
    <s v="Licitación Pública"/>
    <x v="1"/>
    <s v="FN/MP N° 2060"/>
    <d v="2024-08-13T00:00:00"/>
    <s v="No Aplica"/>
    <n v="3250177"/>
    <d v="2025-09-29T00:00:00"/>
    <s v="Pasajes aéreos para Analista SACFI y Fiscal SACFI, para participar en “Jornada Sobre Robo de Cables y Cobre” que se realizará en Santiago el día 11 y 12 de Noviembre 2025."/>
    <s v="Soc. de Turismo e Inversiones Inmobiliaria Ltda.  (G12 Viajes)"/>
    <s v="76204527-3"/>
    <n v="279184"/>
    <x v="2"/>
  </r>
  <r>
    <s v="F.R. Coquimbo"/>
    <s v="Compra/Contratación inferior a 3 UTM"/>
    <x v="0"/>
    <s v="No Aplica"/>
    <s v="No Aplica"/>
    <s v="O/ Compra"/>
    <n v="42500245"/>
    <d v="2025-09-29T00:00:00"/>
    <s v="Confección de Señaletica para Salon Plenario."/>
    <s v="PUBLIFOTO LIMITADA"/>
    <s v="76.179.804-9"/>
    <n v="52241"/>
    <x v="2"/>
  </r>
  <r>
    <s v="F.R. Valparaíso"/>
    <s v="Compra/Contratación inferior a 3 UTM"/>
    <x v="0"/>
    <s v="No Aplica"/>
    <s v="No Aplica"/>
    <s v="Orden de Compra"/>
    <n v="5250299"/>
    <d v="2025-09-29T00:00:00"/>
    <s v="Compra de megáfonos recargables - Comité paritario"/>
    <s v="PROVEEDORES INTEGRALES PRISA S A"/>
    <s v="96.556.940-5"/>
    <n v="64765"/>
    <x v="2"/>
  </r>
  <r>
    <s v="F.R. Maule"/>
    <s v="Compra/Contratación inferior a 3 UTM"/>
    <x v="0"/>
    <s v="No Aplica"/>
    <s v="No Aplica"/>
    <s v="Orden de Compra"/>
    <n v="7250207"/>
    <d v="2025-09-29T00:00:00"/>
    <s v="Suministro e instalación de batería para maniobras de rescate del ascensor, Fiscalía Regional"/>
    <s v="ASCENSORES SCHINDLER"/>
    <s v="93.565.000-3"/>
    <n v="194849"/>
    <x v="2"/>
  </r>
  <r>
    <s v="F.R. Maule"/>
    <s v="Compra/Contratación inferior a 3 UTM"/>
    <x v="0"/>
    <s v="No Aplica"/>
    <s v="No Aplica"/>
    <s v="Orden de Compra"/>
    <n v="7250208"/>
    <d v="2025-09-29T00:00:00"/>
    <s v="Reparación forro en cubierta FL Linares"/>
    <s v="COMERCIAL E INVERSIO"/>
    <s v="77.768.602-K"/>
    <n v="202300"/>
    <x v="2"/>
  </r>
  <r>
    <s v="F.R. Los Ríos"/>
    <s v="Compra/Contratación inferior a 3 UTM"/>
    <x v="0"/>
    <s v="No Aplica"/>
    <s v="No Aplica"/>
    <s v="Orden de Compra"/>
    <n v="19250136"/>
    <d v="2025-09-29T00:00:00"/>
    <s v="Aviso en diario regional por llamado de convocatoria de selección honorario administrativo Ecoh, Plan Calle sin Violencia, domindo 28 de septiembre 2025"/>
    <s v="Sociedad periodistica Araucania S.A."/>
    <s v="87.778.800-8"/>
    <n v="87408"/>
    <x v="2"/>
  </r>
  <r>
    <s v="F.R. Magallanes"/>
    <s v="Compra/Contratación inferior a 3 UTM"/>
    <x v="0"/>
    <s v="No Aplica"/>
    <s v="No Aplica"/>
    <s v="Orden de Compra "/>
    <n v="12250172"/>
    <d v="2025-09-29T00:00:00"/>
    <s v="TP-Link Switch 5P TL-SG1005P POE."/>
    <s v="OVALLE S.A."/>
    <s v="76.194.297-2"/>
    <n v="59500"/>
    <x v="2"/>
  </r>
  <r>
    <s v="Fiscalía Nacional"/>
    <s v="Trato Directo"/>
    <x v="0"/>
    <s v="FN/MP N° 2271"/>
    <d v="2025-09-26T00:00:00"/>
    <s v="Orden de Compra"/>
    <n v="17250662"/>
    <d v="2025-09-29T00:00:00"/>
    <s v="Contratación de Mantención de 30.000 kilómetros de la camioneta marca Chevrolet, modelo TAHOE. Placa patente TSVD-XX."/>
    <s v="Salinas y Fabres Sociedad Anonima"/>
    <s v="91502000-3"/>
    <n v="399543"/>
    <x v="2"/>
  </r>
  <r>
    <s v="Fiscalía Nacional"/>
    <s v="Trato Directo"/>
    <x v="0"/>
    <s v="FN/MP N° 2272"/>
    <d v="2025-09-26T00:00:00"/>
    <s v="Orden de Compra"/>
    <n v="17250663"/>
    <d v="2025-09-29T00:00:00"/>
    <s v="Contratación del Servicio de reparación en calidad de urgente del sistema de Aire Acondicionado, Climatización y Ventilación del edificio institucional de la Fiscalía Nacional, específicamente el equipo Stulz de la sala de servidores ubicado en el piso 5."/>
    <s v="Gama Clima Spa."/>
    <s v="76741266-5"/>
    <n v="775583"/>
    <x v="2"/>
  </r>
  <r>
    <s v="Fiscalía Nacional"/>
    <s v="Trato Directo"/>
    <x v="0"/>
    <s v="FN/MP N° 2284"/>
    <d v="2025-09-29T00:00:00"/>
    <s v="Orden de Compra"/>
    <n v="17250664"/>
    <d v="2025-09-29T00:00:00"/>
    <s v="Contratación de Mantención de 140.000 kilómetros de la camioneta marca Chevrolet, modelo Traverse KJTF.89"/>
    <s v="Salinas y Fabres Sociedad Anonima"/>
    <s v="91502000-3"/>
    <n v="427721"/>
    <x v="2"/>
  </r>
  <r>
    <s v="Fiscalía Nacional"/>
    <s v="Trato Directo"/>
    <x v="0"/>
    <s v="FN/MP N° 2285"/>
    <d v="2025-09-29T00:00:00"/>
    <s v="Orden de Compra"/>
    <n v="17250665"/>
    <d v="2025-09-29T00:00:00"/>
    <s v="Contratación de Mantención de 90.000 kilómetros de la camioneta marca Chevrolet, modelo Traverse KJTF.90."/>
    <s v="Salinas y Fabres Sociedad Anonima"/>
    <s v="91502000-3"/>
    <n v="377992"/>
    <x v="2"/>
  </r>
  <r>
    <m/>
    <s v="5148-161-TD25"/>
    <x v="0"/>
    <m/>
    <m/>
    <m/>
    <m/>
    <d v="2025-09-29T10:21:40"/>
    <s v="Orden de Compra generada por Trato Directo ID 5148-38-FTD25"/>
    <m/>
    <m/>
    <n v="399542.5"/>
    <x v="2"/>
  </r>
  <r>
    <m/>
    <s v="697057-101-AG25"/>
    <x v="2"/>
    <m/>
    <m/>
    <m/>
    <m/>
    <d v="2025-09-29T10:45:30"/>
    <s v="Limpieza fachada FR y FL Rancagua"/>
    <m/>
    <m/>
    <n v="3570000"/>
    <x v="2"/>
  </r>
  <r>
    <m/>
    <s v="696713-68-CM25"/>
    <x v="2"/>
    <m/>
    <m/>
    <m/>
    <m/>
    <d v="2025-09-29T10:56:59"/>
    <s v="Compra gasolina 93 y Diesel"/>
    <m/>
    <m/>
    <n v="2400000"/>
    <x v="2"/>
  </r>
  <r>
    <m/>
    <s v="696704-74-AG25"/>
    <x v="2"/>
    <m/>
    <m/>
    <m/>
    <m/>
    <d v="2025-09-29T11:11:31"/>
    <s v="696704-81-COT25/Adquisición de discos duros de diferente capacidad - Fiscalía Regional del Maule - Proyecto UNAAC"/>
    <m/>
    <m/>
    <n v="6029370.6200000001"/>
    <x v="2"/>
  </r>
  <r>
    <m/>
    <s v="697057-102-AG25"/>
    <x v="2"/>
    <m/>
    <m/>
    <m/>
    <m/>
    <d v="2025-09-29T11:12:31"/>
    <s v="Compra equipamiento informático"/>
    <m/>
    <m/>
    <n v="1132487.3"/>
    <x v="2"/>
  </r>
  <r>
    <m/>
    <s v="1059240-57-AG25"/>
    <x v="2"/>
    <m/>
    <m/>
    <m/>
    <m/>
    <d v="2025-09-29T11:26:16"/>
    <s v="Orden de Compra generada por invitación a compra ágil: 1059240-44-COT25"/>
    <m/>
    <m/>
    <n v="749700"/>
    <x v="2"/>
  </r>
  <r>
    <m/>
    <s v="696704-75-SE25"/>
    <x v="1"/>
    <m/>
    <m/>
    <m/>
    <m/>
    <d v="2025-09-29T12:52:00"/>
    <s v="SERVICIO DE ASEO PARA LA FISCALÍA REGIONAL Y FISCALIAS LOCALES DE LA REGIÓN DEL MAULE"/>
    <m/>
    <m/>
    <n v="887519951.99999297"/>
    <x v="2"/>
  </r>
  <r>
    <m/>
    <s v="697057-103-AG25"/>
    <x v="2"/>
    <m/>
    <m/>
    <m/>
    <m/>
    <d v="2025-09-29T15:10:39"/>
    <s v="Confección Limpiapiés alto tráfico"/>
    <m/>
    <m/>
    <n v="1761590.32"/>
    <x v="2"/>
  </r>
  <r>
    <m/>
    <s v="5148-162-TD25"/>
    <x v="0"/>
    <m/>
    <m/>
    <m/>
    <m/>
    <d v="2025-09-29T15:35:22"/>
    <s v="Orden de Compra generada por Trato Directo ID 5148-39-FTD25"/>
    <m/>
    <m/>
    <n v="19.635000000000002"/>
    <x v="2"/>
  </r>
  <r>
    <m/>
    <s v="697057-104-AG25"/>
    <x v="2"/>
    <m/>
    <m/>
    <m/>
    <m/>
    <d v="2025-09-29T15:35:52"/>
    <s v="Compra de equipos móviles senior"/>
    <m/>
    <m/>
    <n v="1993250"/>
    <x v="2"/>
  </r>
  <r>
    <m/>
    <s v="697036-85-CM25"/>
    <x v="2"/>
    <m/>
    <m/>
    <m/>
    <m/>
    <d v="2025-09-29T15:51:08"/>
    <s v="Orden de Compra: 697036-85-CM25"/>
    <m/>
    <m/>
    <n v="3000000"/>
    <x v="2"/>
  </r>
  <r>
    <m/>
    <s v="696750-42-AG25"/>
    <x v="2"/>
    <m/>
    <m/>
    <m/>
    <m/>
    <d v="2025-09-29T15:52:51"/>
    <s v="MANTENCION Y REPARACION BODEGA FISCALIA REGIONAL DE LOS RIOS: 696750-52-COT25"/>
    <m/>
    <m/>
    <n v="1300000.03"/>
    <x v="2"/>
  </r>
  <r>
    <m/>
    <s v="697057-105-AG25"/>
    <x v="2"/>
    <m/>
    <m/>
    <m/>
    <m/>
    <d v="2025-09-29T15:53:08"/>
    <s v="Compra alarmas personales"/>
    <m/>
    <m/>
    <n v="1392300"/>
    <x v="2"/>
  </r>
  <r>
    <m/>
    <s v="696228-121-AG25"/>
    <x v="2"/>
    <m/>
    <m/>
    <m/>
    <m/>
    <d v="2025-09-29T16:12:01"/>
    <s v="ROLLO TERMICO PARA TURNOMATICO FISCALIAS REGION BIOBIO"/>
    <m/>
    <m/>
    <n v="539784"/>
    <x v="2"/>
  </r>
  <r>
    <m/>
    <s v="697055-69-CM25"/>
    <x v="2"/>
    <m/>
    <m/>
    <m/>
    <m/>
    <d v="2025-09-29T16:17:28"/>
    <s v="Orden de Compra: 697055-69-CM25"/>
    <m/>
    <m/>
    <n v="3600000"/>
    <x v="2"/>
  </r>
  <r>
    <m/>
    <s v="696228-122-AG25"/>
    <x v="2"/>
    <m/>
    <m/>
    <m/>
    <m/>
    <d v="2025-09-29T16:31:36"/>
    <s v="CAJAS ARCHIVO STANDAR FISCALIA LOS ANGELES REGION BIOBIO"/>
    <m/>
    <m/>
    <n v="285600"/>
    <x v="2"/>
  </r>
  <r>
    <m/>
    <s v="696027-79-AG25"/>
    <x v="2"/>
    <m/>
    <m/>
    <m/>
    <m/>
    <d v="2025-09-29T16:40:01"/>
    <s v="Orden de Compra generada por invitación a compra ágil: 696027-57-COT25"/>
    <m/>
    <m/>
    <n v="690000"/>
    <x v="2"/>
  </r>
  <r>
    <m/>
    <s v="696027-80-AG25"/>
    <x v="2"/>
    <m/>
    <m/>
    <m/>
    <m/>
    <d v="2025-09-29T16:47:02"/>
    <s v="Orden de Compra generada por invitación a compra ágil: 696027-58-COT25"/>
    <m/>
    <m/>
    <n v="503408.08"/>
    <x v="2"/>
  </r>
  <r>
    <m/>
    <s v="5148-164-SE25"/>
    <x v="1"/>
    <m/>
    <m/>
    <m/>
    <m/>
    <d v="2025-09-29T17:20:01"/>
    <s v="ADQUISICIÓN DE DISCOS DUROS EXTERNOS E INTERNOS, PARA EL MINISTERIO PÚBLICO. Licitación: 5148-6-LQ25"/>
    <m/>
    <m/>
    <n v="114815.841"/>
    <x v="2"/>
  </r>
  <r>
    <m/>
    <s v="5148-163-SE25"/>
    <x v="1"/>
    <m/>
    <m/>
    <m/>
    <m/>
    <d v="2025-09-29T17:20:01"/>
    <s v="ADQUISICIÓN DE SERVIDORES NAS, PARA EL MINISTERIO PÚBLICO. Licitación Pública: 5148-6-LQ25"/>
    <m/>
    <m/>
    <n v="38856.118000000002"/>
    <x v="2"/>
  </r>
  <r>
    <m/>
    <s v="5148-165-TD25"/>
    <x v="0"/>
    <m/>
    <m/>
    <m/>
    <m/>
    <d v="2025-09-29T17:23:09"/>
    <s v="Orden de Compra generada por Trato Directo ID 5148-40-FTD25"/>
    <m/>
    <m/>
    <n v="427720.51"/>
    <x v="2"/>
  </r>
  <r>
    <m/>
    <s v="5148-166-TD25"/>
    <x v="0"/>
    <m/>
    <m/>
    <m/>
    <m/>
    <d v="2025-09-29T17:38:06"/>
    <s v="Orden de Compra generada por Trato Directo ID 5148-41-FTD25"/>
    <m/>
    <m/>
    <n v="377991.6"/>
    <x v="2"/>
  </r>
  <r>
    <m/>
    <s v="696212-157-CM25"/>
    <x v="2"/>
    <m/>
    <m/>
    <m/>
    <m/>
    <d v="2025-09-29T17:41:13"/>
    <s v="Orden de Compra: 696212-157-CM25"/>
    <m/>
    <m/>
    <n v="4974842.5999999996"/>
    <x v="2"/>
  </r>
  <r>
    <m/>
    <s v="696217-98-AG25"/>
    <x v="2"/>
    <m/>
    <m/>
    <m/>
    <m/>
    <d v="2025-09-29T18:54:54"/>
    <s v="Orden de Compra generada por invitación a compra ágil: 696217-51-COT25"/>
    <m/>
    <m/>
    <n v="556920"/>
    <x v="2"/>
  </r>
  <r>
    <s v="F.R. Antofagasta"/>
    <s v="Licitación Pública"/>
    <x v="1"/>
    <s v="FN/MP N° 2060"/>
    <d v="2024-08-13T00:00:00"/>
    <s v="Orden de Compra"/>
    <n v="2250342"/>
    <d v="2025-09-30T00:00:00"/>
    <s v="Cambio horario de vuelo por comisión de servicios de don Juan Castro y Escoltas (Kevin Fuenzalida y Luis Araneda)."/>
    <s v="Soc. de Turismo e Inversiones Inmobiliaria Ltda.  (G12 Viajes)"/>
    <s v="76204527-3"/>
    <n v="398461"/>
    <x v="2"/>
  </r>
  <r>
    <s v="F.R. Antofagasta"/>
    <s v="Licitación Pública"/>
    <x v="1"/>
    <s v="FN/MP N° 2060"/>
    <d v="2024-08-13T00:00:00"/>
    <s v="Orden de Compra"/>
    <n v="2250343"/>
    <d v="2025-09-30T00:00:00"/>
    <s v="Pasaje aéreo para don Christian Waelder para asistir a Jornada de Trabajo de Unidad Infraestructura. UE 297"/>
    <s v="Soc. de Turismo e Inversiones Inmobiliaria Ltda.  (G12 Viajes)"/>
    <s v="76204527-3"/>
    <n v="316648"/>
    <x v="2"/>
  </r>
  <r>
    <s v="F.R. Antofagasta"/>
    <s v="Trato Directo"/>
    <x v="0"/>
    <s v="FR/ R II 679/2025"/>
    <d v="2025-09-30T00:00:00"/>
    <s v="Orden de Compra"/>
    <n v="2250346"/>
    <d v="2025-09-30T00:00:00"/>
    <s v="Mantencion 10 mil Kms Chevrolet Tahoe TTZT 92"/>
    <s v="SALINAS Y FABRES SOCIEDAD ANONIMA"/>
    <s v="91.502.000-3"/>
    <n v="600213"/>
    <x v="2"/>
  </r>
  <r>
    <s v="F.R. Antofagasta"/>
    <s v="Trato Directo"/>
    <x v="0"/>
    <s v="FR/ R II 679/2025"/>
    <d v="2025-09-30T00:00:00"/>
    <s v="Orden de Compra"/>
    <n v="2250348"/>
    <d v="2025-09-30T00:00:00"/>
    <s v="Mantencion 10 mil kms Chevrolet ECOH Antofagasta"/>
    <s v="SALINAS Y FABRES SOCIEDAD ANONIMA"/>
    <s v="91.502.000-3"/>
    <n v="504740"/>
    <x v="2"/>
  </r>
  <r>
    <s v="F.R. Coquimbo"/>
    <s v="Compra/Contratación inferior a 3 UTM"/>
    <x v="0"/>
    <s v="No Aplica"/>
    <s v="No Aplica"/>
    <s v="O/ Compra"/>
    <n v="42500247"/>
    <d v="2025-09-30T00:00:00"/>
    <s v="Servicio de Coffe Break para Capacitación Tecnicas de Investigacion Informatica y sus Plataformas."/>
    <s v="SOC. COMERCIAL PIA &amp; FERNANDO LTDA."/>
    <s v="77.166.065-7"/>
    <n v="200000"/>
    <x v="2"/>
  </r>
  <r>
    <s v="F.R. Coquimbo"/>
    <s v="Licitación Pública"/>
    <x v="1"/>
    <s v="FN/MP N° 2060"/>
    <d v="2024-08-13T00:00:00"/>
    <s v="O/ Compra"/>
    <n v="42500248"/>
    <d v="2025-09-30T00:00:00"/>
    <s v="Pasaje aéreo para Analista Sacfi quien asiste a Jornada Infipat."/>
    <s v="Soc. de Turismo e Inversiones Inmobiliaria Ltda.  (G12 Viajes)"/>
    <s v="76204527-3"/>
    <n v="192790"/>
    <x v="2"/>
  </r>
  <r>
    <s v="F.R. Coquimbo"/>
    <s v="Licitación Pública"/>
    <x v="1"/>
    <s v="FN/MP N° 2060"/>
    <d v="2024-08-13T00:00:00"/>
    <s v="O/ Compra"/>
    <n v="42500249"/>
    <d v="2025-09-30T00:00:00"/>
    <s v="Pasaje aéreo para Analista Sacfi quien asiste a Jornada Infipat."/>
    <s v="Soc. de Turismo e Inversiones Inmobiliaria Ltda.  (G12 Viajes)"/>
    <s v="76204527-3"/>
    <n v="207790"/>
    <x v="2"/>
  </r>
  <r>
    <s v="F.R. O´Higgins"/>
    <s v="Trato Directo"/>
    <x v="0"/>
    <s v="06-FR N° 249/2025"/>
    <d v="2025-09-25T00:00:00"/>
    <s v="O/Compra"/>
    <n v="6250222"/>
    <d v="2025-09-30T00:00:00"/>
    <s v="Traslado de impresora multifuncional IM800 de la empresa RICOH desde FL de la Florida hasta Fiscalía Regional de O&amp;apos;Higgins. OC Chilecompra 697057-106-TD25."/>
    <s v="RICOH CHILE S.A."/>
    <s v="96.513.980-K"/>
    <n v="321300"/>
    <x v="2"/>
  </r>
  <r>
    <s v="F.R. Maule"/>
    <s v="Compra/Contratación inferior a 3 UTM"/>
    <x v="0"/>
    <s v="No Aplica"/>
    <s v="No Aplica"/>
    <s v="Orden de Compra"/>
    <n v="7250210"/>
    <d v="2025-09-30T00:00:00"/>
    <s v="Suministro e instalación de empavonado de ventanal del 3er piso, Fiscalía Regional"/>
    <s v="PEDRO BERTONI VALENZ"/>
    <s v="76.515.394-8"/>
    <n v="54978"/>
    <x v="2"/>
  </r>
  <r>
    <s v="F.R. Maule"/>
    <s v="Compra/Contratación inferior a 3 UTM"/>
    <x v="0"/>
    <s v="No Aplica"/>
    <s v="No Aplica"/>
    <s v="Orden de Compra"/>
    <n v="7250229"/>
    <d v="2025-09-30T00:00:00"/>
    <s v="Limpieza y cambio de pantalla de Notebook de Fiscalía Regional - UGI"/>
    <s v="SOCIEDAD COMERCIAL L"/>
    <s v="76.306.996-6"/>
    <n v="200000"/>
    <x v="2"/>
  </r>
  <r>
    <s v="F.R. Biobío"/>
    <s v="Licitación Pública"/>
    <x v="1"/>
    <s v="FN/MP N° 2060"/>
    <d v="2024-08-13T00:00:00"/>
    <s v="Orden de Compra"/>
    <n v="134227"/>
    <d v="2025-09-30T00:00:00"/>
    <s v="Pasaje aéreo  Carmen Luz Flores y Séfora Alvarez . Capacitación Foco Interregional de Tráfico Portuario .CCP-PTO MONTT- CCP."/>
    <s v="Soc. de Turismo e Inversiones Inmobiliaria Ltda.  (G12 Viajes)"/>
    <s v="76204527-3"/>
    <n v="236396"/>
    <x v="2"/>
  </r>
  <r>
    <s v="F.R. Biobío"/>
    <s v="Licitación Pública"/>
    <x v="1"/>
    <s v="FN/MP N° 2060"/>
    <d v="2024-08-13T00:00:00"/>
    <s v="Orden de Compra"/>
    <n v="134229"/>
    <d v="2025-09-30T00:00:00"/>
    <s v="Pasaje aéreo  - Raul Carnevali. Jornada Capacitación Derecho Penal."/>
    <s v="Soc. de Turismo e Inversiones Inmobiliaria Ltda.  (G12 Viajes)"/>
    <s v="76204527-3"/>
    <n v="294818"/>
    <x v="2"/>
  </r>
  <r>
    <s v="F.R. Biobío"/>
    <s v="Licitación Pública"/>
    <x v="1"/>
    <s v="FN/MP N° 2060"/>
    <d v="2024-08-13T00:00:00"/>
    <s v="Orden de Compra"/>
    <n v="134002"/>
    <d v="2025-09-30T00:00:00"/>
    <s v="Pasaje aéreo Fiscal Regional - Sra. Marcela Cartagena . Trayecto Concepcion-Santiago-Concepcion. Jornada Fiscalía Nacional"/>
    <s v="Soc. de Turismo e Inversiones Inmobiliaria Ltda.  (G12 Viajes)"/>
    <s v="76204527-3"/>
    <n v="243046"/>
    <x v="2"/>
  </r>
  <r>
    <s v="F.R. Araucanía"/>
    <s v="Compra/Contratación inferior a 3 UTM"/>
    <x v="0"/>
    <s v="No Aplica"/>
    <s v="No Aplica"/>
    <s v="O/Compra"/>
    <n v="9250197"/>
    <d v="2025-09-30T00:00:00"/>
    <s v="Reparación de filtraciones en la fiscalía local de Lautaro y Fiscalía Regional."/>
    <s v="Construcciones Patricio Manosalva Fernández E.I.R.L."/>
    <s v="76.490.409-5"/>
    <n v="200039"/>
    <x v="2"/>
  </r>
  <r>
    <s v="F.R. Araucanía"/>
    <s v="Compra/Contratación inferior a 3 UTM"/>
    <x v="0"/>
    <s v="No Aplica"/>
    <s v="No Aplica"/>
    <s v="O/Compra"/>
    <n v="9250199"/>
    <d v="2025-09-30T00:00:00"/>
    <s v="Adquisición de galvanos para ceremonia de reconocimiento a funcionarios de la Policia de Investigaciones."/>
    <s v="Trofeos Osorio Ltda."/>
    <s v="76.577.575-2"/>
    <n v="58000"/>
    <x v="2"/>
  </r>
  <r>
    <s v="F.R. Magallanes"/>
    <s v="Compra/Contratación inferior a 3 UTM"/>
    <x v="0"/>
    <s v="No Aplica"/>
    <s v="No Aplica"/>
    <s v="Orden de Compra "/>
    <n v="12250173"/>
    <d v="2025-09-30T00:00:00"/>
    <s v="Renovación suscripción digital anual diario la tercera."/>
    <s v="COMERCIALIZADORA GC S.A."/>
    <s v="76.058.347-2"/>
    <n v="119881"/>
    <x v="2"/>
  </r>
  <r>
    <s v="F.R. Metrop. Centro Norte"/>
    <s v="Licitación Pública"/>
    <x v="1"/>
    <s v="FN/MP N° 2060"/>
    <d v="2024-08-13T00:00:00"/>
    <s v="O/Compra"/>
    <n v="13250157"/>
    <d v="2025-09-30T00:00:00"/>
    <s v="Compra de Pasajes y Estadía en Hotel por p"/>
    <s v="Soc. de Turismo e Inversiones Inmobiliaria Ltda.  (G12 Viajes)"/>
    <s v="76204527-3"/>
    <n v="1392476"/>
    <x v="2"/>
  </r>
  <r>
    <s v="F.R. Metrop. Centro Norte"/>
    <s v="Compra/Contratación inferior a 3 UTM"/>
    <x v="0"/>
    <s v="No Aplica"/>
    <s v="No Aplica"/>
    <s v="O/Compra"/>
    <n v="13250158"/>
    <d v="2025-09-30T00:00:00"/>
    <s v="Presentador Kensington Inalámbrico Laser"/>
    <s v="COMERCIALIZADORA SP DIGIT"/>
    <s v="76799430-3"/>
    <n v="40001"/>
    <x v="2"/>
  </r>
  <r>
    <s v="F.R. Metrop. Centro Norte"/>
    <s v="Compra/Contratación inferior a 3 UTM"/>
    <x v="0"/>
    <s v="No Aplica"/>
    <s v="No Aplica"/>
    <s v="O/Compra"/>
    <n v="13250159"/>
    <d v="2025-09-30T00:00:00"/>
    <s v="Teclados y Mouse"/>
    <s v="COMERCIALIZADORA SP DIGIT"/>
    <s v="76799430-3"/>
    <n v="140004"/>
    <x v="2"/>
  </r>
  <r>
    <s v="F.R. Metrop. Centro Norte"/>
    <s v="Compra/Contratación inferior a 3 UTM"/>
    <x v="0"/>
    <s v="No Aplica"/>
    <s v="No Aplica"/>
    <s v="O/Compra"/>
    <n v="13250160"/>
    <d v="2025-09-30T00:00:00"/>
    <s v="TP-Link - Switch - 5-Port Gigabit Desktop Switch"/>
    <s v="COMERCIALIZADORA SP DIGIT"/>
    <s v="76799430-3"/>
    <n v="164999"/>
    <x v="2"/>
  </r>
  <r>
    <s v="F.R. Metrop. Centro Norte"/>
    <s v="Compra/Contratación inferior a 3 UTM"/>
    <x v="0"/>
    <s v="No Aplica"/>
    <s v="No Aplica"/>
    <s v="O/Compra"/>
    <n v="13250156"/>
    <d v="2025-09-30T00:00:00"/>
    <s v="Micrófono inalámbrico lavalier DJI Mic Mini doble- UGI"/>
    <s v="NUEVA LINEA CHILE SPA"/>
    <s v="77955633-6"/>
    <n v="157990"/>
    <x v="2"/>
  </r>
  <r>
    <s v="F.R. Metrop. Centro Norte"/>
    <s v="Compra/Contratación inferior a 3 UTM"/>
    <x v="0"/>
    <s v="No Aplica"/>
    <s v="No Aplica"/>
    <s v="O/Compra"/>
    <n v="13250162"/>
    <d v="2025-09-30T00:00:00"/>
    <s v="Afiches Nuevo Trato"/>
    <s v="IMPRENTA BARAHONA LTDA."/>
    <s v="78511790-5"/>
    <n v="148750"/>
    <x v="2"/>
  </r>
  <r>
    <s v="F.R. Metrop. Oriente"/>
    <s v="Compra/Contratación inferior a 3 UTM"/>
    <x v="0"/>
    <s v="No Aplica"/>
    <s v="No Aplica"/>
    <s v="Orden de Compra"/>
    <n v="14250181"/>
    <d v="2025-09-30T00:00:00"/>
    <s v="Servicio de monitoreo de alarma de los 3 edificios de FRMO. "/>
    <s v="AUXI COMERCIAL LTDA."/>
    <s v="76876160-4"/>
    <n v="162435"/>
    <x v="2"/>
  </r>
  <r>
    <s v="F.R. Metrop. Occidente"/>
    <s v="Trato Directo"/>
    <x v="0"/>
    <s v="RS FR N°246"/>
    <d v="2025-09-30T00:00:00"/>
    <s v="O/Compra"/>
    <n v="16250198"/>
    <d v="2025-09-30T00:00:00"/>
    <s v="CD reparacion ascensor FL San Bdo, cambio contactores en Fl San Bdo, RS FR 246 del 30.09.25 CTA 2206001"/>
    <s v="COM. E INDUSTRIAL ALDUNCE Y CIA. LTDA."/>
    <s v="79670710-0"/>
    <n v="846828"/>
    <x v="2"/>
  </r>
  <r>
    <s v="F.R. Metrop. Occidente"/>
    <s v="Compra/Contratación inferior a 3 UTM"/>
    <x v="0"/>
    <s v="No Aplica"/>
    <s v="No Aplica"/>
    <s v="O/Compra"/>
    <n v="16250199"/>
    <d v="2025-09-30T00:00:00"/>
    <s v="Visita de emergencia del 26/09 por falla en grupo electrógeno. valor por contrato."/>
    <s v="GRUPO AMERICA MANTENIMIENTO S.A."/>
    <s v="76639670-4"/>
    <n v="135554"/>
    <x v="2"/>
  </r>
  <r>
    <s v="F.R. Metrop. Occidente"/>
    <s v="Compra/Contratación inferior a 3 UTM"/>
    <x v="0"/>
    <s v="No Aplica"/>
    <s v="No Aplica"/>
    <s v="O/Compra"/>
    <n v="16250200"/>
    <d v="2025-09-30T00:00:00"/>
    <s v="CD reparacion en grupo electrogeno FL Curacavi. cambio bateria y pruebas. Art 8 letra A del Reglamento"/>
    <s v="GRUPO AMERICA MANTENIMIENTO S.A."/>
    <s v="76639670-4"/>
    <n v="175721"/>
    <x v="2"/>
  </r>
  <r>
    <s v="F.R. Metrop. Occidente"/>
    <s v="Compra/Contratación inferior a 3 UTM"/>
    <x v="0"/>
    <s v="No Aplica"/>
    <s v="No Aplica"/>
    <s v="O/Compra"/>
    <n v="16250202"/>
    <d v="2025-09-30T00:00:00"/>
    <s v="OC regulariza servicio visita de emergencia por falla en control acceso en puerta(presenta ruido o pitido muy fuerte) en la FL de San Bernardo. Contratación de conformidad a art. 8 letra &quot;a&quot; del reglamento interno del MP, ley 19886."/>
    <s v="LIMSERVICE SPA"/>
    <s v="76863427-0"/>
    <n v="107100"/>
    <x v="2"/>
  </r>
  <r>
    <s v="F.R. Metrop. Occidente"/>
    <s v="Compra/Contratación inferior a 3 UTM"/>
    <x v="0"/>
    <s v="No Aplica"/>
    <s v="No Aplica"/>
    <s v="O/Compra"/>
    <n v="16250203"/>
    <d v="2025-09-30T00:00:00"/>
    <s v="Provisión, cambio e instalación de fuente de poder y retenedor de control acceso puerta FL San Bernardo. Contratación de conformidad a art. 8 letra &quot;a&quot; del reglamento interno del MP, ley 19886."/>
    <s v="LIMSERVICE SPA"/>
    <s v="76863427-0"/>
    <n v="196350"/>
    <x v="2"/>
  </r>
  <r>
    <s v="F.R. Metrop. Occidente"/>
    <s v="Compra/Contratación inferior a 3 UTM"/>
    <x v="0"/>
    <s v="No Aplica"/>
    <s v="No Aplica"/>
    <s v="O/Compra"/>
    <n v="16250205"/>
    <d v="2025-09-30T00:00:00"/>
    <s v="Regulariza servicio de visita técnica por falla en sistema cctv con caída total de cámaras por corte circuito energía eléctrica. Contratación en conformidad a letra &quot;a&quot; del art. 8 del reglamento interno del Ministerio Público, conforme a ley 19886."/>
    <s v="LIMSERVICE SPA"/>
    <s v="76863427-0"/>
    <n v="83300"/>
    <x v="2"/>
  </r>
  <r>
    <m/>
    <s v="697224-34-AG25"/>
    <x v="2"/>
    <m/>
    <m/>
    <m/>
    <m/>
    <d v="2025-09-30T08:29:33"/>
    <s v="Parlante Jabra"/>
    <m/>
    <m/>
    <n v="513366"/>
    <x v="2"/>
  </r>
  <r>
    <m/>
    <s v="697224-35-AG25"/>
    <x v="2"/>
    <m/>
    <m/>
    <m/>
    <m/>
    <d v="2025-09-30T09:17:54"/>
    <s v="CAMIÓN A DESTRUCCIÓN EN KDM, desde compra ágil: 697224-47-COT25"/>
    <m/>
    <m/>
    <n v="355810"/>
    <x v="2"/>
  </r>
  <r>
    <m/>
    <s v="697224-36-AG25"/>
    <x v="2"/>
    <m/>
    <m/>
    <m/>
    <m/>
    <d v="2025-09-30T09:21:32"/>
    <s v="Orden de Compra generada por invitación a compra ágil: 697224-46-COT25"/>
    <m/>
    <m/>
    <n v="486115"/>
    <x v="2"/>
  </r>
  <r>
    <m/>
    <s v="697058-66-AG25"/>
    <x v="2"/>
    <m/>
    <m/>
    <m/>
    <m/>
    <d v="2025-09-30T09:49:45"/>
    <s v="Orden de Compra generada por invitación a compra ágil: 697058-80-COT25"/>
    <m/>
    <m/>
    <n v="4836150"/>
    <x v="2"/>
  </r>
  <r>
    <m/>
    <s v="696027-81-AG25"/>
    <x v="2"/>
    <m/>
    <m/>
    <m/>
    <m/>
    <d v="2025-09-30T10:16:53"/>
    <s v="Orden de Compra generada por invitación a compra ágil: 696027-59-COT25"/>
    <m/>
    <m/>
    <n v="420512.68"/>
    <x v="2"/>
  </r>
  <r>
    <m/>
    <s v="697036-86-AG25"/>
    <x v="2"/>
    <m/>
    <m/>
    <m/>
    <m/>
    <d v="2025-09-30T10:20:49"/>
    <s v="Orden de Compra generada por invitación a compra ágil: 697036-89-COT25"/>
    <m/>
    <m/>
    <n v="492422"/>
    <x v="2"/>
  </r>
  <r>
    <m/>
    <s v="696228-123-SE25"/>
    <x v="1"/>
    <m/>
    <m/>
    <m/>
    <m/>
    <d v="2025-09-30T10:23:36"/>
    <s v="Cambio pasaje Fiscal Guillemo Henriquez"/>
    <m/>
    <m/>
    <n v="37000"/>
    <x v="2"/>
  </r>
  <r>
    <m/>
    <s v="696217-99-CM25"/>
    <x v="2"/>
    <m/>
    <m/>
    <m/>
    <m/>
    <d v="2025-09-30T10:25:48"/>
    <s v="Orden de Compra: 696217-99-CM25"/>
    <m/>
    <m/>
    <n v="56778"/>
    <x v="2"/>
  </r>
  <r>
    <m/>
    <s v="696713-69-AG25"/>
    <x v="2"/>
    <m/>
    <m/>
    <m/>
    <m/>
    <d v="2025-09-30T10:31:02"/>
    <s v="EQUIPAMIENTO INFORMATICO"/>
    <m/>
    <m/>
    <n v="411978"/>
    <x v="2"/>
  </r>
  <r>
    <m/>
    <s v="697058-67-AG25"/>
    <x v="2"/>
    <m/>
    <m/>
    <m/>
    <m/>
    <d v="2025-09-30T10:35:10"/>
    <s v="Orden de Compra generada por invitación a compra ágil: 697058-86-COT25"/>
    <m/>
    <m/>
    <n v="194922"/>
    <x v="2"/>
  </r>
  <r>
    <m/>
    <s v="696212-158-AG25"/>
    <x v="2"/>
    <m/>
    <m/>
    <m/>
    <m/>
    <d v="2025-09-30T11:08:15"/>
    <s v="Orden de Compra generada por invitación a compra ágil: 696212-151-COT25"/>
    <m/>
    <m/>
    <n v="445876.34"/>
    <x v="2"/>
  </r>
  <r>
    <m/>
    <s v="697058-68-AG25"/>
    <x v="2"/>
    <m/>
    <m/>
    <m/>
    <m/>
    <d v="2025-09-30T11:28:37"/>
    <s v="Orden de Compra generada por invitación a compra ágil: 697058-84-COT25"/>
    <m/>
    <m/>
    <n v="1541050"/>
    <x v="2"/>
  </r>
  <r>
    <m/>
    <s v="697057-106-TD25"/>
    <x v="0"/>
    <m/>
    <m/>
    <m/>
    <m/>
    <d v="2025-09-30T12:38:43"/>
    <s v="Orden de Compra generada por Trato Directo ID 697057-3-FTD25"/>
    <m/>
    <m/>
    <n v="321300"/>
    <x v="2"/>
  </r>
  <r>
    <m/>
    <s v="709129-41-AG25"/>
    <x v="2"/>
    <m/>
    <m/>
    <m/>
    <m/>
    <d v="2025-09-30T14:48:47"/>
    <s v="MANTENCIÓN SISTEMAS CONTROL DE INCENDIOS, DETECTORES DE HUMO Y TABLEROS DE CONTROL - FISCALÍA LOCAL DE PUNTA ARENAS Y TIERRA DEL FUEGO"/>
    <m/>
    <m/>
    <n v="2539876.5"/>
    <x v="2"/>
  </r>
  <r>
    <m/>
    <s v="696961-68-AG25"/>
    <x v="2"/>
    <m/>
    <m/>
    <m/>
    <m/>
    <d v="2025-09-30T15:46:39"/>
    <s v="Orden de Compra generada por invitación a compra ágil: 696961-53-COT25"/>
    <m/>
    <m/>
    <n v="1157119.1100000001"/>
    <x v="2"/>
  </r>
  <r>
    <m/>
    <s v="696212-159-AG25"/>
    <x v="2"/>
    <m/>
    <m/>
    <m/>
    <m/>
    <d v="2025-09-30T16:09:37"/>
    <s v="Orden de Compra generada por invitación a compra ágil: 696212-137-COT25"/>
    <m/>
    <m/>
    <n v="856800"/>
    <x v="2"/>
  </r>
  <r>
    <m/>
    <s v="696027-82-AG25"/>
    <x v="2"/>
    <m/>
    <m/>
    <m/>
    <m/>
    <d v="2025-09-30T16:14:29"/>
    <s v="Orden de Compra generada por invitación a compra ágil: 696027-60-COT25"/>
    <m/>
    <m/>
    <n v="20999.93"/>
    <x v="2"/>
  </r>
  <r>
    <m/>
    <s v="696713-70-CM25"/>
    <x v="2"/>
    <m/>
    <m/>
    <m/>
    <m/>
    <d v="2025-09-30T16:26:56"/>
    <s v="HABILITACIÓN MOBILIARIO PARA CONTAC CENTER"/>
    <m/>
    <m/>
    <n v="5541200"/>
    <x v="2"/>
  </r>
  <r>
    <m/>
    <s v="697057-107-AG25"/>
    <x v="2"/>
    <m/>
    <m/>
    <m/>
    <m/>
    <d v="2025-09-30T16:58:43"/>
    <s v="Compra Discos SSD"/>
    <m/>
    <m/>
    <n v="258230"/>
    <x v="2"/>
  </r>
  <r>
    <m/>
    <s v="1059240-59-CM25"/>
    <x v="2"/>
    <m/>
    <m/>
    <m/>
    <m/>
    <d v="2025-09-30T17:15:10"/>
    <s v="Orden de Compra: 1059240-59-CM25"/>
    <m/>
    <m/>
    <n v="5155187.0999999996"/>
    <x v="2"/>
  </r>
  <r>
    <m/>
    <s v="697036-87-AG25"/>
    <x v="2"/>
    <m/>
    <m/>
    <m/>
    <m/>
    <d v="2025-09-30T17:33:37"/>
    <s v="Orden de Compra generada por invitación a compra ágil: 697036-90-COT25"/>
    <m/>
    <m/>
    <n v="1011500"/>
    <x v="2"/>
  </r>
  <r>
    <m/>
    <s v="696713-71-AG25"/>
    <x v="2"/>
    <m/>
    <m/>
    <m/>
    <m/>
    <d v="2025-09-30T17:47:27"/>
    <s v="COMPRA CAMARAS WEB"/>
    <m/>
    <m/>
    <n v="1738233"/>
    <x v="2"/>
  </r>
  <r>
    <m/>
    <s v="696217-100-AG25"/>
    <x v="2"/>
    <m/>
    <m/>
    <m/>
    <m/>
    <d v="2025-09-30T18:02:46"/>
    <s v="Orden de Compra generada por invitación a compra ágil: 696217-50-COT25"/>
    <m/>
    <m/>
    <n v="95985.4"/>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0F3409E-5A10-4B6B-B830-9A1DA5E7AB73}" name="Tabla dinámica1" cacheId="0" dataOnRows="1" applyNumberFormats="0" applyBorderFormats="0" applyFontFormats="0" applyPatternFormats="0" applyAlignmentFormats="0" applyWidthHeightFormats="1" dataCaption="Datos" updatedVersion="8" minRefreshableVersion="3" showMemberPropertyTips="0" useAutoFormatting="1" itemPrintTitles="1" createdVersion="4" indent="0" compact="0" compactData="0" gridDropZones="1">
  <location ref="B3:F9" firstHeaderRow="1" firstDataRow="2" firstDataCol="1"/>
  <pivotFields count="13">
    <pivotField compact="0" outline="0" showAll="0" defaultSubtotal="0"/>
    <pivotField compact="0" outline="0" showAll="0" defaultSubtotal="0"/>
    <pivotField axis="axisRow" compact="0" outline="0" showAll="0" defaultSubtotal="0">
      <items count="4">
        <item x="1"/>
        <item x="0"/>
        <item x="2"/>
        <item x="3"/>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dataField="1" compact="0" numFmtId="173" outline="0" showAll="0" defaultSubtotal="0"/>
    <pivotField axis="axisCol" compact="0" numFmtId="17" outline="0" showAll="0" defaultSubtotal="0">
      <items count="3">
        <item x="0"/>
        <item x="1"/>
        <item x="2"/>
      </items>
    </pivotField>
  </pivotFields>
  <rowFields count="1">
    <field x="2"/>
  </rowFields>
  <rowItems count="5">
    <i>
      <x/>
    </i>
    <i>
      <x v="1"/>
    </i>
    <i>
      <x v="2"/>
    </i>
    <i>
      <x v="3"/>
    </i>
    <i t="grand">
      <x/>
    </i>
  </rowItems>
  <colFields count="1">
    <field x="12"/>
  </colFields>
  <colItems count="4">
    <i>
      <x/>
    </i>
    <i>
      <x v="1"/>
    </i>
    <i>
      <x v="2"/>
    </i>
    <i t="grand">
      <x/>
    </i>
  </colItems>
  <dataFields count="1">
    <dataField name="Suma de Monto contratado o a contratar (impuesto incluido) indicar moneda: $, UF, US$ u otro" fld="11" baseField="0" baseItem="0"/>
  </dataFields>
  <formats count="13">
    <format dxfId="13">
      <pivotArea outline="0" fieldPosition="0"/>
    </format>
    <format dxfId="11">
      <pivotArea type="origin" dataOnly="0" labelOnly="1" outline="0" fieldPosition="0"/>
    </format>
    <format dxfId="10">
      <pivotArea field="12" type="button" dataOnly="0" labelOnly="1" outline="0" axis="axisCol" fieldPosition="0"/>
    </format>
    <format dxfId="9">
      <pivotArea type="topRight" dataOnly="0" labelOnly="1" outline="0" fieldPosition="0"/>
    </format>
    <format dxfId="8">
      <pivotArea field="2" type="button" dataOnly="0" labelOnly="1" outline="0" axis="axisRow" fieldPosition="0"/>
    </format>
    <format dxfId="7">
      <pivotArea dataOnly="0" labelOnly="1" outline="0" fieldPosition="0">
        <references count="1">
          <reference field="12" count="0"/>
        </references>
      </pivotArea>
    </format>
    <format dxfId="6">
      <pivotArea dataOnly="0" labelOnly="1" grandCol="1" outline="0" fieldPosition="0"/>
    </format>
    <format dxfId="5">
      <pivotArea type="origin" dataOnly="0" labelOnly="1" outline="0" fieldPosition="0"/>
    </format>
    <format dxfId="4">
      <pivotArea field="12" type="button" dataOnly="0" labelOnly="1" outline="0" axis="axisCol" fieldPosition="0"/>
    </format>
    <format dxfId="3">
      <pivotArea type="topRight" dataOnly="0" labelOnly="1" outline="0" fieldPosition="0"/>
    </format>
    <format dxfId="2">
      <pivotArea field="2" type="button" dataOnly="0" labelOnly="1" outline="0" axis="axisRow" fieldPosition="0"/>
    </format>
    <format dxfId="1">
      <pivotArea dataOnly="0" labelOnly="1" outline="0" fieldPosition="0">
        <references count="1">
          <reference field="12" count="0"/>
        </references>
      </pivotArea>
    </format>
    <format dxfId="0">
      <pivotArea dataOnly="0" labelOnly="1" grandCol="1"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G26"/>
  <sheetViews>
    <sheetView tabSelected="1" topLeftCell="A13" workbookViewId="0">
      <selection activeCell="K12" sqref="K12"/>
    </sheetView>
  </sheetViews>
  <sheetFormatPr baseColWidth="10" defaultRowHeight="12.75" x14ac:dyDescent="0.2"/>
  <cols>
    <col min="1" max="1" width="0.7109375" customWidth="1"/>
    <col min="2" max="2" width="40.42578125" customWidth="1"/>
    <col min="3" max="6" width="14.28515625" bestFit="1" customWidth="1"/>
    <col min="7" max="7" width="10.28515625" customWidth="1"/>
  </cols>
  <sheetData>
    <row r="3" spans="2:7" x14ac:dyDescent="0.2">
      <c r="B3" s="323" t="s">
        <v>48</v>
      </c>
      <c r="C3" s="323" t="s">
        <v>44</v>
      </c>
      <c r="D3" s="324"/>
      <c r="E3" s="324"/>
      <c r="F3" s="325"/>
    </row>
    <row r="4" spans="2:7" x14ac:dyDescent="0.2">
      <c r="B4" s="323" t="s">
        <v>43</v>
      </c>
      <c r="C4" s="326">
        <v>45839</v>
      </c>
      <c r="D4" s="327">
        <v>45870</v>
      </c>
      <c r="E4" s="327">
        <v>45901</v>
      </c>
      <c r="F4" s="328" t="s">
        <v>47</v>
      </c>
    </row>
    <row r="5" spans="2:7" x14ac:dyDescent="0.2">
      <c r="B5" s="36" t="s">
        <v>0</v>
      </c>
      <c r="C5" s="39">
        <v>133928569.2948</v>
      </c>
      <c r="D5" s="40">
        <v>412188359.46898842</v>
      </c>
      <c r="E5" s="40">
        <v>1232263049.7594669</v>
      </c>
      <c r="F5" s="41">
        <v>1778379978.5232553</v>
      </c>
    </row>
    <row r="6" spans="2:7" x14ac:dyDescent="0.2">
      <c r="B6" s="37" t="s">
        <v>45</v>
      </c>
      <c r="C6" s="42">
        <v>341118810.75534546</v>
      </c>
      <c r="D6" s="1">
        <v>120664971.589996</v>
      </c>
      <c r="E6" s="1">
        <v>89764548.445000008</v>
      </c>
      <c r="F6" s="43">
        <v>551548330.7903415</v>
      </c>
    </row>
    <row r="7" spans="2:7" x14ac:dyDescent="0.2">
      <c r="B7" s="37" t="s">
        <v>173</v>
      </c>
      <c r="C7" s="42">
        <v>261172384.61999992</v>
      </c>
      <c r="D7" s="1">
        <v>208034477.53000003</v>
      </c>
      <c r="E7" s="1">
        <v>351755001.31999999</v>
      </c>
      <c r="F7" s="43">
        <v>820961863.47000003</v>
      </c>
    </row>
    <row r="8" spans="2:7" x14ac:dyDescent="0.2">
      <c r="B8" s="37" t="s">
        <v>16</v>
      </c>
      <c r="C8" s="42">
        <v>5057205</v>
      </c>
      <c r="D8" s="1">
        <v>8485358</v>
      </c>
      <c r="E8" s="1">
        <v>6049820</v>
      </c>
      <c r="F8" s="43">
        <v>19592383</v>
      </c>
    </row>
    <row r="9" spans="2:7" x14ac:dyDescent="0.2">
      <c r="B9" s="38" t="s">
        <v>47</v>
      </c>
      <c r="C9" s="44">
        <v>741276969.67014539</v>
      </c>
      <c r="D9" s="45">
        <v>749373166.58898449</v>
      </c>
      <c r="E9" s="45">
        <v>1679832419.5244668</v>
      </c>
      <c r="F9" s="46">
        <v>3170482555.783597</v>
      </c>
    </row>
    <row r="14" spans="2:7" x14ac:dyDescent="0.2">
      <c r="B14" s="66" t="s">
        <v>49</v>
      </c>
      <c r="C14" s="66"/>
      <c r="D14" s="66"/>
      <c r="E14" s="66"/>
      <c r="F14" s="66"/>
      <c r="G14" s="66"/>
    </row>
    <row r="15" spans="2:7" x14ac:dyDescent="0.2">
      <c r="B15" s="66" t="s">
        <v>2733</v>
      </c>
      <c r="C15" s="66"/>
      <c r="D15" s="66"/>
      <c r="E15" s="66"/>
      <c r="F15" s="66"/>
      <c r="G15" s="66"/>
    </row>
    <row r="17" spans="2:7" ht="51" x14ac:dyDescent="0.2">
      <c r="B17" s="16" t="s">
        <v>50</v>
      </c>
      <c r="C17" s="17">
        <v>45839</v>
      </c>
      <c r="D17" s="17">
        <v>45870</v>
      </c>
      <c r="E17" s="17">
        <v>45901</v>
      </c>
      <c r="F17" s="18" t="s">
        <v>2734</v>
      </c>
      <c r="G17" s="19" t="s">
        <v>51</v>
      </c>
    </row>
    <row r="18" spans="2:7" x14ac:dyDescent="0.2">
      <c r="B18" s="47" t="s">
        <v>96</v>
      </c>
      <c r="C18" s="20">
        <f>GETPIVOTDATA("Monto contratado o a contratar (impuesto incluido) indicar moneda: $, UF, US$ u otro",$B$3,"Mecanismo de Compra y/o Contratación","Compra Ágil / Convenio Marco","Mes / Año",DATE(2025,7,1))</f>
        <v>261172384.61999992</v>
      </c>
      <c r="D18" s="20">
        <f>GETPIVOTDATA("Monto contratado o a contratar (impuesto incluido) indicar moneda: $, UF, US$ u otro",$B$3,"Mecanismo de Compra y/o Contratación","Compra Ágil / Convenio Marco","Mes / Año",DATE(2025,8,1))</f>
        <v>208034477.53000003</v>
      </c>
      <c r="E18" s="20">
        <f>GETPIVOTDATA("Monto contratado o a contratar (impuesto incluido) indicar moneda: $, UF, US$ u otro",$B$3,"Mecanismo de Compra y/o Contratación","Compra Ágil / Convenio Marco","Mes / Año",DATE(2025,9,1))</f>
        <v>351755001.31999999</v>
      </c>
      <c r="F18" s="20">
        <f>C18+D18+E18</f>
        <v>820961863.47000003</v>
      </c>
      <c r="G18" s="21">
        <f>F18/$F$22</f>
        <v>0.25893908861677878</v>
      </c>
    </row>
    <row r="19" spans="2:7" x14ac:dyDescent="0.2">
      <c r="B19" s="22" t="s">
        <v>0</v>
      </c>
      <c r="C19" s="28">
        <f>GETPIVOTDATA("Monto contratado o a contratar (impuesto incluido) indicar moneda: $, UF, US$ u otro",$B$3,"Mecanismo de Compra y/o Contratación","Licitación Pública","Mes / Año",DATE(2025,7,1))</f>
        <v>133928569.2948</v>
      </c>
      <c r="D19" s="28">
        <f>GETPIVOTDATA("Monto contratado o a contratar (impuesto incluido) indicar moneda: $, UF, US$ u otro",$B$3,"Mecanismo de Compra y/o Contratación","Licitación Pública","Mes / Año",DATE(2025,8,1))</f>
        <v>412188359.46898842</v>
      </c>
      <c r="E19" s="28">
        <f>GETPIVOTDATA("Monto contratado o a contratar (impuesto incluido) indicar moneda: $, UF, US$ u otro",$B$3,"Mecanismo de Compra y/o Contratación","Licitación Pública","Mes / Año",DATE(2025,9,1))</f>
        <v>1232263049.7594669</v>
      </c>
      <c r="F19" s="28">
        <f>C19+D19+E19</f>
        <v>1778379978.5232553</v>
      </c>
      <c r="G19" s="29">
        <f t="shared" ref="G19:G22" si="0">F19/$F$22</f>
        <v>0.56091776164455887</v>
      </c>
    </row>
    <row r="20" spans="2:7" x14ac:dyDescent="0.2">
      <c r="B20" s="23" t="s">
        <v>16</v>
      </c>
      <c r="C20" s="20">
        <f>GETPIVOTDATA("Monto contratado o a contratar (impuesto incluido) indicar moneda: $, UF, US$ u otro",$B$3,"Mecanismo de Compra y/o Contratación","Licitación Privada","Mes / Año",DATE(2025,7,1))</f>
        <v>5057205</v>
      </c>
      <c r="D20" s="20">
        <f>GETPIVOTDATA("Monto contratado o a contratar (impuesto incluido) indicar moneda: $, UF, US$ u otro",$B$3,"Mecanismo de Compra y/o Contratación","Licitación Privada","Mes / Año",DATE(2025,8,1))</f>
        <v>8485358</v>
      </c>
      <c r="E20" s="20">
        <f>GETPIVOTDATA("Monto contratado o a contratar (impuesto incluido) indicar moneda: $, UF, US$ u otro",$B$3,"Mecanismo de Compra y/o Contratación","Licitación Privada","Mes / Año",DATE(2025,9,1))</f>
        <v>6049820</v>
      </c>
      <c r="F20" s="20">
        <f>C20+D20+E20</f>
        <v>19592383</v>
      </c>
      <c r="G20" s="21">
        <f t="shared" si="0"/>
        <v>6.1796217627059823E-3</v>
      </c>
    </row>
    <row r="21" spans="2:7" x14ac:dyDescent="0.2">
      <c r="B21" s="22" t="s">
        <v>45</v>
      </c>
      <c r="C21" s="28">
        <f>GETPIVOTDATA("Monto contratado o a contratar (impuesto incluido) indicar moneda: $, UF, US$ u otro",$B$3,"Mecanismo de Compra y/o Contratación","Trato Directo","Mes / Año",DATE(2025,7,1))</f>
        <v>341118810.75534546</v>
      </c>
      <c r="D21" s="28">
        <f>GETPIVOTDATA("Monto contratado o a contratar (impuesto incluido) indicar moneda: $, UF, US$ u otro",$B$3,"Mecanismo de Compra y/o Contratación","Trato Directo","Mes / Año",DATE(2025,8,1))</f>
        <v>120664971.589996</v>
      </c>
      <c r="E21" s="28">
        <f>GETPIVOTDATA("Monto contratado o a contratar (impuesto incluido) indicar moneda: $, UF, US$ u otro",$B$3,"Mecanismo de Compra y/o Contratación","Trato Directo","Mes / Año",DATE(2025,9,1))</f>
        <v>89764548.445000008</v>
      </c>
      <c r="F21" s="28">
        <f>C21+D21+E21</f>
        <v>551548330.7903415</v>
      </c>
      <c r="G21" s="29">
        <f t="shared" si="0"/>
        <v>0.17396352797595638</v>
      </c>
    </row>
    <row r="22" spans="2:7" x14ac:dyDescent="0.2">
      <c r="B22" s="24" t="s">
        <v>52</v>
      </c>
      <c r="C22" s="25">
        <f>SUM(C18:C21)</f>
        <v>741276969.67014539</v>
      </c>
      <c r="D22" s="25">
        <f t="shared" ref="D22:F22" si="1">SUM(D18:D21)</f>
        <v>749373166.58898437</v>
      </c>
      <c r="E22" s="25">
        <f t="shared" si="1"/>
        <v>1679832419.5244668</v>
      </c>
      <c r="F22" s="25">
        <f t="shared" si="1"/>
        <v>3170482555.783597</v>
      </c>
      <c r="G22" s="21">
        <f t="shared" si="0"/>
        <v>1</v>
      </c>
    </row>
    <row r="23" spans="2:7" x14ac:dyDescent="0.2">
      <c r="B23" s="26" t="s">
        <v>53</v>
      </c>
    </row>
    <row r="24" spans="2:7" ht="27" customHeight="1" x14ac:dyDescent="0.2">
      <c r="B24" s="67" t="s">
        <v>130</v>
      </c>
      <c r="C24" s="68"/>
      <c r="D24" s="68"/>
      <c r="E24" s="68"/>
      <c r="F24" s="68"/>
      <c r="G24" s="68"/>
    </row>
    <row r="25" spans="2:7" ht="29.25" customHeight="1" x14ac:dyDescent="0.2">
      <c r="B25" s="68" t="s">
        <v>54</v>
      </c>
      <c r="C25" s="68"/>
      <c r="D25" s="68"/>
      <c r="E25" s="68"/>
      <c r="F25" s="68"/>
      <c r="G25" s="68"/>
    </row>
    <row r="26" spans="2:7" ht="30.75" customHeight="1" x14ac:dyDescent="0.2">
      <c r="B26" s="67" t="s">
        <v>131</v>
      </c>
      <c r="C26" s="68"/>
      <c r="D26" s="68"/>
      <c r="E26" s="68"/>
      <c r="F26" s="68"/>
      <c r="G26" s="68"/>
    </row>
  </sheetData>
  <mergeCells count="5">
    <mergeCell ref="B14:G14"/>
    <mergeCell ref="B15:G15"/>
    <mergeCell ref="B24:G24"/>
    <mergeCell ref="B25:G25"/>
    <mergeCell ref="B26:G26"/>
  </mergeCell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M1506"/>
  <sheetViews>
    <sheetView zoomScale="80" workbookViewId="0">
      <pane xSplit="7" ySplit="4" topLeftCell="H5" activePane="bottomRight" state="frozen"/>
      <selection pane="topRight" activeCell="H1" sqref="H1"/>
      <selection pane="bottomLeft" activeCell="A5" sqref="A5"/>
      <selection pane="bottomRight" activeCell="H5" sqref="H5"/>
    </sheetView>
  </sheetViews>
  <sheetFormatPr baseColWidth="10" defaultRowHeight="12.75" x14ac:dyDescent="0.2"/>
  <cols>
    <col min="1" max="1" width="21" style="10" customWidth="1"/>
    <col min="2" max="2" width="33.28515625" style="8" customWidth="1"/>
    <col min="3" max="3" width="18.7109375" style="11" customWidth="1"/>
    <col min="4" max="4" width="13.42578125" style="11" customWidth="1"/>
    <col min="5" max="5" width="15.85546875" style="12" customWidth="1"/>
    <col min="6" max="6" width="18.140625" style="31" hidden="1" customWidth="1"/>
    <col min="7" max="7" width="14" style="33" hidden="1" customWidth="1"/>
    <col min="8" max="8" width="20" style="34" customWidth="1"/>
    <col min="9" max="9" width="63.7109375" style="8" customWidth="1"/>
    <col min="10" max="10" width="28" style="13" customWidth="1"/>
    <col min="11" max="11" width="19.28515625" style="15" customWidth="1"/>
    <col min="12" max="12" width="18.7109375" style="35" customWidth="1"/>
    <col min="13" max="16384" width="11.42578125" style="8"/>
  </cols>
  <sheetData>
    <row r="2" spans="1:13" ht="15.75" x14ac:dyDescent="0.2">
      <c r="A2" s="4"/>
      <c r="B2" s="4"/>
      <c r="C2" s="27" t="s">
        <v>46</v>
      </c>
      <c r="D2" s="4"/>
      <c r="E2" s="5"/>
      <c r="F2" s="30"/>
      <c r="G2" s="32"/>
      <c r="H2" s="32"/>
      <c r="I2" s="4"/>
      <c r="J2" s="6"/>
      <c r="K2" s="9"/>
    </row>
    <row r="3" spans="1:13" x14ac:dyDescent="0.2">
      <c r="K3" s="14"/>
    </row>
    <row r="4" spans="1:13" s="7" customFormat="1" ht="75" x14ac:dyDescent="0.2">
      <c r="A4" s="316" t="s">
        <v>1</v>
      </c>
      <c r="B4" s="316" t="s">
        <v>2</v>
      </c>
      <c r="C4" s="317" t="s">
        <v>43</v>
      </c>
      <c r="D4" s="316" t="s">
        <v>3</v>
      </c>
      <c r="E4" s="318" t="s">
        <v>4</v>
      </c>
      <c r="F4" s="316" t="s">
        <v>5</v>
      </c>
      <c r="G4" s="319" t="s">
        <v>6</v>
      </c>
      <c r="H4" s="320" t="s">
        <v>7</v>
      </c>
      <c r="I4" s="316" t="s">
        <v>8</v>
      </c>
      <c r="J4" s="316" t="s">
        <v>9</v>
      </c>
      <c r="K4" s="316" t="s">
        <v>10</v>
      </c>
      <c r="L4" s="321" t="s">
        <v>11</v>
      </c>
      <c r="M4" s="322" t="s">
        <v>44</v>
      </c>
    </row>
    <row r="5" spans="1:13" s="3" customFormat="1" ht="36" x14ac:dyDescent="0.2">
      <c r="A5" s="69" t="s">
        <v>38</v>
      </c>
      <c r="B5" s="48" t="s">
        <v>235</v>
      </c>
      <c r="C5" s="70" t="s">
        <v>45</v>
      </c>
      <c r="D5" s="71" t="s">
        <v>12</v>
      </c>
      <c r="E5" s="72" t="s">
        <v>12</v>
      </c>
      <c r="F5" s="73" t="s">
        <v>19</v>
      </c>
      <c r="G5" s="74">
        <v>2250215</v>
      </c>
      <c r="H5" s="72">
        <v>45839</v>
      </c>
      <c r="I5" s="75" t="s">
        <v>1002</v>
      </c>
      <c r="J5" s="75" t="s">
        <v>1003</v>
      </c>
      <c r="K5" s="76" t="s">
        <v>1004</v>
      </c>
      <c r="L5" s="77">
        <v>196350</v>
      </c>
      <c r="M5" s="243">
        <v>45839</v>
      </c>
    </row>
    <row r="6" spans="1:13" s="3" customFormat="1" ht="13.5" x14ac:dyDescent="0.2">
      <c r="A6" s="69" t="s">
        <v>38</v>
      </c>
      <c r="B6" s="48" t="s">
        <v>235</v>
      </c>
      <c r="C6" s="70" t="s">
        <v>45</v>
      </c>
      <c r="D6" s="71" t="s">
        <v>12</v>
      </c>
      <c r="E6" s="72" t="s">
        <v>12</v>
      </c>
      <c r="F6" s="73" t="s">
        <v>19</v>
      </c>
      <c r="G6" s="74">
        <v>2250216</v>
      </c>
      <c r="H6" s="72">
        <v>45839</v>
      </c>
      <c r="I6" s="75" t="s">
        <v>1005</v>
      </c>
      <c r="J6" s="75" t="s">
        <v>1006</v>
      </c>
      <c r="K6" s="76" t="s">
        <v>1007</v>
      </c>
      <c r="L6" s="77">
        <v>97580</v>
      </c>
      <c r="M6" s="243">
        <v>45839</v>
      </c>
    </row>
    <row r="7" spans="1:13" s="2" customFormat="1" ht="13.5" x14ac:dyDescent="0.2">
      <c r="A7" s="69" t="s">
        <v>35</v>
      </c>
      <c r="B7" s="78" t="s">
        <v>979</v>
      </c>
      <c r="C7" s="70" t="s">
        <v>45</v>
      </c>
      <c r="D7" s="79" t="s">
        <v>189</v>
      </c>
      <c r="E7" s="80">
        <v>45569</v>
      </c>
      <c r="F7" s="73" t="s">
        <v>19</v>
      </c>
      <c r="G7" s="81">
        <v>42500143</v>
      </c>
      <c r="H7" s="82">
        <v>45839</v>
      </c>
      <c r="I7" s="83" t="s">
        <v>1069</v>
      </c>
      <c r="J7" s="83" t="s">
        <v>190</v>
      </c>
      <c r="K7" s="84" t="s">
        <v>191</v>
      </c>
      <c r="L7" s="85">
        <v>24000000</v>
      </c>
      <c r="M7" s="243">
        <v>45839</v>
      </c>
    </row>
    <row r="8" spans="1:13" s="2" customFormat="1" ht="30" x14ac:dyDescent="0.2">
      <c r="A8" s="69" t="s">
        <v>35</v>
      </c>
      <c r="B8" s="86" t="s">
        <v>0</v>
      </c>
      <c r="C8" s="87" t="s">
        <v>0</v>
      </c>
      <c r="D8" s="88" t="s">
        <v>132</v>
      </c>
      <c r="E8" s="89">
        <v>45517</v>
      </c>
      <c r="F8" s="73" t="s">
        <v>19</v>
      </c>
      <c r="G8" s="90">
        <v>42500144</v>
      </c>
      <c r="H8" s="80">
        <v>45839</v>
      </c>
      <c r="I8" s="83" t="s">
        <v>1070</v>
      </c>
      <c r="J8" s="91" t="s">
        <v>216</v>
      </c>
      <c r="K8" s="92" t="s">
        <v>184</v>
      </c>
      <c r="L8" s="93">
        <v>211080</v>
      </c>
      <c r="M8" s="243">
        <v>45839</v>
      </c>
    </row>
    <row r="9" spans="1:13" s="2" customFormat="1" ht="24" x14ac:dyDescent="0.2">
      <c r="A9" s="69" t="s">
        <v>33</v>
      </c>
      <c r="B9" s="48" t="s">
        <v>235</v>
      </c>
      <c r="C9" s="70" t="s">
        <v>45</v>
      </c>
      <c r="D9" s="71" t="s">
        <v>12</v>
      </c>
      <c r="E9" s="72" t="s">
        <v>12</v>
      </c>
      <c r="F9" s="73" t="s">
        <v>19</v>
      </c>
      <c r="G9" s="94">
        <v>20250089</v>
      </c>
      <c r="H9" s="95">
        <v>45839</v>
      </c>
      <c r="I9" s="75" t="s">
        <v>1173</v>
      </c>
      <c r="J9" s="96" t="s">
        <v>1174</v>
      </c>
      <c r="K9" s="94" t="s">
        <v>158</v>
      </c>
      <c r="L9" s="97">
        <v>97050</v>
      </c>
      <c r="M9" s="243">
        <v>45839</v>
      </c>
    </row>
    <row r="10" spans="1:13" s="2" customFormat="1" ht="30" x14ac:dyDescent="0.2">
      <c r="A10" s="69" t="s">
        <v>29</v>
      </c>
      <c r="B10" s="86" t="s">
        <v>0</v>
      </c>
      <c r="C10" s="87" t="s">
        <v>0</v>
      </c>
      <c r="D10" s="88" t="s">
        <v>132</v>
      </c>
      <c r="E10" s="89">
        <v>45517</v>
      </c>
      <c r="F10" s="73" t="s">
        <v>19</v>
      </c>
      <c r="G10" s="98">
        <v>12250091</v>
      </c>
      <c r="H10" s="99">
        <v>45839</v>
      </c>
      <c r="I10" s="75" t="s">
        <v>1274</v>
      </c>
      <c r="J10" s="91" t="s">
        <v>216</v>
      </c>
      <c r="K10" s="92" t="s">
        <v>184</v>
      </c>
      <c r="L10" s="50">
        <v>475574</v>
      </c>
      <c r="M10" s="243">
        <v>45839</v>
      </c>
    </row>
    <row r="11" spans="1:13" s="2" customFormat="1" ht="30" x14ac:dyDescent="0.2">
      <c r="A11" s="69" t="s">
        <v>29</v>
      </c>
      <c r="B11" s="86" t="s">
        <v>0</v>
      </c>
      <c r="C11" s="87" t="s">
        <v>0</v>
      </c>
      <c r="D11" s="88" t="s">
        <v>132</v>
      </c>
      <c r="E11" s="89">
        <v>45517</v>
      </c>
      <c r="F11" s="73" t="s">
        <v>19</v>
      </c>
      <c r="G11" s="98">
        <v>12250092</v>
      </c>
      <c r="H11" s="99">
        <v>45839</v>
      </c>
      <c r="I11" s="75" t="s">
        <v>1275</v>
      </c>
      <c r="J11" s="91" t="s">
        <v>216</v>
      </c>
      <c r="K11" s="92" t="s">
        <v>184</v>
      </c>
      <c r="L11" s="50">
        <v>206194</v>
      </c>
      <c r="M11" s="243">
        <v>45839</v>
      </c>
    </row>
    <row r="12" spans="1:13" s="2" customFormat="1" ht="30" x14ac:dyDescent="0.2">
      <c r="A12" s="69" t="s">
        <v>29</v>
      </c>
      <c r="B12" s="86" t="s">
        <v>0</v>
      </c>
      <c r="C12" s="87" t="s">
        <v>0</v>
      </c>
      <c r="D12" s="88" t="s">
        <v>132</v>
      </c>
      <c r="E12" s="89">
        <v>45517</v>
      </c>
      <c r="F12" s="73" t="s">
        <v>19</v>
      </c>
      <c r="G12" s="98">
        <v>12250093</v>
      </c>
      <c r="H12" s="99">
        <v>45839</v>
      </c>
      <c r="I12" s="75" t="s">
        <v>1276</v>
      </c>
      <c r="J12" s="91" t="s">
        <v>216</v>
      </c>
      <c r="K12" s="92" t="s">
        <v>184</v>
      </c>
      <c r="L12" s="50">
        <v>224194</v>
      </c>
      <c r="M12" s="243">
        <v>45839</v>
      </c>
    </row>
    <row r="13" spans="1:13" s="2" customFormat="1" ht="24" x14ac:dyDescent="0.2">
      <c r="A13" s="69" t="s">
        <v>37</v>
      </c>
      <c r="B13" s="48" t="s">
        <v>235</v>
      </c>
      <c r="C13" s="70" t="s">
        <v>45</v>
      </c>
      <c r="D13" s="71" t="s">
        <v>12</v>
      </c>
      <c r="E13" s="72" t="s">
        <v>12</v>
      </c>
      <c r="F13" s="73" t="s">
        <v>19</v>
      </c>
      <c r="G13" s="100">
        <v>16250130</v>
      </c>
      <c r="H13" s="101">
        <v>45839</v>
      </c>
      <c r="I13" s="75" t="s">
        <v>1353</v>
      </c>
      <c r="J13" s="75" t="s">
        <v>1354</v>
      </c>
      <c r="K13" s="102" t="s">
        <v>1355</v>
      </c>
      <c r="L13" s="77">
        <v>159614</v>
      </c>
      <c r="M13" s="243">
        <v>45839</v>
      </c>
    </row>
    <row r="14" spans="1:13" s="2" customFormat="1" ht="60" x14ac:dyDescent="0.2">
      <c r="A14" s="73" t="s">
        <v>13</v>
      </c>
      <c r="B14" s="48" t="s">
        <v>235</v>
      </c>
      <c r="C14" s="70" t="s">
        <v>45</v>
      </c>
      <c r="D14" s="71" t="s">
        <v>12</v>
      </c>
      <c r="E14" s="72" t="s">
        <v>12</v>
      </c>
      <c r="F14" s="73" t="s">
        <v>19</v>
      </c>
      <c r="G14" s="103">
        <v>17250386</v>
      </c>
      <c r="H14" s="104">
        <v>45839</v>
      </c>
      <c r="I14" s="105" t="s">
        <v>1375</v>
      </c>
      <c r="J14" s="105" t="s">
        <v>78</v>
      </c>
      <c r="K14" s="106" t="s">
        <v>79</v>
      </c>
      <c r="L14" s="107">
        <v>179600</v>
      </c>
      <c r="M14" s="243">
        <v>45839</v>
      </c>
    </row>
    <row r="15" spans="1:13" s="2" customFormat="1" ht="60" x14ac:dyDescent="0.2">
      <c r="A15" s="73" t="s">
        <v>13</v>
      </c>
      <c r="B15" s="86" t="s">
        <v>0</v>
      </c>
      <c r="C15" s="87" t="s">
        <v>0</v>
      </c>
      <c r="D15" s="88" t="s">
        <v>132</v>
      </c>
      <c r="E15" s="89">
        <v>45517</v>
      </c>
      <c r="F15" s="73" t="s">
        <v>19</v>
      </c>
      <c r="G15" s="103">
        <v>17250387</v>
      </c>
      <c r="H15" s="104">
        <v>45839</v>
      </c>
      <c r="I15" s="91" t="s">
        <v>1376</v>
      </c>
      <c r="J15" s="91" t="s">
        <v>216</v>
      </c>
      <c r="K15" s="92" t="s">
        <v>184</v>
      </c>
      <c r="L15" s="107">
        <v>155194</v>
      </c>
      <c r="M15" s="243">
        <v>45839</v>
      </c>
    </row>
    <row r="16" spans="1:13" s="2" customFormat="1" ht="25.5" x14ac:dyDescent="0.2">
      <c r="A16" s="108"/>
      <c r="B16" s="109" t="s">
        <v>2365</v>
      </c>
      <c r="C16" s="110" t="s">
        <v>173</v>
      </c>
      <c r="D16" s="108"/>
      <c r="E16" s="108"/>
      <c r="F16" s="111"/>
      <c r="G16" s="112"/>
      <c r="H16" s="113">
        <v>45839.339074074072</v>
      </c>
      <c r="I16" s="109" t="s">
        <v>2366</v>
      </c>
      <c r="J16" s="114"/>
      <c r="K16" s="108"/>
      <c r="L16" s="115">
        <v>1927205</v>
      </c>
      <c r="M16" s="243">
        <v>45839</v>
      </c>
    </row>
    <row r="17" spans="1:13" s="2" customFormat="1" ht="25.5" x14ac:dyDescent="0.2">
      <c r="A17" s="108"/>
      <c r="B17" s="109" t="s">
        <v>2363</v>
      </c>
      <c r="C17" s="110" t="s">
        <v>173</v>
      </c>
      <c r="D17" s="108"/>
      <c r="E17" s="108"/>
      <c r="F17" s="111"/>
      <c r="G17" s="112"/>
      <c r="H17" s="113">
        <v>45839.458321759259</v>
      </c>
      <c r="I17" s="109" t="s">
        <v>2364</v>
      </c>
      <c r="J17" s="114"/>
      <c r="K17" s="108"/>
      <c r="L17" s="115">
        <v>6808852.75</v>
      </c>
      <c r="M17" s="243">
        <v>45839</v>
      </c>
    </row>
    <row r="18" spans="1:13" s="2" customFormat="1" ht="25.5" x14ac:dyDescent="0.2">
      <c r="A18" s="108"/>
      <c r="B18" s="109" t="s">
        <v>2361</v>
      </c>
      <c r="C18" s="110" t="s">
        <v>173</v>
      </c>
      <c r="D18" s="108"/>
      <c r="E18" s="108"/>
      <c r="F18" s="111"/>
      <c r="G18" s="112"/>
      <c r="H18" s="113">
        <v>45839.549155092594</v>
      </c>
      <c r="I18" s="109" t="s">
        <v>2362</v>
      </c>
      <c r="J18" s="114"/>
      <c r="K18" s="108"/>
      <c r="L18" s="115">
        <v>213545.5</v>
      </c>
      <c r="M18" s="243">
        <v>45839</v>
      </c>
    </row>
    <row r="19" spans="1:13" s="2" customFormat="1" ht="25.5" x14ac:dyDescent="0.2">
      <c r="A19" s="108"/>
      <c r="B19" s="109" t="s">
        <v>2359</v>
      </c>
      <c r="C19" s="110" t="s">
        <v>173</v>
      </c>
      <c r="D19" s="108"/>
      <c r="E19" s="108"/>
      <c r="F19" s="111"/>
      <c r="G19" s="112"/>
      <c r="H19" s="113">
        <v>45839.728703703702</v>
      </c>
      <c r="I19" s="109" t="s">
        <v>2360</v>
      </c>
      <c r="J19" s="114"/>
      <c r="K19" s="108"/>
      <c r="L19" s="115">
        <v>490000</v>
      </c>
      <c r="M19" s="243">
        <v>45839</v>
      </c>
    </row>
    <row r="20" spans="1:13" s="2" customFormat="1" ht="36" x14ac:dyDescent="0.2">
      <c r="A20" s="69" t="s">
        <v>41</v>
      </c>
      <c r="B20" s="78" t="s">
        <v>979</v>
      </c>
      <c r="C20" s="70" t="s">
        <v>45</v>
      </c>
      <c r="D20" s="116" t="s">
        <v>115</v>
      </c>
      <c r="E20" s="117">
        <v>45576</v>
      </c>
      <c r="F20" s="100" t="s">
        <v>18</v>
      </c>
      <c r="G20" s="100">
        <v>18250144</v>
      </c>
      <c r="H20" s="101">
        <v>45840</v>
      </c>
      <c r="I20" s="75" t="s">
        <v>980</v>
      </c>
      <c r="J20" s="75" t="s">
        <v>183</v>
      </c>
      <c r="K20" s="102" t="s">
        <v>95</v>
      </c>
      <c r="L20" s="77">
        <v>3000000</v>
      </c>
      <c r="M20" s="243">
        <v>45839</v>
      </c>
    </row>
    <row r="21" spans="1:13" s="2" customFormat="1" ht="24" x14ac:dyDescent="0.2">
      <c r="A21" s="69" t="s">
        <v>38</v>
      </c>
      <c r="B21" s="78" t="s">
        <v>979</v>
      </c>
      <c r="C21" s="70" t="s">
        <v>45</v>
      </c>
      <c r="D21" s="71" t="s">
        <v>1008</v>
      </c>
      <c r="E21" s="72">
        <v>45838</v>
      </c>
      <c r="F21" s="73" t="s">
        <v>19</v>
      </c>
      <c r="G21" s="74">
        <v>2250217</v>
      </c>
      <c r="H21" s="72">
        <v>45840</v>
      </c>
      <c r="I21" s="75" t="s">
        <v>1009</v>
      </c>
      <c r="J21" s="75" t="s">
        <v>80</v>
      </c>
      <c r="K21" s="76" t="s">
        <v>82</v>
      </c>
      <c r="L21" s="77">
        <v>511700</v>
      </c>
      <c r="M21" s="243">
        <v>45839</v>
      </c>
    </row>
    <row r="22" spans="1:13" s="2" customFormat="1" ht="24" x14ac:dyDescent="0.2">
      <c r="A22" s="69" t="s">
        <v>38</v>
      </c>
      <c r="B22" s="78" t="s">
        <v>979</v>
      </c>
      <c r="C22" s="70" t="s">
        <v>45</v>
      </c>
      <c r="D22" s="71" t="s">
        <v>1010</v>
      </c>
      <c r="E22" s="72">
        <v>45838</v>
      </c>
      <c r="F22" s="73" t="s">
        <v>19</v>
      </c>
      <c r="G22" s="74">
        <v>2250218</v>
      </c>
      <c r="H22" s="72">
        <v>45840</v>
      </c>
      <c r="I22" s="75" t="s">
        <v>1011</v>
      </c>
      <c r="J22" s="75" t="s">
        <v>80</v>
      </c>
      <c r="K22" s="76" t="s">
        <v>82</v>
      </c>
      <c r="L22" s="77">
        <v>452200</v>
      </c>
      <c r="M22" s="243">
        <v>45839</v>
      </c>
    </row>
    <row r="23" spans="1:13" s="2" customFormat="1" ht="24" x14ac:dyDescent="0.2">
      <c r="A23" s="69" t="s">
        <v>55</v>
      </c>
      <c r="B23" s="48" t="s">
        <v>235</v>
      </c>
      <c r="C23" s="70" t="s">
        <v>45</v>
      </c>
      <c r="D23" s="71" t="s">
        <v>12</v>
      </c>
      <c r="E23" s="72" t="s">
        <v>12</v>
      </c>
      <c r="F23" s="73" t="s">
        <v>19</v>
      </c>
      <c r="G23" s="98">
        <v>5250177</v>
      </c>
      <c r="H23" s="99">
        <v>45840</v>
      </c>
      <c r="I23" s="96" t="s">
        <v>1106</v>
      </c>
      <c r="J23" s="118" t="s">
        <v>159</v>
      </c>
      <c r="K23" s="119" t="s">
        <v>160</v>
      </c>
      <c r="L23" s="97">
        <v>41868</v>
      </c>
      <c r="M23" s="243">
        <v>45839</v>
      </c>
    </row>
    <row r="24" spans="1:13" s="2" customFormat="1" ht="30" x14ac:dyDescent="0.2">
      <c r="A24" s="69" t="s">
        <v>40</v>
      </c>
      <c r="B24" s="86" t="s">
        <v>0</v>
      </c>
      <c r="C24" s="87" t="s">
        <v>0</v>
      </c>
      <c r="D24" s="88" t="s">
        <v>132</v>
      </c>
      <c r="E24" s="89">
        <v>45517</v>
      </c>
      <c r="F24" s="73" t="s">
        <v>19</v>
      </c>
      <c r="G24" s="120">
        <v>19250080</v>
      </c>
      <c r="H24" s="121">
        <v>45840</v>
      </c>
      <c r="I24" s="122" t="s">
        <v>1209</v>
      </c>
      <c r="J24" s="91" t="s">
        <v>216</v>
      </c>
      <c r="K24" s="92" t="s">
        <v>184</v>
      </c>
      <c r="L24" s="49">
        <v>272448</v>
      </c>
      <c r="M24" s="243">
        <v>45839</v>
      </c>
    </row>
    <row r="25" spans="1:13" s="2" customFormat="1" ht="24" x14ac:dyDescent="0.2">
      <c r="A25" s="69" t="s">
        <v>40</v>
      </c>
      <c r="B25" s="48" t="s">
        <v>235</v>
      </c>
      <c r="C25" s="70" t="s">
        <v>45</v>
      </c>
      <c r="D25" s="71" t="s">
        <v>12</v>
      </c>
      <c r="E25" s="72" t="s">
        <v>12</v>
      </c>
      <c r="F25" s="73" t="s">
        <v>19</v>
      </c>
      <c r="G25" s="120">
        <v>19250081</v>
      </c>
      <c r="H25" s="121">
        <v>45840</v>
      </c>
      <c r="I25" s="122" t="s">
        <v>1210</v>
      </c>
      <c r="J25" s="123" t="s">
        <v>399</v>
      </c>
      <c r="K25" s="52" t="s">
        <v>24</v>
      </c>
      <c r="L25" s="49">
        <v>205999</v>
      </c>
      <c r="M25" s="243">
        <v>45839</v>
      </c>
    </row>
    <row r="26" spans="1:13" s="2" customFormat="1" ht="30" x14ac:dyDescent="0.2">
      <c r="A26" s="69" t="s">
        <v>39</v>
      </c>
      <c r="B26" s="86" t="s">
        <v>0</v>
      </c>
      <c r="C26" s="87" t="s">
        <v>0</v>
      </c>
      <c r="D26" s="88" t="s">
        <v>132</v>
      </c>
      <c r="E26" s="89">
        <v>45517</v>
      </c>
      <c r="F26" s="73" t="s">
        <v>19</v>
      </c>
      <c r="G26" s="124">
        <v>10250121</v>
      </c>
      <c r="H26" s="125">
        <v>45840</v>
      </c>
      <c r="I26" s="126" t="s">
        <v>1233</v>
      </c>
      <c r="J26" s="91" t="s">
        <v>216</v>
      </c>
      <c r="K26" s="92" t="s">
        <v>184</v>
      </c>
      <c r="L26" s="85">
        <v>77124</v>
      </c>
      <c r="M26" s="243">
        <v>45839</v>
      </c>
    </row>
    <row r="27" spans="1:13" s="2" customFormat="1" ht="30" x14ac:dyDescent="0.2">
      <c r="A27" s="69" t="s">
        <v>39</v>
      </c>
      <c r="B27" s="86" t="s">
        <v>0</v>
      </c>
      <c r="C27" s="87" t="s">
        <v>0</v>
      </c>
      <c r="D27" s="88" t="s">
        <v>132</v>
      </c>
      <c r="E27" s="89">
        <v>45517</v>
      </c>
      <c r="F27" s="73" t="s">
        <v>19</v>
      </c>
      <c r="G27" s="124">
        <v>10250122</v>
      </c>
      <c r="H27" s="125">
        <v>45840</v>
      </c>
      <c r="I27" s="126" t="s">
        <v>1234</v>
      </c>
      <c r="J27" s="91" t="s">
        <v>216</v>
      </c>
      <c r="K27" s="92" t="s">
        <v>184</v>
      </c>
      <c r="L27" s="85">
        <v>325108</v>
      </c>
      <c r="M27" s="243">
        <v>45839</v>
      </c>
    </row>
    <row r="28" spans="1:13" s="2" customFormat="1" ht="30" x14ac:dyDescent="0.2">
      <c r="A28" s="69" t="s">
        <v>39</v>
      </c>
      <c r="B28" s="86" t="s">
        <v>0</v>
      </c>
      <c r="C28" s="87" t="s">
        <v>0</v>
      </c>
      <c r="D28" s="88" t="s">
        <v>132</v>
      </c>
      <c r="E28" s="89">
        <v>45517</v>
      </c>
      <c r="F28" s="73" t="s">
        <v>19</v>
      </c>
      <c r="G28" s="124">
        <v>10250123</v>
      </c>
      <c r="H28" s="125">
        <v>45840</v>
      </c>
      <c r="I28" s="126" t="s">
        <v>1235</v>
      </c>
      <c r="J28" s="91" t="s">
        <v>216</v>
      </c>
      <c r="K28" s="92" t="s">
        <v>184</v>
      </c>
      <c r="L28" s="85">
        <v>360108</v>
      </c>
      <c r="M28" s="243">
        <v>45839</v>
      </c>
    </row>
    <row r="29" spans="1:13" s="2" customFormat="1" ht="30" x14ac:dyDescent="0.2">
      <c r="A29" s="69" t="s">
        <v>29</v>
      </c>
      <c r="B29" s="86" t="s">
        <v>0</v>
      </c>
      <c r="C29" s="87" t="s">
        <v>0</v>
      </c>
      <c r="D29" s="88" t="s">
        <v>132</v>
      </c>
      <c r="E29" s="89">
        <v>45517</v>
      </c>
      <c r="F29" s="73" t="s">
        <v>19</v>
      </c>
      <c r="G29" s="98">
        <v>12250094</v>
      </c>
      <c r="H29" s="99">
        <v>45840</v>
      </c>
      <c r="I29" s="75" t="s">
        <v>1277</v>
      </c>
      <c r="J29" s="91" t="s">
        <v>216</v>
      </c>
      <c r="K29" s="92" t="s">
        <v>184</v>
      </c>
      <c r="L29" s="50">
        <v>250108</v>
      </c>
      <c r="M29" s="243">
        <v>45839</v>
      </c>
    </row>
    <row r="30" spans="1:13" s="2" customFormat="1" ht="45" x14ac:dyDescent="0.2">
      <c r="A30" s="73" t="s">
        <v>13</v>
      </c>
      <c r="B30" s="78" t="s">
        <v>979</v>
      </c>
      <c r="C30" s="70" t="s">
        <v>45</v>
      </c>
      <c r="D30" s="88" t="s">
        <v>1377</v>
      </c>
      <c r="E30" s="127">
        <v>45545</v>
      </c>
      <c r="F30" s="73" t="s">
        <v>19</v>
      </c>
      <c r="G30" s="103">
        <v>17250390</v>
      </c>
      <c r="H30" s="104">
        <v>45840</v>
      </c>
      <c r="I30" s="105" t="s">
        <v>1378</v>
      </c>
      <c r="J30" s="105" t="s">
        <v>968</v>
      </c>
      <c r="K30" s="128" t="s">
        <v>969</v>
      </c>
      <c r="L30" s="107">
        <v>10311250</v>
      </c>
      <c r="M30" s="243">
        <v>45839</v>
      </c>
    </row>
    <row r="31" spans="1:13" s="2" customFormat="1" ht="25.5" x14ac:dyDescent="0.2">
      <c r="A31" s="108"/>
      <c r="B31" s="109" t="s">
        <v>2357</v>
      </c>
      <c r="C31" s="110" t="s">
        <v>173</v>
      </c>
      <c r="D31" s="108"/>
      <c r="E31" s="108"/>
      <c r="F31" s="111"/>
      <c r="G31" s="112"/>
      <c r="H31" s="113">
        <v>45840.39340277778</v>
      </c>
      <c r="I31" s="109" t="s">
        <v>2358</v>
      </c>
      <c r="J31" s="114"/>
      <c r="K31" s="108"/>
      <c r="L31" s="115">
        <v>6594192.2199999997</v>
      </c>
      <c r="M31" s="243">
        <v>45839</v>
      </c>
    </row>
    <row r="32" spans="1:13" s="2" customFormat="1" ht="38.25" x14ac:dyDescent="0.2">
      <c r="A32" s="108"/>
      <c r="B32" s="109" t="s">
        <v>2355</v>
      </c>
      <c r="C32" s="110" t="s">
        <v>173</v>
      </c>
      <c r="D32" s="108"/>
      <c r="E32" s="108"/>
      <c r="F32" s="111"/>
      <c r="G32" s="112"/>
      <c r="H32" s="113">
        <v>45840.648402777777</v>
      </c>
      <c r="I32" s="109" t="s">
        <v>2356</v>
      </c>
      <c r="J32" s="114"/>
      <c r="K32" s="108"/>
      <c r="L32" s="115">
        <v>809200</v>
      </c>
      <c r="M32" s="243">
        <v>45839</v>
      </c>
    </row>
    <row r="33" spans="1:13" s="2" customFormat="1" ht="51" x14ac:dyDescent="0.2">
      <c r="A33" s="108"/>
      <c r="B33" s="109" t="s">
        <v>2353</v>
      </c>
      <c r="C33" s="110" t="s">
        <v>173</v>
      </c>
      <c r="D33" s="108"/>
      <c r="E33" s="108"/>
      <c r="F33" s="111"/>
      <c r="G33" s="112"/>
      <c r="H33" s="113">
        <v>45840.665462962963</v>
      </c>
      <c r="I33" s="109" t="s">
        <v>2354</v>
      </c>
      <c r="J33" s="114"/>
      <c r="K33" s="108"/>
      <c r="L33" s="115">
        <v>2975000</v>
      </c>
      <c r="M33" s="243">
        <v>45839</v>
      </c>
    </row>
    <row r="34" spans="1:13" s="2" customFormat="1" ht="25.5" x14ac:dyDescent="0.2">
      <c r="A34" s="108"/>
      <c r="B34" s="109" t="s">
        <v>2658</v>
      </c>
      <c r="C34" s="114" t="s">
        <v>45</v>
      </c>
      <c r="D34" s="108"/>
      <c r="E34" s="108"/>
      <c r="F34" s="111"/>
      <c r="G34" s="112"/>
      <c r="H34" s="113">
        <v>45840.765162037038</v>
      </c>
      <c r="I34" s="109" t="s">
        <v>2659</v>
      </c>
      <c r="J34" s="114"/>
      <c r="K34" s="108"/>
      <c r="L34" s="115">
        <v>839819.89</v>
      </c>
      <c r="M34" s="243">
        <v>45839</v>
      </c>
    </row>
    <row r="35" spans="1:13" s="2" customFormat="1" ht="36" x14ac:dyDescent="0.2">
      <c r="A35" s="69" t="s">
        <v>38</v>
      </c>
      <c r="B35" s="48" t="s">
        <v>235</v>
      </c>
      <c r="C35" s="70" t="s">
        <v>45</v>
      </c>
      <c r="D35" s="71" t="s">
        <v>12</v>
      </c>
      <c r="E35" s="72" t="s">
        <v>12</v>
      </c>
      <c r="F35" s="73" t="s">
        <v>19</v>
      </c>
      <c r="G35" s="74">
        <v>2250223</v>
      </c>
      <c r="H35" s="72">
        <v>45841</v>
      </c>
      <c r="I35" s="75" t="s">
        <v>1012</v>
      </c>
      <c r="J35" s="75" t="s">
        <v>203</v>
      </c>
      <c r="K35" s="76" t="s">
        <v>129</v>
      </c>
      <c r="L35" s="77">
        <v>202300</v>
      </c>
      <c r="M35" s="243">
        <v>45839</v>
      </c>
    </row>
    <row r="36" spans="1:13" s="2" customFormat="1" ht="30" x14ac:dyDescent="0.2">
      <c r="A36" s="69" t="s">
        <v>29</v>
      </c>
      <c r="B36" s="86" t="s">
        <v>0</v>
      </c>
      <c r="C36" s="87" t="s">
        <v>0</v>
      </c>
      <c r="D36" s="88" t="s">
        <v>132</v>
      </c>
      <c r="E36" s="89">
        <v>45517</v>
      </c>
      <c r="F36" s="73" t="s">
        <v>19</v>
      </c>
      <c r="G36" s="129">
        <v>12250096</v>
      </c>
      <c r="H36" s="99">
        <v>45841</v>
      </c>
      <c r="I36" s="75" t="s">
        <v>1278</v>
      </c>
      <c r="J36" s="91" t="s">
        <v>216</v>
      </c>
      <c r="K36" s="92" t="s">
        <v>184</v>
      </c>
      <c r="L36" s="50">
        <v>326899</v>
      </c>
      <c r="M36" s="243">
        <v>45839</v>
      </c>
    </row>
    <row r="37" spans="1:13" s="2" customFormat="1" ht="36" x14ac:dyDescent="0.2">
      <c r="A37" s="69" t="s">
        <v>34</v>
      </c>
      <c r="B37" s="48" t="s">
        <v>235</v>
      </c>
      <c r="C37" s="70" t="s">
        <v>45</v>
      </c>
      <c r="D37" s="71" t="s">
        <v>12</v>
      </c>
      <c r="E37" s="72" t="s">
        <v>12</v>
      </c>
      <c r="F37" s="73" t="s">
        <v>19</v>
      </c>
      <c r="G37" s="71">
        <v>14250113</v>
      </c>
      <c r="H37" s="130">
        <v>45841</v>
      </c>
      <c r="I37" s="96" t="s">
        <v>1324</v>
      </c>
      <c r="J37" s="118" t="s">
        <v>188</v>
      </c>
      <c r="K37" s="119" t="s">
        <v>99</v>
      </c>
      <c r="L37" s="77">
        <v>164999</v>
      </c>
      <c r="M37" s="243">
        <v>45839</v>
      </c>
    </row>
    <row r="38" spans="1:13" s="2" customFormat="1" ht="36" x14ac:dyDescent="0.2">
      <c r="A38" s="69" t="s">
        <v>27</v>
      </c>
      <c r="B38" s="78" t="s">
        <v>979</v>
      </c>
      <c r="C38" s="70" t="s">
        <v>45</v>
      </c>
      <c r="D38" s="131" t="s">
        <v>1337</v>
      </c>
      <c r="E38" s="132">
        <v>45839</v>
      </c>
      <c r="F38" s="73" t="s">
        <v>19</v>
      </c>
      <c r="G38" s="71">
        <v>15250137</v>
      </c>
      <c r="H38" s="130">
        <v>45841</v>
      </c>
      <c r="I38" s="75" t="s">
        <v>1338</v>
      </c>
      <c r="J38" s="75" t="s">
        <v>1339</v>
      </c>
      <c r="K38" s="102" t="s">
        <v>1340</v>
      </c>
      <c r="L38" s="77">
        <v>839820</v>
      </c>
      <c r="M38" s="243">
        <v>45839</v>
      </c>
    </row>
    <row r="39" spans="1:13" s="2" customFormat="1" ht="45" x14ac:dyDescent="0.2">
      <c r="A39" s="73" t="s">
        <v>13</v>
      </c>
      <c r="B39" s="86" t="s">
        <v>0</v>
      </c>
      <c r="C39" s="87" t="s">
        <v>0</v>
      </c>
      <c r="D39" s="88" t="s">
        <v>132</v>
      </c>
      <c r="E39" s="89">
        <v>45517</v>
      </c>
      <c r="F39" s="73" t="s">
        <v>19</v>
      </c>
      <c r="G39" s="103">
        <v>17250392</v>
      </c>
      <c r="H39" s="104">
        <v>45841</v>
      </c>
      <c r="I39" s="91" t="s">
        <v>1379</v>
      </c>
      <c r="J39" s="91" t="s">
        <v>216</v>
      </c>
      <c r="K39" s="92" t="s">
        <v>184</v>
      </c>
      <c r="L39" s="107">
        <v>186194</v>
      </c>
      <c r="M39" s="243">
        <v>45839</v>
      </c>
    </row>
    <row r="40" spans="1:13" s="2" customFormat="1" ht="45" x14ac:dyDescent="0.2">
      <c r="A40" s="73" t="s">
        <v>13</v>
      </c>
      <c r="B40" s="86" t="s">
        <v>0</v>
      </c>
      <c r="C40" s="87" t="s">
        <v>0</v>
      </c>
      <c r="D40" s="88" t="s">
        <v>132</v>
      </c>
      <c r="E40" s="89">
        <v>45517</v>
      </c>
      <c r="F40" s="73" t="s">
        <v>19</v>
      </c>
      <c r="G40" s="103">
        <v>17250393</v>
      </c>
      <c r="H40" s="104">
        <v>45841</v>
      </c>
      <c r="I40" s="91" t="s">
        <v>1380</v>
      </c>
      <c r="J40" s="91" t="s">
        <v>216</v>
      </c>
      <c r="K40" s="92" t="s">
        <v>184</v>
      </c>
      <c r="L40" s="107">
        <v>186194</v>
      </c>
      <c r="M40" s="243">
        <v>45839</v>
      </c>
    </row>
    <row r="41" spans="1:13" s="2" customFormat="1" ht="30" x14ac:dyDescent="0.2">
      <c r="A41" s="73" t="s">
        <v>13</v>
      </c>
      <c r="B41" s="48" t="s">
        <v>235</v>
      </c>
      <c r="C41" s="70" t="s">
        <v>45</v>
      </c>
      <c r="D41" s="71" t="s">
        <v>12</v>
      </c>
      <c r="E41" s="72" t="s">
        <v>12</v>
      </c>
      <c r="F41" s="73" t="s">
        <v>19</v>
      </c>
      <c r="G41" s="103">
        <v>17250394</v>
      </c>
      <c r="H41" s="104">
        <v>45841</v>
      </c>
      <c r="I41" s="105" t="s">
        <v>1381</v>
      </c>
      <c r="J41" s="105" t="s">
        <v>1382</v>
      </c>
      <c r="K41" s="106" t="s">
        <v>543</v>
      </c>
      <c r="L41" s="107">
        <v>172800</v>
      </c>
      <c r="M41" s="243">
        <v>45839</v>
      </c>
    </row>
    <row r="42" spans="1:13" s="2" customFormat="1" ht="30" x14ac:dyDescent="0.2">
      <c r="A42" s="73" t="s">
        <v>13</v>
      </c>
      <c r="B42" s="48" t="s">
        <v>235</v>
      </c>
      <c r="C42" s="70" t="s">
        <v>45</v>
      </c>
      <c r="D42" s="71" t="s">
        <v>12</v>
      </c>
      <c r="E42" s="72" t="s">
        <v>12</v>
      </c>
      <c r="F42" s="73" t="s">
        <v>19</v>
      </c>
      <c r="G42" s="103">
        <v>17250395</v>
      </c>
      <c r="H42" s="104">
        <v>45841</v>
      </c>
      <c r="I42" s="105" t="s">
        <v>1383</v>
      </c>
      <c r="J42" s="133" t="s">
        <v>93</v>
      </c>
      <c r="K42" s="128" t="s">
        <v>94</v>
      </c>
      <c r="L42" s="107">
        <v>46915</v>
      </c>
      <c r="M42" s="243">
        <v>45839</v>
      </c>
    </row>
    <row r="43" spans="1:13" s="2" customFormat="1" ht="25.5" x14ac:dyDescent="0.2">
      <c r="A43" s="108"/>
      <c r="B43" s="109" t="s">
        <v>2351</v>
      </c>
      <c r="C43" s="110" t="s">
        <v>173</v>
      </c>
      <c r="D43" s="108"/>
      <c r="E43" s="108"/>
      <c r="F43" s="111"/>
      <c r="G43" s="112"/>
      <c r="H43" s="113">
        <v>45841.459537037037</v>
      </c>
      <c r="I43" s="109" t="s">
        <v>2352</v>
      </c>
      <c r="J43" s="114"/>
      <c r="K43" s="108"/>
      <c r="L43" s="115">
        <v>4711448</v>
      </c>
      <c r="M43" s="243">
        <v>45839</v>
      </c>
    </row>
    <row r="44" spans="1:13" s="2" customFormat="1" ht="25.5" x14ac:dyDescent="0.2">
      <c r="A44" s="108"/>
      <c r="B44" s="109" t="s">
        <v>2349</v>
      </c>
      <c r="C44" s="110" t="s">
        <v>173</v>
      </c>
      <c r="D44" s="108"/>
      <c r="E44" s="108"/>
      <c r="F44" s="111"/>
      <c r="G44" s="112"/>
      <c r="H44" s="113">
        <v>45841.471597222226</v>
      </c>
      <c r="I44" s="109" t="s">
        <v>2350</v>
      </c>
      <c r="J44" s="114"/>
      <c r="K44" s="108"/>
      <c r="L44" s="115">
        <v>499800</v>
      </c>
      <c r="M44" s="243">
        <v>45839</v>
      </c>
    </row>
    <row r="45" spans="1:13" s="2" customFormat="1" ht="25.5" x14ac:dyDescent="0.2">
      <c r="A45" s="108"/>
      <c r="B45" s="109" t="s">
        <v>2576</v>
      </c>
      <c r="C45" s="110" t="s">
        <v>173</v>
      </c>
      <c r="D45" s="108"/>
      <c r="E45" s="108"/>
      <c r="F45" s="111"/>
      <c r="G45" s="112"/>
      <c r="H45" s="113">
        <v>45841.655185185184</v>
      </c>
      <c r="I45" s="109" t="s">
        <v>2577</v>
      </c>
      <c r="J45" s="114"/>
      <c r="K45" s="108"/>
      <c r="L45" s="115">
        <v>138893</v>
      </c>
      <c r="M45" s="243">
        <v>45839</v>
      </c>
    </row>
    <row r="46" spans="1:13" s="2" customFormat="1" ht="25.5" x14ac:dyDescent="0.2">
      <c r="A46" s="108"/>
      <c r="B46" s="109" t="s">
        <v>2574</v>
      </c>
      <c r="C46" s="110" t="s">
        <v>173</v>
      </c>
      <c r="D46" s="108"/>
      <c r="E46" s="108"/>
      <c r="F46" s="111"/>
      <c r="G46" s="112"/>
      <c r="H46" s="113">
        <v>45841.667534722219</v>
      </c>
      <c r="I46" s="109" t="s">
        <v>2575</v>
      </c>
      <c r="J46" s="114"/>
      <c r="K46" s="108"/>
      <c r="L46" s="115">
        <v>271243</v>
      </c>
      <c r="M46" s="243">
        <v>45839</v>
      </c>
    </row>
    <row r="47" spans="1:13" s="2" customFormat="1" ht="25.5" x14ac:dyDescent="0.2">
      <c r="A47" s="108"/>
      <c r="B47" s="109" t="s">
        <v>2656</v>
      </c>
      <c r="C47" s="114" t="s">
        <v>45</v>
      </c>
      <c r="D47" s="108"/>
      <c r="E47" s="108"/>
      <c r="F47" s="111"/>
      <c r="G47" s="112"/>
      <c r="H47" s="113">
        <v>45841.669386574074</v>
      </c>
      <c r="I47" s="109" t="s">
        <v>2657</v>
      </c>
      <c r="J47" s="114"/>
      <c r="K47" s="108"/>
      <c r="L47" s="115">
        <v>21.170100000000001</v>
      </c>
      <c r="M47" s="243">
        <v>45839</v>
      </c>
    </row>
    <row r="48" spans="1:13" s="2" customFormat="1" ht="25.5" x14ac:dyDescent="0.2">
      <c r="A48" s="108"/>
      <c r="B48" s="109" t="s">
        <v>2572</v>
      </c>
      <c r="C48" s="110" t="s">
        <v>173</v>
      </c>
      <c r="D48" s="108"/>
      <c r="E48" s="108"/>
      <c r="F48" s="111"/>
      <c r="G48" s="112"/>
      <c r="H48" s="113">
        <v>45841.679039351853</v>
      </c>
      <c r="I48" s="109" t="s">
        <v>2573</v>
      </c>
      <c r="J48" s="114"/>
      <c r="K48" s="108"/>
      <c r="L48" s="115">
        <v>128678</v>
      </c>
      <c r="M48" s="243">
        <v>45839</v>
      </c>
    </row>
    <row r="49" spans="1:13" s="2" customFormat="1" ht="25.5" x14ac:dyDescent="0.2">
      <c r="A49" s="108"/>
      <c r="B49" s="109" t="s">
        <v>2570</v>
      </c>
      <c r="C49" s="110" t="s">
        <v>173</v>
      </c>
      <c r="D49" s="108"/>
      <c r="E49" s="108"/>
      <c r="F49" s="111"/>
      <c r="G49" s="112"/>
      <c r="H49" s="113">
        <v>45841.68246527778</v>
      </c>
      <c r="I49" s="109" t="s">
        <v>2571</v>
      </c>
      <c r="J49" s="114"/>
      <c r="K49" s="108"/>
      <c r="L49" s="115">
        <v>131525</v>
      </c>
      <c r="M49" s="243">
        <v>45839</v>
      </c>
    </row>
    <row r="50" spans="1:13" s="2" customFormat="1" ht="25.5" x14ac:dyDescent="0.2">
      <c r="A50" s="108"/>
      <c r="B50" s="109" t="s">
        <v>2568</v>
      </c>
      <c r="C50" s="110" t="s">
        <v>173</v>
      </c>
      <c r="D50" s="108"/>
      <c r="E50" s="108"/>
      <c r="F50" s="111"/>
      <c r="G50" s="112"/>
      <c r="H50" s="113">
        <v>45841.686597222222</v>
      </c>
      <c r="I50" s="109" t="s">
        <v>2569</v>
      </c>
      <c r="J50" s="114"/>
      <c r="K50" s="108"/>
      <c r="L50" s="115">
        <v>125437</v>
      </c>
      <c r="M50" s="243">
        <v>45839</v>
      </c>
    </row>
    <row r="51" spans="1:13" s="2" customFormat="1" ht="30" x14ac:dyDescent="0.2">
      <c r="A51" s="69" t="s">
        <v>38</v>
      </c>
      <c r="B51" s="86" t="s">
        <v>0</v>
      </c>
      <c r="C51" s="87" t="s">
        <v>0</v>
      </c>
      <c r="D51" s="88" t="s">
        <v>132</v>
      </c>
      <c r="E51" s="89">
        <v>45517</v>
      </c>
      <c r="F51" s="73" t="s">
        <v>19</v>
      </c>
      <c r="G51" s="74">
        <v>2250225</v>
      </c>
      <c r="H51" s="72">
        <v>45842</v>
      </c>
      <c r="I51" s="75" t="s">
        <v>1013</v>
      </c>
      <c r="J51" s="91" t="s">
        <v>216</v>
      </c>
      <c r="K51" s="92" t="s">
        <v>184</v>
      </c>
      <c r="L51" s="77">
        <v>296854</v>
      </c>
      <c r="M51" s="243">
        <v>45839</v>
      </c>
    </row>
    <row r="52" spans="1:13" s="2" customFormat="1" ht="24" x14ac:dyDescent="0.2">
      <c r="A52" s="69" t="s">
        <v>38</v>
      </c>
      <c r="B52" s="48" t="s">
        <v>235</v>
      </c>
      <c r="C52" s="70" t="s">
        <v>45</v>
      </c>
      <c r="D52" s="71" t="s">
        <v>12</v>
      </c>
      <c r="E52" s="72" t="s">
        <v>12</v>
      </c>
      <c r="F52" s="73" t="s">
        <v>19</v>
      </c>
      <c r="G52" s="74">
        <v>2250226</v>
      </c>
      <c r="H52" s="72">
        <v>45842</v>
      </c>
      <c r="I52" s="75" t="s">
        <v>1014</v>
      </c>
      <c r="J52" s="75" t="s">
        <v>137</v>
      </c>
      <c r="K52" s="76" t="s">
        <v>1015</v>
      </c>
      <c r="L52" s="77">
        <v>196374</v>
      </c>
      <c r="M52" s="243">
        <v>45839</v>
      </c>
    </row>
    <row r="53" spans="1:13" s="2" customFormat="1" ht="24" x14ac:dyDescent="0.2">
      <c r="A53" s="69" t="s">
        <v>55</v>
      </c>
      <c r="B53" s="48" t="s">
        <v>235</v>
      </c>
      <c r="C53" s="70" t="s">
        <v>45</v>
      </c>
      <c r="D53" s="71" t="s">
        <v>12</v>
      </c>
      <c r="E53" s="72" t="s">
        <v>12</v>
      </c>
      <c r="F53" s="73" t="s">
        <v>19</v>
      </c>
      <c r="G53" s="98">
        <v>5250178</v>
      </c>
      <c r="H53" s="99">
        <v>45842</v>
      </c>
      <c r="I53" s="96" t="s">
        <v>1107</v>
      </c>
      <c r="J53" s="96" t="s">
        <v>181</v>
      </c>
      <c r="K53" s="134" t="s">
        <v>182</v>
      </c>
      <c r="L53" s="97">
        <v>137846</v>
      </c>
      <c r="M53" s="243">
        <v>45839</v>
      </c>
    </row>
    <row r="54" spans="1:13" s="2" customFormat="1" ht="30" x14ac:dyDescent="0.2">
      <c r="A54" s="69" t="s">
        <v>57</v>
      </c>
      <c r="B54" s="86" t="s">
        <v>0</v>
      </c>
      <c r="C54" s="87" t="s">
        <v>0</v>
      </c>
      <c r="D54" s="135" t="s">
        <v>168</v>
      </c>
      <c r="E54" s="136">
        <v>45776</v>
      </c>
      <c r="F54" s="73" t="s">
        <v>19</v>
      </c>
      <c r="G54" s="135">
        <v>9250098</v>
      </c>
      <c r="H54" s="137">
        <v>45842</v>
      </c>
      <c r="I54" s="105" t="s">
        <v>1184</v>
      </c>
      <c r="J54" s="105" t="s">
        <v>1185</v>
      </c>
      <c r="K54" s="138" t="s">
        <v>162</v>
      </c>
      <c r="L54" s="107">
        <v>5796720</v>
      </c>
      <c r="M54" s="243">
        <v>45839</v>
      </c>
    </row>
    <row r="55" spans="1:13" s="2" customFormat="1" ht="24" x14ac:dyDescent="0.2">
      <c r="A55" s="69" t="s">
        <v>40</v>
      </c>
      <c r="B55" s="48" t="s">
        <v>235</v>
      </c>
      <c r="C55" s="70" t="s">
        <v>45</v>
      </c>
      <c r="D55" s="71" t="s">
        <v>12</v>
      </c>
      <c r="E55" s="72" t="s">
        <v>12</v>
      </c>
      <c r="F55" s="73" t="s">
        <v>19</v>
      </c>
      <c r="G55" s="120">
        <v>19250082</v>
      </c>
      <c r="H55" s="121">
        <v>45842</v>
      </c>
      <c r="I55" s="122" t="s">
        <v>1211</v>
      </c>
      <c r="J55" s="123" t="s">
        <v>1212</v>
      </c>
      <c r="K55" s="52" t="s">
        <v>1213</v>
      </c>
      <c r="L55" s="49">
        <v>178500</v>
      </c>
      <c r="M55" s="243">
        <v>45839</v>
      </c>
    </row>
    <row r="56" spans="1:13" s="2" customFormat="1" ht="13.5" x14ac:dyDescent="0.2">
      <c r="A56" s="69" t="s">
        <v>39</v>
      </c>
      <c r="B56" s="48" t="s">
        <v>235</v>
      </c>
      <c r="C56" s="70" t="s">
        <v>45</v>
      </c>
      <c r="D56" s="71" t="s">
        <v>12</v>
      </c>
      <c r="E56" s="72" t="s">
        <v>12</v>
      </c>
      <c r="F56" s="73" t="s">
        <v>19</v>
      </c>
      <c r="G56" s="124">
        <v>10250124</v>
      </c>
      <c r="H56" s="125">
        <v>45842</v>
      </c>
      <c r="I56" s="126" t="s">
        <v>1236</v>
      </c>
      <c r="J56" s="126" t="s">
        <v>133</v>
      </c>
      <c r="K56" s="139" t="s">
        <v>83</v>
      </c>
      <c r="L56" s="85">
        <v>89933</v>
      </c>
      <c r="M56" s="243">
        <v>45839</v>
      </c>
    </row>
    <row r="57" spans="1:13" s="2" customFormat="1" ht="30" x14ac:dyDescent="0.2">
      <c r="A57" s="69" t="s">
        <v>30</v>
      </c>
      <c r="B57" s="86" t="s">
        <v>0</v>
      </c>
      <c r="C57" s="87" t="s">
        <v>0</v>
      </c>
      <c r="D57" s="88" t="s">
        <v>132</v>
      </c>
      <c r="E57" s="89">
        <v>45517</v>
      </c>
      <c r="F57" s="73" t="s">
        <v>19</v>
      </c>
      <c r="G57" s="140">
        <v>1125155</v>
      </c>
      <c r="H57" s="127">
        <v>45842</v>
      </c>
      <c r="I57" s="141" t="s">
        <v>1261</v>
      </c>
      <c r="J57" s="91" t="s">
        <v>216</v>
      </c>
      <c r="K57" s="92" t="s">
        <v>184</v>
      </c>
      <c r="L57" s="107">
        <v>530108</v>
      </c>
      <c r="M57" s="243">
        <v>45839</v>
      </c>
    </row>
    <row r="58" spans="1:13" s="2" customFormat="1" ht="30" x14ac:dyDescent="0.2">
      <c r="A58" s="69" t="s">
        <v>30</v>
      </c>
      <c r="B58" s="86" t="s">
        <v>0</v>
      </c>
      <c r="C58" s="87" t="s">
        <v>0</v>
      </c>
      <c r="D58" s="88" t="s">
        <v>132</v>
      </c>
      <c r="E58" s="89">
        <v>45517</v>
      </c>
      <c r="F58" s="73" t="s">
        <v>19</v>
      </c>
      <c r="G58" s="140">
        <v>1125156</v>
      </c>
      <c r="H58" s="127">
        <v>45842</v>
      </c>
      <c r="I58" s="105" t="s">
        <v>1262</v>
      </c>
      <c r="J58" s="91" t="s">
        <v>216</v>
      </c>
      <c r="K58" s="92" t="s">
        <v>184</v>
      </c>
      <c r="L58" s="107">
        <v>680876</v>
      </c>
      <c r="M58" s="243">
        <v>45839</v>
      </c>
    </row>
    <row r="59" spans="1:13" s="2" customFormat="1" ht="24" x14ac:dyDescent="0.2">
      <c r="A59" s="69" t="s">
        <v>34</v>
      </c>
      <c r="B59" s="48" t="s">
        <v>235</v>
      </c>
      <c r="C59" s="70" t="s">
        <v>45</v>
      </c>
      <c r="D59" s="71" t="s">
        <v>12</v>
      </c>
      <c r="E59" s="72" t="s">
        <v>12</v>
      </c>
      <c r="F59" s="73" t="s">
        <v>19</v>
      </c>
      <c r="G59" s="71">
        <v>14250116</v>
      </c>
      <c r="H59" s="130">
        <v>45842</v>
      </c>
      <c r="I59" s="96" t="s">
        <v>1325</v>
      </c>
      <c r="J59" s="118" t="s">
        <v>67</v>
      </c>
      <c r="K59" s="119" t="s">
        <v>66</v>
      </c>
      <c r="L59" s="77">
        <v>23503</v>
      </c>
      <c r="M59" s="243">
        <v>45839</v>
      </c>
    </row>
    <row r="60" spans="1:13" ht="90" x14ac:dyDescent="0.2">
      <c r="A60" s="73" t="s">
        <v>13</v>
      </c>
      <c r="B60" s="142" t="s">
        <v>16</v>
      </c>
      <c r="C60" s="142" t="s">
        <v>16</v>
      </c>
      <c r="D60" s="143" t="s">
        <v>77</v>
      </c>
      <c r="E60" s="144">
        <v>45159</v>
      </c>
      <c r="F60" s="73" t="s">
        <v>19</v>
      </c>
      <c r="G60" s="103">
        <v>17250397</v>
      </c>
      <c r="H60" s="104">
        <v>45842</v>
      </c>
      <c r="I60" s="105" t="s">
        <v>1384</v>
      </c>
      <c r="J60" s="105" t="s">
        <v>78</v>
      </c>
      <c r="K60" s="106" t="s">
        <v>79</v>
      </c>
      <c r="L60" s="107">
        <v>761800</v>
      </c>
      <c r="M60" s="243">
        <v>45839</v>
      </c>
    </row>
    <row r="61" spans="1:13" ht="90" x14ac:dyDescent="0.2">
      <c r="A61" s="73" t="s">
        <v>13</v>
      </c>
      <c r="B61" s="142" t="s">
        <v>16</v>
      </c>
      <c r="C61" s="142" t="s">
        <v>16</v>
      </c>
      <c r="D61" s="143" t="s">
        <v>77</v>
      </c>
      <c r="E61" s="144">
        <v>45159</v>
      </c>
      <c r="F61" s="73" t="s">
        <v>19</v>
      </c>
      <c r="G61" s="103">
        <v>17250398</v>
      </c>
      <c r="H61" s="104">
        <v>45842</v>
      </c>
      <c r="I61" s="105" t="s">
        <v>1385</v>
      </c>
      <c r="J61" s="105" t="s">
        <v>78</v>
      </c>
      <c r="K61" s="106" t="s">
        <v>79</v>
      </c>
      <c r="L61" s="107">
        <v>666575</v>
      </c>
      <c r="M61" s="243">
        <v>45839</v>
      </c>
    </row>
    <row r="62" spans="1:13" ht="75" x14ac:dyDescent="0.2">
      <c r="A62" s="73" t="s">
        <v>13</v>
      </c>
      <c r="B62" s="142" t="s">
        <v>16</v>
      </c>
      <c r="C62" s="142" t="s">
        <v>16</v>
      </c>
      <c r="D62" s="143" t="s">
        <v>77</v>
      </c>
      <c r="E62" s="144">
        <v>45159</v>
      </c>
      <c r="F62" s="73" t="s">
        <v>19</v>
      </c>
      <c r="G62" s="103">
        <v>17250399</v>
      </c>
      <c r="H62" s="104">
        <v>45842</v>
      </c>
      <c r="I62" s="105" t="s">
        <v>1386</v>
      </c>
      <c r="J62" s="105" t="s">
        <v>78</v>
      </c>
      <c r="K62" s="106" t="s">
        <v>79</v>
      </c>
      <c r="L62" s="107">
        <v>578968</v>
      </c>
      <c r="M62" s="243">
        <v>45839</v>
      </c>
    </row>
    <row r="63" spans="1:13" ht="30" x14ac:dyDescent="0.2">
      <c r="A63" s="73" t="s">
        <v>13</v>
      </c>
      <c r="B63" s="48" t="s">
        <v>235</v>
      </c>
      <c r="C63" s="70" t="s">
        <v>45</v>
      </c>
      <c r="D63" s="71" t="s">
        <v>12</v>
      </c>
      <c r="E63" s="72" t="s">
        <v>12</v>
      </c>
      <c r="F63" s="73" t="s">
        <v>19</v>
      </c>
      <c r="G63" s="103">
        <v>17250401</v>
      </c>
      <c r="H63" s="104">
        <v>45842</v>
      </c>
      <c r="I63" s="105" t="s">
        <v>1387</v>
      </c>
      <c r="J63" s="105" t="s">
        <v>1388</v>
      </c>
      <c r="K63" s="106" t="s">
        <v>1389</v>
      </c>
      <c r="L63" s="107">
        <v>86085</v>
      </c>
      <c r="M63" s="243">
        <v>45839</v>
      </c>
    </row>
    <row r="64" spans="1:13" ht="30" x14ac:dyDescent="0.2">
      <c r="A64" s="73" t="s">
        <v>13</v>
      </c>
      <c r="B64" s="78" t="s">
        <v>979</v>
      </c>
      <c r="C64" s="70" t="s">
        <v>45</v>
      </c>
      <c r="D64" s="88" t="s">
        <v>1390</v>
      </c>
      <c r="E64" s="127">
        <v>45833</v>
      </c>
      <c r="F64" s="73" t="s">
        <v>19</v>
      </c>
      <c r="G64" s="103">
        <v>17250403</v>
      </c>
      <c r="H64" s="104">
        <v>45842</v>
      </c>
      <c r="I64" s="105" t="s">
        <v>1391</v>
      </c>
      <c r="J64" s="105" t="s">
        <v>1392</v>
      </c>
      <c r="K64" s="145" t="s">
        <v>1393</v>
      </c>
      <c r="L64" s="107">
        <v>326869</v>
      </c>
      <c r="M64" s="243">
        <v>45839</v>
      </c>
    </row>
    <row r="65" spans="1:13" ht="45" x14ac:dyDescent="0.2">
      <c r="A65" s="73" t="s">
        <v>13</v>
      </c>
      <c r="B65" s="78" t="s">
        <v>979</v>
      </c>
      <c r="C65" s="70" t="s">
        <v>45</v>
      </c>
      <c r="D65" s="88" t="s">
        <v>1390</v>
      </c>
      <c r="E65" s="127">
        <v>45833</v>
      </c>
      <c r="F65" s="73" t="s">
        <v>19</v>
      </c>
      <c r="G65" s="103">
        <v>17250404</v>
      </c>
      <c r="H65" s="104">
        <v>45842</v>
      </c>
      <c r="I65" s="105" t="s">
        <v>1394</v>
      </c>
      <c r="J65" s="105" t="s">
        <v>1392</v>
      </c>
      <c r="K65" s="145" t="s">
        <v>1393</v>
      </c>
      <c r="L65" s="107">
        <v>512886</v>
      </c>
      <c r="M65" s="243">
        <v>45839</v>
      </c>
    </row>
    <row r="66" spans="1:13" ht="30" x14ac:dyDescent="0.2">
      <c r="A66" s="73" t="s">
        <v>13</v>
      </c>
      <c r="B66" s="78" t="s">
        <v>979</v>
      </c>
      <c r="C66" s="70" t="s">
        <v>45</v>
      </c>
      <c r="D66" s="88" t="s">
        <v>1390</v>
      </c>
      <c r="E66" s="127">
        <v>45833</v>
      </c>
      <c r="F66" s="73" t="s">
        <v>19</v>
      </c>
      <c r="G66" s="103">
        <v>17250405</v>
      </c>
      <c r="H66" s="104">
        <v>45842</v>
      </c>
      <c r="I66" s="105" t="s">
        <v>1395</v>
      </c>
      <c r="J66" s="105" t="s">
        <v>1392</v>
      </c>
      <c r="K66" s="145" t="s">
        <v>1393</v>
      </c>
      <c r="L66" s="107">
        <v>375250</v>
      </c>
      <c r="M66" s="243">
        <v>45839</v>
      </c>
    </row>
    <row r="67" spans="1:13" ht="30" x14ac:dyDescent="0.2">
      <c r="A67" s="73" t="s">
        <v>13</v>
      </c>
      <c r="B67" s="48" t="s">
        <v>235</v>
      </c>
      <c r="C67" s="70" t="s">
        <v>45</v>
      </c>
      <c r="D67" s="71" t="s">
        <v>12</v>
      </c>
      <c r="E67" s="72" t="s">
        <v>12</v>
      </c>
      <c r="F67" s="73" t="s">
        <v>19</v>
      </c>
      <c r="G67" s="103">
        <v>17250406</v>
      </c>
      <c r="H67" s="104">
        <v>45842</v>
      </c>
      <c r="I67" s="105" t="s">
        <v>1396</v>
      </c>
      <c r="J67" s="105" t="s">
        <v>1392</v>
      </c>
      <c r="K67" s="145" t="s">
        <v>1393</v>
      </c>
      <c r="L67" s="107">
        <v>83300</v>
      </c>
      <c r="M67" s="243">
        <v>45839</v>
      </c>
    </row>
    <row r="68" spans="1:13" ht="30" x14ac:dyDescent="0.2">
      <c r="A68" s="73" t="s">
        <v>13</v>
      </c>
      <c r="B68" s="78" t="s">
        <v>979</v>
      </c>
      <c r="C68" s="70" t="s">
        <v>45</v>
      </c>
      <c r="D68" s="88" t="s">
        <v>1390</v>
      </c>
      <c r="E68" s="127">
        <v>45833</v>
      </c>
      <c r="F68" s="73" t="s">
        <v>19</v>
      </c>
      <c r="G68" s="103">
        <v>17250407</v>
      </c>
      <c r="H68" s="104">
        <v>45842</v>
      </c>
      <c r="I68" s="105" t="s">
        <v>1397</v>
      </c>
      <c r="J68" s="105" t="s">
        <v>1392</v>
      </c>
      <c r="K68" s="145" t="s">
        <v>1393</v>
      </c>
      <c r="L68" s="107">
        <v>269178</v>
      </c>
      <c r="M68" s="243">
        <v>45839</v>
      </c>
    </row>
    <row r="69" spans="1:13" ht="30" x14ac:dyDescent="0.2">
      <c r="A69" s="73" t="s">
        <v>13</v>
      </c>
      <c r="B69" s="78" t="s">
        <v>979</v>
      </c>
      <c r="C69" s="70" t="s">
        <v>45</v>
      </c>
      <c r="D69" s="88" t="s">
        <v>1390</v>
      </c>
      <c r="E69" s="127">
        <v>45833</v>
      </c>
      <c r="F69" s="73" t="s">
        <v>19</v>
      </c>
      <c r="G69" s="103">
        <v>17250408</v>
      </c>
      <c r="H69" s="104">
        <v>45842</v>
      </c>
      <c r="I69" s="105" t="s">
        <v>1398</v>
      </c>
      <c r="J69" s="105" t="s">
        <v>1392</v>
      </c>
      <c r="K69" s="145" t="s">
        <v>1393</v>
      </c>
      <c r="L69" s="107">
        <v>1343034</v>
      </c>
      <c r="M69" s="243">
        <v>45839</v>
      </c>
    </row>
    <row r="70" spans="1:13" ht="25.5" x14ac:dyDescent="0.2">
      <c r="A70" s="108"/>
      <c r="B70" s="109" t="s">
        <v>2347</v>
      </c>
      <c r="C70" s="110" t="s">
        <v>173</v>
      </c>
      <c r="D70" s="108"/>
      <c r="E70" s="108"/>
      <c r="F70" s="111"/>
      <c r="G70" s="112"/>
      <c r="H70" s="113">
        <v>45842.351689814815</v>
      </c>
      <c r="I70" s="109" t="s">
        <v>2348</v>
      </c>
      <c r="J70" s="114"/>
      <c r="K70" s="108"/>
      <c r="L70" s="115">
        <v>150000.69</v>
      </c>
      <c r="M70" s="243">
        <v>45839</v>
      </c>
    </row>
    <row r="71" spans="1:13" ht="25.5" x14ac:dyDescent="0.2">
      <c r="A71" s="108"/>
      <c r="B71" s="109" t="s">
        <v>2345</v>
      </c>
      <c r="C71" s="110" t="s">
        <v>173</v>
      </c>
      <c r="D71" s="108"/>
      <c r="E71" s="108"/>
      <c r="F71" s="111"/>
      <c r="G71" s="112"/>
      <c r="H71" s="113">
        <v>45842.512557870374</v>
      </c>
      <c r="I71" s="109" t="s">
        <v>2346</v>
      </c>
      <c r="J71" s="114"/>
      <c r="K71" s="108"/>
      <c r="L71" s="115">
        <v>459958.8</v>
      </c>
      <c r="M71" s="243">
        <v>45839</v>
      </c>
    </row>
    <row r="72" spans="1:13" ht="38.25" x14ac:dyDescent="0.2">
      <c r="A72" s="108"/>
      <c r="B72" s="109" t="s">
        <v>2343</v>
      </c>
      <c r="C72" s="110" t="s">
        <v>173</v>
      </c>
      <c r="D72" s="108"/>
      <c r="E72" s="108"/>
      <c r="F72" s="111"/>
      <c r="G72" s="112"/>
      <c r="H72" s="113">
        <v>45842.517997685187</v>
      </c>
      <c r="I72" s="109" t="s">
        <v>2344</v>
      </c>
      <c r="J72" s="114"/>
      <c r="K72" s="108"/>
      <c r="L72" s="115">
        <v>2520420</v>
      </c>
      <c r="M72" s="243">
        <v>45839</v>
      </c>
    </row>
    <row r="73" spans="1:13" x14ac:dyDescent="0.2">
      <c r="A73" s="108"/>
      <c r="B73" s="109" t="s">
        <v>2732</v>
      </c>
      <c r="C73" s="114" t="s">
        <v>0</v>
      </c>
      <c r="D73" s="108"/>
      <c r="E73" s="108"/>
      <c r="F73" s="111"/>
      <c r="G73" s="112"/>
      <c r="H73" s="113">
        <v>45842.537349537037</v>
      </c>
      <c r="I73" s="109" t="s">
        <v>197</v>
      </c>
      <c r="J73" s="114"/>
      <c r="K73" s="108"/>
      <c r="L73" s="115">
        <v>5796719.6699999999</v>
      </c>
      <c r="M73" s="243">
        <v>45839</v>
      </c>
    </row>
    <row r="74" spans="1:13" ht="25.5" x14ac:dyDescent="0.2">
      <c r="A74" s="108"/>
      <c r="B74" s="109" t="s">
        <v>2341</v>
      </c>
      <c r="C74" s="110" t="s">
        <v>173</v>
      </c>
      <c r="D74" s="108"/>
      <c r="E74" s="108"/>
      <c r="F74" s="111"/>
      <c r="G74" s="112"/>
      <c r="H74" s="113">
        <v>45842.570416666669</v>
      </c>
      <c r="I74" s="109" t="s">
        <v>2342</v>
      </c>
      <c r="J74" s="114"/>
      <c r="K74" s="108"/>
      <c r="L74" s="115">
        <v>476000</v>
      </c>
      <c r="M74" s="243">
        <v>45839</v>
      </c>
    </row>
    <row r="75" spans="1:13" ht="25.5" x14ac:dyDescent="0.2">
      <c r="A75" s="108"/>
      <c r="B75" s="109" t="s">
        <v>2339</v>
      </c>
      <c r="C75" s="110" t="s">
        <v>173</v>
      </c>
      <c r="D75" s="108"/>
      <c r="E75" s="108"/>
      <c r="F75" s="111"/>
      <c r="G75" s="112"/>
      <c r="H75" s="113">
        <v>45842.631631944445</v>
      </c>
      <c r="I75" s="109" t="s">
        <v>2340</v>
      </c>
      <c r="J75" s="114"/>
      <c r="K75" s="108"/>
      <c r="L75" s="115">
        <v>559300</v>
      </c>
      <c r="M75" s="243">
        <v>45839</v>
      </c>
    </row>
    <row r="76" spans="1:13" ht="25.5" x14ac:dyDescent="0.2">
      <c r="A76" s="108"/>
      <c r="B76" s="109" t="s">
        <v>2337</v>
      </c>
      <c r="C76" s="110" t="s">
        <v>173</v>
      </c>
      <c r="D76" s="108"/>
      <c r="E76" s="108"/>
      <c r="F76" s="111"/>
      <c r="G76" s="112"/>
      <c r="H76" s="113">
        <v>45842.679189814815</v>
      </c>
      <c r="I76" s="109" t="s">
        <v>2338</v>
      </c>
      <c r="J76" s="114"/>
      <c r="K76" s="108"/>
      <c r="L76" s="115">
        <v>1439900</v>
      </c>
      <c r="M76" s="243">
        <v>45839</v>
      </c>
    </row>
    <row r="77" spans="1:13" ht="36" x14ac:dyDescent="0.2">
      <c r="A77" s="69" t="s">
        <v>41</v>
      </c>
      <c r="B77" s="86" t="s">
        <v>0</v>
      </c>
      <c r="C77" s="87" t="s">
        <v>0</v>
      </c>
      <c r="D77" s="88" t="s">
        <v>132</v>
      </c>
      <c r="E77" s="89">
        <v>45517</v>
      </c>
      <c r="F77" s="73" t="s">
        <v>19</v>
      </c>
      <c r="G77" s="100">
        <v>18250148</v>
      </c>
      <c r="H77" s="101">
        <v>45845</v>
      </c>
      <c r="I77" s="75" t="s">
        <v>981</v>
      </c>
      <c r="J77" s="91" t="s">
        <v>216</v>
      </c>
      <c r="K77" s="92" t="s">
        <v>184</v>
      </c>
      <c r="L77" s="77">
        <v>179854</v>
      </c>
      <c r="M77" s="243">
        <v>45839</v>
      </c>
    </row>
    <row r="78" spans="1:13" ht="24" x14ac:dyDescent="0.2">
      <c r="A78" s="69" t="s">
        <v>14</v>
      </c>
      <c r="B78" s="48" t="s">
        <v>235</v>
      </c>
      <c r="C78" s="70" t="s">
        <v>45</v>
      </c>
      <c r="D78" s="71" t="s">
        <v>12</v>
      </c>
      <c r="E78" s="72" t="s">
        <v>12</v>
      </c>
      <c r="F78" s="73" t="s">
        <v>19</v>
      </c>
      <c r="G78" s="100">
        <v>1250076</v>
      </c>
      <c r="H78" s="101">
        <v>45845</v>
      </c>
      <c r="I78" s="75" t="s">
        <v>991</v>
      </c>
      <c r="J78" s="75" t="s">
        <v>992</v>
      </c>
      <c r="K78" s="102" t="s">
        <v>993</v>
      </c>
      <c r="L78" s="77">
        <v>178500</v>
      </c>
      <c r="M78" s="243">
        <v>45839</v>
      </c>
    </row>
    <row r="79" spans="1:13" ht="30" x14ac:dyDescent="0.2">
      <c r="A79" s="69" t="s">
        <v>38</v>
      </c>
      <c r="B79" s="86" t="s">
        <v>0</v>
      </c>
      <c r="C79" s="87" t="s">
        <v>0</v>
      </c>
      <c r="D79" s="88" t="s">
        <v>132</v>
      </c>
      <c r="E79" s="89">
        <v>45517</v>
      </c>
      <c r="F79" s="73" t="s">
        <v>19</v>
      </c>
      <c r="G79" s="74">
        <v>2250227</v>
      </c>
      <c r="H79" s="72">
        <v>45845</v>
      </c>
      <c r="I79" s="75" t="s">
        <v>1016</v>
      </c>
      <c r="J79" s="91" t="s">
        <v>216</v>
      </c>
      <c r="K79" s="92" t="s">
        <v>184</v>
      </c>
      <c r="L79" s="77">
        <v>373997</v>
      </c>
      <c r="M79" s="243">
        <v>45839</v>
      </c>
    </row>
    <row r="80" spans="1:13" ht="27" x14ac:dyDescent="0.2">
      <c r="A80" s="69" t="s">
        <v>35</v>
      </c>
      <c r="B80" s="78" t="s">
        <v>979</v>
      </c>
      <c r="C80" s="70" t="s">
        <v>45</v>
      </c>
      <c r="D80" s="79" t="s">
        <v>1071</v>
      </c>
      <c r="E80" s="80">
        <v>45832</v>
      </c>
      <c r="F80" s="73" t="s">
        <v>19</v>
      </c>
      <c r="G80" s="90">
        <v>42500146</v>
      </c>
      <c r="H80" s="80">
        <v>45845</v>
      </c>
      <c r="I80" s="83" t="s">
        <v>1072</v>
      </c>
      <c r="J80" s="83" t="s">
        <v>1073</v>
      </c>
      <c r="K80" s="84" t="s">
        <v>1074</v>
      </c>
      <c r="L80" s="93">
        <v>298246</v>
      </c>
      <c r="M80" s="243">
        <v>45839</v>
      </c>
    </row>
    <row r="81" spans="1:13" ht="24" x14ac:dyDescent="0.2">
      <c r="A81" s="69" t="s">
        <v>213</v>
      </c>
      <c r="B81" s="78" t="s">
        <v>979</v>
      </c>
      <c r="C81" s="70" t="s">
        <v>45</v>
      </c>
      <c r="D81" s="146" t="s">
        <v>1180</v>
      </c>
      <c r="E81" s="147">
        <v>45845</v>
      </c>
      <c r="F81" s="98" t="s">
        <v>17</v>
      </c>
      <c r="G81" s="148">
        <v>380</v>
      </c>
      <c r="H81" s="147">
        <v>45845</v>
      </c>
      <c r="I81" s="96" t="s">
        <v>1181</v>
      </c>
      <c r="J81" s="75" t="s">
        <v>1182</v>
      </c>
      <c r="K81" s="134" t="s">
        <v>1183</v>
      </c>
      <c r="L81" s="149">
        <f>35.7*6*39500</f>
        <v>8460900</v>
      </c>
      <c r="M81" s="243">
        <v>45839</v>
      </c>
    </row>
    <row r="82" spans="1:13" ht="30" x14ac:dyDescent="0.2">
      <c r="A82" s="69" t="s">
        <v>29</v>
      </c>
      <c r="B82" s="86" t="s">
        <v>0</v>
      </c>
      <c r="C82" s="87" t="s">
        <v>0</v>
      </c>
      <c r="D82" s="88" t="s">
        <v>132</v>
      </c>
      <c r="E82" s="89">
        <v>45517</v>
      </c>
      <c r="F82" s="73" t="s">
        <v>19</v>
      </c>
      <c r="G82" s="129">
        <v>12250097</v>
      </c>
      <c r="H82" s="99">
        <v>45845</v>
      </c>
      <c r="I82" s="75" t="s">
        <v>1279</v>
      </c>
      <c r="J82" s="91" t="s">
        <v>216</v>
      </c>
      <c r="K82" s="92" t="s">
        <v>184</v>
      </c>
      <c r="L82" s="50">
        <v>123000</v>
      </c>
      <c r="M82" s="243">
        <v>45839</v>
      </c>
    </row>
    <row r="83" spans="1:13" ht="30" x14ac:dyDescent="0.2">
      <c r="A83" s="69" t="s">
        <v>29</v>
      </c>
      <c r="B83" s="86" t="s">
        <v>0</v>
      </c>
      <c r="C83" s="87" t="s">
        <v>0</v>
      </c>
      <c r="D83" s="88" t="s">
        <v>132</v>
      </c>
      <c r="E83" s="89">
        <v>45517</v>
      </c>
      <c r="F83" s="73" t="s">
        <v>19</v>
      </c>
      <c r="G83" s="129">
        <v>12250098</v>
      </c>
      <c r="H83" s="99">
        <v>45845</v>
      </c>
      <c r="I83" s="75" t="s">
        <v>1280</v>
      </c>
      <c r="J83" s="91" t="s">
        <v>216</v>
      </c>
      <c r="K83" s="92" t="s">
        <v>184</v>
      </c>
      <c r="L83" s="50">
        <v>179854</v>
      </c>
      <c r="M83" s="243">
        <v>45839</v>
      </c>
    </row>
    <row r="84" spans="1:13" ht="30" x14ac:dyDescent="0.2">
      <c r="A84" s="69" t="s">
        <v>29</v>
      </c>
      <c r="B84" s="86" t="s">
        <v>0</v>
      </c>
      <c r="C84" s="87" t="s">
        <v>0</v>
      </c>
      <c r="D84" s="88" t="s">
        <v>132</v>
      </c>
      <c r="E84" s="89">
        <v>45517</v>
      </c>
      <c r="F84" s="73" t="s">
        <v>19</v>
      </c>
      <c r="G84" s="129">
        <v>12250099</v>
      </c>
      <c r="H84" s="99">
        <v>45845</v>
      </c>
      <c r="I84" s="75" t="s">
        <v>1281</v>
      </c>
      <c r="J84" s="91" t="s">
        <v>216</v>
      </c>
      <c r="K84" s="92" t="s">
        <v>184</v>
      </c>
      <c r="L84" s="50">
        <v>188854</v>
      </c>
      <c r="M84" s="243">
        <v>45839</v>
      </c>
    </row>
    <row r="85" spans="1:13" ht="30" x14ac:dyDescent="0.2">
      <c r="A85" s="69" t="s">
        <v>29</v>
      </c>
      <c r="B85" s="86" t="s">
        <v>0</v>
      </c>
      <c r="C85" s="87" t="s">
        <v>0</v>
      </c>
      <c r="D85" s="88" t="s">
        <v>132</v>
      </c>
      <c r="E85" s="89">
        <v>45517</v>
      </c>
      <c r="F85" s="73" t="s">
        <v>19</v>
      </c>
      <c r="G85" s="129">
        <v>12250100</v>
      </c>
      <c r="H85" s="99">
        <v>45845</v>
      </c>
      <c r="I85" s="75" t="s">
        <v>1282</v>
      </c>
      <c r="J85" s="91" t="s">
        <v>216</v>
      </c>
      <c r="K85" s="92" t="s">
        <v>184</v>
      </c>
      <c r="L85" s="50">
        <v>179854</v>
      </c>
      <c r="M85" s="243">
        <v>45839</v>
      </c>
    </row>
    <row r="86" spans="1:13" ht="30" x14ac:dyDescent="0.2">
      <c r="A86" s="69" t="s">
        <v>29</v>
      </c>
      <c r="B86" s="86" t="s">
        <v>0</v>
      </c>
      <c r="C86" s="87" t="s">
        <v>0</v>
      </c>
      <c r="D86" s="88" t="s">
        <v>132</v>
      </c>
      <c r="E86" s="89">
        <v>45517</v>
      </c>
      <c r="F86" s="73" t="s">
        <v>19</v>
      </c>
      <c r="G86" s="129">
        <v>12250101</v>
      </c>
      <c r="H86" s="99">
        <v>45845</v>
      </c>
      <c r="I86" s="96" t="s">
        <v>1283</v>
      </c>
      <c r="J86" s="91" t="s">
        <v>216</v>
      </c>
      <c r="K86" s="92" t="s">
        <v>184</v>
      </c>
      <c r="L86" s="50">
        <v>560854</v>
      </c>
      <c r="M86" s="243">
        <v>45839</v>
      </c>
    </row>
    <row r="87" spans="1:13" ht="105" x14ac:dyDescent="0.2">
      <c r="A87" s="73" t="s">
        <v>13</v>
      </c>
      <c r="B87" s="86" t="s">
        <v>0</v>
      </c>
      <c r="C87" s="87" t="s">
        <v>0</v>
      </c>
      <c r="D87" s="88" t="s">
        <v>132</v>
      </c>
      <c r="E87" s="89">
        <v>45517</v>
      </c>
      <c r="F87" s="73" t="s">
        <v>19</v>
      </c>
      <c r="G87" s="103">
        <v>17250409</v>
      </c>
      <c r="H87" s="104">
        <v>45845</v>
      </c>
      <c r="I87" s="91" t="s">
        <v>1399</v>
      </c>
      <c r="J87" s="91" t="s">
        <v>216</v>
      </c>
      <c r="K87" s="92" t="s">
        <v>184</v>
      </c>
      <c r="L87" s="107">
        <v>10773421</v>
      </c>
      <c r="M87" s="243">
        <v>45839</v>
      </c>
    </row>
    <row r="88" spans="1:13" ht="105" x14ac:dyDescent="0.2">
      <c r="A88" s="73" t="s">
        <v>13</v>
      </c>
      <c r="B88" s="86" t="s">
        <v>0</v>
      </c>
      <c r="C88" s="87" t="s">
        <v>0</v>
      </c>
      <c r="D88" s="88" t="s">
        <v>132</v>
      </c>
      <c r="E88" s="89">
        <v>45517</v>
      </c>
      <c r="F88" s="73" t="s">
        <v>19</v>
      </c>
      <c r="G88" s="103">
        <v>17250410</v>
      </c>
      <c r="H88" s="104">
        <v>45845</v>
      </c>
      <c r="I88" s="91" t="s">
        <v>1400</v>
      </c>
      <c r="J88" s="91" t="s">
        <v>216</v>
      </c>
      <c r="K88" s="92" t="s">
        <v>184</v>
      </c>
      <c r="L88" s="107">
        <v>4003189</v>
      </c>
      <c r="M88" s="243">
        <v>45839</v>
      </c>
    </row>
    <row r="89" spans="1:13" ht="75" x14ac:dyDescent="0.2">
      <c r="A89" s="73" t="s">
        <v>13</v>
      </c>
      <c r="B89" s="86" t="s">
        <v>0</v>
      </c>
      <c r="C89" s="87" t="s">
        <v>0</v>
      </c>
      <c r="D89" s="88" t="s">
        <v>132</v>
      </c>
      <c r="E89" s="89">
        <v>45517</v>
      </c>
      <c r="F89" s="73" t="s">
        <v>19</v>
      </c>
      <c r="G89" s="103">
        <v>17250411</v>
      </c>
      <c r="H89" s="104">
        <v>45845</v>
      </c>
      <c r="I89" s="91" t="s">
        <v>1401</v>
      </c>
      <c r="J89" s="91" t="s">
        <v>216</v>
      </c>
      <c r="K89" s="92" t="s">
        <v>184</v>
      </c>
      <c r="L89" s="107">
        <v>3315552</v>
      </c>
      <c r="M89" s="243">
        <v>45839</v>
      </c>
    </row>
    <row r="90" spans="1:13" ht="105" x14ac:dyDescent="0.2">
      <c r="A90" s="73" t="s">
        <v>13</v>
      </c>
      <c r="B90" s="86" t="s">
        <v>0</v>
      </c>
      <c r="C90" s="87" t="s">
        <v>0</v>
      </c>
      <c r="D90" s="88" t="s">
        <v>132</v>
      </c>
      <c r="E90" s="89">
        <v>45517</v>
      </c>
      <c r="F90" s="73" t="s">
        <v>19</v>
      </c>
      <c r="G90" s="103">
        <v>17250412</v>
      </c>
      <c r="H90" s="104">
        <v>45845</v>
      </c>
      <c r="I90" s="91" t="s">
        <v>1402</v>
      </c>
      <c r="J90" s="91" t="s">
        <v>216</v>
      </c>
      <c r="K90" s="92" t="s">
        <v>184</v>
      </c>
      <c r="L90" s="107">
        <v>4003189</v>
      </c>
      <c r="M90" s="243">
        <v>45839</v>
      </c>
    </row>
    <row r="91" spans="1:13" ht="60" x14ac:dyDescent="0.2">
      <c r="A91" s="73" t="s">
        <v>13</v>
      </c>
      <c r="B91" s="86" t="s">
        <v>0</v>
      </c>
      <c r="C91" s="87" t="s">
        <v>0</v>
      </c>
      <c r="D91" s="88" t="s">
        <v>132</v>
      </c>
      <c r="E91" s="89">
        <v>45517</v>
      </c>
      <c r="F91" s="73" t="s">
        <v>19</v>
      </c>
      <c r="G91" s="103">
        <v>17250413</v>
      </c>
      <c r="H91" s="104">
        <v>45845</v>
      </c>
      <c r="I91" s="91" t="s">
        <v>1403</v>
      </c>
      <c r="J91" s="91" t="s">
        <v>216</v>
      </c>
      <c r="K91" s="92" t="s">
        <v>184</v>
      </c>
      <c r="L91" s="107">
        <v>3222944</v>
      </c>
      <c r="M91" s="243">
        <v>45839</v>
      </c>
    </row>
    <row r="92" spans="1:13" ht="25.5" x14ac:dyDescent="0.2">
      <c r="A92" s="108"/>
      <c r="B92" s="109" t="s">
        <v>2654</v>
      </c>
      <c r="C92" s="114" t="s">
        <v>45</v>
      </c>
      <c r="D92" s="108"/>
      <c r="E92" s="108"/>
      <c r="F92" s="111"/>
      <c r="G92" s="112"/>
      <c r="H92" s="113">
        <v>45845.429166666669</v>
      </c>
      <c r="I92" s="109" t="s">
        <v>2655</v>
      </c>
      <c r="J92" s="114"/>
      <c r="K92" s="108"/>
      <c r="L92" s="115">
        <v>11.3407</v>
      </c>
      <c r="M92" s="243">
        <v>45839</v>
      </c>
    </row>
    <row r="93" spans="1:13" ht="25.5" x14ac:dyDescent="0.2">
      <c r="A93" s="108"/>
      <c r="B93" s="109" t="s">
        <v>2335</v>
      </c>
      <c r="C93" s="110" t="s">
        <v>173</v>
      </c>
      <c r="D93" s="108"/>
      <c r="E93" s="108"/>
      <c r="F93" s="111"/>
      <c r="G93" s="112"/>
      <c r="H93" s="113">
        <v>45845.675682870373</v>
      </c>
      <c r="I93" s="109" t="s">
        <v>2336</v>
      </c>
      <c r="J93" s="114"/>
      <c r="K93" s="108"/>
      <c r="L93" s="115">
        <v>311611.02</v>
      </c>
      <c r="M93" s="243">
        <v>45839</v>
      </c>
    </row>
    <row r="94" spans="1:13" ht="25.5" x14ac:dyDescent="0.2">
      <c r="A94" s="108"/>
      <c r="B94" s="109" t="s">
        <v>2652</v>
      </c>
      <c r="C94" s="114" t="s">
        <v>45</v>
      </c>
      <c r="D94" s="108"/>
      <c r="E94" s="108"/>
      <c r="F94" s="111"/>
      <c r="G94" s="112"/>
      <c r="H94" s="113">
        <v>45845.695879629631</v>
      </c>
      <c r="I94" s="109" t="s">
        <v>2653</v>
      </c>
      <c r="J94" s="114"/>
      <c r="K94" s="108"/>
      <c r="L94" s="115">
        <v>334885.03999999998</v>
      </c>
      <c r="M94" s="243">
        <v>45839</v>
      </c>
    </row>
    <row r="95" spans="1:13" ht="36" x14ac:dyDescent="0.2">
      <c r="A95" s="69" t="s">
        <v>41</v>
      </c>
      <c r="B95" s="86" t="s">
        <v>0</v>
      </c>
      <c r="C95" s="87" t="s">
        <v>0</v>
      </c>
      <c r="D95" s="88" t="s">
        <v>132</v>
      </c>
      <c r="E95" s="89">
        <v>45517</v>
      </c>
      <c r="F95" s="73" t="s">
        <v>19</v>
      </c>
      <c r="G95" s="100">
        <v>18250150</v>
      </c>
      <c r="H95" s="101">
        <v>45846</v>
      </c>
      <c r="I95" s="75" t="s">
        <v>982</v>
      </c>
      <c r="J95" s="91" t="s">
        <v>216</v>
      </c>
      <c r="K95" s="92" t="s">
        <v>184</v>
      </c>
      <c r="L95" s="77">
        <v>179338</v>
      </c>
      <c r="M95" s="243">
        <v>45839</v>
      </c>
    </row>
    <row r="96" spans="1:13" ht="36" x14ac:dyDescent="0.2">
      <c r="A96" s="69" t="s">
        <v>41</v>
      </c>
      <c r="B96" s="86" t="s">
        <v>0</v>
      </c>
      <c r="C96" s="87" t="s">
        <v>0</v>
      </c>
      <c r="D96" s="88" t="s">
        <v>132</v>
      </c>
      <c r="E96" s="89">
        <v>45517</v>
      </c>
      <c r="F96" s="73" t="s">
        <v>19</v>
      </c>
      <c r="G96" s="100">
        <v>18250151</v>
      </c>
      <c r="H96" s="101">
        <v>45846</v>
      </c>
      <c r="I96" s="75" t="s">
        <v>983</v>
      </c>
      <c r="J96" s="91" t="s">
        <v>216</v>
      </c>
      <c r="K96" s="92" t="s">
        <v>184</v>
      </c>
      <c r="L96" s="77">
        <v>179338</v>
      </c>
      <c r="M96" s="243">
        <v>45839</v>
      </c>
    </row>
    <row r="97" spans="1:13" ht="13.5" x14ac:dyDescent="0.2">
      <c r="A97" s="69" t="s">
        <v>35</v>
      </c>
      <c r="B97" s="78" t="s">
        <v>979</v>
      </c>
      <c r="C97" s="70" t="s">
        <v>45</v>
      </c>
      <c r="D97" s="79" t="s">
        <v>1075</v>
      </c>
      <c r="E97" s="80">
        <v>45840</v>
      </c>
      <c r="F97" s="73" t="s">
        <v>19</v>
      </c>
      <c r="G97" s="90">
        <v>42500147</v>
      </c>
      <c r="H97" s="80">
        <v>45846</v>
      </c>
      <c r="I97" s="83" t="s">
        <v>1076</v>
      </c>
      <c r="J97" s="83" t="s">
        <v>1077</v>
      </c>
      <c r="K97" s="84" t="s">
        <v>1078</v>
      </c>
      <c r="L97" s="93">
        <v>2100000</v>
      </c>
      <c r="M97" s="243">
        <v>45839</v>
      </c>
    </row>
    <row r="98" spans="1:13" ht="24" x14ac:dyDescent="0.2">
      <c r="A98" s="69" t="s">
        <v>213</v>
      </c>
      <c r="B98" s="48" t="s">
        <v>235</v>
      </c>
      <c r="C98" s="70" t="s">
        <v>45</v>
      </c>
      <c r="D98" s="71" t="s">
        <v>12</v>
      </c>
      <c r="E98" s="72" t="s">
        <v>12</v>
      </c>
      <c r="F98" s="100" t="s">
        <v>18</v>
      </c>
      <c r="G98" s="148">
        <v>8250084</v>
      </c>
      <c r="H98" s="150">
        <v>45846</v>
      </c>
      <c r="I98" s="75" t="s">
        <v>1177</v>
      </c>
      <c r="J98" s="75" t="s">
        <v>179</v>
      </c>
      <c r="K98" s="151" t="s">
        <v>180</v>
      </c>
      <c r="L98" s="149">
        <v>48000</v>
      </c>
      <c r="M98" s="243">
        <v>45839</v>
      </c>
    </row>
    <row r="99" spans="1:13" ht="30" x14ac:dyDescent="0.2">
      <c r="A99" s="69" t="s">
        <v>57</v>
      </c>
      <c r="B99" s="78" t="s">
        <v>979</v>
      </c>
      <c r="C99" s="70" t="s">
        <v>45</v>
      </c>
      <c r="D99" s="135" t="s">
        <v>1186</v>
      </c>
      <c r="E99" s="136">
        <v>45842</v>
      </c>
      <c r="F99" s="73" t="s">
        <v>19</v>
      </c>
      <c r="G99" s="135">
        <v>9250099</v>
      </c>
      <c r="H99" s="137">
        <v>45846</v>
      </c>
      <c r="I99" s="105" t="s">
        <v>1187</v>
      </c>
      <c r="J99" s="105" t="s">
        <v>209</v>
      </c>
      <c r="K99" s="138" t="s">
        <v>210</v>
      </c>
      <c r="L99" s="107">
        <v>446567</v>
      </c>
      <c r="M99" s="243">
        <v>45839</v>
      </c>
    </row>
    <row r="100" spans="1:13" ht="15" x14ac:dyDescent="0.2">
      <c r="A100" s="69" t="s">
        <v>57</v>
      </c>
      <c r="B100" s="78" t="s">
        <v>979</v>
      </c>
      <c r="C100" s="70" t="s">
        <v>45</v>
      </c>
      <c r="D100" s="135" t="s">
        <v>1188</v>
      </c>
      <c r="E100" s="136">
        <v>45838</v>
      </c>
      <c r="F100" s="73" t="s">
        <v>19</v>
      </c>
      <c r="G100" s="135">
        <v>9250100</v>
      </c>
      <c r="H100" s="137">
        <v>45846</v>
      </c>
      <c r="I100" s="105" t="s">
        <v>1189</v>
      </c>
      <c r="J100" s="105" t="s">
        <v>1190</v>
      </c>
      <c r="K100" s="138" t="s">
        <v>163</v>
      </c>
      <c r="L100" s="107">
        <v>26180000</v>
      </c>
      <c r="M100" s="243">
        <v>45839</v>
      </c>
    </row>
    <row r="101" spans="1:13" ht="30" x14ac:dyDescent="0.2">
      <c r="A101" s="69" t="s">
        <v>57</v>
      </c>
      <c r="B101" s="86" t="s">
        <v>0</v>
      </c>
      <c r="C101" s="87" t="s">
        <v>0</v>
      </c>
      <c r="D101" s="88" t="s">
        <v>132</v>
      </c>
      <c r="E101" s="89">
        <v>45517</v>
      </c>
      <c r="F101" s="73" t="s">
        <v>19</v>
      </c>
      <c r="G101" s="135">
        <v>9250101</v>
      </c>
      <c r="H101" s="137">
        <v>45846</v>
      </c>
      <c r="I101" s="105" t="s">
        <v>145</v>
      </c>
      <c r="J101" s="91" t="s">
        <v>216</v>
      </c>
      <c r="K101" s="92" t="s">
        <v>184</v>
      </c>
      <c r="L101" s="107">
        <v>225938</v>
      </c>
      <c r="M101" s="243">
        <v>45839</v>
      </c>
    </row>
    <row r="102" spans="1:13" ht="24" x14ac:dyDescent="0.2">
      <c r="A102" s="69" t="s">
        <v>39</v>
      </c>
      <c r="B102" s="48" t="s">
        <v>235</v>
      </c>
      <c r="C102" s="70" t="s">
        <v>45</v>
      </c>
      <c r="D102" s="71" t="s">
        <v>12</v>
      </c>
      <c r="E102" s="72" t="s">
        <v>12</v>
      </c>
      <c r="F102" s="73" t="s">
        <v>19</v>
      </c>
      <c r="G102" s="124">
        <v>10250129</v>
      </c>
      <c r="H102" s="125">
        <v>45846</v>
      </c>
      <c r="I102" s="126" t="s">
        <v>1237</v>
      </c>
      <c r="J102" s="126" t="s">
        <v>416</v>
      </c>
      <c r="K102" s="139" t="s">
        <v>135</v>
      </c>
      <c r="L102" s="85">
        <v>162200</v>
      </c>
      <c r="M102" s="243">
        <v>45839</v>
      </c>
    </row>
    <row r="103" spans="1:13" ht="30" x14ac:dyDescent="0.2">
      <c r="A103" s="69" t="s">
        <v>30</v>
      </c>
      <c r="B103" s="86" t="s">
        <v>0</v>
      </c>
      <c r="C103" s="87" t="s">
        <v>0</v>
      </c>
      <c r="D103" s="88" t="s">
        <v>132</v>
      </c>
      <c r="E103" s="89">
        <v>45517</v>
      </c>
      <c r="F103" s="73" t="s">
        <v>19</v>
      </c>
      <c r="G103" s="140">
        <v>1125159</v>
      </c>
      <c r="H103" s="127">
        <v>45846</v>
      </c>
      <c r="I103" s="141" t="s">
        <v>1263</v>
      </c>
      <c r="J103" s="91" t="s">
        <v>216</v>
      </c>
      <c r="K103" s="92" t="s">
        <v>184</v>
      </c>
      <c r="L103" s="107">
        <v>286108</v>
      </c>
      <c r="M103" s="243">
        <v>45839</v>
      </c>
    </row>
    <row r="104" spans="1:13" ht="30" x14ac:dyDescent="0.2">
      <c r="A104" s="69" t="s">
        <v>29</v>
      </c>
      <c r="B104" s="86" t="s">
        <v>0</v>
      </c>
      <c r="C104" s="87" t="s">
        <v>0</v>
      </c>
      <c r="D104" s="88" t="s">
        <v>132</v>
      </c>
      <c r="E104" s="89">
        <v>45517</v>
      </c>
      <c r="F104" s="73" t="s">
        <v>19</v>
      </c>
      <c r="G104" s="129">
        <v>12250102</v>
      </c>
      <c r="H104" s="99">
        <v>45846</v>
      </c>
      <c r="I104" s="96" t="s">
        <v>1284</v>
      </c>
      <c r="J104" s="91" t="s">
        <v>216</v>
      </c>
      <c r="K104" s="92" t="s">
        <v>184</v>
      </c>
      <c r="L104" s="50">
        <v>123000</v>
      </c>
      <c r="M104" s="243">
        <v>45839</v>
      </c>
    </row>
    <row r="105" spans="1:13" x14ac:dyDescent="0.2">
      <c r="A105" s="69" t="s">
        <v>32</v>
      </c>
      <c r="B105" s="48" t="s">
        <v>235</v>
      </c>
      <c r="C105" s="70" t="s">
        <v>45</v>
      </c>
      <c r="D105" s="71" t="s">
        <v>12</v>
      </c>
      <c r="E105" s="72" t="s">
        <v>12</v>
      </c>
      <c r="F105" s="73" t="s">
        <v>19</v>
      </c>
      <c r="G105" s="100">
        <v>13250088</v>
      </c>
      <c r="H105" s="101">
        <v>45846</v>
      </c>
      <c r="I105" s="75" t="s">
        <v>1309</v>
      </c>
      <c r="J105" s="75" t="s">
        <v>1310</v>
      </c>
      <c r="K105" s="102" t="s">
        <v>1311</v>
      </c>
      <c r="L105" s="65">
        <v>206768</v>
      </c>
      <c r="M105" s="243">
        <v>45839</v>
      </c>
    </row>
    <row r="106" spans="1:13" ht="27" x14ac:dyDescent="0.2">
      <c r="A106" s="69" t="s">
        <v>32</v>
      </c>
      <c r="B106" s="86" t="s">
        <v>0</v>
      </c>
      <c r="C106" s="87" t="s">
        <v>0</v>
      </c>
      <c r="D106" s="71" t="s">
        <v>98</v>
      </c>
      <c r="E106" s="71">
        <v>45631</v>
      </c>
      <c r="F106" s="73" t="s">
        <v>19</v>
      </c>
      <c r="G106" s="100">
        <v>13250090</v>
      </c>
      <c r="H106" s="101">
        <v>45846</v>
      </c>
      <c r="I106" s="75" t="s">
        <v>1312</v>
      </c>
      <c r="J106" s="83" t="s">
        <v>72</v>
      </c>
      <c r="K106" s="84" t="s">
        <v>68</v>
      </c>
      <c r="L106" s="65">
        <v>353592</v>
      </c>
      <c r="M106" s="243">
        <v>45839</v>
      </c>
    </row>
    <row r="107" spans="1:13" ht="24" x14ac:dyDescent="0.2">
      <c r="A107" s="69" t="s">
        <v>37</v>
      </c>
      <c r="B107" s="78" t="s">
        <v>979</v>
      </c>
      <c r="C107" s="70" t="s">
        <v>45</v>
      </c>
      <c r="D107" s="71" t="s">
        <v>1356</v>
      </c>
      <c r="E107" s="130">
        <v>45846</v>
      </c>
      <c r="F107" s="73" t="s">
        <v>19</v>
      </c>
      <c r="G107" s="100">
        <v>16250131</v>
      </c>
      <c r="H107" s="101">
        <v>45846</v>
      </c>
      <c r="I107" s="75" t="s">
        <v>1357</v>
      </c>
      <c r="J107" s="118" t="s">
        <v>74</v>
      </c>
      <c r="K107" s="119" t="s">
        <v>63</v>
      </c>
      <c r="L107" s="77">
        <v>696150</v>
      </c>
      <c r="M107" s="243">
        <v>45839</v>
      </c>
    </row>
    <row r="108" spans="1:13" ht="24" x14ac:dyDescent="0.2">
      <c r="A108" s="69" t="s">
        <v>37</v>
      </c>
      <c r="B108" s="78" t="s">
        <v>979</v>
      </c>
      <c r="C108" s="70" t="s">
        <v>45</v>
      </c>
      <c r="D108" s="71" t="s">
        <v>1358</v>
      </c>
      <c r="E108" s="130">
        <v>45846</v>
      </c>
      <c r="F108" s="73" t="s">
        <v>19</v>
      </c>
      <c r="G108" s="100">
        <v>16250132</v>
      </c>
      <c r="H108" s="101">
        <v>45846</v>
      </c>
      <c r="I108" s="75" t="s">
        <v>1359</v>
      </c>
      <c r="J108" s="75" t="s">
        <v>527</v>
      </c>
      <c r="K108" s="102" t="s">
        <v>528</v>
      </c>
      <c r="L108" s="77">
        <v>436741</v>
      </c>
      <c r="M108" s="243">
        <v>45839</v>
      </c>
    </row>
    <row r="109" spans="1:13" ht="24" x14ac:dyDescent="0.2">
      <c r="A109" s="69" t="s">
        <v>37</v>
      </c>
      <c r="B109" s="78" t="s">
        <v>979</v>
      </c>
      <c r="C109" s="70" t="s">
        <v>45</v>
      </c>
      <c r="D109" s="71" t="s">
        <v>1360</v>
      </c>
      <c r="E109" s="130">
        <v>45846</v>
      </c>
      <c r="F109" s="73" t="s">
        <v>19</v>
      </c>
      <c r="G109" s="100">
        <v>16250133</v>
      </c>
      <c r="H109" s="101">
        <v>45846</v>
      </c>
      <c r="I109" s="75" t="s">
        <v>1361</v>
      </c>
      <c r="J109" s="75" t="s">
        <v>114</v>
      </c>
      <c r="K109" s="102" t="s">
        <v>119</v>
      </c>
      <c r="L109" s="77">
        <v>415315</v>
      </c>
      <c r="M109" s="243">
        <v>45839</v>
      </c>
    </row>
    <row r="110" spans="1:13" ht="24" x14ac:dyDescent="0.2">
      <c r="A110" s="69" t="s">
        <v>37</v>
      </c>
      <c r="B110" s="78" t="s">
        <v>979</v>
      </c>
      <c r="C110" s="70" t="s">
        <v>45</v>
      </c>
      <c r="D110" s="71" t="s">
        <v>1362</v>
      </c>
      <c r="E110" s="130">
        <v>45846</v>
      </c>
      <c r="F110" s="73" t="s">
        <v>19</v>
      </c>
      <c r="G110" s="100">
        <v>16250134</v>
      </c>
      <c r="H110" s="101">
        <v>45846</v>
      </c>
      <c r="I110" s="75" t="s">
        <v>1363</v>
      </c>
      <c r="J110" s="75" t="s">
        <v>114</v>
      </c>
      <c r="K110" s="102" t="s">
        <v>119</v>
      </c>
      <c r="L110" s="77">
        <v>1237400</v>
      </c>
      <c r="M110" s="243">
        <v>45839</v>
      </c>
    </row>
    <row r="111" spans="1:13" ht="75" x14ac:dyDescent="0.2">
      <c r="A111" s="73" t="s">
        <v>13</v>
      </c>
      <c r="B111" s="86" t="s">
        <v>0</v>
      </c>
      <c r="C111" s="87" t="s">
        <v>0</v>
      </c>
      <c r="D111" s="88" t="s">
        <v>132</v>
      </c>
      <c r="E111" s="89">
        <v>45517</v>
      </c>
      <c r="F111" s="73" t="s">
        <v>19</v>
      </c>
      <c r="G111" s="103">
        <v>17250414</v>
      </c>
      <c r="H111" s="104">
        <v>45846</v>
      </c>
      <c r="I111" s="91" t="s">
        <v>1404</v>
      </c>
      <c r="J111" s="91" t="s">
        <v>216</v>
      </c>
      <c r="K111" s="92" t="s">
        <v>184</v>
      </c>
      <c r="L111" s="107">
        <v>34000</v>
      </c>
      <c r="M111" s="243">
        <v>45839</v>
      </c>
    </row>
    <row r="112" spans="1:13" ht="25.5" x14ac:dyDescent="0.2">
      <c r="A112" s="108"/>
      <c r="B112" s="109" t="s">
        <v>2333</v>
      </c>
      <c r="C112" s="110" t="s">
        <v>173</v>
      </c>
      <c r="D112" s="108"/>
      <c r="E112" s="108"/>
      <c r="F112" s="111"/>
      <c r="G112" s="112"/>
      <c r="H112" s="113">
        <v>45846.367442129631</v>
      </c>
      <c r="I112" s="109" t="s">
        <v>2334</v>
      </c>
      <c r="J112" s="114"/>
      <c r="K112" s="108"/>
      <c r="L112" s="115">
        <v>344014.72</v>
      </c>
      <c r="M112" s="243">
        <v>45839</v>
      </c>
    </row>
    <row r="113" spans="1:13" ht="25.5" x14ac:dyDescent="0.2">
      <c r="A113" s="108"/>
      <c r="B113" s="109" t="s">
        <v>2331</v>
      </c>
      <c r="C113" s="110" t="s">
        <v>173</v>
      </c>
      <c r="D113" s="108"/>
      <c r="E113" s="108"/>
      <c r="F113" s="111"/>
      <c r="G113" s="112"/>
      <c r="H113" s="113">
        <v>45846.391030092593</v>
      </c>
      <c r="I113" s="109" t="s">
        <v>2332</v>
      </c>
      <c r="J113" s="114"/>
      <c r="K113" s="108"/>
      <c r="L113" s="115">
        <v>2888725</v>
      </c>
      <c r="M113" s="243">
        <v>45839</v>
      </c>
    </row>
    <row r="114" spans="1:13" ht="25.5" x14ac:dyDescent="0.2">
      <c r="A114" s="108"/>
      <c r="B114" s="109" t="s">
        <v>2329</v>
      </c>
      <c r="C114" s="110" t="s">
        <v>173</v>
      </c>
      <c r="D114" s="108"/>
      <c r="E114" s="108"/>
      <c r="F114" s="111"/>
      <c r="G114" s="112"/>
      <c r="H114" s="113">
        <v>45846.414340277777</v>
      </c>
      <c r="I114" s="109" t="s">
        <v>2330</v>
      </c>
      <c r="J114" s="114"/>
      <c r="K114" s="108"/>
      <c r="L114" s="115">
        <v>2713200</v>
      </c>
      <c r="M114" s="243">
        <v>45839</v>
      </c>
    </row>
    <row r="115" spans="1:13" x14ac:dyDescent="0.2">
      <c r="A115" s="108"/>
      <c r="B115" s="109" t="s">
        <v>2730</v>
      </c>
      <c r="C115" s="114" t="s">
        <v>0</v>
      </c>
      <c r="D115" s="108"/>
      <c r="E115" s="108"/>
      <c r="F115" s="111"/>
      <c r="G115" s="112"/>
      <c r="H115" s="113">
        <v>45846.42287037037</v>
      </c>
      <c r="I115" s="109" t="s">
        <v>2731</v>
      </c>
      <c r="J115" s="114"/>
      <c r="K115" s="108"/>
      <c r="L115" s="115">
        <v>118685</v>
      </c>
      <c r="M115" s="243">
        <v>45839</v>
      </c>
    </row>
    <row r="116" spans="1:13" ht="25.5" x14ac:dyDescent="0.2">
      <c r="A116" s="108"/>
      <c r="B116" s="109" t="s">
        <v>2327</v>
      </c>
      <c r="C116" s="110" t="s">
        <v>173</v>
      </c>
      <c r="D116" s="108"/>
      <c r="E116" s="108"/>
      <c r="F116" s="111"/>
      <c r="G116" s="112"/>
      <c r="H116" s="113">
        <v>45846.451099537036</v>
      </c>
      <c r="I116" s="109" t="s">
        <v>2328</v>
      </c>
      <c r="J116" s="114"/>
      <c r="K116" s="108"/>
      <c r="L116" s="115">
        <v>1520820</v>
      </c>
      <c r="M116" s="243">
        <v>45839</v>
      </c>
    </row>
    <row r="117" spans="1:13" ht="38.25" x14ac:dyDescent="0.2">
      <c r="A117" s="108"/>
      <c r="B117" s="109" t="s">
        <v>2325</v>
      </c>
      <c r="C117" s="110" t="s">
        <v>173</v>
      </c>
      <c r="D117" s="108"/>
      <c r="E117" s="108"/>
      <c r="F117" s="111"/>
      <c r="G117" s="112"/>
      <c r="H117" s="113">
        <v>45846.52684027778</v>
      </c>
      <c r="I117" s="109" t="s">
        <v>2326</v>
      </c>
      <c r="J117" s="114"/>
      <c r="K117" s="108"/>
      <c r="L117" s="115">
        <v>5938100</v>
      </c>
      <c r="M117" s="243">
        <v>45839</v>
      </c>
    </row>
    <row r="118" spans="1:13" ht="25.5" x14ac:dyDescent="0.2">
      <c r="A118" s="108"/>
      <c r="B118" s="109" t="s">
        <v>2323</v>
      </c>
      <c r="C118" s="110" t="s">
        <v>173</v>
      </c>
      <c r="D118" s="108"/>
      <c r="E118" s="108"/>
      <c r="F118" s="111"/>
      <c r="G118" s="112"/>
      <c r="H118" s="113">
        <v>45846.540891203702</v>
      </c>
      <c r="I118" s="109" t="s">
        <v>2324</v>
      </c>
      <c r="J118" s="114"/>
      <c r="K118" s="108"/>
      <c r="L118" s="115">
        <v>4967060</v>
      </c>
      <c r="M118" s="243">
        <v>45839</v>
      </c>
    </row>
    <row r="119" spans="1:13" ht="25.5" x14ac:dyDescent="0.2">
      <c r="A119" s="108"/>
      <c r="B119" s="109" t="s">
        <v>2321</v>
      </c>
      <c r="C119" s="110" t="s">
        <v>173</v>
      </c>
      <c r="D119" s="108"/>
      <c r="E119" s="108"/>
      <c r="F119" s="111"/>
      <c r="G119" s="112"/>
      <c r="H119" s="113">
        <v>45846.643506944441</v>
      </c>
      <c r="I119" s="109" t="s">
        <v>2322</v>
      </c>
      <c r="J119" s="114"/>
      <c r="K119" s="108"/>
      <c r="L119" s="115">
        <v>285600</v>
      </c>
      <c r="M119" s="243">
        <v>45839</v>
      </c>
    </row>
    <row r="120" spans="1:13" ht="25.5" x14ac:dyDescent="0.2">
      <c r="A120" s="108"/>
      <c r="B120" s="109" t="s">
        <v>2319</v>
      </c>
      <c r="C120" s="110" t="s">
        <v>173</v>
      </c>
      <c r="D120" s="108"/>
      <c r="E120" s="108"/>
      <c r="F120" s="111"/>
      <c r="G120" s="112"/>
      <c r="H120" s="113">
        <v>45846.649537037039</v>
      </c>
      <c r="I120" s="109" t="s">
        <v>2320</v>
      </c>
      <c r="J120" s="114"/>
      <c r="K120" s="108"/>
      <c r="L120" s="115">
        <v>1309000</v>
      </c>
      <c r="M120" s="243">
        <v>45839</v>
      </c>
    </row>
    <row r="121" spans="1:13" ht="25.5" x14ac:dyDescent="0.2">
      <c r="A121" s="108"/>
      <c r="B121" s="109" t="s">
        <v>2317</v>
      </c>
      <c r="C121" s="110" t="s">
        <v>173</v>
      </c>
      <c r="D121" s="108"/>
      <c r="E121" s="108"/>
      <c r="F121" s="111"/>
      <c r="G121" s="112"/>
      <c r="H121" s="113">
        <v>45846.650312500002</v>
      </c>
      <c r="I121" s="109" t="s">
        <v>2318</v>
      </c>
      <c r="J121" s="114"/>
      <c r="K121" s="108"/>
      <c r="L121" s="115">
        <v>3105900</v>
      </c>
      <c r="M121" s="243">
        <v>45839</v>
      </c>
    </row>
    <row r="122" spans="1:13" ht="25.5" x14ac:dyDescent="0.2">
      <c r="A122" s="108"/>
      <c r="B122" s="109" t="s">
        <v>2315</v>
      </c>
      <c r="C122" s="110" t="s">
        <v>173</v>
      </c>
      <c r="D122" s="108"/>
      <c r="E122" s="108"/>
      <c r="F122" s="111"/>
      <c r="G122" s="112"/>
      <c r="H122" s="113">
        <v>45846.652685185189</v>
      </c>
      <c r="I122" s="109" t="s">
        <v>2316</v>
      </c>
      <c r="J122" s="114"/>
      <c r="K122" s="108"/>
      <c r="L122" s="115">
        <v>126735</v>
      </c>
      <c r="M122" s="243">
        <v>45839</v>
      </c>
    </row>
    <row r="123" spans="1:13" ht="25.5" x14ac:dyDescent="0.2">
      <c r="A123" s="108"/>
      <c r="B123" s="109" t="s">
        <v>2566</v>
      </c>
      <c r="C123" s="110" t="s">
        <v>173</v>
      </c>
      <c r="D123" s="108"/>
      <c r="E123" s="108"/>
      <c r="F123" s="111"/>
      <c r="G123" s="112"/>
      <c r="H123" s="113">
        <v>45846.712534722225</v>
      </c>
      <c r="I123" s="109" t="s">
        <v>2567</v>
      </c>
      <c r="J123" s="114"/>
      <c r="K123" s="108"/>
      <c r="L123" s="115">
        <v>152941</v>
      </c>
      <c r="M123" s="243">
        <v>45839</v>
      </c>
    </row>
    <row r="124" spans="1:13" ht="25.5" x14ac:dyDescent="0.2">
      <c r="A124" s="108"/>
      <c r="B124" s="109" t="s">
        <v>2313</v>
      </c>
      <c r="C124" s="110" t="s">
        <v>173</v>
      </c>
      <c r="D124" s="108"/>
      <c r="E124" s="108"/>
      <c r="F124" s="111"/>
      <c r="G124" s="112"/>
      <c r="H124" s="113">
        <v>45846.738530092596</v>
      </c>
      <c r="I124" s="109" t="s">
        <v>2314</v>
      </c>
      <c r="J124" s="114"/>
      <c r="K124" s="108"/>
      <c r="L124" s="115">
        <v>780045</v>
      </c>
      <c r="M124" s="243">
        <v>45839</v>
      </c>
    </row>
    <row r="125" spans="1:13" ht="24" x14ac:dyDescent="0.2">
      <c r="A125" s="69" t="s">
        <v>38</v>
      </c>
      <c r="B125" s="48" t="s">
        <v>235</v>
      </c>
      <c r="C125" s="70" t="s">
        <v>45</v>
      </c>
      <c r="D125" s="71" t="s">
        <v>12</v>
      </c>
      <c r="E125" s="72" t="s">
        <v>12</v>
      </c>
      <c r="F125" s="73" t="s">
        <v>19</v>
      </c>
      <c r="G125" s="74">
        <v>2250230</v>
      </c>
      <c r="H125" s="72">
        <v>45847</v>
      </c>
      <c r="I125" s="75" t="s">
        <v>1017</v>
      </c>
      <c r="J125" s="75" t="s">
        <v>137</v>
      </c>
      <c r="K125" s="76" t="s">
        <v>69</v>
      </c>
      <c r="L125" s="77">
        <v>98227</v>
      </c>
      <c r="M125" s="243">
        <v>45839</v>
      </c>
    </row>
    <row r="126" spans="1:13" x14ac:dyDescent="0.2">
      <c r="A126" s="69" t="s">
        <v>56</v>
      </c>
      <c r="B126" s="48" t="s">
        <v>235</v>
      </c>
      <c r="C126" s="70" t="s">
        <v>45</v>
      </c>
      <c r="D126" s="71" t="s">
        <v>12</v>
      </c>
      <c r="E126" s="72" t="s">
        <v>12</v>
      </c>
      <c r="F126" s="73" t="s">
        <v>19</v>
      </c>
      <c r="G126" s="98">
        <v>6250131</v>
      </c>
      <c r="H126" s="130">
        <v>45847</v>
      </c>
      <c r="I126" s="51" t="s">
        <v>1117</v>
      </c>
      <c r="J126" s="51" t="s">
        <v>167</v>
      </c>
      <c r="K126" s="102" t="s">
        <v>23</v>
      </c>
      <c r="L126" s="53">
        <v>119847</v>
      </c>
      <c r="M126" s="243">
        <v>45839</v>
      </c>
    </row>
    <row r="127" spans="1:13" ht="24" x14ac:dyDescent="0.2">
      <c r="A127" s="69" t="s">
        <v>56</v>
      </c>
      <c r="B127" s="48" t="s">
        <v>235</v>
      </c>
      <c r="C127" s="70" t="s">
        <v>45</v>
      </c>
      <c r="D127" s="71" t="s">
        <v>12</v>
      </c>
      <c r="E127" s="72" t="s">
        <v>12</v>
      </c>
      <c r="F127" s="73" t="s">
        <v>19</v>
      </c>
      <c r="G127" s="98">
        <v>6250132</v>
      </c>
      <c r="H127" s="130">
        <v>45847</v>
      </c>
      <c r="I127" s="51" t="s">
        <v>1118</v>
      </c>
      <c r="J127" s="51" t="s">
        <v>143</v>
      </c>
      <c r="K127" s="102" t="s">
        <v>144</v>
      </c>
      <c r="L127" s="53">
        <v>32130</v>
      </c>
      <c r="M127" s="243">
        <v>45839</v>
      </c>
    </row>
    <row r="128" spans="1:13" ht="24" x14ac:dyDescent="0.2">
      <c r="A128" s="69" t="s">
        <v>33</v>
      </c>
      <c r="B128" s="48" t="s">
        <v>235</v>
      </c>
      <c r="C128" s="70" t="s">
        <v>45</v>
      </c>
      <c r="D128" s="71" t="s">
        <v>12</v>
      </c>
      <c r="E128" s="72" t="s">
        <v>12</v>
      </c>
      <c r="F128" s="73" t="s">
        <v>19</v>
      </c>
      <c r="G128" s="134">
        <v>20250094</v>
      </c>
      <c r="H128" s="95">
        <v>45847</v>
      </c>
      <c r="I128" s="75" t="s">
        <v>1171</v>
      </c>
      <c r="J128" s="75" t="s">
        <v>127</v>
      </c>
      <c r="K128" s="94" t="s">
        <v>128</v>
      </c>
      <c r="L128" s="97">
        <v>62789</v>
      </c>
      <c r="M128" s="243">
        <v>45839</v>
      </c>
    </row>
    <row r="129" spans="1:13" ht="30" x14ac:dyDescent="0.2">
      <c r="A129" s="69" t="s">
        <v>57</v>
      </c>
      <c r="B129" s="48" t="s">
        <v>235</v>
      </c>
      <c r="C129" s="70" t="s">
        <v>45</v>
      </c>
      <c r="D129" s="71" t="s">
        <v>12</v>
      </c>
      <c r="E129" s="72" t="s">
        <v>12</v>
      </c>
      <c r="F129" s="73" t="s">
        <v>19</v>
      </c>
      <c r="G129" s="135">
        <v>9250102</v>
      </c>
      <c r="H129" s="137">
        <v>45847</v>
      </c>
      <c r="I129" s="105" t="s">
        <v>1191</v>
      </c>
      <c r="J129" s="105" t="s">
        <v>1192</v>
      </c>
      <c r="K129" s="138" t="s">
        <v>59</v>
      </c>
      <c r="L129" s="107">
        <v>140068</v>
      </c>
      <c r="M129" s="243">
        <v>45839</v>
      </c>
    </row>
    <row r="130" spans="1:13" ht="30" x14ac:dyDescent="0.2">
      <c r="A130" s="69" t="s">
        <v>40</v>
      </c>
      <c r="B130" s="86" t="s">
        <v>0</v>
      </c>
      <c r="C130" s="87" t="s">
        <v>0</v>
      </c>
      <c r="D130" s="88" t="s">
        <v>132</v>
      </c>
      <c r="E130" s="89">
        <v>45517</v>
      </c>
      <c r="F130" s="73" t="s">
        <v>19</v>
      </c>
      <c r="G130" s="120">
        <v>19250083</v>
      </c>
      <c r="H130" s="121">
        <v>45847</v>
      </c>
      <c r="I130" s="122" t="s">
        <v>1214</v>
      </c>
      <c r="J130" s="91" t="s">
        <v>216</v>
      </c>
      <c r="K130" s="92" t="s">
        <v>184</v>
      </c>
      <c r="L130" s="49">
        <v>235037</v>
      </c>
      <c r="M130" s="243">
        <v>45839</v>
      </c>
    </row>
    <row r="131" spans="1:13" ht="30" x14ac:dyDescent="0.2">
      <c r="A131" s="69" t="s">
        <v>39</v>
      </c>
      <c r="B131" s="86" t="s">
        <v>0</v>
      </c>
      <c r="C131" s="87" t="s">
        <v>0</v>
      </c>
      <c r="D131" s="88" t="s">
        <v>132</v>
      </c>
      <c r="E131" s="89">
        <v>45517</v>
      </c>
      <c r="F131" s="73" t="s">
        <v>19</v>
      </c>
      <c r="G131" s="124">
        <v>10250131</v>
      </c>
      <c r="H131" s="125">
        <v>45847</v>
      </c>
      <c r="I131" s="126" t="s">
        <v>1238</v>
      </c>
      <c r="J131" s="91" t="s">
        <v>216</v>
      </c>
      <c r="K131" s="92" t="s">
        <v>184</v>
      </c>
      <c r="L131" s="85">
        <v>245080</v>
      </c>
      <c r="M131" s="243">
        <v>45839</v>
      </c>
    </row>
    <row r="132" spans="1:13" ht="30" x14ac:dyDescent="0.2">
      <c r="A132" s="69" t="s">
        <v>39</v>
      </c>
      <c r="B132" s="86" t="s">
        <v>0</v>
      </c>
      <c r="C132" s="87" t="s">
        <v>0</v>
      </c>
      <c r="D132" s="88" t="s">
        <v>132</v>
      </c>
      <c r="E132" s="89">
        <v>45517</v>
      </c>
      <c r="F132" s="73" t="s">
        <v>19</v>
      </c>
      <c r="G132" s="124">
        <v>10250132</v>
      </c>
      <c r="H132" s="125">
        <v>45847</v>
      </c>
      <c r="I132" s="126" t="s">
        <v>1239</v>
      </c>
      <c r="J132" s="91" t="s">
        <v>216</v>
      </c>
      <c r="K132" s="92" t="s">
        <v>184</v>
      </c>
      <c r="L132" s="85">
        <v>259110</v>
      </c>
      <c r="M132" s="243">
        <v>45839</v>
      </c>
    </row>
    <row r="133" spans="1:13" ht="30" x14ac:dyDescent="0.2">
      <c r="A133" s="69" t="s">
        <v>29</v>
      </c>
      <c r="B133" s="86" t="s">
        <v>0</v>
      </c>
      <c r="C133" s="87" t="s">
        <v>0</v>
      </c>
      <c r="D133" s="88" t="s">
        <v>132</v>
      </c>
      <c r="E133" s="89">
        <v>45517</v>
      </c>
      <c r="F133" s="73" t="s">
        <v>19</v>
      </c>
      <c r="G133" s="129">
        <v>12250103</v>
      </c>
      <c r="H133" s="99">
        <v>45847</v>
      </c>
      <c r="I133" s="96" t="s">
        <v>1285</v>
      </c>
      <c r="J133" s="91" t="s">
        <v>216</v>
      </c>
      <c r="K133" s="92" t="s">
        <v>184</v>
      </c>
      <c r="L133" s="50">
        <v>514938</v>
      </c>
      <c r="M133" s="243">
        <v>45839</v>
      </c>
    </row>
    <row r="134" spans="1:13" ht="30" x14ac:dyDescent="0.2">
      <c r="A134" s="69" t="s">
        <v>29</v>
      </c>
      <c r="B134" s="86" t="s">
        <v>0</v>
      </c>
      <c r="C134" s="87" t="s">
        <v>0</v>
      </c>
      <c r="D134" s="88" t="s">
        <v>132</v>
      </c>
      <c r="E134" s="89">
        <v>45517</v>
      </c>
      <c r="F134" s="73" t="s">
        <v>19</v>
      </c>
      <c r="G134" s="129">
        <v>12250104</v>
      </c>
      <c r="H134" s="99">
        <v>45847</v>
      </c>
      <c r="I134" s="96" t="s">
        <v>1286</v>
      </c>
      <c r="J134" s="91" t="s">
        <v>216</v>
      </c>
      <c r="K134" s="92" t="s">
        <v>184</v>
      </c>
      <c r="L134" s="50">
        <v>175938</v>
      </c>
      <c r="M134" s="243">
        <v>45839</v>
      </c>
    </row>
    <row r="135" spans="1:13" ht="30" x14ac:dyDescent="0.2">
      <c r="A135" s="69" t="s">
        <v>29</v>
      </c>
      <c r="B135" s="86" t="s">
        <v>0</v>
      </c>
      <c r="C135" s="87" t="s">
        <v>0</v>
      </c>
      <c r="D135" s="88" t="s">
        <v>132</v>
      </c>
      <c r="E135" s="89">
        <v>45517</v>
      </c>
      <c r="F135" s="73" t="s">
        <v>19</v>
      </c>
      <c r="G135" s="129">
        <v>12250105</v>
      </c>
      <c r="H135" s="99">
        <v>45847</v>
      </c>
      <c r="I135" s="96" t="s">
        <v>1287</v>
      </c>
      <c r="J135" s="91" t="s">
        <v>216</v>
      </c>
      <c r="K135" s="92" t="s">
        <v>184</v>
      </c>
      <c r="L135" s="50">
        <v>222938</v>
      </c>
      <c r="M135" s="243">
        <v>45839</v>
      </c>
    </row>
    <row r="136" spans="1:13" ht="30" x14ac:dyDescent="0.2">
      <c r="A136" s="69" t="s">
        <v>29</v>
      </c>
      <c r="B136" s="86" t="s">
        <v>0</v>
      </c>
      <c r="C136" s="87" t="s">
        <v>0</v>
      </c>
      <c r="D136" s="88" t="s">
        <v>132</v>
      </c>
      <c r="E136" s="89">
        <v>45517</v>
      </c>
      <c r="F136" s="73" t="s">
        <v>19</v>
      </c>
      <c r="G136" s="129">
        <v>12250106</v>
      </c>
      <c r="H136" s="99">
        <v>45847</v>
      </c>
      <c r="I136" s="96" t="s">
        <v>1288</v>
      </c>
      <c r="J136" s="91" t="s">
        <v>216</v>
      </c>
      <c r="K136" s="92" t="s">
        <v>184</v>
      </c>
      <c r="L136" s="50">
        <v>560938</v>
      </c>
      <c r="M136" s="243">
        <v>45839</v>
      </c>
    </row>
    <row r="137" spans="1:13" ht="30" x14ac:dyDescent="0.2">
      <c r="A137" s="69" t="s">
        <v>29</v>
      </c>
      <c r="B137" s="86" t="s">
        <v>0</v>
      </c>
      <c r="C137" s="87" t="s">
        <v>0</v>
      </c>
      <c r="D137" s="88" t="s">
        <v>132</v>
      </c>
      <c r="E137" s="89">
        <v>45517</v>
      </c>
      <c r="F137" s="73" t="s">
        <v>19</v>
      </c>
      <c r="G137" s="129">
        <v>12250107</v>
      </c>
      <c r="H137" s="99">
        <v>45847</v>
      </c>
      <c r="I137" s="96" t="s">
        <v>1289</v>
      </c>
      <c r="J137" s="91" t="s">
        <v>216</v>
      </c>
      <c r="K137" s="92" t="s">
        <v>184</v>
      </c>
      <c r="L137" s="50">
        <v>279194</v>
      </c>
      <c r="M137" s="243">
        <v>45839</v>
      </c>
    </row>
    <row r="138" spans="1:13" x14ac:dyDescent="0.2">
      <c r="A138" s="69" t="s">
        <v>32</v>
      </c>
      <c r="B138" s="48" t="s">
        <v>235</v>
      </c>
      <c r="C138" s="70" t="s">
        <v>45</v>
      </c>
      <c r="D138" s="71" t="s">
        <v>12</v>
      </c>
      <c r="E138" s="72" t="s">
        <v>12</v>
      </c>
      <c r="F138" s="73" t="s">
        <v>19</v>
      </c>
      <c r="G138" s="100">
        <v>13250091</v>
      </c>
      <c r="H138" s="101">
        <v>45847</v>
      </c>
      <c r="I138" s="75" t="s">
        <v>1313</v>
      </c>
      <c r="J138" s="75" t="s">
        <v>1314</v>
      </c>
      <c r="K138" s="102" t="s">
        <v>1315</v>
      </c>
      <c r="L138" s="65">
        <v>206013</v>
      </c>
      <c r="M138" s="243">
        <v>45839</v>
      </c>
    </row>
    <row r="139" spans="1:13" ht="24" x14ac:dyDescent="0.2">
      <c r="A139" s="69" t="s">
        <v>32</v>
      </c>
      <c r="B139" s="78" t="s">
        <v>979</v>
      </c>
      <c r="C139" s="70" t="s">
        <v>45</v>
      </c>
      <c r="D139" s="71" t="s">
        <v>1316</v>
      </c>
      <c r="E139" s="130">
        <v>44671</v>
      </c>
      <c r="F139" s="73" t="s">
        <v>19</v>
      </c>
      <c r="G139" s="100">
        <v>13250092</v>
      </c>
      <c r="H139" s="101">
        <v>45847</v>
      </c>
      <c r="I139" s="75" t="s">
        <v>1317</v>
      </c>
      <c r="J139" s="118" t="s">
        <v>67</v>
      </c>
      <c r="K139" s="119" t="s">
        <v>66</v>
      </c>
      <c r="L139" s="65">
        <v>14002334</v>
      </c>
      <c r="M139" s="243">
        <v>45839</v>
      </c>
    </row>
    <row r="140" spans="1:13" ht="25.5" x14ac:dyDescent="0.2">
      <c r="A140" s="108"/>
      <c r="B140" s="109" t="s">
        <v>2311</v>
      </c>
      <c r="C140" s="110" t="s">
        <v>173</v>
      </c>
      <c r="D140" s="108"/>
      <c r="E140" s="108"/>
      <c r="F140" s="111"/>
      <c r="G140" s="112"/>
      <c r="H140" s="113">
        <v>45847.334780092591</v>
      </c>
      <c r="I140" s="109" t="s">
        <v>2312</v>
      </c>
      <c r="J140" s="114"/>
      <c r="K140" s="108"/>
      <c r="L140" s="115">
        <v>637969.71</v>
      </c>
      <c r="M140" s="243">
        <v>45839</v>
      </c>
    </row>
    <row r="141" spans="1:13" ht="25.5" x14ac:dyDescent="0.2">
      <c r="A141" s="108"/>
      <c r="B141" s="109" t="s">
        <v>2309</v>
      </c>
      <c r="C141" s="110" t="s">
        <v>173</v>
      </c>
      <c r="D141" s="108"/>
      <c r="E141" s="108"/>
      <c r="F141" s="111"/>
      <c r="G141" s="112"/>
      <c r="H141" s="113">
        <v>45847.362349537034</v>
      </c>
      <c r="I141" s="109" t="s">
        <v>2310</v>
      </c>
      <c r="J141" s="114"/>
      <c r="K141" s="108"/>
      <c r="L141" s="115">
        <v>2722125</v>
      </c>
      <c r="M141" s="243">
        <v>45839</v>
      </c>
    </row>
    <row r="142" spans="1:13" ht="25.5" x14ac:dyDescent="0.2">
      <c r="A142" s="108"/>
      <c r="B142" s="109" t="s">
        <v>2307</v>
      </c>
      <c r="C142" s="110" t="s">
        <v>173</v>
      </c>
      <c r="D142" s="108"/>
      <c r="E142" s="108"/>
      <c r="F142" s="111"/>
      <c r="G142" s="112"/>
      <c r="H142" s="113">
        <v>45847.399305555555</v>
      </c>
      <c r="I142" s="109" t="s">
        <v>2308</v>
      </c>
      <c r="J142" s="114"/>
      <c r="K142" s="108"/>
      <c r="L142" s="115">
        <v>481950</v>
      </c>
      <c r="M142" s="243">
        <v>45839</v>
      </c>
    </row>
    <row r="143" spans="1:13" ht="25.5" x14ac:dyDescent="0.2">
      <c r="A143" s="108"/>
      <c r="B143" s="109" t="s">
        <v>2305</v>
      </c>
      <c r="C143" s="110" t="s">
        <v>173</v>
      </c>
      <c r="D143" s="108"/>
      <c r="E143" s="108"/>
      <c r="F143" s="111"/>
      <c r="G143" s="112"/>
      <c r="H143" s="113">
        <v>45847.648888888885</v>
      </c>
      <c r="I143" s="109" t="s">
        <v>2306</v>
      </c>
      <c r="J143" s="114"/>
      <c r="K143" s="108"/>
      <c r="L143" s="115">
        <v>3201100</v>
      </c>
      <c r="M143" s="243">
        <v>45839</v>
      </c>
    </row>
    <row r="144" spans="1:13" ht="25.5" x14ac:dyDescent="0.2">
      <c r="A144" s="108"/>
      <c r="B144" s="109" t="s">
        <v>2564</v>
      </c>
      <c r="C144" s="110" t="s">
        <v>173</v>
      </c>
      <c r="D144" s="108"/>
      <c r="E144" s="108"/>
      <c r="F144" s="111"/>
      <c r="G144" s="112"/>
      <c r="H144" s="113">
        <v>45847.671122685184</v>
      </c>
      <c r="I144" s="109" t="s">
        <v>2565</v>
      </c>
      <c r="J144" s="114"/>
      <c r="K144" s="108"/>
      <c r="L144" s="115">
        <v>62789</v>
      </c>
      <c r="M144" s="243">
        <v>45839</v>
      </c>
    </row>
    <row r="145" spans="1:13" ht="25.5" x14ac:dyDescent="0.2">
      <c r="A145" s="108"/>
      <c r="B145" s="109" t="s">
        <v>2303</v>
      </c>
      <c r="C145" s="110" t="s">
        <v>173</v>
      </c>
      <c r="D145" s="108"/>
      <c r="E145" s="108"/>
      <c r="F145" s="111"/>
      <c r="G145" s="112"/>
      <c r="H145" s="113">
        <v>45847.683310185188</v>
      </c>
      <c r="I145" s="109" t="s">
        <v>2304</v>
      </c>
      <c r="J145" s="114"/>
      <c r="K145" s="108"/>
      <c r="L145" s="115">
        <v>29000</v>
      </c>
      <c r="M145" s="243">
        <v>45839</v>
      </c>
    </row>
    <row r="146" spans="1:13" ht="25.5" x14ac:dyDescent="0.2">
      <c r="A146" s="108"/>
      <c r="B146" s="109" t="s">
        <v>2301</v>
      </c>
      <c r="C146" s="110" t="s">
        <v>173</v>
      </c>
      <c r="D146" s="108"/>
      <c r="E146" s="108"/>
      <c r="F146" s="111"/>
      <c r="G146" s="112"/>
      <c r="H146" s="113">
        <v>45847.694108796299</v>
      </c>
      <c r="I146" s="109" t="s">
        <v>2302</v>
      </c>
      <c r="J146" s="114"/>
      <c r="K146" s="108"/>
      <c r="L146" s="115">
        <v>3748500</v>
      </c>
      <c r="M146" s="243">
        <v>45839</v>
      </c>
    </row>
    <row r="147" spans="1:13" ht="38.25" x14ac:dyDescent="0.2">
      <c r="A147" s="108"/>
      <c r="B147" s="109" t="s">
        <v>2299</v>
      </c>
      <c r="C147" s="110" t="s">
        <v>173</v>
      </c>
      <c r="D147" s="108"/>
      <c r="E147" s="108"/>
      <c r="F147" s="111"/>
      <c r="G147" s="112"/>
      <c r="H147" s="113">
        <v>45847.705694444441</v>
      </c>
      <c r="I147" s="109" t="s">
        <v>2300</v>
      </c>
      <c r="J147" s="114"/>
      <c r="K147" s="108"/>
      <c r="L147" s="115">
        <v>1051037.75</v>
      </c>
      <c r="M147" s="243">
        <v>45839</v>
      </c>
    </row>
    <row r="148" spans="1:13" ht="25.5" x14ac:dyDescent="0.2">
      <c r="A148" s="108"/>
      <c r="B148" s="109" t="s">
        <v>2297</v>
      </c>
      <c r="C148" s="110" t="s">
        <v>173</v>
      </c>
      <c r="D148" s="108"/>
      <c r="E148" s="108"/>
      <c r="F148" s="111"/>
      <c r="G148" s="112"/>
      <c r="H148" s="113">
        <v>45847.975011574075</v>
      </c>
      <c r="I148" s="109" t="s">
        <v>2298</v>
      </c>
      <c r="J148" s="114"/>
      <c r="K148" s="108"/>
      <c r="L148" s="115">
        <v>2376430</v>
      </c>
      <c r="M148" s="243">
        <v>45839</v>
      </c>
    </row>
    <row r="149" spans="1:13" x14ac:dyDescent="0.2">
      <c r="A149" s="69" t="s">
        <v>14</v>
      </c>
      <c r="B149" s="48" t="s">
        <v>235</v>
      </c>
      <c r="C149" s="70" t="s">
        <v>45</v>
      </c>
      <c r="D149" s="71" t="s">
        <v>12</v>
      </c>
      <c r="E149" s="72" t="s">
        <v>12</v>
      </c>
      <c r="F149" s="100" t="s">
        <v>18</v>
      </c>
      <c r="G149" s="100">
        <v>1250078</v>
      </c>
      <c r="H149" s="101">
        <v>45848</v>
      </c>
      <c r="I149" s="75" t="s">
        <v>994</v>
      </c>
      <c r="J149" s="75" t="s">
        <v>995</v>
      </c>
      <c r="K149" s="102" t="s">
        <v>121</v>
      </c>
      <c r="L149" s="77">
        <v>180001</v>
      </c>
      <c r="M149" s="243">
        <v>45839</v>
      </c>
    </row>
    <row r="150" spans="1:13" ht="30" x14ac:dyDescent="0.2">
      <c r="A150" s="69" t="s">
        <v>38</v>
      </c>
      <c r="B150" s="86" t="s">
        <v>0</v>
      </c>
      <c r="C150" s="87" t="s">
        <v>0</v>
      </c>
      <c r="D150" s="88" t="s">
        <v>132</v>
      </c>
      <c r="E150" s="89">
        <v>45517</v>
      </c>
      <c r="F150" s="73" t="s">
        <v>19</v>
      </c>
      <c r="G150" s="74">
        <v>2250231</v>
      </c>
      <c r="H150" s="72">
        <v>45848</v>
      </c>
      <c r="I150" s="75" t="s">
        <v>1018</v>
      </c>
      <c r="J150" s="91" t="s">
        <v>216</v>
      </c>
      <c r="K150" s="92" t="s">
        <v>184</v>
      </c>
      <c r="L150" s="77">
        <v>198080</v>
      </c>
      <c r="M150" s="243">
        <v>45839</v>
      </c>
    </row>
    <row r="151" spans="1:13" ht="30" x14ac:dyDescent="0.2">
      <c r="A151" s="69" t="s">
        <v>38</v>
      </c>
      <c r="B151" s="86" t="s">
        <v>0</v>
      </c>
      <c r="C151" s="87" t="s">
        <v>0</v>
      </c>
      <c r="D151" s="88" t="s">
        <v>132</v>
      </c>
      <c r="E151" s="89">
        <v>45517</v>
      </c>
      <c r="F151" s="73" t="s">
        <v>19</v>
      </c>
      <c r="G151" s="74">
        <v>2250232</v>
      </c>
      <c r="H151" s="72">
        <v>45848</v>
      </c>
      <c r="I151" s="75" t="s">
        <v>1019</v>
      </c>
      <c r="J151" s="91" t="s">
        <v>216</v>
      </c>
      <c r="K151" s="92" t="s">
        <v>184</v>
      </c>
      <c r="L151" s="77">
        <v>802240</v>
      </c>
      <c r="M151" s="243">
        <v>45839</v>
      </c>
    </row>
    <row r="152" spans="1:13" ht="30" x14ac:dyDescent="0.2">
      <c r="A152" s="69" t="s">
        <v>36</v>
      </c>
      <c r="B152" s="86" t="s">
        <v>0</v>
      </c>
      <c r="C152" s="87" t="s">
        <v>0</v>
      </c>
      <c r="D152" s="88" t="s">
        <v>132</v>
      </c>
      <c r="E152" s="89">
        <v>45517</v>
      </c>
      <c r="F152" s="73" t="s">
        <v>19</v>
      </c>
      <c r="G152" s="152">
        <v>3250103</v>
      </c>
      <c r="H152" s="153">
        <v>45848</v>
      </c>
      <c r="I152" s="126" t="s">
        <v>1047</v>
      </c>
      <c r="J152" s="91" t="s">
        <v>216</v>
      </c>
      <c r="K152" s="92" t="s">
        <v>184</v>
      </c>
      <c r="L152" s="63">
        <v>152080</v>
      </c>
      <c r="M152" s="243">
        <v>45839</v>
      </c>
    </row>
    <row r="153" spans="1:13" ht="36" x14ac:dyDescent="0.2">
      <c r="A153" s="69" t="s">
        <v>36</v>
      </c>
      <c r="B153" s="86" t="s">
        <v>0</v>
      </c>
      <c r="C153" s="87" t="s">
        <v>0</v>
      </c>
      <c r="D153" s="88" t="s">
        <v>132</v>
      </c>
      <c r="E153" s="89">
        <v>45517</v>
      </c>
      <c r="F153" s="73" t="s">
        <v>19</v>
      </c>
      <c r="G153" s="152">
        <v>3250104</v>
      </c>
      <c r="H153" s="153">
        <v>45848</v>
      </c>
      <c r="I153" s="126" t="s">
        <v>1048</v>
      </c>
      <c r="J153" s="91" t="s">
        <v>216</v>
      </c>
      <c r="K153" s="92" t="s">
        <v>184</v>
      </c>
      <c r="L153" s="63">
        <v>137280</v>
      </c>
      <c r="M153" s="243">
        <v>45839</v>
      </c>
    </row>
    <row r="154" spans="1:13" ht="48" x14ac:dyDescent="0.2">
      <c r="A154" s="69" t="s">
        <v>36</v>
      </c>
      <c r="B154" s="86" t="s">
        <v>0</v>
      </c>
      <c r="C154" s="87" t="s">
        <v>0</v>
      </c>
      <c r="D154" s="88" t="s">
        <v>132</v>
      </c>
      <c r="E154" s="89">
        <v>45517</v>
      </c>
      <c r="F154" s="73" t="s">
        <v>19</v>
      </c>
      <c r="G154" s="152">
        <v>3250105</v>
      </c>
      <c r="H154" s="153">
        <v>45848</v>
      </c>
      <c r="I154" s="126" t="s">
        <v>1049</v>
      </c>
      <c r="J154" s="91" t="s">
        <v>216</v>
      </c>
      <c r="K154" s="92" t="s">
        <v>184</v>
      </c>
      <c r="L154" s="63">
        <v>209490</v>
      </c>
      <c r="M154" s="243">
        <v>45839</v>
      </c>
    </row>
    <row r="155" spans="1:13" ht="27" x14ac:dyDescent="0.2">
      <c r="A155" s="69" t="s">
        <v>35</v>
      </c>
      <c r="B155" s="142" t="s">
        <v>16</v>
      </c>
      <c r="C155" s="142" t="s">
        <v>16</v>
      </c>
      <c r="D155" s="79" t="s">
        <v>111</v>
      </c>
      <c r="E155" s="80">
        <v>45637</v>
      </c>
      <c r="F155" s="73" t="s">
        <v>19</v>
      </c>
      <c r="G155" s="90">
        <v>42500148</v>
      </c>
      <c r="H155" s="80">
        <v>45848</v>
      </c>
      <c r="I155" s="83" t="s">
        <v>1079</v>
      </c>
      <c r="J155" s="83" t="s">
        <v>72</v>
      </c>
      <c r="K155" s="84" t="s">
        <v>68</v>
      </c>
      <c r="L155" s="93">
        <v>552998</v>
      </c>
      <c r="M155" s="243">
        <v>45839</v>
      </c>
    </row>
    <row r="156" spans="1:13" x14ac:dyDescent="0.2">
      <c r="A156" s="69" t="s">
        <v>56</v>
      </c>
      <c r="B156" s="48" t="s">
        <v>235</v>
      </c>
      <c r="C156" s="70" t="s">
        <v>45</v>
      </c>
      <c r="D156" s="71" t="s">
        <v>12</v>
      </c>
      <c r="E156" s="72" t="s">
        <v>12</v>
      </c>
      <c r="F156" s="73" t="s">
        <v>19</v>
      </c>
      <c r="G156" s="98">
        <v>6250136</v>
      </c>
      <c r="H156" s="130">
        <v>45848</v>
      </c>
      <c r="I156" s="51" t="s">
        <v>1119</v>
      </c>
      <c r="J156" s="51" t="s">
        <v>691</v>
      </c>
      <c r="K156" s="102" t="s">
        <v>692</v>
      </c>
      <c r="L156" s="53">
        <v>134000</v>
      </c>
      <c r="M156" s="243">
        <v>45839</v>
      </c>
    </row>
    <row r="157" spans="1:13" x14ac:dyDescent="0.2">
      <c r="A157" s="69" t="s">
        <v>31</v>
      </c>
      <c r="B157" s="48" t="s">
        <v>235</v>
      </c>
      <c r="C157" s="70" t="s">
        <v>45</v>
      </c>
      <c r="D157" s="71" t="s">
        <v>12</v>
      </c>
      <c r="E157" s="72" t="s">
        <v>12</v>
      </c>
      <c r="F157" s="73" t="s">
        <v>19</v>
      </c>
      <c r="G157" s="100">
        <v>7250145</v>
      </c>
      <c r="H157" s="101">
        <v>45848</v>
      </c>
      <c r="I157" s="75" t="s">
        <v>1135</v>
      </c>
      <c r="J157" s="75" t="s">
        <v>73</v>
      </c>
      <c r="K157" s="102" t="s">
        <v>104</v>
      </c>
      <c r="L157" s="77">
        <v>204680</v>
      </c>
      <c r="M157" s="243">
        <v>45839</v>
      </c>
    </row>
    <row r="158" spans="1:13" x14ac:dyDescent="0.2">
      <c r="A158" s="69" t="s">
        <v>31</v>
      </c>
      <c r="B158" s="48" t="s">
        <v>235</v>
      </c>
      <c r="C158" s="70" t="s">
        <v>45</v>
      </c>
      <c r="D158" s="71" t="s">
        <v>12</v>
      </c>
      <c r="E158" s="72" t="s">
        <v>12</v>
      </c>
      <c r="F158" s="73" t="s">
        <v>19</v>
      </c>
      <c r="G158" s="100">
        <v>7250146</v>
      </c>
      <c r="H158" s="101">
        <v>45848</v>
      </c>
      <c r="I158" s="75" t="s">
        <v>1136</v>
      </c>
      <c r="J158" s="75" t="s">
        <v>73</v>
      </c>
      <c r="K158" s="102" t="s">
        <v>104</v>
      </c>
      <c r="L158" s="77">
        <v>202300</v>
      </c>
      <c r="M158" s="243">
        <v>45839</v>
      </c>
    </row>
    <row r="159" spans="1:13" ht="24" x14ac:dyDescent="0.2">
      <c r="A159" s="69" t="s">
        <v>33</v>
      </c>
      <c r="B159" s="48" t="s">
        <v>235</v>
      </c>
      <c r="C159" s="70" t="s">
        <v>45</v>
      </c>
      <c r="D159" s="71" t="s">
        <v>12</v>
      </c>
      <c r="E159" s="72" t="s">
        <v>12</v>
      </c>
      <c r="F159" s="73" t="s">
        <v>19</v>
      </c>
      <c r="G159" s="94">
        <v>20250096</v>
      </c>
      <c r="H159" s="95">
        <v>45848</v>
      </c>
      <c r="I159" s="96" t="s">
        <v>1170</v>
      </c>
      <c r="J159" s="75" t="s">
        <v>122</v>
      </c>
      <c r="K159" s="94" t="s">
        <v>64</v>
      </c>
      <c r="L159" s="97">
        <v>98214</v>
      </c>
      <c r="M159" s="243">
        <v>45839</v>
      </c>
    </row>
    <row r="160" spans="1:13" ht="30" x14ac:dyDescent="0.2">
      <c r="A160" s="69" t="s">
        <v>29</v>
      </c>
      <c r="B160" s="86" t="s">
        <v>0</v>
      </c>
      <c r="C160" s="87" t="s">
        <v>0</v>
      </c>
      <c r="D160" s="88" t="s">
        <v>132</v>
      </c>
      <c r="E160" s="89">
        <v>45517</v>
      </c>
      <c r="F160" s="73" t="s">
        <v>19</v>
      </c>
      <c r="G160" s="129">
        <v>12250109</v>
      </c>
      <c r="H160" s="99">
        <v>45848</v>
      </c>
      <c r="I160" s="96" t="s">
        <v>1290</v>
      </c>
      <c r="J160" s="91" t="s">
        <v>216</v>
      </c>
      <c r="K160" s="92" t="s">
        <v>184</v>
      </c>
      <c r="L160" s="50">
        <v>405080</v>
      </c>
      <c r="M160" s="243">
        <v>45839</v>
      </c>
    </row>
    <row r="161" spans="1:13" ht="24" x14ac:dyDescent="0.2">
      <c r="A161" s="69" t="s">
        <v>32</v>
      </c>
      <c r="B161" s="86" t="s">
        <v>0</v>
      </c>
      <c r="C161" s="87" t="s">
        <v>0</v>
      </c>
      <c r="D161" s="71" t="s">
        <v>98</v>
      </c>
      <c r="E161" s="71">
        <v>45631</v>
      </c>
      <c r="F161" s="73" t="s">
        <v>19</v>
      </c>
      <c r="G161" s="100">
        <v>13250093</v>
      </c>
      <c r="H161" s="101">
        <v>45848</v>
      </c>
      <c r="I161" s="75" t="s">
        <v>178</v>
      </c>
      <c r="J161" s="75" t="s">
        <v>122</v>
      </c>
      <c r="K161" s="94" t="s">
        <v>64</v>
      </c>
      <c r="L161" s="65">
        <v>883925</v>
      </c>
      <c r="M161" s="243">
        <v>45839</v>
      </c>
    </row>
    <row r="162" spans="1:13" ht="24" x14ac:dyDescent="0.2">
      <c r="A162" s="69" t="s">
        <v>34</v>
      </c>
      <c r="B162" s="48" t="s">
        <v>235</v>
      </c>
      <c r="C162" s="70" t="s">
        <v>45</v>
      </c>
      <c r="D162" s="71" t="s">
        <v>12</v>
      </c>
      <c r="E162" s="72" t="s">
        <v>12</v>
      </c>
      <c r="F162" s="73" t="s">
        <v>19</v>
      </c>
      <c r="G162" s="71">
        <v>14250124</v>
      </c>
      <c r="H162" s="130">
        <v>45848</v>
      </c>
      <c r="I162" s="96" t="s">
        <v>1326</v>
      </c>
      <c r="J162" s="118" t="s">
        <v>159</v>
      </c>
      <c r="K162" s="119" t="s">
        <v>160</v>
      </c>
      <c r="L162" s="77">
        <v>21458</v>
      </c>
      <c r="M162" s="243">
        <v>45839</v>
      </c>
    </row>
    <row r="163" spans="1:13" ht="36" x14ac:dyDescent="0.2">
      <c r="A163" s="73" t="s">
        <v>13</v>
      </c>
      <c r="B163" s="78" t="s">
        <v>979</v>
      </c>
      <c r="C163" s="70" t="s">
        <v>45</v>
      </c>
      <c r="D163" s="154" t="s">
        <v>1453</v>
      </c>
      <c r="E163" s="155">
        <v>44387</v>
      </c>
      <c r="F163" s="156" t="s">
        <v>17</v>
      </c>
      <c r="G163" s="157" t="s">
        <v>20</v>
      </c>
      <c r="H163" s="158">
        <v>45848</v>
      </c>
      <c r="I163" s="156" t="s">
        <v>1454</v>
      </c>
      <c r="J163" s="156" t="s">
        <v>1126</v>
      </c>
      <c r="K163" s="159" t="s">
        <v>84</v>
      </c>
      <c r="L163" s="50">
        <f>43.71*40000*12</f>
        <v>20980800</v>
      </c>
      <c r="M163" s="243">
        <v>45839</v>
      </c>
    </row>
    <row r="164" spans="1:13" ht="25.5" x14ac:dyDescent="0.2">
      <c r="A164" s="108"/>
      <c r="B164" s="109" t="s">
        <v>2295</v>
      </c>
      <c r="C164" s="110" t="s">
        <v>173</v>
      </c>
      <c r="D164" s="108"/>
      <c r="E164" s="108"/>
      <c r="F164" s="111"/>
      <c r="G164" s="112"/>
      <c r="H164" s="113">
        <v>45848.323182870372</v>
      </c>
      <c r="I164" s="109" t="s">
        <v>2296</v>
      </c>
      <c r="J164" s="114"/>
      <c r="K164" s="108"/>
      <c r="L164" s="115">
        <v>3760000</v>
      </c>
      <c r="M164" s="243">
        <v>45839</v>
      </c>
    </row>
    <row r="165" spans="1:13" ht="25.5" x14ac:dyDescent="0.2">
      <c r="A165" s="108"/>
      <c r="B165" s="109" t="s">
        <v>2293</v>
      </c>
      <c r="C165" s="110" t="s">
        <v>173</v>
      </c>
      <c r="D165" s="108"/>
      <c r="E165" s="108"/>
      <c r="F165" s="111"/>
      <c r="G165" s="112"/>
      <c r="H165" s="113">
        <v>45848.403460648151</v>
      </c>
      <c r="I165" s="109" t="s">
        <v>2294</v>
      </c>
      <c r="J165" s="114"/>
      <c r="K165" s="108"/>
      <c r="L165" s="115">
        <v>1620363.5</v>
      </c>
      <c r="M165" s="243">
        <v>45839</v>
      </c>
    </row>
    <row r="166" spans="1:13" ht="25.5" x14ac:dyDescent="0.2">
      <c r="A166" s="108"/>
      <c r="B166" s="109" t="s">
        <v>2291</v>
      </c>
      <c r="C166" s="110" t="s">
        <v>173</v>
      </c>
      <c r="D166" s="108"/>
      <c r="E166" s="108"/>
      <c r="F166" s="111"/>
      <c r="G166" s="112"/>
      <c r="H166" s="113">
        <v>45848.41814814815</v>
      </c>
      <c r="I166" s="109" t="s">
        <v>2292</v>
      </c>
      <c r="J166" s="114"/>
      <c r="K166" s="108"/>
      <c r="L166" s="115">
        <v>2339409.1</v>
      </c>
      <c r="M166" s="243">
        <v>45839</v>
      </c>
    </row>
    <row r="167" spans="1:13" ht="25.5" x14ac:dyDescent="0.2">
      <c r="A167" s="108"/>
      <c r="B167" s="109" t="s">
        <v>2562</v>
      </c>
      <c r="C167" s="110" t="s">
        <v>173</v>
      </c>
      <c r="D167" s="108"/>
      <c r="E167" s="108"/>
      <c r="F167" s="111"/>
      <c r="G167" s="112"/>
      <c r="H167" s="113">
        <v>45848.557430555556</v>
      </c>
      <c r="I167" s="109" t="s">
        <v>2563</v>
      </c>
      <c r="J167" s="114"/>
      <c r="K167" s="108"/>
      <c r="L167" s="115">
        <v>4000000</v>
      </c>
      <c r="M167" s="243">
        <v>45839</v>
      </c>
    </row>
    <row r="168" spans="1:13" ht="25.5" x14ac:dyDescent="0.2">
      <c r="A168" s="108"/>
      <c r="B168" s="109" t="s">
        <v>2289</v>
      </c>
      <c r="C168" s="110" t="s">
        <v>173</v>
      </c>
      <c r="D168" s="108"/>
      <c r="E168" s="108"/>
      <c r="F168" s="111"/>
      <c r="G168" s="112"/>
      <c r="H168" s="113">
        <v>45848.629178240742</v>
      </c>
      <c r="I168" s="109" t="s">
        <v>2290</v>
      </c>
      <c r="J168" s="114"/>
      <c r="K168" s="108"/>
      <c r="L168" s="115">
        <v>2905980</v>
      </c>
      <c r="M168" s="243">
        <v>45839</v>
      </c>
    </row>
    <row r="169" spans="1:13" ht="25.5" x14ac:dyDescent="0.2">
      <c r="A169" s="108"/>
      <c r="B169" s="109" t="s">
        <v>2287</v>
      </c>
      <c r="C169" s="110" t="s">
        <v>173</v>
      </c>
      <c r="D169" s="108"/>
      <c r="E169" s="108"/>
      <c r="F169" s="111"/>
      <c r="G169" s="112"/>
      <c r="H169" s="113">
        <v>45848.653981481482</v>
      </c>
      <c r="I169" s="109" t="s">
        <v>2288</v>
      </c>
      <c r="J169" s="114"/>
      <c r="K169" s="108"/>
      <c r="L169" s="115">
        <v>2138430</v>
      </c>
      <c r="M169" s="243">
        <v>45839</v>
      </c>
    </row>
    <row r="170" spans="1:13" ht="25.5" x14ac:dyDescent="0.2">
      <c r="A170" s="108"/>
      <c r="B170" s="109" t="s">
        <v>2560</v>
      </c>
      <c r="C170" s="110" t="s">
        <v>173</v>
      </c>
      <c r="D170" s="108"/>
      <c r="E170" s="108"/>
      <c r="F170" s="111"/>
      <c r="G170" s="112"/>
      <c r="H170" s="113">
        <v>45848.685729166667</v>
      </c>
      <c r="I170" s="109" t="s">
        <v>2561</v>
      </c>
      <c r="J170" s="114"/>
      <c r="K170" s="108"/>
      <c r="L170" s="115">
        <v>180376</v>
      </c>
      <c r="M170" s="243">
        <v>45839</v>
      </c>
    </row>
    <row r="171" spans="1:13" ht="25.5" x14ac:dyDescent="0.2">
      <c r="A171" s="108"/>
      <c r="B171" s="109" t="s">
        <v>2285</v>
      </c>
      <c r="C171" s="110" t="s">
        <v>173</v>
      </c>
      <c r="D171" s="108"/>
      <c r="E171" s="108"/>
      <c r="F171" s="111"/>
      <c r="G171" s="112"/>
      <c r="H171" s="113">
        <v>45848.715173611112</v>
      </c>
      <c r="I171" s="109" t="s">
        <v>2286</v>
      </c>
      <c r="J171" s="114"/>
      <c r="K171" s="108"/>
      <c r="L171" s="115">
        <v>322992.18</v>
      </c>
      <c r="M171" s="243">
        <v>45839</v>
      </c>
    </row>
    <row r="172" spans="1:13" ht="25.5" x14ac:dyDescent="0.2">
      <c r="A172" s="108"/>
      <c r="B172" s="109" t="s">
        <v>2283</v>
      </c>
      <c r="C172" s="110" t="s">
        <v>173</v>
      </c>
      <c r="D172" s="108"/>
      <c r="E172" s="108"/>
      <c r="F172" s="111"/>
      <c r="G172" s="112"/>
      <c r="H172" s="113">
        <v>45848.725474537037</v>
      </c>
      <c r="I172" s="109" t="s">
        <v>2284</v>
      </c>
      <c r="J172" s="114"/>
      <c r="K172" s="108"/>
      <c r="L172" s="115">
        <v>332575.25</v>
      </c>
      <c r="M172" s="243">
        <v>45839</v>
      </c>
    </row>
    <row r="173" spans="1:13" ht="25.5" x14ac:dyDescent="0.2">
      <c r="A173" s="108"/>
      <c r="B173" s="109" t="s">
        <v>2558</v>
      </c>
      <c r="C173" s="110" t="s">
        <v>173</v>
      </c>
      <c r="D173" s="108"/>
      <c r="E173" s="108"/>
      <c r="F173" s="111"/>
      <c r="G173" s="112"/>
      <c r="H173" s="113">
        <v>45848.726585648146</v>
      </c>
      <c r="I173" s="109" t="s">
        <v>2559</v>
      </c>
      <c r="J173" s="114"/>
      <c r="K173" s="108"/>
      <c r="L173" s="115">
        <v>151228</v>
      </c>
      <c r="M173" s="243">
        <v>45839</v>
      </c>
    </row>
    <row r="174" spans="1:13" ht="24" x14ac:dyDescent="0.2">
      <c r="A174" s="69" t="s">
        <v>38</v>
      </c>
      <c r="B174" s="48" t="s">
        <v>235</v>
      </c>
      <c r="C174" s="70" t="s">
        <v>45</v>
      </c>
      <c r="D174" s="71" t="s">
        <v>12</v>
      </c>
      <c r="E174" s="72" t="s">
        <v>12</v>
      </c>
      <c r="F174" s="73" t="s">
        <v>19</v>
      </c>
      <c r="G174" s="74">
        <v>2250233</v>
      </c>
      <c r="H174" s="72">
        <v>45849</v>
      </c>
      <c r="I174" s="75" t="s">
        <v>259</v>
      </c>
      <c r="J174" s="118" t="s">
        <v>159</v>
      </c>
      <c r="K174" s="119" t="s">
        <v>160</v>
      </c>
      <c r="L174" s="77">
        <v>193593</v>
      </c>
      <c r="M174" s="243">
        <v>45839</v>
      </c>
    </row>
    <row r="175" spans="1:13" x14ac:dyDescent="0.2">
      <c r="A175" s="69" t="s">
        <v>38</v>
      </c>
      <c r="B175" s="48" t="s">
        <v>235</v>
      </c>
      <c r="C175" s="70" t="s">
        <v>45</v>
      </c>
      <c r="D175" s="71" t="s">
        <v>12</v>
      </c>
      <c r="E175" s="72" t="s">
        <v>12</v>
      </c>
      <c r="F175" s="73" t="s">
        <v>19</v>
      </c>
      <c r="G175" s="74">
        <v>2250234</v>
      </c>
      <c r="H175" s="72">
        <v>45849</v>
      </c>
      <c r="I175" s="75" t="s">
        <v>1020</v>
      </c>
      <c r="J175" s="75" t="s">
        <v>204</v>
      </c>
      <c r="K175" s="76" t="s">
        <v>205</v>
      </c>
      <c r="L175" s="77">
        <v>93567</v>
      </c>
      <c r="M175" s="243">
        <v>45839</v>
      </c>
    </row>
    <row r="176" spans="1:13" ht="36" x14ac:dyDescent="0.2">
      <c r="A176" s="69" t="s">
        <v>36</v>
      </c>
      <c r="B176" s="48" t="s">
        <v>235</v>
      </c>
      <c r="C176" s="70" t="s">
        <v>45</v>
      </c>
      <c r="D176" s="71" t="s">
        <v>12</v>
      </c>
      <c r="E176" s="72" t="s">
        <v>12</v>
      </c>
      <c r="F176" s="73" t="s">
        <v>19</v>
      </c>
      <c r="G176" s="152">
        <v>3250113</v>
      </c>
      <c r="H176" s="153">
        <v>45849</v>
      </c>
      <c r="I176" s="126" t="s">
        <v>1066</v>
      </c>
      <c r="J176" s="126" t="s">
        <v>1067</v>
      </c>
      <c r="K176" s="124" t="s">
        <v>1068</v>
      </c>
      <c r="L176" s="63">
        <v>177454</v>
      </c>
      <c r="M176" s="243">
        <v>45839</v>
      </c>
    </row>
    <row r="177" spans="1:13" ht="13.5" x14ac:dyDescent="0.2">
      <c r="A177" s="69" t="s">
        <v>35</v>
      </c>
      <c r="B177" s="78" t="s">
        <v>979</v>
      </c>
      <c r="C177" s="70" t="s">
        <v>45</v>
      </c>
      <c r="D177" s="79" t="s">
        <v>1075</v>
      </c>
      <c r="E177" s="80">
        <v>45846</v>
      </c>
      <c r="F177" s="73" t="s">
        <v>19</v>
      </c>
      <c r="G177" s="90">
        <v>42500149</v>
      </c>
      <c r="H177" s="80">
        <v>45849</v>
      </c>
      <c r="I177" s="83" t="s">
        <v>1080</v>
      </c>
      <c r="J177" s="83" t="s">
        <v>1077</v>
      </c>
      <c r="K177" s="84" t="s">
        <v>1081</v>
      </c>
      <c r="L177" s="93">
        <v>1350000</v>
      </c>
      <c r="M177" s="243">
        <v>45839</v>
      </c>
    </row>
    <row r="178" spans="1:13" ht="30" x14ac:dyDescent="0.2">
      <c r="A178" s="69" t="s">
        <v>35</v>
      </c>
      <c r="B178" s="86" t="s">
        <v>0</v>
      </c>
      <c r="C178" s="87" t="s">
        <v>0</v>
      </c>
      <c r="D178" s="88" t="s">
        <v>132</v>
      </c>
      <c r="E178" s="89">
        <v>45517</v>
      </c>
      <c r="F178" s="73" t="s">
        <v>19</v>
      </c>
      <c r="G178" s="90">
        <v>42500150</v>
      </c>
      <c r="H178" s="80">
        <v>45849</v>
      </c>
      <c r="I178" s="83" t="s">
        <v>1082</v>
      </c>
      <c r="J178" s="91" t="s">
        <v>216</v>
      </c>
      <c r="K178" s="92" t="s">
        <v>184</v>
      </c>
      <c r="L178" s="93">
        <v>131076</v>
      </c>
      <c r="M178" s="243">
        <v>45839</v>
      </c>
    </row>
    <row r="179" spans="1:13" ht="30" x14ac:dyDescent="0.2">
      <c r="A179" s="69" t="s">
        <v>35</v>
      </c>
      <c r="B179" s="86" t="s">
        <v>0</v>
      </c>
      <c r="C179" s="87" t="s">
        <v>0</v>
      </c>
      <c r="D179" s="88" t="s">
        <v>132</v>
      </c>
      <c r="E179" s="89">
        <v>45517</v>
      </c>
      <c r="F179" s="73" t="s">
        <v>19</v>
      </c>
      <c r="G179" s="90">
        <v>42500151</v>
      </c>
      <c r="H179" s="80">
        <v>45849</v>
      </c>
      <c r="I179" s="83" t="s">
        <v>1083</v>
      </c>
      <c r="J179" s="91" t="s">
        <v>216</v>
      </c>
      <c r="K179" s="92" t="s">
        <v>184</v>
      </c>
      <c r="L179" s="93">
        <v>87252</v>
      </c>
      <c r="M179" s="243">
        <v>45839</v>
      </c>
    </row>
    <row r="180" spans="1:13" ht="30" x14ac:dyDescent="0.2">
      <c r="A180" s="69" t="s">
        <v>35</v>
      </c>
      <c r="B180" s="86" t="s">
        <v>0</v>
      </c>
      <c r="C180" s="87" t="s">
        <v>0</v>
      </c>
      <c r="D180" s="88" t="s">
        <v>132</v>
      </c>
      <c r="E180" s="89">
        <v>45517</v>
      </c>
      <c r="F180" s="73" t="s">
        <v>19</v>
      </c>
      <c r="G180" s="90">
        <v>42500152</v>
      </c>
      <c r="H180" s="80">
        <v>45849</v>
      </c>
      <c r="I180" s="83" t="s">
        <v>1084</v>
      </c>
      <c r="J180" s="91" t="s">
        <v>216</v>
      </c>
      <c r="K180" s="92" t="s">
        <v>184</v>
      </c>
      <c r="L180" s="93">
        <v>134076</v>
      </c>
      <c r="M180" s="243">
        <v>45839</v>
      </c>
    </row>
    <row r="181" spans="1:13" x14ac:dyDescent="0.2">
      <c r="A181" s="69" t="s">
        <v>55</v>
      </c>
      <c r="B181" s="48" t="s">
        <v>235</v>
      </c>
      <c r="C181" s="70" t="s">
        <v>45</v>
      </c>
      <c r="D181" s="71" t="s">
        <v>12</v>
      </c>
      <c r="E181" s="72" t="s">
        <v>12</v>
      </c>
      <c r="F181" s="73" t="s">
        <v>19</v>
      </c>
      <c r="G181" s="98">
        <v>5250185</v>
      </c>
      <c r="H181" s="99">
        <v>45849</v>
      </c>
      <c r="I181" s="96" t="s">
        <v>1108</v>
      </c>
      <c r="J181" s="96" t="s">
        <v>674</v>
      </c>
      <c r="K181" s="134" t="s">
        <v>117</v>
      </c>
      <c r="L181" s="97">
        <v>64191</v>
      </c>
      <c r="M181" s="243">
        <v>45839</v>
      </c>
    </row>
    <row r="182" spans="1:13" ht="24" x14ac:dyDescent="0.2">
      <c r="A182" s="69" t="s">
        <v>56</v>
      </c>
      <c r="B182" s="48" t="s">
        <v>235</v>
      </c>
      <c r="C182" s="70" t="s">
        <v>45</v>
      </c>
      <c r="D182" s="71" t="s">
        <v>12</v>
      </c>
      <c r="E182" s="72" t="s">
        <v>12</v>
      </c>
      <c r="F182" s="73" t="s">
        <v>19</v>
      </c>
      <c r="G182" s="98">
        <v>6250138</v>
      </c>
      <c r="H182" s="130">
        <v>45849</v>
      </c>
      <c r="I182" s="51" t="s">
        <v>1120</v>
      </c>
      <c r="J182" s="51" t="s">
        <v>70</v>
      </c>
      <c r="K182" s="102" t="s">
        <v>71</v>
      </c>
      <c r="L182" s="53">
        <v>92300</v>
      </c>
      <c r="M182" s="243">
        <v>45839</v>
      </c>
    </row>
    <row r="183" spans="1:13" ht="30" x14ac:dyDescent="0.2">
      <c r="A183" s="69" t="s">
        <v>57</v>
      </c>
      <c r="B183" s="86" t="s">
        <v>0</v>
      </c>
      <c r="C183" s="87" t="s">
        <v>0</v>
      </c>
      <c r="D183" s="88" t="s">
        <v>132</v>
      </c>
      <c r="E183" s="89">
        <v>45517</v>
      </c>
      <c r="F183" s="73" t="s">
        <v>19</v>
      </c>
      <c r="G183" s="135">
        <v>9250104</v>
      </c>
      <c r="H183" s="137">
        <v>45849</v>
      </c>
      <c r="I183" s="105" t="s">
        <v>139</v>
      </c>
      <c r="J183" s="91" t="s">
        <v>216</v>
      </c>
      <c r="K183" s="92" t="s">
        <v>184</v>
      </c>
      <c r="L183" s="107">
        <v>357364</v>
      </c>
      <c r="M183" s="243">
        <v>45839</v>
      </c>
    </row>
    <row r="184" spans="1:13" ht="24" x14ac:dyDescent="0.2">
      <c r="A184" s="69" t="s">
        <v>40</v>
      </c>
      <c r="B184" s="48" t="s">
        <v>235</v>
      </c>
      <c r="C184" s="70" t="s">
        <v>45</v>
      </c>
      <c r="D184" s="71" t="s">
        <v>12</v>
      </c>
      <c r="E184" s="72" t="s">
        <v>12</v>
      </c>
      <c r="F184" s="73" t="s">
        <v>19</v>
      </c>
      <c r="G184" s="120">
        <v>19250084</v>
      </c>
      <c r="H184" s="121">
        <v>45849</v>
      </c>
      <c r="I184" s="122" t="s">
        <v>1215</v>
      </c>
      <c r="J184" s="123" t="s">
        <v>399</v>
      </c>
      <c r="K184" s="52" t="s">
        <v>24</v>
      </c>
      <c r="L184" s="49">
        <v>87408</v>
      </c>
      <c r="M184" s="243">
        <v>45839</v>
      </c>
    </row>
    <row r="185" spans="1:13" ht="24" x14ac:dyDescent="0.2">
      <c r="A185" s="69" t="s">
        <v>40</v>
      </c>
      <c r="B185" s="48" t="s">
        <v>235</v>
      </c>
      <c r="C185" s="70" t="s">
        <v>45</v>
      </c>
      <c r="D185" s="71" t="s">
        <v>12</v>
      </c>
      <c r="E185" s="72" t="s">
        <v>12</v>
      </c>
      <c r="F185" s="73" t="s">
        <v>19</v>
      </c>
      <c r="G185" s="120">
        <v>19250085</v>
      </c>
      <c r="H185" s="121">
        <v>45849</v>
      </c>
      <c r="I185" s="122" t="s">
        <v>1216</v>
      </c>
      <c r="J185" s="123" t="s">
        <v>1217</v>
      </c>
      <c r="K185" s="52" t="s">
        <v>1218</v>
      </c>
      <c r="L185" s="49">
        <v>205000</v>
      </c>
      <c r="M185" s="243">
        <v>45839</v>
      </c>
    </row>
    <row r="186" spans="1:13" ht="45" x14ac:dyDescent="0.2">
      <c r="A186" s="69" t="s">
        <v>30</v>
      </c>
      <c r="B186" s="86" t="s">
        <v>0</v>
      </c>
      <c r="C186" s="87" t="s">
        <v>0</v>
      </c>
      <c r="D186" s="88" t="s">
        <v>132</v>
      </c>
      <c r="E186" s="89">
        <v>45517</v>
      </c>
      <c r="F186" s="73" t="s">
        <v>19</v>
      </c>
      <c r="G186" s="140">
        <v>1125161</v>
      </c>
      <c r="H186" s="127">
        <v>45849</v>
      </c>
      <c r="I186" s="141" t="s">
        <v>1264</v>
      </c>
      <c r="J186" s="91" t="s">
        <v>216</v>
      </c>
      <c r="K186" s="92" t="s">
        <v>184</v>
      </c>
      <c r="L186" s="107">
        <v>105171</v>
      </c>
      <c r="M186" s="243">
        <v>45839</v>
      </c>
    </row>
    <row r="187" spans="1:13" ht="27" x14ac:dyDescent="0.2">
      <c r="A187" s="69" t="s">
        <v>32</v>
      </c>
      <c r="B187" s="48" t="s">
        <v>235</v>
      </c>
      <c r="C187" s="70" t="s">
        <v>45</v>
      </c>
      <c r="D187" s="71" t="s">
        <v>12</v>
      </c>
      <c r="E187" s="72" t="s">
        <v>12</v>
      </c>
      <c r="F187" s="73" t="s">
        <v>19</v>
      </c>
      <c r="G187" s="100">
        <v>13250094</v>
      </c>
      <c r="H187" s="101">
        <v>45849</v>
      </c>
      <c r="I187" s="75" t="s">
        <v>1318</v>
      </c>
      <c r="J187" s="83" t="s">
        <v>72</v>
      </c>
      <c r="K187" s="84" t="s">
        <v>68</v>
      </c>
      <c r="L187" s="65">
        <v>137427</v>
      </c>
      <c r="M187" s="243">
        <v>45839</v>
      </c>
    </row>
    <row r="188" spans="1:13" ht="24" x14ac:dyDescent="0.2">
      <c r="A188" s="69" t="s">
        <v>32</v>
      </c>
      <c r="B188" s="48" t="s">
        <v>235</v>
      </c>
      <c r="C188" s="70" t="s">
        <v>45</v>
      </c>
      <c r="D188" s="71" t="s">
        <v>12</v>
      </c>
      <c r="E188" s="72" t="s">
        <v>12</v>
      </c>
      <c r="F188" s="73" t="s">
        <v>19</v>
      </c>
      <c r="G188" s="100">
        <v>13250095</v>
      </c>
      <c r="H188" s="101">
        <v>45849</v>
      </c>
      <c r="I188" s="75" t="s">
        <v>1319</v>
      </c>
      <c r="J188" s="75" t="s">
        <v>1320</v>
      </c>
      <c r="K188" s="102" t="s">
        <v>1321</v>
      </c>
      <c r="L188" s="65">
        <v>190000</v>
      </c>
      <c r="M188" s="243">
        <v>45839</v>
      </c>
    </row>
    <row r="189" spans="1:13" x14ac:dyDescent="0.2">
      <c r="A189" s="69" t="s">
        <v>34</v>
      </c>
      <c r="B189" s="48" t="s">
        <v>235</v>
      </c>
      <c r="C189" s="70" t="s">
        <v>45</v>
      </c>
      <c r="D189" s="71" t="s">
        <v>12</v>
      </c>
      <c r="E189" s="72" t="s">
        <v>12</v>
      </c>
      <c r="F189" s="73" t="s">
        <v>19</v>
      </c>
      <c r="G189" s="71">
        <v>14250127</v>
      </c>
      <c r="H189" s="130">
        <v>45849</v>
      </c>
      <c r="I189" s="96" t="s">
        <v>1327</v>
      </c>
      <c r="J189" s="118" t="s">
        <v>74</v>
      </c>
      <c r="K189" s="119" t="s">
        <v>63</v>
      </c>
      <c r="L189" s="77">
        <v>198730</v>
      </c>
      <c r="M189" s="243">
        <v>45839</v>
      </c>
    </row>
    <row r="190" spans="1:13" ht="45" x14ac:dyDescent="0.2">
      <c r="A190" s="73" t="s">
        <v>13</v>
      </c>
      <c r="B190" s="86" t="s">
        <v>0</v>
      </c>
      <c r="C190" s="87" t="s">
        <v>0</v>
      </c>
      <c r="D190" s="88" t="s">
        <v>132</v>
      </c>
      <c r="E190" s="89">
        <v>45517</v>
      </c>
      <c r="F190" s="73" t="s">
        <v>19</v>
      </c>
      <c r="G190" s="103">
        <v>17250417</v>
      </c>
      <c r="H190" s="144">
        <v>45849</v>
      </c>
      <c r="I190" s="91" t="s">
        <v>1405</v>
      </c>
      <c r="J190" s="91" t="s">
        <v>216</v>
      </c>
      <c r="K190" s="92" t="s">
        <v>184</v>
      </c>
      <c r="L190" s="107">
        <v>334280</v>
      </c>
      <c r="M190" s="243">
        <v>45839</v>
      </c>
    </row>
    <row r="191" spans="1:13" ht="30" x14ac:dyDescent="0.2">
      <c r="A191" s="73" t="s">
        <v>13</v>
      </c>
      <c r="B191" s="78" t="s">
        <v>979</v>
      </c>
      <c r="C191" s="70" t="s">
        <v>45</v>
      </c>
      <c r="D191" s="160" t="s">
        <v>1406</v>
      </c>
      <c r="E191" s="160">
        <v>45511</v>
      </c>
      <c r="F191" s="73" t="s">
        <v>19</v>
      </c>
      <c r="G191" s="103">
        <v>17250418</v>
      </c>
      <c r="H191" s="144">
        <v>45849</v>
      </c>
      <c r="I191" s="105" t="s">
        <v>1407</v>
      </c>
      <c r="J191" s="105" t="s">
        <v>864</v>
      </c>
      <c r="K191" s="161" t="s">
        <v>187</v>
      </c>
      <c r="L191" s="107">
        <v>215897</v>
      </c>
      <c r="M191" s="243">
        <v>45839</v>
      </c>
    </row>
    <row r="192" spans="1:13" ht="30" x14ac:dyDescent="0.2">
      <c r="A192" s="73" t="s">
        <v>13</v>
      </c>
      <c r="B192" s="78" t="s">
        <v>979</v>
      </c>
      <c r="C192" s="70" t="s">
        <v>45</v>
      </c>
      <c r="D192" s="88" t="s">
        <v>1408</v>
      </c>
      <c r="E192" s="127">
        <v>45839</v>
      </c>
      <c r="F192" s="73" t="s">
        <v>19</v>
      </c>
      <c r="G192" s="103">
        <v>17250420</v>
      </c>
      <c r="H192" s="144">
        <v>45849</v>
      </c>
      <c r="I192" s="91" t="s">
        <v>1409</v>
      </c>
      <c r="J192" s="91" t="s">
        <v>1410</v>
      </c>
      <c r="K192" s="92" t="s">
        <v>1411</v>
      </c>
      <c r="L192" s="107">
        <v>1912000</v>
      </c>
      <c r="M192" s="243">
        <v>45839</v>
      </c>
    </row>
    <row r="193" spans="1:13" ht="30" x14ac:dyDescent="0.2">
      <c r="A193" s="73" t="s">
        <v>13</v>
      </c>
      <c r="B193" s="78" t="s">
        <v>979</v>
      </c>
      <c r="C193" s="70" t="s">
        <v>45</v>
      </c>
      <c r="D193" s="162" t="s">
        <v>1412</v>
      </c>
      <c r="E193" s="127" t="s">
        <v>1413</v>
      </c>
      <c r="F193" s="73" t="s">
        <v>19</v>
      </c>
      <c r="G193" s="103">
        <v>17250422</v>
      </c>
      <c r="H193" s="104">
        <v>45849</v>
      </c>
      <c r="I193" s="105" t="s">
        <v>1414</v>
      </c>
      <c r="J193" s="105" t="s">
        <v>1415</v>
      </c>
      <c r="K193" s="106" t="s">
        <v>1416</v>
      </c>
      <c r="L193" s="107">
        <v>27392300</v>
      </c>
      <c r="M193" s="243">
        <v>45839</v>
      </c>
    </row>
    <row r="194" spans="1:13" ht="25.5" x14ac:dyDescent="0.2">
      <c r="A194" s="108"/>
      <c r="B194" s="109" t="s">
        <v>2281</v>
      </c>
      <c r="C194" s="110" t="s">
        <v>173</v>
      </c>
      <c r="D194" s="108"/>
      <c r="E194" s="108"/>
      <c r="F194" s="111"/>
      <c r="G194" s="112"/>
      <c r="H194" s="113">
        <v>45849.322326388887</v>
      </c>
      <c r="I194" s="109" t="s">
        <v>2282</v>
      </c>
      <c r="J194" s="114"/>
      <c r="K194" s="108"/>
      <c r="L194" s="115">
        <v>690200</v>
      </c>
      <c r="M194" s="243">
        <v>45839</v>
      </c>
    </row>
    <row r="195" spans="1:13" ht="25.5" x14ac:dyDescent="0.2">
      <c r="A195" s="108"/>
      <c r="B195" s="109" t="s">
        <v>2279</v>
      </c>
      <c r="C195" s="110" t="s">
        <v>173</v>
      </c>
      <c r="D195" s="108"/>
      <c r="E195" s="108"/>
      <c r="F195" s="111"/>
      <c r="G195" s="112"/>
      <c r="H195" s="113">
        <v>45849.395289351851</v>
      </c>
      <c r="I195" s="109" t="s">
        <v>2280</v>
      </c>
      <c r="J195" s="114"/>
      <c r="K195" s="108"/>
      <c r="L195" s="115">
        <v>758268</v>
      </c>
      <c r="M195" s="243">
        <v>45839</v>
      </c>
    </row>
    <row r="196" spans="1:13" x14ac:dyDescent="0.2">
      <c r="A196" s="108"/>
      <c r="B196" s="109" t="s">
        <v>2650</v>
      </c>
      <c r="C196" s="114" t="s">
        <v>45</v>
      </c>
      <c r="D196" s="108"/>
      <c r="E196" s="108"/>
      <c r="F196" s="111"/>
      <c r="G196" s="112"/>
      <c r="H196" s="113">
        <v>45849.399131944447</v>
      </c>
      <c r="I196" s="109" t="s">
        <v>2651</v>
      </c>
      <c r="J196" s="114"/>
      <c r="K196" s="108"/>
      <c r="L196" s="115">
        <v>1912000</v>
      </c>
      <c r="M196" s="243">
        <v>45839</v>
      </c>
    </row>
    <row r="197" spans="1:13" ht="25.5" x14ac:dyDescent="0.2">
      <c r="A197" s="108"/>
      <c r="B197" s="109" t="s">
        <v>2277</v>
      </c>
      <c r="C197" s="110" t="s">
        <v>173</v>
      </c>
      <c r="D197" s="108"/>
      <c r="E197" s="108"/>
      <c r="F197" s="111"/>
      <c r="G197" s="112"/>
      <c r="H197" s="113">
        <v>45849.447233796294</v>
      </c>
      <c r="I197" s="109" t="s">
        <v>2278</v>
      </c>
      <c r="J197" s="114"/>
      <c r="K197" s="108"/>
      <c r="L197" s="115">
        <v>924000.49</v>
      </c>
      <c r="M197" s="243">
        <v>45839</v>
      </c>
    </row>
    <row r="198" spans="1:13" ht="25.5" x14ac:dyDescent="0.2">
      <c r="A198" s="108"/>
      <c r="B198" s="109" t="s">
        <v>2556</v>
      </c>
      <c r="C198" s="110" t="s">
        <v>173</v>
      </c>
      <c r="D198" s="108"/>
      <c r="E198" s="108"/>
      <c r="F198" s="111"/>
      <c r="G198" s="112"/>
      <c r="H198" s="113">
        <v>45849.49732638889</v>
      </c>
      <c r="I198" s="109" t="s">
        <v>2557</v>
      </c>
      <c r="J198" s="114"/>
      <c r="K198" s="108"/>
      <c r="L198" s="115">
        <v>2029449.8</v>
      </c>
      <c r="M198" s="243">
        <v>45839</v>
      </c>
    </row>
    <row r="199" spans="1:13" ht="25.5" x14ac:dyDescent="0.2">
      <c r="A199" s="108"/>
      <c r="B199" s="109" t="s">
        <v>2554</v>
      </c>
      <c r="C199" s="110" t="s">
        <v>173</v>
      </c>
      <c r="D199" s="108"/>
      <c r="E199" s="108"/>
      <c r="F199" s="111"/>
      <c r="G199" s="112"/>
      <c r="H199" s="113">
        <v>45849.530810185184</v>
      </c>
      <c r="I199" s="109" t="s">
        <v>2555</v>
      </c>
      <c r="J199" s="114"/>
      <c r="K199" s="108"/>
      <c r="L199" s="115">
        <v>217737</v>
      </c>
      <c r="M199" s="243">
        <v>45839</v>
      </c>
    </row>
    <row r="200" spans="1:13" ht="25.5" x14ac:dyDescent="0.2">
      <c r="A200" s="108"/>
      <c r="B200" s="109" t="s">
        <v>2275</v>
      </c>
      <c r="C200" s="110" t="s">
        <v>173</v>
      </c>
      <c r="D200" s="108"/>
      <c r="E200" s="108"/>
      <c r="F200" s="111"/>
      <c r="G200" s="112"/>
      <c r="H200" s="113">
        <v>45849.539479166669</v>
      </c>
      <c r="I200" s="109" t="s">
        <v>2276</v>
      </c>
      <c r="J200" s="114"/>
      <c r="K200" s="108"/>
      <c r="L200" s="115">
        <v>321300</v>
      </c>
      <c r="M200" s="243">
        <v>45839</v>
      </c>
    </row>
    <row r="201" spans="1:13" ht="25.5" x14ac:dyDescent="0.2">
      <c r="A201" s="108"/>
      <c r="B201" s="109" t="s">
        <v>2273</v>
      </c>
      <c r="C201" s="110" t="s">
        <v>173</v>
      </c>
      <c r="D201" s="108"/>
      <c r="E201" s="108"/>
      <c r="F201" s="111"/>
      <c r="G201" s="112"/>
      <c r="H201" s="113">
        <v>45849.608402777776</v>
      </c>
      <c r="I201" s="109" t="s">
        <v>2274</v>
      </c>
      <c r="J201" s="114"/>
      <c r="K201" s="108"/>
      <c r="L201" s="115">
        <v>558000.52</v>
      </c>
      <c r="M201" s="243">
        <v>45839</v>
      </c>
    </row>
    <row r="202" spans="1:13" ht="25.5" x14ac:dyDescent="0.2">
      <c r="A202" s="108"/>
      <c r="B202" s="109" t="s">
        <v>2271</v>
      </c>
      <c r="C202" s="110" t="s">
        <v>173</v>
      </c>
      <c r="D202" s="108"/>
      <c r="E202" s="108"/>
      <c r="F202" s="111"/>
      <c r="G202" s="112"/>
      <c r="H202" s="113">
        <v>45849.617696759262</v>
      </c>
      <c r="I202" s="109" t="s">
        <v>2272</v>
      </c>
      <c r="J202" s="114"/>
      <c r="K202" s="108"/>
      <c r="L202" s="115">
        <v>177453.99</v>
      </c>
      <c r="M202" s="243">
        <v>45839</v>
      </c>
    </row>
    <row r="203" spans="1:13" ht="25.5" x14ac:dyDescent="0.2">
      <c r="A203" s="108"/>
      <c r="B203" s="109" t="s">
        <v>2552</v>
      </c>
      <c r="C203" s="110" t="s">
        <v>173</v>
      </c>
      <c r="D203" s="108"/>
      <c r="E203" s="108"/>
      <c r="F203" s="111"/>
      <c r="G203" s="112"/>
      <c r="H203" s="113">
        <v>45849.634247685186</v>
      </c>
      <c r="I203" s="109" t="s">
        <v>2553</v>
      </c>
      <c r="J203" s="114"/>
      <c r="K203" s="108"/>
      <c r="L203" s="115">
        <v>1566516</v>
      </c>
      <c r="M203" s="243">
        <v>45839</v>
      </c>
    </row>
    <row r="204" spans="1:13" ht="25.5" x14ac:dyDescent="0.2">
      <c r="A204" s="108"/>
      <c r="B204" s="109" t="s">
        <v>2269</v>
      </c>
      <c r="C204" s="110" t="s">
        <v>173</v>
      </c>
      <c r="D204" s="108"/>
      <c r="E204" s="108"/>
      <c r="F204" s="111"/>
      <c r="G204" s="112"/>
      <c r="H204" s="113">
        <v>45849.638067129628</v>
      </c>
      <c r="I204" s="109" t="s">
        <v>2270</v>
      </c>
      <c r="J204" s="114"/>
      <c r="K204" s="108"/>
      <c r="L204" s="115">
        <v>952000</v>
      </c>
      <c r="M204" s="243">
        <v>45839</v>
      </c>
    </row>
    <row r="205" spans="1:13" ht="25.5" x14ac:dyDescent="0.2">
      <c r="A205" s="108"/>
      <c r="B205" s="109" t="s">
        <v>2267</v>
      </c>
      <c r="C205" s="110" t="s">
        <v>173</v>
      </c>
      <c r="D205" s="108"/>
      <c r="E205" s="108"/>
      <c r="F205" s="111"/>
      <c r="G205" s="112"/>
      <c r="H205" s="113">
        <v>45849.645682870374</v>
      </c>
      <c r="I205" s="109" t="s">
        <v>2268</v>
      </c>
      <c r="J205" s="114"/>
      <c r="K205" s="108"/>
      <c r="L205" s="115">
        <v>3549960.4</v>
      </c>
      <c r="M205" s="243">
        <v>45839</v>
      </c>
    </row>
    <row r="206" spans="1:13" ht="36" x14ac:dyDescent="0.2">
      <c r="A206" s="69" t="s">
        <v>36</v>
      </c>
      <c r="B206" s="86" t="s">
        <v>0</v>
      </c>
      <c r="C206" s="87" t="s">
        <v>0</v>
      </c>
      <c r="D206" s="88" t="s">
        <v>132</v>
      </c>
      <c r="E206" s="89">
        <v>45517</v>
      </c>
      <c r="F206" s="73" t="s">
        <v>19</v>
      </c>
      <c r="G206" s="152">
        <v>3250106</v>
      </c>
      <c r="H206" s="153">
        <v>45852</v>
      </c>
      <c r="I206" s="126" t="s">
        <v>1050</v>
      </c>
      <c r="J206" s="91" t="s">
        <v>216</v>
      </c>
      <c r="K206" s="92" t="s">
        <v>184</v>
      </c>
      <c r="L206" s="63">
        <v>137364</v>
      </c>
      <c r="M206" s="243">
        <v>45839</v>
      </c>
    </row>
    <row r="207" spans="1:13" ht="36" x14ac:dyDescent="0.2">
      <c r="A207" s="69" t="s">
        <v>36</v>
      </c>
      <c r="B207" s="86" t="s">
        <v>0</v>
      </c>
      <c r="C207" s="87" t="s">
        <v>0</v>
      </c>
      <c r="D207" s="88" t="s">
        <v>132</v>
      </c>
      <c r="E207" s="89">
        <v>45517</v>
      </c>
      <c r="F207" s="73" t="s">
        <v>19</v>
      </c>
      <c r="G207" s="152">
        <v>3250107</v>
      </c>
      <c r="H207" s="153">
        <v>45852</v>
      </c>
      <c r="I207" s="126" t="s">
        <v>1051</v>
      </c>
      <c r="J207" s="91" t="s">
        <v>216</v>
      </c>
      <c r="K207" s="92" t="s">
        <v>184</v>
      </c>
      <c r="L207" s="63">
        <v>137364</v>
      </c>
      <c r="M207" s="243">
        <v>45839</v>
      </c>
    </row>
    <row r="208" spans="1:13" ht="15" x14ac:dyDescent="0.2">
      <c r="A208" s="69" t="s">
        <v>35</v>
      </c>
      <c r="B208" s="86" t="s">
        <v>0</v>
      </c>
      <c r="C208" s="87" t="s">
        <v>0</v>
      </c>
      <c r="D208" s="79" t="s">
        <v>1085</v>
      </c>
      <c r="E208" s="80">
        <v>45955</v>
      </c>
      <c r="F208" s="73" t="s">
        <v>19</v>
      </c>
      <c r="G208" s="90">
        <v>42500154</v>
      </c>
      <c r="H208" s="80">
        <v>45852</v>
      </c>
      <c r="I208" s="83" t="s">
        <v>1086</v>
      </c>
      <c r="J208" s="83" t="s">
        <v>1087</v>
      </c>
      <c r="K208" s="84" t="s">
        <v>1088</v>
      </c>
      <c r="L208" s="93">
        <v>500000</v>
      </c>
      <c r="M208" s="243">
        <v>45839</v>
      </c>
    </row>
    <row r="209" spans="1:13" ht="15" x14ac:dyDescent="0.2">
      <c r="A209" s="69" t="s">
        <v>35</v>
      </c>
      <c r="B209" s="86" t="s">
        <v>0</v>
      </c>
      <c r="C209" s="87" t="s">
        <v>0</v>
      </c>
      <c r="D209" s="79" t="s">
        <v>199</v>
      </c>
      <c r="E209" s="80">
        <v>45240</v>
      </c>
      <c r="F209" s="73" t="s">
        <v>19</v>
      </c>
      <c r="G209" s="90">
        <v>42500155</v>
      </c>
      <c r="H209" s="80">
        <v>45852</v>
      </c>
      <c r="I209" s="83" t="s">
        <v>1089</v>
      </c>
      <c r="J209" s="83" t="s">
        <v>200</v>
      </c>
      <c r="K209" s="84" t="s">
        <v>201</v>
      </c>
      <c r="L209" s="93">
        <v>2000000</v>
      </c>
      <c r="M209" s="243">
        <v>45839</v>
      </c>
    </row>
    <row r="210" spans="1:13" ht="24" x14ac:dyDescent="0.2">
      <c r="A210" s="69" t="s">
        <v>56</v>
      </c>
      <c r="B210" s="48" t="s">
        <v>235</v>
      </c>
      <c r="C210" s="70" t="s">
        <v>45</v>
      </c>
      <c r="D210" s="71" t="s">
        <v>12</v>
      </c>
      <c r="E210" s="72" t="s">
        <v>12</v>
      </c>
      <c r="F210" s="73" t="s">
        <v>19</v>
      </c>
      <c r="G210" s="98">
        <v>6250141</v>
      </c>
      <c r="H210" s="130">
        <v>45852</v>
      </c>
      <c r="I210" s="51" t="s">
        <v>1121</v>
      </c>
      <c r="J210" s="51" t="s">
        <v>1122</v>
      </c>
      <c r="K210" s="102" t="s">
        <v>1123</v>
      </c>
      <c r="L210" s="53">
        <v>153474</v>
      </c>
      <c r="M210" s="243">
        <v>45839</v>
      </c>
    </row>
    <row r="211" spans="1:13" ht="24" x14ac:dyDescent="0.2">
      <c r="A211" s="69" t="s">
        <v>33</v>
      </c>
      <c r="B211" s="48" t="s">
        <v>235</v>
      </c>
      <c r="C211" s="70" t="s">
        <v>45</v>
      </c>
      <c r="D211" s="71" t="s">
        <v>12</v>
      </c>
      <c r="E211" s="72" t="s">
        <v>12</v>
      </c>
      <c r="F211" s="73" t="s">
        <v>19</v>
      </c>
      <c r="G211" s="94">
        <v>20250097</v>
      </c>
      <c r="H211" s="95">
        <v>45852</v>
      </c>
      <c r="I211" s="96" t="s">
        <v>1170</v>
      </c>
      <c r="J211" s="75" t="s">
        <v>122</v>
      </c>
      <c r="K211" s="94" t="s">
        <v>64</v>
      </c>
      <c r="L211" s="97">
        <v>98163</v>
      </c>
      <c r="M211" s="243">
        <v>45839</v>
      </c>
    </row>
    <row r="212" spans="1:13" ht="24" x14ac:dyDescent="0.2">
      <c r="A212" s="69" t="s">
        <v>33</v>
      </c>
      <c r="B212" s="48" t="s">
        <v>235</v>
      </c>
      <c r="C212" s="70" t="s">
        <v>45</v>
      </c>
      <c r="D212" s="71" t="s">
        <v>12</v>
      </c>
      <c r="E212" s="72" t="s">
        <v>12</v>
      </c>
      <c r="F212" s="73" t="s">
        <v>19</v>
      </c>
      <c r="G212" s="134">
        <v>20250098</v>
      </c>
      <c r="H212" s="95">
        <v>45852</v>
      </c>
      <c r="I212" s="75" t="s">
        <v>1172</v>
      </c>
      <c r="J212" s="75" t="s">
        <v>127</v>
      </c>
      <c r="K212" s="94" t="s">
        <v>128</v>
      </c>
      <c r="L212" s="97">
        <v>164528</v>
      </c>
      <c r="M212" s="243">
        <v>45839</v>
      </c>
    </row>
    <row r="213" spans="1:13" ht="24" x14ac:dyDescent="0.2">
      <c r="A213" s="69" t="s">
        <v>213</v>
      </c>
      <c r="B213" s="78" t="s">
        <v>979</v>
      </c>
      <c r="C213" s="70" t="s">
        <v>45</v>
      </c>
      <c r="D213" s="146" t="s">
        <v>1178</v>
      </c>
      <c r="E213" s="147">
        <v>45637</v>
      </c>
      <c r="F213" s="100" t="s">
        <v>18</v>
      </c>
      <c r="G213" s="148">
        <v>8250087</v>
      </c>
      <c r="H213" s="150">
        <v>45852</v>
      </c>
      <c r="I213" s="75" t="s">
        <v>1179</v>
      </c>
      <c r="J213" s="156" t="s">
        <v>1126</v>
      </c>
      <c r="K213" s="159" t="s">
        <v>84</v>
      </c>
      <c r="L213" s="149">
        <v>691048</v>
      </c>
      <c r="M213" s="243">
        <v>45839</v>
      </c>
    </row>
    <row r="214" spans="1:13" ht="30" x14ac:dyDescent="0.2">
      <c r="A214" s="69" t="s">
        <v>29</v>
      </c>
      <c r="B214" s="86" t="s">
        <v>0</v>
      </c>
      <c r="C214" s="87" t="s">
        <v>0</v>
      </c>
      <c r="D214" s="88" t="s">
        <v>132</v>
      </c>
      <c r="E214" s="89">
        <v>45517</v>
      </c>
      <c r="F214" s="73" t="s">
        <v>19</v>
      </c>
      <c r="G214" s="129">
        <v>12250111</v>
      </c>
      <c r="H214" s="99">
        <v>45852</v>
      </c>
      <c r="I214" s="96" t="s">
        <v>1291</v>
      </c>
      <c r="J214" s="91" t="s">
        <v>216</v>
      </c>
      <c r="K214" s="92" t="s">
        <v>184</v>
      </c>
      <c r="L214" s="50">
        <v>457506</v>
      </c>
      <c r="M214" s="243">
        <v>45839</v>
      </c>
    </row>
    <row r="215" spans="1:13" ht="36" x14ac:dyDescent="0.2">
      <c r="A215" s="69" t="s">
        <v>27</v>
      </c>
      <c r="B215" s="48" t="s">
        <v>235</v>
      </c>
      <c r="C215" s="70" t="s">
        <v>45</v>
      </c>
      <c r="D215" s="71" t="s">
        <v>12</v>
      </c>
      <c r="E215" s="72" t="s">
        <v>12</v>
      </c>
      <c r="F215" s="73" t="s">
        <v>19</v>
      </c>
      <c r="G215" s="71">
        <v>15250143</v>
      </c>
      <c r="H215" s="130">
        <v>45852</v>
      </c>
      <c r="I215" s="75" t="s">
        <v>1341</v>
      </c>
      <c r="J215" s="75" t="s">
        <v>1342</v>
      </c>
      <c r="K215" s="102" t="s">
        <v>1343</v>
      </c>
      <c r="L215" s="77">
        <v>196350</v>
      </c>
      <c r="M215" s="243">
        <v>45839</v>
      </c>
    </row>
    <row r="216" spans="1:13" ht="60" x14ac:dyDescent="0.2">
      <c r="A216" s="73" t="s">
        <v>13</v>
      </c>
      <c r="B216" s="78" t="s">
        <v>979</v>
      </c>
      <c r="C216" s="70" t="s">
        <v>45</v>
      </c>
      <c r="D216" s="88" t="s">
        <v>1417</v>
      </c>
      <c r="E216" s="127">
        <v>45849</v>
      </c>
      <c r="F216" s="73" t="s">
        <v>19</v>
      </c>
      <c r="G216" s="103">
        <v>17250425</v>
      </c>
      <c r="H216" s="144">
        <v>45852</v>
      </c>
      <c r="I216" s="163" t="s">
        <v>1418</v>
      </c>
      <c r="J216" s="105" t="s">
        <v>1200</v>
      </c>
      <c r="K216" s="164" t="s">
        <v>1419</v>
      </c>
      <c r="L216" s="107">
        <v>794473</v>
      </c>
      <c r="M216" s="243">
        <v>45839</v>
      </c>
    </row>
    <row r="217" spans="1:13" ht="25.5" x14ac:dyDescent="0.2">
      <c r="A217" s="108"/>
      <c r="B217" s="109" t="s">
        <v>2265</v>
      </c>
      <c r="C217" s="110" t="s">
        <v>173</v>
      </c>
      <c r="D217" s="108"/>
      <c r="E217" s="108"/>
      <c r="F217" s="111"/>
      <c r="G217" s="112"/>
      <c r="H217" s="113">
        <v>45852.403067129628</v>
      </c>
      <c r="I217" s="109" t="s">
        <v>2266</v>
      </c>
      <c r="J217" s="114"/>
      <c r="K217" s="108"/>
      <c r="L217" s="115">
        <v>1149998.1499999999</v>
      </c>
      <c r="M217" s="243">
        <v>45839</v>
      </c>
    </row>
    <row r="218" spans="1:13" ht="25.5" x14ac:dyDescent="0.2">
      <c r="A218" s="108"/>
      <c r="B218" s="109" t="s">
        <v>2263</v>
      </c>
      <c r="C218" s="110" t="s">
        <v>173</v>
      </c>
      <c r="D218" s="108"/>
      <c r="E218" s="108"/>
      <c r="F218" s="111"/>
      <c r="G218" s="112"/>
      <c r="H218" s="113">
        <v>45852.436006944445</v>
      </c>
      <c r="I218" s="109" t="s">
        <v>2264</v>
      </c>
      <c r="J218" s="114"/>
      <c r="K218" s="108"/>
      <c r="L218" s="115">
        <v>4938500</v>
      </c>
      <c r="M218" s="243">
        <v>45839</v>
      </c>
    </row>
    <row r="219" spans="1:13" x14ac:dyDescent="0.2">
      <c r="A219" s="108"/>
      <c r="B219" s="109" t="s">
        <v>2648</v>
      </c>
      <c r="C219" s="114" t="s">
        <v>45</v>
      </c>
      <c r="D219" s="108"/>
      <c r="E219" s="108"/>
      <c r="F219" s="111"/>
      <c r="G219" s="112"/>
      <c r="H219" s="113">
        <v>45852.474143518521</v>
      </c>
      <c r="I219" s="109" t="s">
        <v>2649</v>
      </c>
      <c r="J219" s="114"/>
      <c r="K219" s="108"/>
      <c r="L219" s="115">
        <v>794472.56</v>
      </c>
      <c r="M219" s="243">
        <v>45839</v>
      </c>
    </row>
    <row r="220" spans="1:13" ht="25.5" x14ac:dyDescent="0.2">
      <c r="A220" s="108"/>
      <c r="B220" s="109" t="s">
        <v>2550</v>
      </c>
      <c r="C220" s="110" t="s">
        <v>173</v>
      </c>
      <c r="D220" s="108"/>
      <c r="E220" s="108"/>
      <c r="F220" s="111"/>
      <c r="G220" s="112"/>
      <c r="H220" s="113">
        <v>45852.476122685184</v>
      </c>
      <c r="I220" s="109" t="s">
        <v>2551</v>
      </c>
      <c r="J220" s="114"/>
      <c r="K220" s="108"/>
      <c r="L220" s="115">
        <v>164528</v>
      </c>
      <c r="M220" s="243">
        <v>45839</v>
      </c>
    </row>
    <row r="221" spans="1:13" ht="25.5" x14ac:dyDescent="0.2">
      <c r="A221" s="108"/>
      <c r="B221" s="109" t="s">
        <v>2261</v>
      </c>
      <c r="C221" s="110" t="s">
        <v>173</v>
      </c>
      <c r="D221" s="108"/>
      <c r="E221" s="108"/>
      <c r="F221" s="111"/>
      <c r="G221" s="112"/>
      <c r="H221" s="113">
        <v>45852.504131944443</v>
      </c>
      <c r="I221" s="109" t="s">
        <v>2262</v>
      </c>
      <c r="J221" s="114"/>
      <c r="K221" s="108"/>
      <c r="L221" s="115">
        <v>2439500</v>
      </c>
      <c r="M221" s="243">
        <v>45839</v>
      </c>
    </row>
    <row r="222" spans="1:13" ht="25.5" x14ac:dyDescent="0.2">
      <c r="A222" s="108"/>
      <c r="B222" s="109" t="s">
        <v>2646</v>
      </c>
      <c r="C222" s="114" t="s">
        <v>45</v>
      </c>
      <c r="D222" s="108"/>
      <c r="E222" s="108"/>
      <c r="F222" s="111"/>
      <c r="G222" s="112"/>
      <c r="H222" s="113">
        <v>45852.602083333331</v>
      </c>
      <c r="I222" s="109" t="s">
        <v>2647</v>
      </c>
      <c r="J222" s="114"/>
      <c r="K222" s="108"/>
      <c r="L222" s="115">
        <v>1998605</v>
      </c>
      <c r="M222" s="243">
        <v>45839</v>
      </c>
    </row>
    <row r="223" spans="1:13" ht="25.5" x14ac:dyDescent="0.2">
      <c r="A223" s="108"/>
      <c r="B223" s="109" t="s">
        <v>2259</v>
      </c>
      <c r="C223" s="110" t="s">
        <v>173</v>
      </c>
      <c r="D223" s="108"/>
      <c r="E223" s="108"/>
      <c r="F223" s="111"/>
      <c r="G223" s="112"/>
      <c r="H223" s="113">
        <v>45852.625254629631</v>
      </c>
      <c r="I223" s="109" t="s">
        <v>2260</v>
      </c>
      <c r="J223" s="114"/>
      <c r="K223" s="108"/>
      <c r="L223" s="115">
        <v>785400</v>
      </c>
      <c r="M223" s="243">
        <v>45839</v>
      </c>
    </row>
    <row r="224" spans="1:13" ht="25.5" x14ac:dyDescent="0.2">
      <c r="A224" s="108"/>
      <c r="B224" s="109" t="s">
        <v>2257</v>
      </c>
      <c r="C224" s="110" t="s">
        <v>173</v>
      </c>
      <c r="D224" s="108"/>
      <c r="E224" s="108"/>
      <c r="F224" s="111"/>
      <c r="G224" s="112"/>
      <c r="H224" s="113">
        <v>45852.6325</v>
      </c>
      <c r="I224" s="109" t="s">
        <v>2258</v>
      </c>
      <c r="J224" s="114"/>
      <c r="K224" s="108"/>
      <c r="L224" s="115">
        <v>615000</v>
      </c>
      <c r="M224" s="243">
        <v>45839</v>
      </c>
    </row>
    <row r="225" spans="1:13" ht="25.5" x14ac:dyDescent="0.2">
      <c r="A225" s="108"/>
      <c r="B225" s="109" t="s">
        <v>2548</v>
      </c>
      <c r="C225" s="110" t="s">
        <v>173</v>
      </c>
      <c r="D225" s="108"/>
      <c r="E225" s="108"/>
      <c r="F225" s="111"/>
      <c r="G225" s="112"/>
      <c r="H225" s="113">
        <v>45852.658842592595</v>
      </c>
      <c r="I225" s="109" t="s">
        <v>2549</v>
      </c>
      <c r="J225" s="114"/>
      <c r="K225" s="108"/>
      <c r="L225" s="115">
        <v>197928</v>
      </c>
      <c r="M225" s="243">
        <v>45839</v>
      </c>
    </row>
    <row r="226" spans="1:13" ht="25.5" x14ac:dyDescent="0.2">
      <c r="A226" s="108"/>
      <c r="B226" s="109" t="s">
        <v>2255</v>
      </c>
      <c r="C226" s="110" t="s">
        <v>173</v>
      </c>
      <c r="D226" s="108"/>
      <c r="E226" s="108"/>
      <c r="F226" s="111"/>
      <c r="G226" s="112"/>
      <c r="H226" s="113">
        <v>45852.660497685189</v>
      </c>
      <c r="I226" s="109" t="s">
        <v>2256</v>
      </c>
      <c r="J226" s="114"/>
      <c r="K226" s="108"/>
      <c r="L226" s="115">
        <v>153474.29999999999</v>
      </c>
      <c r="M226" s="243">
        <v>45839</v>
      </c>
    </row>
    <row r="227" spans="1:13" ht="25.5" x14ac:dyDescent="0.2">
      <c r="A227" s="108"/>
      <c r="B227" s="109" t="s">
        <v>2546</v>
      </c>
      <c r="C227" s="110" t="s">
        <v>173</v>
      </c>
      <c r="D227" s="108"/>
      <c r="E227" s="108"/>
      <c r="F227" s="111"/>
      <c r="G227" s="112"/>
      <c r="H227" s="113">
        <v>45852.667893518519</v>
      </c>
      <c r="I227" s="109" t="s">
        <v>2547</v>
      </c>
      <c r="J227" s="114"/>
      <c r="K227" s="108"/>
      <c r="L227" s="115">
        <v>172014</v>
      </c>
      <c r="M227" s="243">
        <v>45839</v>
      </c>
    </row>
    <row r="228" spans="1:13" ht="25.5" x14ac:dyDescent="0.2">
      <c r="A228" s="108"/>
      <c r="B228" s="109" t="s">
        <v>2253</v>
      </c>
      <c r="C228" s="110" t="s">
        <v>173</v>
      </c>
      <c r="D228" s="108"/>
      <c r="E228" s="108"/>
      <c r="F228" s="111"/>
      <c r="G228" s="112"/>
      <c r="H228" s="113">
        <v>45852.671793981484</v>
      </c>
      <c r="I228" s="109" t="s">
        <v>2254</v>
      </c>
      <c r="J228" s="114"/>
      <c r="K228" s="108"/>
      <c r="L228" s="115">
        <v>928200</v>
      </c>
      <c r="M228" s="243">
        <v>45839</v>
      </c>
    </row>
    <row r="229" spans="1:13" ht="25.5" x14ac:dyDescent="0.2">
      <c r="A229" s="108"/>
      <c r="B229" s="109" t="s">
        <v>2251</v>
      </c>
      <c r="C229" s="110" t="s">
        <v>173</v>
      </c>
      <c r="D229" s="108"/>
      <c r="E229" s="108"/>
      <c r="F229" s="111"/>
      <c r="G229" s="112"/>
      <c r="H229" s="113">
        <v>45852.710717592592</v>
      </c>
      <c r="I229" s="109" t="s">
        <v>2252</v>
      </c>
      <c r="J229" s="114"/>
      <c r="K229" s="108"/>
      <c r="L229" s="115">
        <v>1082900</v>
      </c>
      <c r="M229" s="243">
        <v>45839</v>
      </c>
    </row>
    <row r="230" spans="1:13" ht="51" x14ac:dyDescent="0.2">
      <c r="A230" s="108"/>
      <c r="B230" s="109" t="s">
        <v>2728</v>
      </c>
      <c r="C230" s="114" t="s">
        <v>0</v>
      </c>
      <c r="D230" s="108"/>
      <c r="E230" s="108"/>
      <c r="F230" s="111"/>
      <c r="G230" s="112"/>
      <c r="H230" s="113">
        <v>45852.729166666664</v>
      </c>
      <c r="I230" s="109" t="s">
        <v>2729</v>
      </c>
      <c r="J230" s="114"/>
      <c r="K230" s="108"/>
      <c r="L230" s="115">
        <v>16784039.649999999</v>
      </c>
      <c r="M230" s="243">
        <v>45839</v>
      </c>
    </row>
    <row r="231" spans="1:13" ht="36" x14ac:dyDescent="0.2">
      <c r="A231" s="69" t="s">
        <v>41</v>
      </c>
      <c r="B231" s="86" t="s">
        <v>0</v>
      </c>
      <c r="C231" s="87" t="s">
        <v>0</v>
      </c>
      <c r="D231" s="88" t="s">
        <v>132</v>
      </c>
      <c r="E231" s="89">
        <v>45517</v>
      </c>
      <c r="F231" s="73" t="s">
        <v>19</v>
      </c>
      <c r="G231" s="100">
        <v>18250157</v>
      </c>
      <c r="H231" s="101">
        <v>45853</v>
      </c>
      <c r="I231" s="75" t="s">
        <v>984</v>
      </c>
      <c r="J231" s="91" t="s">
        <v>216</v>
      </c>
      <c r="K231" s="92" t="s">
        <v>184</v>
      </c>
      <c r="L231" s="77">
        <v>397676</v>
      </c>
      <c r="M231" s="243">
        <v>45839</v>
      </c>
    </row>
    <row r="232" spans="1:13" ht="36" x14ac:dyDescent="0.2">
      <c r="A232" s="69" t="s">
        <v>38</v>
      </c>
      <c r="B232" s="48" t="s">
        <v>235</v>
      </c>
      <c r="C232" s="70" t="s">
        <v>45</v>
      </c>
      <c r="D232" s="71" t="s">
        <v>12</v>
      </c>
      <c r="E232" s="72" t="s">
        <v>12</v>
      </c>
      <c r="F232" s="73" t="s">
        <v>19</v>
      </c>
      <c r="G232" s="74">
        <v>2250236</v>
      </c>
      <c r="H232" s="72">
        <v>45853</v>
      </c>
      <c r="I232" s="75" t="s">
        <v>1021</v>
      </c>
      <c r="J232" s="126" t="s">
        <v>133</v>
      </c>
      <c r="K232" s="139" t="s">
        <v>83</v>
      </c>
      <c r="L232" s="77">
        <v>209616</v>
      </c>
      <c r="M232" s="243">
        <v>45839</v>
      </c>
    </row>
    <row r="233" spans="1:13" ht="30" x14ac:dyDescent="0.2">
      <c r="A233" s="69" t="s">
        <v>38</v>
      </c>
      <c r="B233" s="86" t="s">
        <v>0</v>
      </c>
      <c r="C233" s="87" t="s">
        <v>0</v>
      </c>
      <c r="D233" s="88" t="s">
        <v>132</v>
      </c>
      <c r="E233" s="89">
        <v>45517</v>
      </c>
      <c r="F233" s="73" t="s">
        <v>19</v>
      </c>
      <c r="G233" s="74">
        <v>2250238</v>
      </c>
      <c r="H233" s="72">
        <v>45853</v>
      </c>
      <c r="I233" s="75" t="s">
        <v>1022</v>
      </c>
      <c r="J233" s="91" t="s">
        <v>216</v>
      </c>
      <c r="K233" s="92" t="s">
        <v>184</v>
      </c>
      <c r="L233" s="77">
        <v>198239</v>
      </c>
      <c r="M233" s="243">
        <v>45839</v>
      </c>
    </row>
    <row r="234" spans="1:13" ht="15" x14ac:dyDescent="0.2">
      <c r="A234" s="69" t="s">
        <v>33</v>
      </c>
      <c r="B234" s="86" t="s">
        <v>0</v>
      </c>
      <c r="C234" s="87" t="s">
        <v>0</v>
      </c>
      <c r="D234" s="165" t="s">
        <v>1163</v>
      </c>
      <c r="E234" s="166">
        <v>45852</v>
      </c>
      <c r="F234" s="73" t="s">
        <v>19</v>
      </c>
      <c r="G234" s="134">
        <v>20250099</v>
      </c>
      <c r="H234" s="95">
        <v>45853</v>
      </c>
      <c r="I234" s="75" t="s">
        <v>1164</v>
      </c>
      <c r="J234" s="75" t="s">
        <v>1165</v>
      </c>
      <c r="K234" s="94" t="s">
        <v>1166</v>
      </c>
      <c r="L234" s="97">
        <v>16784040</v>
      </c>
      <c r="M234" s="243">
        <v>45839</v>
      </c>
    </row>
    <row r="235" spans="1:13" ht="30" x14ac:dyDescent="0.2">
      <c r="A235" s="69" t="s">
        <v>57</v>
      </c>
      <c r="B235" s="86" t="s">
        <v>0</v>
      </c>
      <c r="C235" s="87" t="s">
        <v>0</v>
      </c>
      <c r="D235" s="88" t="s">
        <v>132</v>
      </c>
      <c r="E235" s="89">
        <v>45517</v>
      </c>
      <c r="F235" s="73" t="s">
        <v>19</v>
      </c>
      <c r="G235" s="135">
        <v>9250105</v>
      </c>
      <c r="H235" s="137">
        <v>45853</v>
      </c>
      <c r="I235" s="105" t="s">
        <v>392</v>
      </c>
      <c r="J235" s="91" t="s">
        <v>216</v>
      </c>
      <c r="K235" s="92" t="s">
        <v>184</v>
      </c>
      <c r="L235" s="107">
        <v>716028</v>
      </c>
      <c r="M235" s="243">
        <v>45839</v>
      </c>
    </row>
    <row r="236" spans="1:13" ht="30" x14ac:dyDescent="0.2">
      <c r="A236" s="69" t="s">
        <v>40</v>
      </c>
      <c r="B236" s="86" t="s">
        <v>0</v>
      </c>
      <c r="C236" s="87" t="s">
        <v>0</v>
      </c>
      <c r="D236" s="88" t="s">
        <v>132</v>
      </c>
      <c r="E236" s="89">
        <v>45517</v>
      </c>
      <c r="F236" s="73" t="s">
        <v>19</v>
      </c>
      <c r="G236" s="120">
        <v>19250087</v>
      </c>
      <c r="H236" s="121">
        <v>45853</v>
      </c>
      <c r="I236" s="122" t="s">
        <v>1219</v>
      </c>
      <c r="J236" s="91" t="s">
        <v>216</v>
      </c>
      <c r="K236" s="92" t="s">
        <v>184</v>
      </c>
      <c r="L236" s="49">
        <v>309846</v>
      </c>
      <c r="M236" s="243">
        <v>45839</v>
      </c>
    </row>
    <row r="237" spans="1:13" x14ac:dyDescent="0.2">
      <c r="A237" s="69" t="s">
        <v>39</v>
      </c>
      <c r="B237" s="78" t="s">
        <v>979</v>
      </c>
      <c r="C237" s="70" t="s">
        <v>45</v>
      </c>
      <c r="D237" s="167" t="s">
        <v>1257</v>
      </c>
      <c r="E237" s="125">
        <v>45853</v>
      </c>
      <c r="F237" s="116" t="s">
        <v>15</v>
      </c>
      <c r="G237" s="124" t="s">
        <v>76</v>
      </c>
      <c r="H237" s="125">
        <v>45853</v>
      </c>
      <c r="I237" s="126" t="s">
        <v>1258</v>
      </c>
      <c r="J237" s="126" t="s">
        <v>1259</v>
      </c>
      <c r="K237" s="139" t="s">
        <v>1260</v>
      </c>
      <c r="L237" s="85">
        <v>9750000</v>
      </c>
      <c r="M237" s="243">
        <v>45839</v>
      </c>
    </row>
    <row r="238" spans="1:13" ht="30" x14ac:dyDescent="0.2">
      <c r="A238" s="69" t="s">
        <v>29</v>
      </c>
      <c r="B238" s="86" t="s">
        <v>0</v>
      </c>
      <c r="C238" s="87" t="s">
        <v>0</v>
      </c>
      <c r="D238" s="88" t="s">
        <v>132</v>
      </c>
      <c r="E238" s="89">
        <v>45517</v>
      </c>
      <c r="F238" s="73" t="s">
        <v>19</v>
      </c>
      <c r="G238" s="129">
        <v>12250112</v>
      </c>
      <c r="H238" s="99">
        <v>45853</v>
      </c>
      <c r="I238" s="96" t="s">
        <v>1292</v>
      </c>
      <c r="J238" s="91" t="s">
        <v>216</v>
      </c>
      <c r="K238" s="92" t="s">
        <v>184</v>
      </c>
      <c r="L238" s="50">
        <v>220686</v>
      </c>
      <c r="M238" s="243">
        <v>45839</v>
      </c>
    </row>
    <row r="239" spans="1:13" ht="24" x14ac:dyDescent="0.2">
      <c r="A239" s="69" t="s">
        <v>27</v>
      </c>
      <c r="B239" s="86" t="s">
        <v>0</v>
      </c>
      <c r="C239" s="87" t="s">
        <v>0</v>
      </c>
      <c r="D239" s="131" t="s">
        <v>1344</v>
      </c>
      <c r="E239" s="132">
        <v>45156</v>
      </c>
      <c r="F239" s="73" t="s">
        <v>19</v>
      </c>
      <c r="G239" s="71">
        <v>15250147</v>
      </c>
      <c r="H239" s="130">
        <v>45853</v>
      </c>
      <c r="I239" s="75" t="s">
        <v>1345</v>
      </c>
      <c r="J239" s="118" t="s">
        <v>74</v>
      </c>
      <c r="K239" s="119" t="s">
        <v>63</v>
      </c>
      <c r="L239" s="77">
        <v>434350</v>
      </c>
      <c r="M239" s="243">
        <v>45839</v>
      </c>
    </row>
    <row r="240" spans="1:13" ht="45" x14ac:dyDescent="0.2">
      <c r="A240" s="73" t="s">
        <v>13</v>
      </c>
      <c r="B240" s="86" t="s">
        <v>0</v>
      </c>
      <c r="C240" s="87" t="s">
        <v>0</v>
      </c>
      <c r="D240" s="88" t="s">
        <v>132</v>
      </c>
      <c r="E240" s="89">
        <v>45517</v>
      </c>
      <c r="F240" s="73" t="s">
        <v>19</v>
      </c>
      <c r="G240" s="103">
        <v>17250426</v>
      </c>
      <c r="H240" s="104">
        <v>45853</v>
      </c>
      <c r="I240" s="91" t="s">
        <v>1420</v>
      </c>
      <c r="J240" s="91" t="s">
        <v>216</v>
      </c>
      <c r="K240" s="92" t="s">
        <v>184</v>
      </c>
      <c r="L240" s="107">
        <v>241676</v>
      </c>
      <c r="M240" s="243">
        <v>45839</v>
      </c>
    </row>
    <row r="241" spans="1:13" ht="25.5" x14ac:dyDescent="0.2">
      <c r="A241" s="108"/>
      <c r="B241" s="109" t="s">
        <v>2250</v>
      </c>
      <c r="C241" s="110" t="s">
        <v>173</v>
      </c>
      <c r="D241" s="108"/>
      <c r="E241" s="108"/>
      <c r="F241" s="111"/>
      <c r="G241" s="112"/>
      <c r="H241" s="113">
        <v>45853.348379629628</v>
      </c>
      <c r="I241" s="109" t="s">
        <v>1502</v>
      </c>
      <c r="J241" s="114"/>
      <c r="K241" s="108"/>
      <c r="L241" s="115">
        <v>595000</v>
      </c>
      <c r="M241" s="243">
        <v>45839</v>
      </c>
    </row>
    <row r="242" spans="1:13" ht="25.5" x14ac:dyDescent="0.2">
      <c r="A242" s="108"/>
      <c r="B242" s="109" t="s">
        <v>2544</v>
      </c>
      <c r="C242" s="110" t="s">
        <v>173</v>
      </c>
      <c r="D242" s="108"/>
      <c r="E242" s="108"/>
      <c r="F242" s="111"/>
      <c r="G242" s="112"/>
      <c r="H242" s="113">
        <v>45853.460324074076</v>
      </c>
      <c r="I242" s="109" t="s">
        <v>2545</v>
      </c>
      <c r="J242" s="114"/>
      <c r="K242" s="108"/>
      <c r="L242" s="115">
        <v>976621.1</v>
      </c>
      <c r="M242" s="243">
        <v>45839</v>
      </c>
    </row>
    <row r="243" spans="1:13" ht="25.5" x14ac:dyDescent="0.2">
      <c r="A243" s="108"/>
      <c r="B243" s="109" t="s">
        <v>2542</v>
      </c>
      <c r="C243" s="110" t="s">
        <v>173</v>
      </c>
      <c r="D243" s="108"/>
      <c r="E243" s="108"/>
      <c r="F243" s="111"/>
      <c r="G243" s="112"/>
      <c r="H243" s="113">
        <v>45853.50072916667</v>
      </c>
      <c r="I243" s="109" t="s">
        <v>2543</v>
      </c>
      <c r="J243" s="114"/>
      <c r="K243" s="108"/>
      <c r="L243" s="115">
        <v>987967.75</v>
      </c>
      <c r="M243" s="243">
        <v>45839</v>
      </c>
    </row>
    <row r="244" spans="1:13" ht="25.5" x14ac:dyDescent="0.2">
      <c r="A244" s="108"/>
      <c r="B244" s="109" t="s">
        <v>2248</v>
      </c>
      <c r="C244" s="110" t="s">
        <v>173</v>
      </c>
      <c r="D244" s="108"/>
      <c r="E244" s="108"/>
      <c r="F244" s="111"/>
      <c r="G244" s="112"/>
      <c r="H244" s="113">
        <v>45853.532349537039</v>
      </c>
      <c r="I244" s="109" t="s">
        <v>2249</v>
      </c>
      <c r="J244" s="114"/>
      <c r="K244" s="108"/>
      <c r="L244" s="115">
        <v>450000.88</v>
      </c>
      <c r="M244" s="243">
        <v>45839</v>
      </c>
    </row>
    <row r="245" spans="1:13" ht="25.5" x14ac:dyDescent="0.2">
      <c r="A245" s="108"/>
      <c r="B245" s="109" t="s">
        <v>2246</v>
      </c>
      <c r="C245" s="110" t="s">
        <v>173</v>
      </c>
      <c r="D245" s="108"/>
      <c r="E245" s="108"/>
      <c r="F245" s="111"/>
      <c r="G245" s="112"/>
      <c r="H245" s="113">
        <v>45853.651828703703</v>
      </c>
      <c r="I245" s="109" t="s">
        <v>2247</v>
      </c>
      <c r="J245" s="114"/>
      <c r="K245" s="108"/>
      <c r="L245" s="115">
        <v>2201500</v>
      </c>
      <c r="M245" s="243">
        <v>45839</v>
      </c>
    </row>
    <row r="246" spans="1:13" ht="25.5" x14ac:dyDescent="0.2">
      <c r="A246" s="108"/>
      <c r="B246" s="109" t="s">
        <v>2244</v>
      </c>
      <c r="C246" s="110" t="s">
        <v>173</v>
      </c>
      <c r="D246" s="108"/>
      <c r="E246" s="108"/>
      <c r="F246" s="111"/>
      <c r="G246" s="112"/>
      <c r="H246" s="113">
        <v>45853.676932870374</v>
      </c>
      <c r="I246" s="109" t="s">
        <v>2245</v>
      </c>
      <c r="J246" s="114"/>
      <c r="K246" s="108"/>
      <c r="L246" s="115">
        <v>3444575.19</v>
      </c>
      <c r="M246" s="243">
        <v>45839</v>
      </c>
    </row>
    <row r="247" spans="1:13" ht="25.5" x14ac:dyDescent="0.2">
      <c r="A247" s="108"/>
      <c r="B247" s="109" t="s">
        <v>2540</v>
      </c>
      <c r="C247" s="110" t="s">
        <v>173</v>
      </c>
      <c r="D247" s="108"/>
      <c r="E247" s="108"/>
      <c r="F247" s="111"/>
      <c r="G247" s="112"/>
      <c r="H247" s="113">
        <v>45854.988229166665</v>
      </c>
      <c r="I247" s="109" t="s">
        <v>2541</v>
      </c>
      <c r="J247" s="114"/>
      <c r="K247" s="108"/>
      <c r="L247" s="115">
        <v>819119.84</v>
      </c>
      <c r="M247" s="243">
        <v>45839</v>
      </c>
    </row>
    <row r="248" spans="1:13" ht="36" x14ac:dyDescent="0.2">
      <c r="A248" s="69" t="s">
        <v>41</v>
      </c>
      <c r="B248" s="86" t="s">
        <v>0</v>
      </c>
      <c r="C248" s="87" t="s">
        <v>0</v>
      </c>
      <c r="D248" s="88" t="s">
        <v>132</v>
      </c>
      <c r="E248" s="89">
        <v>45517</v>
      </c>
      <c r="F248" s="73" t="s">
        <v>19</v>
      </c>
      <c r="G248" s="100">
        <v>18250158</v>
      </c>
      <c r="H248" s="101">
        <v>45855</v>
      </c>
      <c r="I248" s="75" t="s">
        <v>985</v>
      </c>
      <c r="J248" s="91" t="s">
        <v>216</v>
      </c>
      <c r="K248" s="92" t="s">
        <v>184</v>
      </c>
      <c r="L248" s="77">
        <v>272932</v>
      </c>
      <c r="M248" s="243">
        <v>45839</v>
      </c>
    </row>
    <row r="249" spans="1:13" ht="30" x14ac:dyDescent="0.2">
      <c r="A249" s="69" t="s">
        <v>41</v>
      </c>
      <c r="B249" s="86" t="s">
        <v>0</v>
      </c>
      <c r="C249" s="87" t="s">
        <v>0</v>
      </c>
      <c r="D249" s="88" t="s">
        <v>132</v>
      </c>
      <c r="E249" s="89">
        <v>45517</v>
      </c>
      <c r="F249" s="73" t="s">
        <v>19</v>
      </c>
      <c r="G249" s="100">
        <v>18250160</v>
      </c>
      <c r="H249" s="101">
        <v>45855</v>
      </c>
      <c r="I249" s="75" t="s">
        <v>986</v>
      </c>
      <c r="J249" s="91" t="s">
        <v>216</v>
      </c>
      <c r="K249" s="92" t="s">
        <v>184</v>
      </c>
      <c r="L249" s="77">
        <v>195932</v>
      </c>
      <c r="M249" s="243">
        <v>45839</v>
      </c>
    </row>
    <row r="250" spans="1:13" ht="60" x14ac:dyDescent="0.2">
      <c r="A250" s="69" t="s">
        <v>36</v>
      </c>
      <c r="B250" s="86" t="s">
        <v>0</v>
      </c>
      <c r="C250" s="87" t="s">
        <v>0</v>
      </c>
      <c r="D250" s="88" t="s">
        <v>132</v>
      </c>
      <c r="E250" s="89">
        <v>45517</v>
      </c>
      <c r="F250" s="73" t="s">
        <v>19</v>
      </c>
      <c r="G250" s="152">
        <v>3250111</v>
      </c>
      <c r="H250" s="153">
        <v>45855</v>
      </c>
      <c r="I250" s="126" t="s">
        <v>1052</v>
      </c>
      <c r="J250" s="91" t="s">
        <v>216</v>
      </c>
      <c r="K250" s="92" t="s">
        <v>184</v>
      </c>
      <c r="L250" s="63">
        <v>550024</v>
      </c>
      <c r="M250" s="243">
        <v>45839</v>
      </c>
    </row>
    <row r="251" spans="1:13" ht="48" x14ac:dyDescent="0.2">
      <c r="A251" s="69" t="s">
        <v>36</v>
      </c>
      <c r="B251" s="86" t="s">
        <v>0</v>
      </c>
      <c r="C251" s="87" t="s">
        <v>0</v>
      </c>
      <c r="D251" s="88" t="s">
        <v>132</v>
      </c>
      <c r="E251" s="89">
        <v>45517</v>
      </c>
      <c r="F251" s="73" t="s">
        <v>19</v>
      </c>
      <c r="G251" s="152">
        <v>3250112</v>
      </c>
      <c r="H251" s="153">
        <v>45855</v>
      </c>
      <c r="I251" s="126" t="s">
        <v>1053</v>
      </c>
      <c r="J251" s="91" t="s">
        <v>216</v>
      </c>
      <c r="K251" s="92" t="s">
        <v>184</v>
      </c>
      <c r="L251" s="63">
        <v>303012</v>
      </c>
      <c r="M251" s="243">
        <v>45839</v>
      </c>
    </row>
    <row r="252" spans="1:13" ht="24" x14ac:dyDescent="0.2">
      <c r="A252" s="69" t="s">
        <v>36</v>
      </c>
      <c r="B252" s="48" t="s">
        <v>235</v>
      </c>
      <c r="C252" s="70" t="s">
        <v>45</v>
      </c>
      <c r="D252" s="71" t="s">
        <v>12</v>
      </c>
      <c r="E252" s="72" t="s">
        <v>12</v>
      </c>
      <c r="F252" s="73" t="s">
        <v>19</v>
      </c>
      <c r="G252" s="152">
        <v>3250110</v>
      </c>
      <c r="H252" s="153">
        <v>45855</v>
      </c>
      <c r="I252" s="126" t="s">
        <v>1063</v>
      </c>
      <c r="J252" s="126" t="s">
        <v>1064</v>
      </c>
      <c r="K252" s="124" t="s">
        <v>1065</v>
      </c>
      <c r="L252" s="63">
        <v>45000</v>
      </c>
      <c r="M252" s="243">
        <v>45839</v>
      </c>
    </row>
    <row r="253" spans="1:13" x14ac:dyDescent="0.2">
      <c r="A253" s="69" t="s">
        <v>31</v>
      </c>
      <c r="B253" s="48" t="s">
        <v>235</v>
      </c>
      <c r="C253" s="70" t="s">
        <v>45</v>
      </c>
      <c r="D253" s="71" t="s">
        <v>12</v>
      </c>
      <c r="E253" s="72" t="s">
        <v>12</v>
      </c>
      <c r="F253" s="73" t="s">
        <v>19</v>
      </c>
      <c r="G253" s="168" t="s">
        <v>20</v>
      </c>
      <c r="H253" s="101">
        <v>45855</v>
      </c>
      <c r="I253" s="75" t="s">
        <v>363</v>
      </c>
      <c r="J253" s="75" t="s">
        <v>1148</v>
      </c>
      <c r="K253" s="102" t="s">
        <v>1149</v>
      </c>
      <c r="L253" s="77">
        <v>157076</v>
      </c>
      <c r="M253" s="243">
        <v>45839</v>
      </c>
    </row>
    <row r="254" spans="1:13" ht="30" x14ac:dyDescent="0.2">
      <c r="A254" s="69" t="s">
        <v>40</v>
      </c>
      <c r="B254" s="86" t="s">
        <v>0</v>
      </c>
      <c r="C254" s="87" t="s">
        <v>0</v>
      </c>
      <c r="D254" s="88" t="s">
        <v>132</v>
      </c>
      <c r="E254" s="89">
        <v>45517</v>
      </c>
      <c r="F254" s="73" t="s">
        <v>19</v>
      </c>
      <c r="G254" s="120">
        <v>19250088</v>
      </c>
      <c r="H254" s="121">
        <v>45855</v>
      </c>
      <c r="I254" s="122" t="s">
        <v>1220</v>
      </c>
      <c r="J254" s="91" t="s">
        <v>216</v>
      </c>
      <c r="K254" s="92" t="s">
        <v>184</v>
      </c>
      <c r="L254" s="49">
        <v>332534</v>
      </c>
      <c r="M254" s="243">
        <v>45839</v>
      </c>
    </row>
    <row r="255" spans="1:13" ht="30" x14ac:dyDescent="0.2">
      <c r="A255" s="69" t="s">
        <v>40</v>
      </c>
      <c r="B255" s="86" t="s">
        <v>0</v>
      </c>
      <c r="C255" s="87" t="s">
        <v>0</v>
      </c>
      <c r="D255" s="88" t="s">
        <v>132</v>
      </c>
      <c r="E255" s="89">
        <v>45517</v>
      </c>
      <c r="F255" s="73" t="s">
        <v>19</v>
      </c>
      <c r="G255" s="120">
        <v>19250089</v>
      </c>
      <c r="H255" s="121">
        <v>45855</v>
      </c>
      <c r="I255" s="122" t="s">
        <v>1221</v>
      </c>
      <c r="J255" s="91" t="s">
        <v>216</v>
      </c>
      <c r="K255" s="92" t="s">
        <v>184</v>
      </c>
      <c r="L255" s="64">
        <v>357034</v>
      </c>
      <c r="M255" s="243">
        <v>45839</v>
      </c>
    </row>
    <row r="256" spans="1:13" ht="30" x14ac:dyDescent="0.2">
      <c r="A256" s="69" t="s">
        <v>40</v>
      </c>
      <c r="B256" s="86" t="s">
        <v>0</v>
      </c>
      <c r="C256" s="87" t="s">
        <v>0</v>
      </c>
      <c r="D256" s="88" t="s">
        <v>132</v>
      </c>
      <c r="E256" s="89">
        <v>45517</v>
      </c>
      <c r="F256" s="73" t="s">
        <v>19</v>
      </c>
      <c r="G256" s="120">
        <v>19250090</v>
      </c>
      <c r="H256" s="121">
        <v>45855</v>
      </c>
      <c r="I256" s="122" t="s">
        <v>1222</v>
      </c>
      <c r="J256" s="91" t="s">
        <v>216</v>
      </c>
      <c r="K256" s="92" t="s">
        <v>184</v>
      </c>
      <c r="L256" s="49">
        <v>275102</v>
      </c>
      <c r="M256" s="243">
        <v>45839</v>
      </c>
    </row>
    <row r="257" spans="1:13" ht="30" x14ac:dyDescent="0.2">
      <c r="A257" s="69" t="s">
        <v>40</v>
      </c>
      <c r="B257" s="86" t="s">
        <v>0</v>
      </c>
      <c r="C257" s="87" t="s">
        <v>0</v>
      </c>
      <c r="D257" s="88" t="s">
        <v>132</v>
      </c>
      <c r="E257" s="89">
        <v>45517</v>
      </c>
      <c r="F257" s="73" t="s">
        <v>19</v>
      </c>
      <c r="G257" s="120">
        <v>19250091</v>
      </c>
      <c r="H257" s="121">
        <v>45855</v>
      </c>
      <c r="I257" s="122" t="s">
        <v>1223</v>
      </c>
      <c r="J257" s="91" t="s">
        <v>216</v>
      </c>
      <c r="K257" s="92" t="s">
        <v>184</v>
      </c>
      <c r="L257" s="49">
        <v>347134</v>
      </c>
      <c r="M257" s="243">
        <v>45839</v>
      </c>
    </row>
    <row r="258" spans="1:13" ht="30" x14ac:dyDescent="0.2">
      <c r="A258" s="69" t="s">
        <v>40</v>
      </c>
      <c r="B258" s="86" t="s">
        <v>0</v>
      </c>
      <c r="C258" s="87" t="s">
        <v>0</v>
      </c>
      <c r="D258" s="88" t="s">
        <v>132</v>
      </c>
      <c r="E258" s="89">
        <v>45517</v>
      </c>
      <c r="F258" s="73" t="s">
        <v>19</v>
      </c>
      <c r="G258" s="120">
        <v>19250093</v>
      </c>
      <c r="H258" s="121">
        <v>45855</v>
      </c>
      <c r="I258" s="122" t="s">
        <v>1224</v>
      </c>
      <c r="J258" s="91" t="s">
        <v>216</v>
      </c>
      <c r="K258" s="92" t="s">
        <v>184</v>
      </c>
      <c r="L258" s="49">
        <v>151686</v>
      </c>
      <c r="M258" s="243">
        <v>45839</v>
      </c>
    </row>
    <row r="259" spans="1:13" ht="30" x14ac:dyDescent="0.2">
      <c r="A259" s="69" t="s">
        <v>40</v>
      </c>
      <c r="B259" s="86" t="s">
        <v>0</v>
      </c>
      <c r="C259" s="87" t="s">
        <v>0</v>
      </c>
      <c r="D259" s="88" t="s">
        <v>132</v>
      </c>
      <c r="E259" s="89">
        <v>45517</v>
      </c>
      <c r="F259" s="73" t="s">
        <v>19</v>
      </c>
      <c r="G259" s="120">
        <v>19250094</v>
      </c>
      <c r="H259" s="121">
        <v>45855</v>
      </c>
      <c r="I259" s="122" t="s">
        <v>1225</v>
      </c>
      <c r="J259" s="91" t="s">
        <v>216</v>
      </c>
      <c r="K259" s="92" t="s">
        <v>184</v>
      </c>
      <c r="L259" s="49">
        <v>437102</v>
      </c>
      <c r="M259" s="243">
        <v>45839</v>
      </c>
    </row>
    <row r="260" spans="1:13" ht="30" x14ac:dyDescent="0.2">
      <c r="A260" s="69" t="s">
        <v>39</v>
      </c>
      <c r="B260" s="86" t="s">
        <v>0</v>
      </c>
      <c r="C260" s="87" t="s">
        <v>0</v>
      </c>
      <c r="D260" s="88" t="s">
        <v>132</v>
      </c>
      <c r="E260" s="89">
        <v>45517</v>
      </c>
      <c r="F260" s="73" t="s">
        <v>19</v>
      </c>
      <c r="G260" s="124">
        <v>10250135</v>
      </c>
      <c r="H260" s="125">
        <v>45855</v>
      </c>
      <c r="I260" s="126" t="s">
        <v>1240</v>
      </c>
      <c r="J260" s="91" t="s">
        <v>216</v>
      </c>
      <c r="K260" s="92" t="s">
        <v>184</v>
      </c>
      <c r="L260" s="85">
        <v>268932</v>
      </c>
      <c r="M260" s="243">
        <v>45839</v>
      </c>
    </row>
    <row r="261" spans="1:13" ht="30" x14ac:dyDescent="0.2">
      <c r="A261" s="69" t="s">
        <v>39</v>
      </c>
      <c r="B261" s="86" t="s">
        <v>0</v>
      </c>
      <c r="C261" s="87" t="s">
        <v>0</v>
      </c>
      <c r="D261" s="88" t="s">
        <v>132</v>
      </c>
      <c r="E261" s="89">
        <v>45517</v>
      </c>
      <c r="F261" s="73" t="s">
        <v>19</v>
      </c>
      <c r="G261" s="124">
        <v>10250136</v>
      </c>
      <c r="H261" s="125">
        <v>45855</v>
      </c>
      <c r="I261" s="126" t="s">
        <v>1241</v>
      </c>
      <c r="J261" s="91" t="s">
        <v>216</v>
      </c>
      <c r="K261" s="92" t="s">
        <v>184</v>
      </c>
      <c r="L261" s="85">
        <v>275102</v>
      </c>
      <c r="M261" s="243">
        <v>45839</v>
      </c>
    </row>
    <row r="262" spans="1:13" ht="30" x14ac:dyDescent="0.2">
      <c r="A262" s="69" t="s">
        <v>39</v>
      </c>
      <c r="B262" s="86" t="s">
        <v>0</v>
      </c>
      <c r="C262" s="87" t="s">
        <v>0</v>
      </c>
      <c r="D262" s="88" t="s">
        <v>132</v>
      </c>
      <c r="E262" s="89">
        <v>45517</v>
      </c>
      <c r="F262" s="73" t="s">
        <v>19</v>
      </c>
      <c r="G262" s="124">
        <v>10250137</v>
      </c>
      <c r="H262" s="125">
        <v>45855</v>
      </c>
      <c r="I262" s="126" t="s">
        <v>1241</v>
      </c>
      <c r="J262" s="91" t="s">
        <v>216</v>
      </c>
      <c r="K262" s="92" t="s">
        <v>184</v>
      </c>
      <c r="L262" s="85">
        <v>275102</v>
      </c>
      <c r="M262" s="243">
        <v>45839</v>
      </c>
    </row>
    <row r="263" spans="1:13" ht="30" x14ac:dyDescent="0.2">
      <c r="A263" s="69" t="s">
        <v>39</v>
      </c>
      <c r="B263" s="86" t="s">
        <v>0</v>
      </c>
      <c r="C263" s="87" t="s">
        <v>0</v>
      </c>
      <c r="D263" s="88" t="s">
        <v>132</v>
      </c>
      <c r="E263" s="89">
        <v>45517</v>
      </c>
      <c r="F263" s="73" t="s">
        <v>19</v>
      </c>
      <c r="G263" s="124">
        <v>10250138</v>
      </c>
      <c r="H263" s="125">
        <v>45855</v>
      </c>
      <c r="I263" s="126" t="s">
        <v>1240</v>
      </c>
      <c r="J263" s="91" t="s">
        <v>216</v>
      </c>
      <c r="K263" s="92" t="s">
        <v>184</v>
      </c>
      <c r="L263" s="85">
        <v>277932</v>
      </c>
      <c r="M263" s="243">
        <v>45839</v>
      </c>
    </row>
    <row r="264" spans="1:13" ht="30" x14ac:dyDescent="0.2">
      <c r="A264" s="69" t="s">
        <v>39</v>
      </c>
      <c r="B264" s="86" t="s">
        <v>0</v>
      </c>
      <c r="C264" s="87" t="s">
        <v>0</v>
      </c>
      <c r="D264" s="88" t="s">
        <v>132</v>
      </c>
      <c r="E264" s="89">
        <v>45517</v>
      </c>
      <c r="F264" s="73" t="s">
        <v>19</v>
      </c>
      <c r="G264" s="124">
        <v>10250139</v>
      </c>
      <c r="H264" s="125">
        <v>45855</v>
      </c>
      <c r="I264" s="126" t="s">
        <v>1242</v>
      </c>
      <c r="J264" s="91" t="s">
        <v>216</v>
      </c>
      <c r="K264" s="92" t="s">
        <v>184</v>
      </c>
      <c r="L264" s="85">
        <v>95932</v>
      </c>
      <c r="M264" s="243">
        <v>45839</v>
      </c>
    </row>
    <row r="265" spans="1:13" ht="30" x14ac:dyDescent="0.2">
      <c r="A265" s="69" t="s">
        <v>39</v>
      </c>
      <c r="B265" s="86" t="s">
        <v>0</v>
      </c>
      <c r="C265" s="87" t="s">
        <v>0</v>
      </c>
      <c r="D265" s="88" t="s">
        <v>132</v>
      </c>
      <c r="E265" s="89">
        <v>45517</v>
      </c>
      <c r="F265" s="73" t="s">
        <v>19</v>
      </c>
      <c r="G265" s="124">
        <v>10250140</v>
      </c>
      <c r="H265" s="125">
        <v>45855</v>
      </c>
      <c r="I265" s="126" t="s">
        <v>1242</v>
      </c>
      <c r="J265" s="91" t="s">
        <v>216</v>
      </c>
      <c r="K265" s="92" t="s">
        <v>184</v>
      </c>
      <c r="L265" s="85">
        <v>95932</v>
      </c>
      <c r="M265" s="243">
        <v>45839</v>
      </c>
    </row>
    <row r="266" spans="1:13" ht="30" x14ac:dyDescent="0.2">
      <c r="A266" s="69" t="s">
        <v>39</v>
      </c>
      <c r="B266" s="86" t="s">
        <v>0</v>
      </c>
      <c r="C266" s="87" t="s">
        <v>0</v>
      </c>
      <c r="D266" s="88" t="s">
        <v>132</v>
      </c>
      <c r="E266" s="89">
        <v>45517</v>
      </c>
      <c r="F266" s="73" t="s">
        <v>19</v>
      </c>
      <c r="G266" s="124">
        <v>10250141</v>
      </c>
      <c r="H266" s="125">
        <v>45855</v>
      </c>
      <c r="I266" s="126" t="s">
        <v>1243</v>
      </c>
      <c r="J266" s="91" t="s">
        <v>216</v>
      </c>
      <c r="K266" s="92" t="s">
        <v>184</v>
      </c>
      <c r="L266" s="85">
        <v>261102</v>
      </c>
      <c r="M266" s="243">
        <v>45839</v>
      </c>
    </row>
    <row r="267" spans="1:13" ht="30" x14ac:dyDescent="0.2">
      <c r="A267" s="69" t="s">
        <v>39</v>
      </c>
      <c r="B267" s="86" t="s">
        <v>0</v>
      </c>
      <c r="C267" s="87" t="s">
        <v>0</v>
      </c>
      <c r="D267" s="88" t="s">
        <v>132</v>
      </c>
      <c r="E267" s="89">
        <v>45517</v>
      </c>
      <c r="F267" s="73" t="s">
        <v>19</v>
      </c>
      <c r="G267" s="124">
        <v>10250142</v>
      </c>
      <c r="H267" s="125">
        <v>45855</v>
      </c>
      <c r="I267" s="126" t="s">
        <v>1243</v>
      </c>
      <c r="J267" s="91" t="s">
        <v>216</v>
      </c>
      <c r="K267" s="92" t="s">
        <v>184</v>
      </c>
      <c r="L267" s="85">
        <v>261102</v>
      </c>
      <c r="M267" s="243">
        <v>45839</v>
      </c>
    </row>
    <row r="268" spans="1:13" ht="45" x14ac:dyDescent="0.2">
      <c r="A268" s="69" t="s">
        <v>30</v>
      </c>
      <c r="B268" s="48" t="s">
        <v>235</v>
      </c>
      <c r="C268" s="70" t="s">
        <v>45</v>
      </c>
      <c r="D268" s="71" t="s">
        <v>12</v>
      </c>
      <c r="E268" s="72" t="s">
        <v>12</v>
      </c>
      <c r="F268" s="100" t="s">
        <v>18</v>
      </c>
      <c r="G268" s="140">
        <v>1125163</v>
      </c>
      <c r="H268" s="127">
        <v>45855</v>
      </c>
      <c r="I268" s="105" t="s">
        <v>1265</v>
      </c>
      <c r="J268" s="141" t="s">
        <v>106</v>
      </c>
      <c r="K268" s="169" t="s">
        <v>107</v>
      </c>
      <c r="L268" s="107">
        <v>30345</v>
      </c>
      <c r="M268" s="243">
        <v>45839</v>
      </c>
    </row>
    <row r="269" spans="1:13" ht="30" x14ac:dyDescent="0.2">
      <c r="A269" s="69" t="s">
        <v>30</v>
      </c>
      <c r="B269" s="86" t="s">
        <v>0</v>
      </c>
      <c r="C269" s="87" t="s">
        <v>0</v>
      </c>
      <c r="D269" s="170" t="s">
        <v>1266</v>
      </c>
      <c r="E269" s="171">
        <v>45586</v>
      </c>
      <c r="F269" s="100" t="s">
        <v>18</v>
      </c>
      <c r="G269" s="140">
        <v>1125164</v>
      </c>
      <c r="H269" s="127">
        <v>45855</v>
      </c>
      <c r="I269" s="105" t="s">
        <v>1267</v>
      </c>
      <c r="J269" s="141" t="s">
        <v>1268</v>
      </c>
      <c r="K269" s="169" t="s">
        <v>1269</v>
      </c>
      <c r="L269" s="107">
        <v>471000</v>
      </c>
      <c r="M269" s="243">
        <v>45839</v>
      </c>
    </row>
    <row r="270" spans="1:13" ht="30" x14ac:dyDescent="0.2">
      <c r="A270" s="69" t="s">
        <v>29</v>
      </c>
      <c r="B270" s="86" t="s">
        <v>0</v>
      </c>
      <c r="C270" s="87" t="s">
        <v>0</v>
      </c>
      <c r="D270" s="88" t="s">
        <v>132</v>
      </c>
      <c r="E270" s="89">
        <v>45517</v>
      </c>
      <c r="F270" s="73" t="s">
        <v>19</v>
      </c>
      <c r="G270" s="129">
        <v>12250113</v>
      </c>
      <c r="H270" s="99">
        <v>45855</v>
      </c>
      <c r="I270" s="96" t="s">
        <v>1293</v>
      </c>
      <c r="J270" s="91" t="s">
        <v>216</v>
      </c>
      <c r="K270" s="92" t="s">
        <v>184</v>
      </c>
      <c r="L270" s="50">
        <v>47000</v>
      </c>
      <c r="M270" s="243">
        <v>45839</v>
      </c>
    </row>
    <row r="271" spans="1:13" ht="45" x14ac:dyDescent="0.2">
      <c r="A271" s="73" t="s">
        <v>13</v>
      </c>
      <c r="B271" s="48" t="s">
        <v>235</v>
      </c>
      <c r="C271" s="70" t="s">
        <v>45</v>
      </c>
      <c r="D271" s="71" t="s">
        <v>12</v>
      </c>
      <c r="E271" s="72" t="s">
        <v>12</v>
      </c>
      <c r="F271" s="73" t="s">
        <v>19</v>
      </c>
      <c r="G271" s="103">
        <v>17250431</v>
      </c>
      <c r="H271" s="104">
        <v>45855</v>
      </c>
      <c r="I271" s="172" t="s">
        <v>1421</v>
      </c>
      <c r="J271" s="105" t="s">
        <v>1422</v>
      </c>
      <c r="K271" s="161" t="s">
        <v>1423</v>
      </c>
      <c r="L271" s="107">
        <v>178500</v>
      </c>
      <c r="M271" s="243">
        <v>45839</v>
      </c>
    </row>
    <row r="272" spans="1:13" ht="30" x14ac:dyDescent="0.2">
      <c r="A272" s="73" t="s">
        <v>13</v>
      </c>
      <c r="B272" s="48" t="s">
        <v>235</v>
      </c>
      <c r="C272" s="70" t="s">
        <v>45</v>
      </c>
      <c r="D272" s="71" t="s">
        <v>12</v>
      </c>
      <c r="E272" s="72" t="s">
        <v>12</v>
      </c>
      <c r="F272" s="73" t="s">
        <v>19</v>
      </c>
      <c r="G272" s="103">
        <v>17250432</v>
      </c>
      <c r="H272" s="104">
        <v>45855</v>
      </c>
      <c r="I272" s="172" t="s">
        <v>1424</v>
      </c>
      <c r="J272" s="105" t="s">
        <v>1425</v>
      </c>
      <c r="K272" s="128" t="s">
        <v>1426</v>
      </c>
      <c r="L272" s="107">
        <v>178500</v>
      </c>
      <c r="M272" s="243">
        <v>45839</v>
      </c>
    </row>
    <row r="273" spans="1:13" ht="45" x14ac:dyDescent="0.2">
      <c r="A273" s="73" t="s">
        <v>13</v>
      </c>
      <c r="B273" s="86" t="s">
        <v>0</v>
      </c>
      <c r="C273" s="87" t="s">
        <v>0</v>
      </c>
      <c r="D273" s="88" t="s">
        <v>132</v>
      </c>
      <c r="E273" s="89">
        <v>45517</v>
      </c>
      <c r="F273" s="73" t="s">
        <v>19</v>
      </c>
      <c r="G273" s="103">
        <v>17250433</v>
      </c>
      <c r="H273" s="104">
        <v>45855</v>
      </c>
      <c r="I273" s="91" t="s">
        <v>1427</v>
      </c>
      <c r="J273" s="91" t="s">
        <v>216</v>
      </c>
      <c r="K273" s="92" t="s">
        <v>184</v>
      </c>
      <c r="L273" s="107">
        <v>137536</v>
      </c>
      <c r="M273" s="243">
        <v>45839</v>
      </c>
    </row>
    <row r="274" spans="1:13" ht="38.25" x14ac:dyDescent="0.2">
      <c r="A274" s="108"/>
      <c r="B274" s="109" t="s">
        <v>2242</v>
      </c>
      <c r="C274" s="110" t="s">
        <v>173</v>
      </c>
      <c r="D274" s="108"/>
      <c r="E274" s="108"/>
      <c r="F274" s="111"/>
      <c r="G274" s="112"/>
      <c r="H274" s="113">
        <v>45855.330324074072</v>
      </c>
      <c r="I274" s="109" t="s">
        <v>2243</v>
      </c>
      <c r="J274" s="114"/>
      <c r="K274" s="108"/>
      <c r="L274" s="115">
        <v>1168051.6399999999</v>
      </c>
      <c r="M274" s="243">
        <v>45839</v>
      </c>
    </row>
    <row r="275" spans="1:13" ht="25.5" x14ac:dyDescent="0.2">
      <c r="A275" s="108"/>
      <c r="B275" s="109" t="s">
        <v>2538</v>
      </c>
      <c r="C275" s="110" t="s">
        <v>173</v>
      </c>
      <c r="D275" s="108"/>
      <c r="E275" s="108"/>
      <c r="F275" s="111"/>
      <c r="G275" s="112"/>
      <c r="H275" s="113">
        <v>45855.399629629632</v>
      </c>
      <c r="I275" s="109" t="s">
        <v>2539</v>
      </c>
      <c r="J275" s="114"/>
      <c r="K275" s="108"/>
      <c r="L275" s="115">
        <v>116078</v>
      </c>
      <c r="M275" s="243">
        <v>45839</v>
      </c>
    </row>
    <row r="276" spans="1:13" ht="25.5" x14ac:dyDescent="0.2">
      <c r="A276" s="108"/>
      <c r="B276" s="109" t="s">
        <v>2240</v>
      </c>
      <c r="C276" s="110" t="s">
        <v>173</v>
      </c>
      <c r="D276" s="108"/>
      <c r="E276" s="108"/>
      <c r="F276" s="111"/>
      <c r="G276" s="112"/>
      <c r="H276" s="113">
        <v>45855.409722222219</v>
      </c>
      <c r="I276" s="109" t="s">
        <v>2241</v>
      </c>
      <c r="J276" s="114"/>
      <c r="K276" s="108"/>
      <c r="L276" s="115">
        <v>45000</v>
      </c>
      <c r="M276" s="243">
        <v>45839</v>
      </c>
    </row>
    <row r="277" spans="1:13" ht="25.5" x14ac:dyDescent="0.2">
      <c r="A277" s="108"/>
      <c r="B277" s="109" t="s">
        <v>2536</v>
      </c>
      <c r="C277" s="110" t="s">
        <v>173</v>
      </c>
      <c r="D277" s="108"/>
      <c r="E277" s="108"/>
      <c r="F277" s="111"/>
      <c r="G277" s="112"/>
      <c r="H277" s="113">
        <v>45855.44122685185</v>
      </c>
      <c r="I277" s="109" t="s">
        <v>2537</v>
      </c>
      <c r="J277" s="114"/>
      <c r="K277" s="108"/>
      <c r="L277" s="115">
        <v>2068000</v>
      </c>
      <c r="M277" s="243">
        <v>45839</v>
      </c>
    </row>
    <row r="278" spans="1:13" ht="25.5" x14ac:dyDescent="0.2">
      <c r="A278" s="108"/>
      <c r="B278" s="109" t="s">
        <v>2534</v>
      </c>
      <c r="C278" s="110" t="s">
        <v>173</v>
      </c>
      <c r="D278" s="108"/>
      <c r="E278" s="108"/>
      <c r="F278" s="111"/>
      <c r="G278" s="112"/>
      <c r="H278" s="113">
        <v>45855.557372685187</v>
      </c>
      <c r="I278" s="109" t="s">
        <v>2535</v>
      </c>
      <c r="J278" s="114"/>
      <c r="K278" s="108"/>
      <c r="L278" s="115">
        <v>4472.0200000000004</v>
      </c>
      <c r="M278" s="243">
        <v>45839</v>
      </c>
    </row>
    <row r="279" spans="1:13" ht="25.5" x14ac:dyDescent="0.2">
      <c r="A279" s="108"/>
      <c r="B279" s="109" t="s">
        <v>2238</v>
      </c>
      <c r="C279" s="110" t="s">
        <v>173</v>
      </c>
      <c r="D279" s="108"/>
      <c r="E279" s="108"/>
      <c r="F279" s="111"/>
      <c r="G279" s="112"/>
      <c r="H279" s="113">
        <v>45855.588541666664</v>
      </c>
      <c r="I279" s="109" t="s">
        <v>2239</v>
      </c>
      <c r="J279" s="114"/>
      <c r="K279" s="108"/>
      <c r="L279" s="115">
        <v>199920</v>
      </c>
      <c r="M279" s="243">
        <v>45839</v>
      </c>
    </row>
    <row r="280" spans="1:13" ht="25.5" x14ac:dyDescent="0.2">
      <c r="A280" s="108"/>
      <c r="B280" s="109" t="s">
        <v>2236</v>
      </c>
      <c r="C280" s="110" t="s">
        <v>173</v>
      </c>
      <c r="D280" s="108"/>
      <c r="E280" s="108"/>
      <c r="F280" s="111"/>
      <c r="G280" s="112"/>
      <c r="H280" s="113">
        <v>45855.675173611111</v>
      </c>
      <c r="I280" s="109" t="s">
        <v>2237</v>
      </c>
      <c r="J280" s="114"/>
      <c r="K280" s="108"/>
      <c r="L280" s="115">
        <v>3273499.6</v>
      </c>
      <c r="M280" s="243">
        <v>45839</v>
      </c>
    </row>
    <row r="281" spans="1:13" ht="24" x14ac:dyDescent="0.2">
      <c r="A281" s="69" t="s">
        <v>38</v>
      </c>
      <c r="B281" s="48" t="s">
        <v>235</v>
      </c>
      <c r="C281" s="70" t="s">
        <v>45</v>
      </c>
      <c r="D281" s="71" t="s">
        <v>12</v>
      </c>
      <c r="E281" s="72" t="s">
        <v>12</v>
      </c>
      <c r="F281" s="73" t="s">
        <v>19</v>
      </c>
      <c r="G281" s="74">
        <v>2250241</v>
      </c>
      <c r="H281" s="72">
        <v>45856</v>
      </c>
      <c r="I281" s="75" t="s">
        <v>1023</v>
      </c>
      <c r="J281" s="118" t="s">
        <v>159</v>
      </c>
      <c r="K281" s="119" t="s">
        <v>160</v>
      </c>
      <c r="L281" s="77">
        <v>45625</v>
      </c>
      <c r="M281" s="243">
        <v>45839</v>
      </c>
    </row>
    <row r="282" spans="1:13" ht="27" x14ac:dyDescent="0.2">
      <c r="A282" s="69" t="s">
        <v>35</v>
      </c>
      <c r="B282" s="48" t="s">
        <v>235</v>
      </c>
      <c r="C282" s="70" t="s">
        <v>45</v>
      </c>
      <c r="D282" s="71" t="s">
        <v>12</v>
      </c>
      <c r="E282" s="72" t="s">
        <v>12</v>
      </c>
      <c r="F282" s="73" t="s">
        <v>19</v>
      </c>
      <c r="G282" s="90">
        <v>42500156</v>
      </c>
      <c r="H282" s="80">
        <v>45856</v>
      </c>
      <c r="I282" s="83" t="s">
        <v>1090</v>
      </c>
      <c r="J282" s="83" t="s">
        <v>1091</v>
      </c>
      <c r="K282" s="84" t="s">
        <v>1092</v>
      </c>
      <c r="L282" s="93">
        <v>89250</v>
      </c>
      <c r="M282" s="243">
        <v>45839</v>
      </c>
    </row>
    <row r="283" spans="1:13" ht="30" x14ac:dyDescent="0.2">
      <c r="A283" s="69" t="s">
        <v>55</v>
      </c>
      <c r="B283" s="86" t="s">
        <v>0</v>
      </c>
      <c r="C283" s="87" t="s">
        <v>0</v>
      </c>
      <c r="D283" s="88" t="s">
        <v>132</v>
      </c>
      <c r="E283" s="89">
        <v>45517</v>
      </c>
      <c r="F283" s="73" t="s">
        <v>19</v>
      </c>
      <c r="G283" s="98">
        <v>5250193</v>
      </c>
      <c r="H283" s="99">
        <v>45856</v>
      </c>
      <c r="I283" s="96" t="s">
        <v>1109</v>
      </c>
      <c r="J283" s="91" t="s">
        <v>216</v>
      </c>
      <c r="K283" s="92" t="s">
        <v>184</v>
      </c>
      <c r="L283" s="97">
        <v>454960</v>
      </c>
      <c r="M283" s="243">
        <v>45839</v>
      </c>
    </row>
    <row r="284" spans="1:13" ht="30" x14ac:dyDescent="0.2">
      <c r="A284" s="69" t="s">
        <v>39</v>
      </c>
      <c r="B284" s="86" t="s">
        <v>0</v>
      </c>
      <c r="C284" s="87" t="s">
        <v>0</v>
      </c>
      <c r="D284" s="88" t="s">
        <v>132</v>
      </c>
      <c r="E284" s="89">
        <v>45517</v>
      </c>
      <c r="F284" s="73" t="s">
        <v>19</v>
      </c>
      <c r="G284" s="124">
        <v>10250143</v>
      </c>
      <c r="H284" s="125">
        <v>45856</v>
      </c>
      <c r="I284" s="126" t="s">
        <v>1244</v>
      </c>
      <c r="J284" s="91" t="s">
        <v>216</v>
      </c>
      <c r="K284" s="92" t="s">
        <v>184</v>
      </c>
      <c r="L284" s="85">
        <v>182548</v>
      </c>
      <c r="M284" s="243">
        <v>45839</v>
      </c>
    </row>
    <row r="285" spans="1:13" ht="45" x14ac:dyDescent="0.2">
      <c r="A285" s="69" t="s">
        <v>30</v>
      </c>
      <c r="B285" s="86" t="s">
        <v>0</v>
      </c>
      <c r="C285" s="87" t="s">
        <v>0</v>
      </c>
      <c r="D285" s="88" t="s">
        <v>132</v>
      </c>
      <c r="E285" s="89">
        <v>45517</v>
      </c>
      <c r="F285" s="73" t="s">
        <v>19</v>
      </c>
      <c r="G285" s="140">
        <v>1125165</v>
      </c>
      <c r="H285" s="127">
        <v>45856</v>
      </c>
      <c r="I285" s="105" t="s">
        <v>1270</v>
      </c>
      <c r="J285" s="91" t="s">
        <v>216</v>
      </c>
      <c r="K285" s="92" t="s">
        <v>184</v>
      </c>
      <c r="L285" s="107">
        <v>357102</v>
      </c>
      <c r="M285" s="243">
        <v>45839</v>
      </c>
    </row>
    <row r="286" spans="1:13" ht="24" x14ac:dyDescent="0.2">
      <c r="A286" s="69" t="s">
        <v>27</v>
      </c>
      <c r="B286" s="48" t="s">
        <v>235</v>
      </c>
      <c r="C286" s="70" t="s">
        <v>45</v>
      </c>
      <c r="D286" s="71" t="s">
        <v>12</v>
      </c>
      <c r="E286" s="72" t="s">
        <v>12</v>
      </c>
      <c r="F286" s="73" t="s">
        <v>19</v>
      </c>
      <c r="G286" s="71">
        <v>15250149</v>
      </c>
      <c r="H286" s="130">
        <v>45856</v>
      </c>
      <c r="I286" s="75" t="s">
        <v>1346</v>
      </c>
      <c r="J286" s="75" t="s">
        <v>1347</v>
      </c>
      <c r="K286" s="102" t="s">
        <v>1348</v>
      </c>
      <c r="L286" s="77">
        <v>142800</v>
      </c>
      <c r="M286" s="243">
        <v>45839</v>
      </c>
    </row>
    <row r="287" spans="1:13" ht="36" x14ac:dyDescent="0.2">
      <c r="A287" s="69" t="s">
        <v>27</v>
      </c>
      <c r="B287" s="48" t="s">
        <v>235</v>
      </c>
      <c r="C287" s="70" t="s">
        <v>45</v>
      </c>
      <c r="D287" s="71" t="s">
        <v>12</v>
      </c>
      <c r="E287" s="72" t="s">
        <v>12</v>
      </c>
      <c r="F287" s="73" t="s">
        <v>19</v>
      </c>
      <c r="G287" s="71">
        <v>15250150</v>
      </c>
      <c r="H287" s="130">
        <v>45856</v>
      </c>
      <c r="I287" s="75" t="s">
        <v>1349</v>
      </c>
      <c r="J287" s="75" t="s">
        <v>1350</v>
      </c>
      <c r="K287" s="102" t="s">
        <v>1351</v>
      </c>
      <c r="L287" s="77">
        <v>199920</v>
      </c>
      <c r="M287" s="243">
        <v>45839</v>
      </c>
    </row>
    <row r="288" spans="1:13" ht="25.5" x14ac:dyDescent="0.2">
      <c r="A288" s="108"/>
      <c r="B288" s="109" t="s">
        <v>2234</v>
      </c>
      <c r="C288" s="110" t="s">
        <v>173</v>
      </c>
      <c r="D288" s="108"/>
      <c r="E288" s="108"/>
      <c r="F288" s="111"/>
      <c r="G288" s="112"/>
      <c r="H288" s="113">
        <v>45856.375798611109</v>
      </c>
      <c r="I288" s="109" t="s">
        <v>2235</v>
      </c>
      <c r="J288" s="114"/>
      <c r="K288" s="108"/>
      <c r="L288" s="115">
        <v>75</v>
      </c>
      <c r="M288" s="243">
        <v>45839</v>
      </c>
    </row>
    <row r="289" spans="1:13" ht="25.5" x14ac:dyDescent="0.2">
      <c r="A289" s="108"/>
      <c r="B289" s="109" t="s">
        <v>2232</v>
      </c>
      <c r="C289" s="110" t="s">
        <v>173</v>
      </c>
      <c r="D289" s="108"/>
      <c r="E289" s="108"/>
      <c r="F289" s="111"/>
      <c r="G289" s="112"/>
      <c r="H289" s="113">
        <v>45856.518958333334</v>
      </c>
      <c r="I289" s="109" t="s">
        <v>2233</v>
      </c>
      <c r="J289" s="114"/>
      <c r="K289" s="108"/>
      <c r="L289" s="115">
        <v>1878403.1</v>
      </c>
      <c r="M289" s="243">
        <v>45839</v>
      </c>
    </row>
    <row r="290" spans="1:13" ht="25.5" x14ac:dyDescent="0.2">
      <c r="A290" s="108"/>
      <c r="B290" s="109" t="s">
        <v>2230</v>
      </c>
      <c r="C290" s="110" t="s">
        <v>173</v>
      </c>
      <c r="D290" s="108"/>
      <c r="E290" s="108"/>
      <c r="F290" s="111"/>
      <c r="G290" s="112"/>
      <c r="H290" s="113">
        <v>45856.521782407406</v>
      </c>
      <c r="I290" s="109" t="s">
        <v>2231</v>
      </c>
      <c r="J290" s="114"/>
      <c r="K290" s="108"/>
      <c r="L290" s="115">
        <v>654500</v>
      </c>
      <c r="M290" s="243">
        <v>45839</v>
      </c>
    </row>
    <row r="291" spans="1:13" ht="25.5" x14ac:dyDescent="0.2">
      <c r="A291" s="108"/>
      <c r="B291" s="109" t="s">
        <v>2228</v>
      </c>
      <c r="C291" s="110" t="s">
        <v>173</v>
      </c>
      <c r="D291" s="108"/>
      <c r="E291" s="108"/>
      <c r="F291" s="111"/>
      <c r="G291" s="112"/>
      <c r="H291" s="113">
        <v>45856.55263888889</v>
      </c>
      <c r="I291" s="109" t="s">
        <v>2229</v>
      </c>
      <c r="J291" s="114"/>
      <c r="K291" s="108"/>
      <c r="L291" s="115">
        <v>800172.66</v>
      </c>
      <c r="M291" s="243">
        <v>45839</v>
      </c>
    </row>
    <row r="292" spans="1:13" ht="25.5" x14ac:dyDescent="0.2">
      <c r="A292" s="108"/>
      <c r="B292" s="109" t="s">
        <v>2226</v>
      </c>
      <c r="C292" s="110" t="s">
        <v>173</v>
      </c>
      <c r="D292" s="108"/>
      <c r="E292" s="108"/>
      <c r="F292" s="111"/>
      <c r="G292" s="112"/>
      <c r="H292" s="113">
        <v>45856.555208333331</v>
      </c>
      <c r="I292" s="109" t="s">
        <v>2227</v>
      </c>
      <c r="J292" s="114"/>
      <c r="K292" s="108"/>
      <c r="L292" s="115">
        <v>553350</v>
      </c>
      <c r="M292" s="243">
        <v>45839</v>
      </c>
    </row>
    <row r="293" spans="1:13" ht="25.5" x14ac:dyDescent="0.2">
      <c r="A293" s="108"/>
      <c r="B293" s="109" t="s">
        <v>2532</v>
      </c>
      <c r="C293" s="110" t="s">
        <v>173</v>
      </c>
      <c r="D293" s="108"/>
      <c r="E293" s="108"/>
      <c r="F293" s="111"/>
      <c r="G293" s="112"/>
      <c r="H293" s="113">
        <v>45856.556979166664</v>
      </c>
      <c r="I293" s="109" t="s">
        <v>2533</v>
      </c>
      <c r="J293" s="114"/>
      <c r="K293" s="108"/>
      <c r="L293" s="115">
        <v>182000</v>
      </c>
      <c r="M293" s="243">
        <v>45839</v>
      </c>
    </row>
    <row r="294" spans="1:13" ht="25.5" x14ac:dyDescent="0.2">
      <c r="A294" s="108"/>
      <c r="B294" s="109" t="s">
        <v>2224</v>
      </c>
      <c r="C294" s="110" t="s">
        <v>173</v>
      </c>
      <c r="D294" s="108"/>
      <c r="E294" s="108"/>
      <c r="F294" s="111"/>
      <c r="G294" s="112"/>
      <c r="H294" s="113">
        <v>45856.631168981483</v>
      </c>
      <c r="I294" s="109" t="s">
        <v>2225</v>
      </c>
      <c r="J294" s="114"/>
      <c r="K294" s="108"/>
      <c r="L294" s="115">
        <v>1267350</v>
      </c>
      <c r="M294" s="243">
        <v>45839</v>
      </c>
    </row>
    <row r="295" spans="1:13" ht="30" x14ac:dyDescent="0.2">
      <c r="A295" s="69" t="s">
        <v>41</v>
      </c>
      <c r="B295" s="86" t="s">
        <v>0</v>
      </c>
      <c r="C295" s="87" t="s">
        <v>0</v>
      </c>
      <c r="D295" s="88" t="s">
        <v>132</v>
      </c>
      <c r="E295" s="89">
        <v>45517</v>
      </c>
      <c r="F295" s="73" t="s">
        <v>19</v>
      </c>
      <c r="G295" s="100">
        <v>18250161</v>
      </c>
      <c r="H295" s="101">
        <v>45859</v>
      </c>
      <c r="I295" s="75" t="s">
        <v>987</v>
      </c>
      <c r="J295" s="91" t="s">
        <v>216</v>
      </c>
      <c r="K295" s="92" t="s">
        <v>184</v>
      </c>
      <c r="L295" s="77">
        <v>194516</v>
      </c>
      <c r="M295" s="243">
        <v>45839</v>
      </c>
    </row>
    <row r="296" spans="1:13" ht="30" x14ac:dyDescent="0.2">
      <c r="A296" s="69" t="s">
        <v>41</v>
      </c>
      <c r="B296" s="86" t="s">
        <v>0</v>
      </c>
      <c r="C296" s="87" t="s">
        <v>0</v>
      </c>
      <c r="D296" s="88" t="s">
        <v>132</v>
      </c>
      <c r="E296" s="89">
        <v>45517</v>
      </c>
      <c r="F296" s="73" t="s">
        <v>19</v>
      </c>
      <c r="G296" s="100">
        <v>18250162</v>
      </c>
      <c r="H296" s="101">
        <v>45859</v>
      </c>
      <c r="I296" s="75" t="s">
        <v>988</v>
      </c>
      <c r="J296" s="91" t="s">
        <v>216</v>
      </c>
      <c r="K296" s="92" t="s">
        <v>184</v>
      </c>
      <c r="L296" s="77">
        <v>190960</v>
      </c>
      <c r="M296" s="243">
        <v>45839</v>
      </c>
    </row>
    <row r="297" spans="1:13" ht="24" x14ac:dyDescent="0.2">
      <c r="A297" s="69" t="s">
        <v>14</v>
      </c>
      <c r="B297" s="142" t="s">
        <v>16</v>
      </c>
      <c r="C297" s="142" t="s">
        <v>16</v>
      </c>
      <c r="D297" s="100" t="s">
        <v>202</v>
      </c>
      <c r="E297" s="173">
        <v>45678</v>
      </c>
      <c r="F297" s="100" t="s">
        <v>18</v>
      </c>
      <c r="G297" s="100">
        <v>1250079</v>
      </c>
      <c r="H297" s="101">
        <v>45859</v>
      </c>
      <c r="I297" s="75" t="s">
        <v>996</v>
      </c>
      <c r="J297" s="75" t="s">
        <v>122</v>
      </c>
      <c r="K297" s="94" t="s">
        <v>64</v>
      </c>
      <c r="L297" s="77">
        <v>413700</v>
      </c>
      <c r="M297" s="243">
        <v>45839</v>
      </c>
    </row>
    <row r="298" spans="1:13" ht="24" x14ac:dyDescent="0.2">
      <c r="A298" s="69" t="s">
        <v>14</v>
      </c>
      <c r="B298" s="48" t="s">
        <v>235</v>
      </c>
      <c r="C298" s="70" t="s">
        <v>45</v>
      </c>
      <c r="D298" s="71" t="s">
        <v>12</v>
      </c>
      <c r="E298" s="72" t="s">
        <v>12</v>
      </c>
      <c r="F298" s="100" t="s">
        <v>18</v>
      </c>
      <c r="G298" s="100">
        <v>1250080</v>
      </c>
      <c r="H298" s="101">
        <v>45859</v>
      </c>
      <c r="I298" s="75" t="s">
        <v>997</v>
      </c>
      <c r="J298" s="75" t="s">
        <v>998</v>
      </c>
      <c r="K298" s="102" t="s">
        <v>121</v>
      </c>
      <c r="L298" s="77">
        <v>205870</v>
      </c>
      <c r="M298" s="243">
        <v>45839</v>
      </c>
    </row>
    <row r="299" spans="1:13" x14ac:dyDescent="0.2">
      <c r="A299" s="69" t="s">
        <v>38</v>
      </c>
      <c r="B299" s="78" t="s">
        <v>979</v>
      </c>
      <c r="C299" s="70" t="s">
        <v>45</v>
      </c>
      <c r="D299" s="71" t="s">
        <v>108</v>
      </c>
      <c r="E299" s="72">
        <v>45408</v>
      </c>
      <c r="F299" s="73" t="s">
        <v>19</v>
      </c>
      <c r="G299" s="74">
        <v>2250242</v>
      </c>
      <c r="H299" s="72">
        <v>45859</v>
      </c>
      <c r="I299" s="75" t="s">
        <v>1024</v>
      </c>
      <c r="J299" s="75" t="s">
        <v>136</v>
      </c>
      <c r="K299" s="76" t="s">
        <v>109</v>
      </c>
      <c r="L299" s="77">
        <v>1082900</v>
      </c>
      <c r="M299" s="243">
        <v>45839</v>
      </c>
    </row>
    <row r="300" spans="1:13" ht="24" x14ac:dyDescent="0.2">
      <c r="A300" s="69" t="s">
        <v>38</v>
      </c>
      <c r="B300" s="78" t="s">
        <v>979</v>
      </c>
      <c r="C300" s="70" t="s">
        <v>45</v>
      </c>
      <c r="D300" s="71" t="s">
        <v>194</v>
      </c>
      <c r="E300" s="72">
        <v>45590</v>
      </c>
      <c r="F300" s="73" t="s">
        <v>19</v>
      </c>
      <c r="G300" s="74">
        <v>2250243</v>
      </c>
      <c r="H300" s="72">
        <v>45859</v>
      </c>
      <c r="I300" s="75" t="s">
        <v>1025</v>
      </c>
      <c r="J300" s="75" t="s">
        <v>246</v>
      </c>
      <c r="K300" s="76" t="s">
        <v>195</v>
      </c>
      <c r="L300" s="77">
        <v>825000</v>
      </c>
      <c r="M300" s="243">
        <v>45839</v>
      </c>
    </row>
    <row r="301" spans="1:13" ht="30" x14ac:dyDescent="0.2">
      <c r="A301" s="69" t="s">
        <v>38</v>
      </c>
      <c r="B301" s="86" t="s">
        <v>0</v>
      </c>
      <c r="C301" s="87" t="s">
        <v>0</v>
      </c>
      <c r="D301" s="88" t="s">
        <v>132</v>
      </c>
      <c r="E301" s="89">
        <v>45517</v>
      </c>
      <c r="F301" s="73" t="s">
        <v>19</v>
      </c>
      <c r="G301" s="74">
        <v>2250245</v>
      </c>
      <c r="H301" s="72">
        <v>45859</v>
      </c>
      <c r="I301" s="75" t="s">
        <v>1026</v>
      </c>
      <c r="J301" s="91" t="s">
        <v>216</v>
      </c>
      <c r="K301" s="92" t="s">
        <v>184</v>
      </c>
      <c r="L301" s="77">
        <v>266960</v>
      </c>
      <c r="M301" s="243">
        <v>45839</v>
      </c>
    </row>
    <row r="302" spans="1:13" ht="30" x14ac:dyDescent="0.2">
      <c r="A302" s="69" t="s">
        <v>38</v>
      </c>
      <c r="B302" s="86" t="s">
        <v>0</v>
      </c>
      <c r="C302" s="87" t="s">
        <v>0</v>
      </c>
      <c r="D302" s="88" t="s">
        <v>132</v>
      </c>
      <c r="E302" s="89">
        <v>45517</v>
      </c>
      <c r="F302" s="73" t="s">
        <v>19</v>
      </c>
      <c r="G302" s="74">
        <v>2250246</v>
      </c>
      <c r="H302" s="72">
        <v>45859</v>
      </c>
      <c r="I302" s="75" t="s">
        <v>1027</v>
      </c>
      <c r="J302" s="91" t="s">
        <v>216</v>
      </c>
      <c r="K302" s="92" t="s">
        <v>184</v>
      </c>
      <c r="L302" s="77">
        <v>47000</v>
      </c>
      <c r="M302" s="243">
        <v>45839</v>
      </c>
    </row>
    <row r="303" spans="1:13" ht="36" x14ac:dyDescent="0.2">
      <c r="A303" s="69" t="s">
        <v>36</v>
      </c>
      <c r="B303" s="86" t="s">
        <v>0</v>
      </c>
      <c r="C303" s="87" t="s">
        <v>0</v>
      </c>
      <c r="D303" s="88" t="s">
        <v>132</v>
      </c>
      <c r="E303" s="89">
        <v>45517</v>
      </c>
      <c r="F303" s="73" t="s">
        <v>19</v>
      </c>
      <c r="G303" s="152">
        <v>3250114</v>
      </c>
      <c r="H303" s="153">
        <v>45859</v>
      </c>
      <c r="I303" s="126" t="s">
        <v>1054</v>
      </c>
      <c r="J303" s="91" t="s">
        <v>216</v>
      </c>
      <c r="K303" s="92" t="s">
        <v>184</v>
      </c>
      <c r="L303" s="63">
        <v>277506</v>
      </c>
      <c r="M303" s="243">
        <v>45839</v>
      </c>
    </row>
    <row r="304" spans="1:13" ht="36" x14ac:dyDescent="0.2">
      <c r="A304" s="69" t="s">
        <v>36</v>
      </c>
      <c r="B304" s="86" t="s">
        <v>0</v>
      </c>
      <c r="C304" s="87" t="s">
        <v>0</v>
      </c>
      <c r="D304" s="88" t="s">
        <v>132</v>
      </c>
      <c r="E304" s="89">
        <v>45517</v>
      </c>
      <c r="F304" s="73" t="s">
        <v>19</v>
      </c>
      <c r="G304" s="152">
        <v>3250115</v>
      </c>
      <c r="H304" s="153">
        <v>45859</v>
      </c>
      <c r="I304" s="126" t="s">
        <v>1055</v>
      </c>
      <c r="J304" s="91" t="s">
        <v>216</v>
      </c>
      <c r="K304" s="92" t="s">
        <v>184</v>
      </c>
      <c r="L304" s="63">
        <v>125550</v>
      </c>
      <c r="M304" s="243">
        <v>45839</v>
      </c>
    </row>
    <row r="305" spans="1:13" ht="36" x14ac:dyDescent="0.2">
      <c r="A305" s="69" t="s">
        <v>36</v>
      </c>
      <c r="B305" s="86" t="s">
        <v>0</v>
      </c>
      <c r="C305" s="87" t="s">
        <v>0</v>
      </c>
      <c r="D305" s="88" t="s">
        <v>132</v>
      </c>
      <c r="E305" s="89">
        <v>45517</v>
      </c>
      <c r="F305" s="73" t="s">
        <v>19</v>
      </c>
      <c r="G305" s="152">
        <v>3250116</v>
      </c>
      <c r="H305" s="153">
        <v>45859</v>
      </c>
      <c r="I305" s="126" t="s">
        <v>1056</v>
      </c>
      <c r="J305" s="91" t="s">
        <v>216</v>
      </c>
      <c r="K305" s="92" t="s">
        <v>184</v>
      </c>
      <c r="L305" s="63">
        <v>517780</v>
      </c>
      <c r="M305" s="243">
        <v>45839</v>
      </c>
    </row>
    <row r="306" spans="1:13" ht="30" x14ac:dyDescent="0.2">
      <c r="A306" s="69" t="s">
        <v>55</v>
      </c>
      <c r="B306" s="86" t="s">
        <v>0</v>
      </c>
      <c r="C306" s="87" t="s">
        <v>0</v>
      </c>
      <c r="D306" s="88" t="s">
        <v>132</v>
      </c>
      <c r="E306" s="89">
        <v>45517</v>
      </c>
      <c r="F306" s="73" t="s">
        <v>19</v>
      </c>
      <c r="G306" s="98">
        <v>5250194</v>
      </c>
      <c r="H306" s="99">
        <v>45859</v>
      </c>
      <c r="I306" s="96" t="s">
        <v>1110</v>
      </c>
      <c r="J306" s="91" t="s">
        <v>216</v>
      </c>
      <c r="K306" s="92" t="s">
        <v>184</v>
      </c>
      <c r="L306" s="97">
        <v>609980</v>
      </c>
      <c r="M306" s="243">
        <v>45839</v>
      </c>
    </row>
    <row r="307" spans="1:13" ht="24" x14ac:dyDescent="0.2">
      <c r="A307" s="69" t="s">
        <v>56</v>
      </c>
      <c r="B307" s="78" t="s">
        <v>979</v>
      </c>
      <c r="C307" s="70" t="s">
        <v>45</v>
      </c>
      <c r="D307" s="54" t="s">
        <v>1124</v>
      </c>
      <c r="E307" s="174">
        <v>45482</v>
      </c>
      <c r="F307" s="73" t="s">
        <v>19</v>
      </c>
      <c r="G307" s="98">
        <v>6250145</v>
      </c>
      <c r="H307" s="130">
        <v>45859</v>
      </c>
      <c r="I307" s="51" t="s">
        <v>1125</v>
      </c>
      <c r="J307" s="156" t="s">
        <v>1126</v>
      </c>
      <c r="K307" s="159" t="s">
        <v>84</v>
      </c>
      <c r="L307" s="53">
        <v>369981</v>
      </c>
      <c r="M307" s="243">
        <v>45839</v>
      </c>
    </row>
    <row r="308" spans="1:13" ht="24" x14ac:dyDescent="0.2">
      <c r="A308" s="69" t="s">
        <v>56</v>
      </c>
      <c r="B308" s="48" t="s">
        <v>235</v>
      </c>
      <c r="C308" s="70" t="s">
        <v>45</v>
      </c>
      <c r="D308" s="71" t="s">
        <v>12</v>
      </c>
      <c r="E308" s="72" t="s">
        <v>12</v>
      </c>
      <c r="F308" s="73" t="s">
        <v>19</v>
      </c>
      <c r="G308" s="98">
        <v>6250146</v>
      </c>
      <c r="H308" s="130">
        <v>45859</v>
      </c>
      <c r="I308" s="51" t="s">
        <v>1127</v>
      </c>
      <c r="J308" s="51" t="s">
        <v>70</v>
      </c>
      <c r="K308" s="102" t="s">
        <v>71</v>
      </c>
      <c r="L308" s="53">
        <v>136952</v>
      </c>
      <c r="M308" s="243">
        <v>45839</v>
      </c>
    </row>
    <row r="309" spans="1:13" ht="30" x14ac:dyDescent="0.2">
      <c r="A309" s="69" t="s">
        <v>40</v>
      </c>
      <c r="B309" s="86" t="s">
        <v>0</v>
      </c>
      <c r="C309" s="87" t="s">
        <v>0</v>
      </c>
      <c r="D309" s="88" t="s">
        <v>132</v>
      </c>
      <c r="E309" s="89">
        <v>45517</v>
      </c>
      <c r="F309" s="73" t="s">
        <v>19</v>
      </c>
      <c r="G309" s="120">
        <v>19250095</v>
      </c>
      <c r="H309" s="121">
        <v>45859</v>
      </c>
      <c r="I309" s="122" t="s">
        <v>1226</v>
      </c>
      <c r="J309" s="91" t="s">
        <v>216</v>
      </c>
      <c r="K309" s="92" t="s">
        <v>184</v>
      </c>
      <c r="L309" s="49">
        <v>326130</v>
      </c>
      <c r="M309" s="243">
        <v>45839</v>
      </c>
    </row>
    <row r="310" spans="1:13" ht="30" x14ac:dyDescent="0.2">
      <c r="A310" s="69" t="s">
        <v>40</v>
      </c>
      <c r="B310" s="86" t="s">
        <v>0</v>
      </c>
      <c r="C310" s="87" t="s">
        <v>0</v>
      </c>
      <c r="D310" s="88" t="s">
        <v>132</v>
      </c>
      <c r="E310" s="89">
        <v>45517</v>
      </c>
      <c r="F310" s="73" t="s">
        <v>19</v>
      </c>
      <c r="G310" s="120">
        <v>19250096</v>
      </c>
      <c r="H310" s="121">
        <v>45859</v>
      </c>
      <c r="I310" s="122" t="s">
        <v>1227</v>
      </c>
      <c r="J310" s="91" t="s">
        <v>216</v>
      </c>
      <c r="K310" s="92" t="s">
        <v>184</v>
      </c>
      <c r="L310" s="49">
        <v>373048</v>
      </c>
      <c r="M310" s="243">
        <v>45839</v>
      </c>
    </row>
    <row r="311" spans="1:13" ht="30" x14ac:dyDescent="0.2">
      <c r="A311" s="69" t="s">
        <v>40</v>
      </c>
      <c r="B311" s="86" t="s">
        <v>0</v>
      </c>
      <c r="C311" s="87" t="s">
        <v>0</v>
      </c>
      <c r="D311" s="88" t="s">
        <v>132</v>
      </c>
      <c r="E311" s="89">
        <v>45517</v>
      </c>
      <c r="F311" s="73" t="s">
        <v>19</v>
      </c>
      <c r="G311" s="120">
        <v>19250097</v>
      </c>
      <c r="H311" s="121">
        <v>45859</v>
      </c>
      <c r="I311" s="122" t="s">
        <v>1228</v>
      </c>
      <c r="J311" s="91" t="s">
        <v>216</v>
      </c>
      <c r="K311" s="92" t="s">
        <v>184</v>
      </c>
      <c r="L311" s="49">
        <v>134186</v>
      </c>
      <c r="M311" s="243">
        <v>45839</v>
      </c>
    </row>
    <row r="312" spans="1:13" ht="24" x14ac:dyDescent="0.2">
      <c r="A312" s="69" t="s">
        <v>39</v>
      </c>
      <c r="B312" s="48" t="s">
        <v>235</v>
      </c>
      <c r="C312" s="70" t="s">
        <v>45</v>
      </c>
      <c r="D312" s="71" t="s">
        <v>12</v>
      </c>
      <c r="E312" s="72" t="s">
        <v>12</v>
      </c>
      <c r="F312" s="73" t="s">
        <v>19</v>
      </c>
      <c r="G312" s="124">
        <v>10250144</v>
      </c>
      <c r="H312" s="125">
        <v>45859</v>
      </c>
      <c r="I312" s="126" t="s">
        <v>1245</v>
      </c>
      <c r="J312" s="126" t="s">
        <v>1246</v>
      </c>
      <c r="K312" s="139" t="s">
        <v>1247</v>
      </c>
      <c r="L312" s="85">
        <v>166844</v>
      </c>
      <c r="M312" s="243">
        <v>45839</v>
      </c>
    </row>
    <row r="313" spans="1:13" x14ac:dyDescent="0.2">
      <c r="A313" s="69" t="s">
        <v>34</v>
      </c>
      <c r="B313" s="48" t="s">
        <v>235</v>
      </c>
      <c r="C313" s="70" t="s">
        <v>45</v>
      </c>
      <c r="D313" s="71" t="s">
        <v>12</v>
      </c>
      <c r="E313" s="72" t="s">
        <v>12</v>
      </c>
      <c r="F313" s="73" t="s">
        <v>19</v>
      </c>
      <c r="G313" s="71">
        <v>14250133</v>
      </c>
      <c r="H313" s="130">
        <v>45859</v>
      </c>
      <c r="I313" s="96" t="s">
        <v>1328</v>
      </c>
      <c r="J313" s="118" t="s">
        <v>74</v>
      </c>
      <c r="K313" s="119" t="s">
        <v>63</v>
      </c>
      <c r="L313" s="77">
        <v>181475</v>
      </c>
      <c r="M313" s="243">
        <v>45839</v>
      </c>
    </row>
    <row r="314" spans="1:13" ht="25.5" x14ac:dyDescent="0.2">
      <c r="A314" s="108"/>
      <c r="B314" s="109" t="s">
        <v>2222</v>
      </c>
      <c r="C314" s="110" t="s">
        <v>173</v>
      </c>
      <c r="D314" s="108"/>
      <c r="E314" s="108"/>
      <c r="F314" s="111"/>
      <c r="G314" s="112"/>
      <c r="H314" s="113">
        <v>45859.417453703703</v>
      </c>
      <c r="I314" s="109" t="s">
        <v>2223</v>
      </c>
      <c r="J314" s="114"/>
      <c r="K314" s="108"/>
      <c r="L314" s="115">
        <v>2343583.62</v>
      </c>
      <c r="M314" s="243">
        <v>45839</v>
      </c>
    </row>
    <row r="315" spans="1:13" ht="25.5" x14ac:dyDescent="0.2">
      <c r="A315" s="108"/>
      <c r="B315" s="109" t="s">
        <v>2220</v>
      </c>
      <c r="C315" s="110" t="s">
        <v>173</v>
      </c>
      <c r="D315" s="108"/>
      <c r="E315" s="108"/>
      <c r="F315" s="111"/>
      <c r="G315" s="112"/>
      <c r="H315" s="113">
        <v>45859.425868055558</v>
      </c>
      <c r="I315" s="109" t="s">
        <v>2221</v>
      </c>
      <c r="J315" s="114"/>
      <c r="K315" s="108"/>
      <c r="L315" s="115">
        <v>400000</v>
      </c>
      <c r="M315" s="243">
        <v>45839</v>
      </c>
    </row>
    <row r="316" spans="1:13" ht="25.5" x14ac:dyDescent="0.2">
      <c r="A316" s="108"/>
      <c r="B316" s="109" t="s">
        <v>2218</v>
      </c>
      <c r="C316" s="110" t="s">
        <v>173</v>
      </c>
      <c r="D316" s="108"/>
      <c r="E316" s="108"/>
      <c r="F316" s="111"/>
      <c r="G316" s="112"/>
      <c r="H316" s="113">
        <v>45859.42763888889</v>
      </c>
      <c r="I316" s="109" t="s">
        <v>2219</v>
      </c>
      <c r="J316" s="114"/>
      <c r="K316" s="108"/>
      <c r="L316" s="115">
        <v>339150</v>
      </c>
      <c r="M316" s="243">
        <v>45839</v>
      </c>
    </row>
    <row r="317" spans="1:13" ht="38.25" x14ac:dyDescent="0.2">
      <c r="A317" s="108"/>
      <c r="B317" s="109" t="s">
        <v>2216</v>
      </c>
      <c r="C317" s="110" t="s">
        <v>173</v>
      </c>
      <c r="D317" s="108"/>
      <c r="E317" s="108"/>
      <c r="F317" s="111"/>
      <c r="G317" s="112"/>
      <c r="H317" s="113">
        <v>45859.464618055557</v>
      </c>
      <c r="I317" s="109" t="s">
        <v>2217</v>
      </c>
      <c r="J317" s="114"/>
      <c r="K317" s="108"/>
      <c r="L317" s="115">
        <v>1439900</v>
      </c>
      <c r="M317" s="243">
        <v>45839</v>
      </c>
    </row>
    <row r="318" spans="1:13" ht="25.5" x14ac:dyDescent="0.2">
      <c r="A318" s="108"/>
      <c r="B318" s="109" t="s">
        <v>2214</v>
      </c>
      <c r="C318" s="110" t="s">
        <v>173</v>
      </c>
      <c r="D318" s="108"/>
      <c r="E318" s="108"/>
      <c r="F318" s="111"/>
      <c r="G318" s="112"/>
      <c r="H318" s="113">
        <v>45859.499456018515</v>
      </c>
      <c r="I318" s="109" t="s">
        <v>2215</v>
      </c>
      <c r="J318" s="114"/>
      <c r="K318" s="108"/>
      <c r="L318" s="115">
        <v>330025.08</v>
      </c>
      <c r="M318" s="243">
        <v>45839</v>
      </c>
    </row>
    <row r="319" spans="1:13" ht="25.5" x14ac:dyDescent="0.2">
      <c r="A319" s="108"/>
      <c r="B319" s="109" t="s">
        <v>2212</v>
      </c>
      <c r="C319" s="110" t="s">
        <v>173</v>
      </c>
      <c r="D319" s="108"/>
      <c r="E319" s="108"/>
      <c r="F319" s="111"/>
      <c r="G319" s="112"/>
      <c r="H319" s="113">
        <v>45859.511770833335</v>
      </c>
      <c r="I319" s="109" t="s">
        <v>2213</v>
      </c>
      <c r="J319" s="114"/>
      <c r="K319" s="108"/>
      <c r="L319" s="115">
        <v>4263789</v>
      </c>
      <c r="M319" s="243">
        <v>45839</v>
      </c>
    </row>
    <row r="320" spans="1:13" ht="25.5" x14ac:dyDescent="0.2">
      <c r="A320" s="108"/>
      <c r="B320" s="109" t="s">
        <v>2210</v>
      </c>
      <c r="C320" s="110" t="s">
        <v>173</v>
      </c>
      <c r="D320" s="108"/>
      <c r="E320" s="108"/>
      <c r="F320" s="111"/>
      <c r="G320" s="112"/>
      <c r="H320" s="113">
        <v>45859.522743055553</v>
      </c>
      <c r="I320" s="109" t="s">
        <v>2211</v>
      </c>
      <c r="J320" s="114"/>
      <c r="K320" s="108"/>
      <c r="L320" s="115">
        <v>166843.95000000001</v>
      </c>
      <c r="M320" s="243">
        <v>45839</v>
      </c>
    </row>
    <row r="321" spans="1:13" ht="25.5" x14ac:dyDescent="0.2">
      <c r="A321" s="108"/>
      <c r="B321" s="109" t="s">
        <v>2208</v>
      </c>
      <c r="C321" s="110" t="s">
        <v>173</v>
      </c>
      <c r="D321" s="108"/>
      <c r="E321" s="108"/>
      <c r="F321" s="111"/>
      <c r="G321" s="112"/>
      <c r="H321" s="113">
        <v>45859.554699074077</v>
      </c>
      <c r="I321" s="109" t="s">
        <v>2209</v>
      </c>
      <c r="J321" s="114"/>
      <c r="K321" s="108"/>
      <c r="L321" s="115">
        <v>518000</v>
      </c>
      <c r="M321" s="243">
        <v>45839</v>
      </c>
    </row>
    <row r="322" spans="1:13" ht="25.5" x14ac:dyDescent="0.2">
      <c r="A322" s="108"/>
      <c r="B322" s="109" t="s">
        <v>2206</v>
      </c>
      <c r="C322" s="110" t="s">
        <v>173</v>
      </c>
      <c r="D322" s="108"/>
      <c r="E322" s="108"/>
      <c r="F322" s="111"/>
      <c r="G322" s="112"/>
      <c r="H322" s="113">
        <v>45859.59983796296</v>
      </c>
      <c r="I322" s="109" t="s">
        <v>2207</v>
      </c>
      <c r="J322" s="114"/>
      <c r="K322" s="108"/>
      <c r="L322" s="115">
        <v>3128153</v>
      </c>
      <c r="M322" s="243">
        <v>45839</v>
      </c>
    </row>
    <row r="323" spans="1:13" ht="25.5" x14ac:dyDescent="0.2">
      <c r="A323" s="108"/>
      <c r="B323" s="109" t="s">
        <v>2204</v>
      </c>
      <c r="C323" s="110" t="s">
        <v>173</v>
      </c>
      <c r="D323" s="108"/>
      <c r="E323" s="108"/>
      <c r="F323" s="111"/>
      <c r="G323" s="112"/>
      <c r="H323" s="113">
        <v>45859.62096064815</v>
      </c>
      <c r="I323" s="109" t="s">
        <v>2205</v>
      </c>
      <c r="J323" s="114"/>
      <c r="K323" s="108"/>
      <c r="L323" s="115">
        <v>2606457</v>
      </c>
      <c r="M323" s="243">
        <v>45839</v>
      </c>
    </row>
    <row r="324" spans="1:13" ht="25.5" x14ac:dyDescent="0.2">
      <c r="A324" s="108"/>
      <c r="B324" s="109" t="s">
        <v>2202</v>
      </c>
      <c r="C324" s="110" t="s">
        <v>173</v>
      </c>
      <c r="D324" s="108"/>
      <c r="E324" s="108"/>
      <c r="F324" s="111"/>
      <c r="G324" s="112"/>
      <c r="H324" s="113">
        <v>45859.638680555552</v>
      </c>
      <c r="I324" s="109" t="s">
        <v>2203</v>
      </c>
      <c r="J324" s="114"/>
      <c r="K324" s="108"/>
      <c r="L324" s="115">
        <v>4284000</v>
      </c>
      <c r="M324" s="243">
        <v>45839</v>
      </c>
    </row>
    <row r="325" spans="1:13" ht="25.5" x14ac:dyDescent="0.2">
      <c r="A325" s="108"/>
      <c r="B325" s="109" t="s">
        <v>2200</v>
      </c>
      <c r="C325" s="110" t="s">
        <v>173</v>
      </c>
      <c r="D325" s="108"/>
      <c r="E325" s="108"/>
      <c r="F325" s="111"/>
      <c r="G325" s="112"/>
      <c r="H325" s="113">
        <v>45859.649016203701</v>
      </c>
      <c r="I325" s="109" t="s">
        <v>2201</v>
      </c>
      <c r="J325" s="114"/>
      <c r="K325" s="108"/>
      <c r="L325" s="115">
        <v>2618000</v>
      </c>
      <c r="M325" s="243">
        <v>45839</v>
      </c>
    </row>
    <row r="326" spans="1:13" ht="25.5" x14ac:dyDescent="0.2">
      <c r="A326" s="108"/>
      <c r="B326" s="109" t="s">
        <v>2198</v>
      </c>
      <c r="C326" s="110" t="s">
        <v>173</v>
      </c>
      <c r="D326" s="108"/>
      <c r="E326" s="108"/>
      <c r="F326" s="111"/>
      <c r="G326" s="112"/>
      <c r="H326" s="113">
        <v>45859.659814814811</v>
      </c>
      <c r="I326" s="109" t="s">
        <v>2199</v>
      </c>
      <c r="J326" s="114"/>
      <c r="K326" s="108"/>
      <c r="L326" s="115">
        <v>2023076.16</v>
      </c>
      <c r="M326" s="243">
        <v>45839</v>
      </c>
    </row>
    <row r="327" spans="1:13" ht="25.5" x14ac:dyDescent="0.2">
      <c r="A327" s="108"/>
      <c r="B327" s="109" t="s">
        <v>2196</v>
      </c>
      <c r="C327" s="110" t="s">
        <v>173</v>
      </c>
      <c r="D327" s="108"/>
      <c r="E327" s="108"/>
      <c r="F327" s="111"/>
      <c r="G327" s="112"/>
      <c r="H327" s="113">
        <v>45859.679861111108</v>
      </c>
      <c r="I327" s="109" t="s">
        <v>2197</v>
      </c>
      <c r="J327" s="114"/>
      <c r="K327" s="108"/>
      <c r="L327" s="115">
        <v>1347829.7</v>
      </c>
      <c r="M327" s="243">
        <v>45839</v>
      </c>
    </row>
    <row r="328" spans="1:13" ht="25.5" x14ac:dyDescent="0.2">
      <c r="A328" s="108"/>
      <c r="B328" s="109" t="s">
        <v>2194</v>
      </c>
      <c r="C328" s="110" t="s">
        <v>173</v>
      </c>
      <c r="D328" s="108"/>
      <c r="E328" s="108"/>
      <c r="F328" s="111"/>
      <c r="G328" s="112"/>
      <c r="H328" s="113">
        <v>45859.691481481481</v>
      </c>
      <c r="I328" s="109" t="s">
        <v>2195</v>
      </c>
      <c r="J328" s="114"/>
      <c r="K328" s="108"/>
      <c r="L328" s="115">
        <v>134470</v>
      </c>
      <c r="M328" s="243">
        <v>45839</v>
      </c>
    </row>
    <row r="329" spans="1:13" x14ac:dyDescent="0.2">
      <c r="A329" s="69" t="s">
        <v>38</v>
      </c>
      <c r="B329" s="48" t="s">
        <v>235</v>
      </c>
      <c r="C329" s="70" t="s">
        <v>45</v>
      </c>
      <c r="D329" s="71" t="s">
        <v>12</v>
      </c>
      <c r="E329" s="72" t="s">
        <v>12</v>
      </c>
      <c r="F329" s="73" t="s">
        <v>19</v>
      </c>
      <c r="G329" s="74">
        <v>2250247</v>
      </c>
      <c r="H329" s="72">
        <v>45860</v>
      </c>
      <c r="I329" s="75" t="s">
        <v>1028</v>
      </c>
      <c r="J329" s="75" t="s">
        <v>80</v>
      </c>
      <c r="K329" s="76" t="s">
        <v>82</v>
      </c>
      <c r="L329" s="77">
        <v>204680</v>
      </c>
      <c r="M329" s="243">
        <v>45839</v>
      </c>
    </row>
    <row r="330" spans="1:13" ht="30" x14ac:dyDescent="0.2">
      <c r="A330" s="69" t="s">
        <v>38</v>
      </c>
      <c r="B330" s="86" t="s">
        <v>0</v>
      </c>
      <c r="C330" s="87" t="s">
        <v>0</v>
      </c>
      <c r="D330" s="88" t="s">
        <v>132</v>
      </c>
      <c r="E330" s="89">
        <v>45517</v>
      </c>
      <c r="F330" s="73" t="s">
        <v>19</v>
      </c>
      <c r="G330" s="74">
        <v>2250249</v>
      </c>
      <c r="H330" s="72">
        <v>45860</v>
      </c>
      <c r="I330" s="75" t="s">
        <v>1029</v>
      </c>
      <c r="J330" s="91" t="s">
        <v>216</v>
      </c>
      <c r="K330" s="92" t="s">
        <v>184</v>
      </c>
      <c r="L330" s="77">
        <v>47000</v>
      </c>
      <c r="M330" s="243">
        <v>45839</v>
      </c>
    </row>
    <row r="331" spans="1:13" ht="24" x14ac:dyDescent="0.2">
      <c r="A331" s="69" t="s">
        <v>38</v>
      </c>
      <c r="B331" s="48" t="s">
        <v>235</v>
      </c>
      <c r="C331" s="70" t="s">
        <v>45</v>
      </c>
      <c r="D331" s="71" t="s">
        <v>12</v>
      </c>
      <c r="E331" s="72" t="s">
        <v>12</v>
      </c>
      <c r="F331" s="73" t="s">
        <v>19</v>
      </c>
      <c r="G331" s="74">
        <v>2250250</v>
      </c>
      <c r="H331" s="72">
        <v>45860</v>
      </c>
      <c r="I331" s="75" t="s">
        <v>1030</v>
      </c>
      <c r="J331" s="75" t="s">
        <v>1003</v>
      </c>
      <c r="K331" s="76" t="s">
        <v>1004</v>
      </c>
      <c r="L331" s="77">
        <v>196350</v>
      </c>
      <c r="M331" s="243">
        <v>45839</v>
      </c>
    </row>
    <row r="332" spans="1:13" ht="27" x14ac:dyDescent="0.2">
      <c r="A332" s="69" t="s">
        <v>35</v>
      </c>
      <c r="B332" s="142" t="s">
        <v>16</v>
      </c>
      <c r="C332" s="142" t="s">
        <v>16</v>
      </c>
      <c r="D332" s="79" t="s">
        <v>111</v>
      </c>
      <c r="E332" s="80">
        <v>45637</v>
      </c>
      <c r="F332" s="73" t="s">
        <v>19</v>
      </c>
      <c r="G332" s="90">
        <v>42500160</v>
      </c>
      <c r="H332" s="80">
        <v>45860</v>
      </c>
      <c r="I332" s="83" t="s">
        <v>1093</v>
      </c>
      <c r="J332" s="83" t="s">
        <v>72</v>
      </c>
      <c r="K332" s="84" t="s">
        <v>68</v>
      </c>
      <c r="L332" s="93">
        <v>235799</v>
      </c>
      <c r="M332" s="243">
        <v>45839</v>
      </c>
    </row>
    <row r="333" spans="1:13" ht="30" x14ac:dyDescent="0.2">
      <c r="A333" s="69" t="s">
        <v>35</v>
      </c>
      <c r="B333" s="86" t="s">
        <v>0</v>
      </c>
      <c r="C333" s="87" t="s">
        <v>0</v>
      </c>
      <c r="D333" s="88" t="s">
        <v>132</v>
      </c>
      <c r="E333" s="89">
        <v>45517</v>
      </c>
      <c r="F333" s="73" t="s">
        <v>19</v>
      </c>
      <c r="G333" s="90">
        <v>42500161</v>
      </c>
      <c r="H333" s="80">
        <v>45860</v>
      </c>
      <c r="I333" s="83" t="s">
        <v>1094</v>
      </c>
      <c r="J333" s="91" t="s">
        <v>216</v>
      </c>
      <c r="K333" s="92" t="s">
        <v>184</v>
      </c>
      <c r="L333" s="93">
        <v>140522</v>
      </c>
      <c r="M333" s="243">
        <v>45839</v>
      </c>
    </row>
    <row r="334" spans="1:13" ht="30" x14ac:dyDescent="0.2">
      <c r="A334" s="69" t="s">
        <v>35</v>
      </c>
      <c r="B334" s="86" t="s">
        <v>0</v>
      </c>
      <c r="C334" s="87" t="s">
        <v>0</v>
      </c>
      <c r="D334" s="88" t="s">
        <v>132</v>
      </c>
      <c r="E334" s="89">
        <v>45517</v>
      </c>
      <c r="F334" s="73" t="s">
        <v>19</v>
      </c>
      <c r="G334" s="90">
        <v>42500162</v>
      </c>
      <c r="H334" s="80">
        <v>45860</v>
      </c>
      <c r="I334" s="83" t="s">
        <v>1095</v>
      </c>
      <c r="J334" s="91" t="s">
        <v>216</v>
      </c>
      <c r="K334" s="92" t="s">
        <v>184</v>
      </c>
      <c r="L334" s="93">
        <v>141904</v>
      </c>
      <c r="M334" s="243">
        <v>45839</v>
      </c>
    </row>
    <row r="335" spans="1:13" ht="30" x14ac:dyDescent="0.2">
      <c r="A335" s="69" t="s">
        <v>57</v>
      </c>
      <c r="B335" s="48" t="s">
        <v>235</v>
      </c>
      <c r="C335" s="70" t="s">
        <v>45</v>
      </c>
      <c r="D335" s="71" t="s">
        <v>12</v>
      </c>
      <c r="E335" s="72" t="s">
        <v>12</v>
      </c>
      <c r="F335" s="73" t="s">
        <v>19</v>
      </c>
      <c r="G335" s="135">
        <v>9250107</v>
      </c>
      <c r="H335" s="137">
        <v>45860</v>
      </c>
      <c r="I335" s="105" t="s">
        <v>1193</v>
      </c>
      <c r="J335" s="105" t="s">
        <v>61</v>
      </c>
      <c r="K335" s="138" t="s">
        <v>58</v>
      </c>
      <c r="L335" s="107">
        <v>136255</v>
      </c>
      <c r="M335" s="243">
        <v>45839</v>
      </c>
    </row>
    <row r="336" spans="1:13" ht="30" x14ac:dyDescent="0.2">
      <c r="A336" s="69" t="s">
        <v>57</v>
      </c>
      <c r="B336" s="48" t="s">
        <v>235</v>
      </c>
      <c r="C336" s="70" t="s">
        <v>45</v>
      </c>
      <c r="D336" s="71" t="s">
        <v>12</v>
      </c>
      <c r="E336" s="72" t="s">
        <v>12</v>
      </c>
      <c r="F336" s="73" t="s">
        <v>19</v>
      </c>
      <c r="G336" s="135">
        <v>9250108</v>
      </c>
      <c r="H336" s="137">
        <v>45860</v>
      </c>
      <c r="I336" s="105" t="s">
        <v>1194</v>
      </c>
      <c r="J336" s="105" t="s">
        <v>61</v>
      </c>
      <c r="K336" s="138" t="s">
        <v>58</v>
      </c>
      <c r="L336" s="107">
        <v>148750</v>
      </c>
      <c r="M336" s="243">
        <v>45839</v>
      </c>
    </row>
    <row r="337" spans="1:13" ht="30" x14ac:dyDescent="0.2">
      <c r="A337" s="69" t="s">
        <v>57</v>
      </c>
      <c r="B337" s="86" t="s">
        <v>0</v>
      </c>
      <c r="C337" s="87" t="s">
        <v>0</v>
      </c>
      <c r="D337" s="88" t="s">
        <v>132</v>
      </c>
      <c r="E337" s="89">
        <v>45517</v>
      </c>
      <c r="F337" s="73" t="s">
        <v>19</v>
      </c>
      <c r="G337" s="135">
        <v>9250109</v>
      </c>
      <c r="H337" s="137">
        <v>45860</v>
      </c>
      <c r="I337" s="105" t="s">
        <v>139</v>
      </c>
      <c r="J337" s="91" t="s">
        <v>216</v>
      </c>
      <c r="K337" s="92" t="s">
        <v>184</v>
      </c>
      <c r="L337" s="107">
        <v>274904</v>
      </c>
      <c r="M337" s="243">
        <v>45839</v>
      </c>
    </row>
    <row r="338" spans="1:13" ht="30" x14ac:dyDescent="0.2">
      <c r="A338" s="69" t="s">
        <v>57</v>
      </c>
      <c r="B338" s="48" t="s">
        <v>235</v>
      </c>
      <c r="C338" s="70" t="s">
        <v>45</v>
      </c>
      <c r="D338" s="71" t="s">
        <v>12</v>
      </c>
      <c r="E338" s="72" t="s">
        <v>12</v>
      </c>
      <c r="F338" s="73" t="s">
        <v>19</v>
      </c>
      <c r="G338" s="135">
        <v>9250110</v>
      </c>
      <c r="H338" s="137">
        <v>45860</v>
      </c>
      <c r="I338" s="105" t="s">
        <v>1195</v>
      </c>
      <c r="J338" s="105" t="s">
        <v>123</v>
      </c>
      <c r="K338" s="138" t="s">
        <v>62</v>
      </c>
      <c r="L338" s="107">
        <v>173383</v>
      </c>
      <c r="M338" s="243">
        <v>45839</v>
      </c>
    </row>
    <row r="339" spans="1:13" ht="30" x14ac:dyDescent="0.2">
      <c r="A339" s="69" t="s">
        <v>39</v>
      </c>
      <c r="B339" s="86" t="s">
        <v>0</v>
      </c>
      <c r="C339" s="87" t="s">
        <v>0</v>
      </c>
      <c r="D339" s="88" t="s">
        <v>132</v>
      </c>
      <c r="E339" s="89">
        <v>45517</v>
      </c>
      <c r="F339" s="73" t="s">
        <v>19</v>
      </c>
      <c r="G339" s="124">
        <v>10250146</v>
      </c>
      <c r="H339" s="125">
        <v>45860</v>
      </c>
      <c r="I339" s="126" t="s">
        <v>1248</v>
      </c>
      <c r="J339" s="91" t="s">
        <v>216</v>
      </c>
      <c r="K339" s="92" t="s">
        <v>184</v>
      </c>
      <c r="L339" s="85">
        <v>199904</v>
      </c>
      <c r="M339" s="243">
        <v>45839</v>
      </c>
    </row>
    <row r="340" spans="1:13" ht="45" x14ac:dyDescent="0.2">
      <c r="A340" s="69" t="s">
        <v>30</v>
      </c>
      <c r="B340" s="86" t="s">
        <v>0</v>
      </c>
      <c r="C340" s="87" t="s">
        <v>0</v>
      </c>
      <c r="D340" s="88" t="s">
        <v>132</v>
      </c>
      <c r="E340" s="89">
        <v>45517</v>
      </c>
      <c r="F340" s="73" t="s">
        <v>19</v>
      </c>
      <c r="G340" s="140">
        <v>1125167</v>
      </c>
      <c r="H340" s="127">
        <v>45860</v>
      </c>
      <c r="I340" s="105" t="s">
        <v>1271</v>
      </c>
      <c r="J340" s="91" t="s">
        <v>216</v>
      </c>
      <c r="K340" s="92" t="s">
        <v>184</v>
      </c>
      <c r="L340" s="107">
        <v>468260</v>
      </c>
      <c r="M340" s="243">
        <v>45839</v>
      </c>
    </row>
    <row r="341" spans="1:13" ht="45" x14ac:dyDescent="0.2">
      <c r="A341" s="69" t="s">
        <v>30</v>
      </c>
      <c r="B341" s="86" t="s">
        <v>0</v>
      </c>
      <c r="C341" s="87" t="s">
        <v>0</v>
      </c>
      <c r="D341" s="88" t="s">
        <v>132</v>
      </c>
      <c r="E341" s="89">
        <v>45517</v>
      </c>
      <c r="F341" s="73" t="s">
        <v>19</v>
      </c>
      <c r="G341" s="140">
        <v>1125168</v>
      </c>
      <c r="H341" s="127">
        <v>45860</v>
      </c>
      <c r="I341" s="141" t="s">
        <v>1272</v>
      </c>
      <c r="J341" s="91" t="s">
        <v>216</v>
      </c>
      <c r="K341" s="92" t="s">
        <v>184</v>
      </c>
      <c r="L341" s="107">
        <v>384260</v>
      </c>
      <c r="M341" s="243">
        <v>45839</v>
      </c>
    </row>
    <row r="342" spans="1:13" ht="48" x14ac:dyDescent="0.2">
      <c r="A342" s="69" t="s">
        <v>37</v>
      </c>
      <c r="B342" s="48" t="s">
        <v>235</v>
      </c>
      <c r="C342" s="70" t="s">
        <v>45</v>
      </c>
      <c r="D342" s="71" t="s">
        <v>12</v>
      </c>
      <c r="E342" s="72" t="s">
        <v>12</v>
      </c>
      <c r="F342" s="73" t="s">
        <v>19</v>
      </c>
      <c r="G342" s="100">
        <v>16250142</v>
      </c>
      <c r="H342" s="101">
        <v>45860</v>
      </c>
      <c r="I342" s="75" t="s">
        <v>1364</v>
      </c>
      <c r="J342" s="75" t="s">
        <v>100</v>
      </c>
      <c r="K342" s="102" t="s">
        <v>101</v>
      </c>
      <c r="L342" s="77">
        <v>202300</v>
      </c>
      <c r="M342" s="243">
        <v>45839</v>
      </c>
    </row>
    <row r="343" spans="1:13" ht="60" x14ac:dyDescent="0.2">
      <c r="A343" s="69" t="s">
        <v>37</v>
      </c>
      <c r="B343" s="48" t="s">
        <v>235</v>
      </c>
      <c r="C343" s="70" t="s">
        <v>45</v>
      </c>
      <c r="D343" s="71" t="s">
        <v>12</v>
      </c>
      <c r="E343" s="72" t="s">
        <v>12</v>
      </c>
      <c r="F343" s="73" t="s">
        <v>19</v>
      </c>
      <c r="G343" s="100">
        <v>16250143</v>
      </c>
      <c r="H343" s="101">
        <v>45860</v>
      </c>
      <c r="I343" s="75" t="s">
        <v>1365</v>
      </c>
      <c r="J343" s="75" t="s">
        <v>28</v>
      </c>
      <c r="K343" s="102" t="s">
        <v>42</v>
      </c>
      <c r="L343" s="77">
        <v>142800</v>
      </c>
      <c r="M343" s="243">
        <v>45839</v>
      </c>
    </row>
    <row r="344" spans="1:13" ht="45" x14ac:dyDescent="0.2">
      <c r="A344" s="73" t="s">
        <v>13</v>
      </c>
      <c r="B344" s="86" t="s">
        <v>0</v>
      </c>
      <c r="C344" s="87" t="s">
        <v>0</v>
      </c>
      <c r="D344" s="88" t="s">
        <v>132</v>
      </c>
      <c r="E344" s="89">
        <v>45517</v>
      </c>
      <c r="F344" s="73" t="s">
        <v>19</v>
      </c>
      <c r="G344" s="103">
        <v>17250436</v>
      </c>
      <c r="H344" s="104">
        <v>45860</v>
      </c>
      <c r="I344" s="91" t="s">
        <v>1428</v>
      </c>
      <c r="J344" s="91" t="s">
        <v>216</v>
      </c>
      <c r="K344" s="92" t="s">
        <v>184</v>
      </c>
      <c r="L344" s="107">
        <v>267686</v>
      </c>
      <c r="M344" s="243">
        <v>45839</v>
      </c>
    </row>
    <row r="345" spans="1:13" ht="45" x14ac:dyDescent="0.2">
      <c r="A345" s="73" t="s">
        <v>13</v>
      </c>
      <c r="B345" s="86" t="s">
        <v>0</v>
      </c>
      <c r="C345" s="87" t="s">
        <v>0</v>
      </c>
      <c r="D345" s="88" t="s">
        <v>132</v>
      </c>
      <c r="E345" s="89">
        <v>45517</v>
      </c>
      <c r="F345" s="73" t="s">
        <v>19</v>
      </c>
      <c r="G345" s="103">
        <v>17250437</v>
      </c>
      <c r="H345" s="104">
        <v>45860</v>
      </c>
      <c r="I345" s="91" t="s">
        <v>1429</v>
      </c>
      <c r="J345" s="91" t="s">
        <v>216</v>
      </c>
      <c r="K345" s="92" t="s">
        <v>184</v>
      </c>
      <c r="L345" s="107">
        <v>267686</v>
      </c>
      <c r="M345" s="243">
        <v>45839</v>
      </c>
    </row>
    <row r="346" spans="1:13" ht="90" x14ac:dyDescent="0.2">
      <c r="A346" s="73" t="s">
        <v>13</v>
      </c>
      <c r="B346" s="142" t="s">
        <v>16</v>
      </c>
      <c r="C346" s="142" t="s">
        <v>16</v>
      </c>
      <c r="D346" s="143" t="s">
        <v>77</v>
      </c>
      <c r="E346" s="144">
        <v>45159</v>
      </c>
      <c r="F346" s="73" t="s">
        <v>19</v>
      </c>
      <c r="G346" s="103">
        <v>17250438</v>
      </c>
      <c r="H346" s="104">
        <v>45860</v>
      </c>
      <c r="I346" s="105" t="s">
        <v>1430</v>
      </c>
      <c r="J346" s="105" t="s">
        <v>78</v>
      </c>
      <c r="K346" s="106" t="s">
        <v>79</v>
      </c>
      <c r="L346" s="107">
        <v>857025</v>
      </c>
      <c r="M346" s="243">
        <v>45839</v>
      </c>
    </row>
    <row r="347" spans="1:13" ht="75" x14ac:dyDescent="0.2">
      <c r="A347" s="73" t="s">
        <v>13</v>
      </c>
      <c r="B347" s="142" t="s">
        <v>16</v>
      </c>
      <c r="C347" s="142" t="s">
        <v>16</v>
      </c>
      <c r="D347" s="143" t="s">
        <v>77</v>
      </c>
      <c r="E347" s="144">
        <v>45159</v>
      </c>
      <c r="F347" s="73" t="s">
        <v>19</v>
      </c>
      <c r="G347" s="103">
        <v>17250439</v>
      </c>
      <c r="H347" s="104">
        <v>45860</v>
      </c>
      <c r="I347" s="105" t="s">
        <v>1431</v>
      </c>
      <c r="J347" s="105" t="s">
        <v>78</v>
      </c>
      <c r="K347" s="106" t="s">
        <v>79</v>
      </c>
      <c r="L347" s="107">
        <v>761800</v>
      </c>
      <c r="M347" s="243">
        <v>45839</v>
      </c>
    </row>
    <row r="348" spans="1:13" ht="60" x14ac:dyDescent="0.2">
      <c r="A348" s="73" t="s">
        <v>13</v>
      </c>
      <c r="B348" s="142" t="s">
        <v>16</v>
      </c>
      <c r="C348" s="142" t="s">
        <v>16</v>
      </c>
      <c r="D348" s="143" t="s">
        <v>77</v>
      </c>
      <c r="E348" s="144">
        <v>45159</v>
      </c>
      <c r="F348" s="73" t="s">
        <v>19</v>
      </c>
      <c r="G348" s="103">
        <v>17250440</v>
      </c>
      <c r="H348" s="104">
        <v>45860</v>
      </c>
      <c r="I348" s="105" t="s">
        <v>1432</v>
      </c>
      <c r="J348" s="105" t="s">
        <v>78</v>
      </c>
      <c r="K348" s="106" t="s">
        <v>79</v>
      </c>
      <c r="L348" s="107">
        <v>228540</v>
      </c>
      <c r="M348" s="243">
        <v>45839</v>
      </c>
    </row>
    <row r="349" spans="1:13" ht="25.5" x14ac:dyDescent="0.2">
      <c r="A349" s="108"/>
      <c r="B349" s="109" t="s">
        <v>2530</v>
      </c>
      <c r="C349" s="110" t="s">
        <v>173</v>
      </c>
      <c r="D349" s="108"/>
      <c r="E349" s="108"/>
      <c r="F349" s="111"/>
      <c r="G349" s="112"/>
      <c r="H349" s="113">
        <v>45860.339062500003</v>
      </c>
      <c r="I349" s="109" t="s">
        <v>2531</v>
      </c>
      <c r="J349" s="114"/>
      <c r="K349" s="108"/>
      <c r="L349" s="115">
        <v>8208144</v>
      </c>
      <c r="M349" s="243">
        <v>45839</v>
      </c>
    </row>
    <row r="350" spans="1:13" ht="25.5" x14ac:dyDescent="0.2">
      <c r="A350" s="108"/>
      <c r="B350" s="109" t="s">
        <v>2528</v>
      </c>
      <c r="C350" s="110" t="s">
        <v>173</v>
      </c>
      <c r="D350" s="108"/>
      <c r="E350" s="108"/>
      <c r="F350" s="111"/>
      <c r="G350" s="112"/>
      <c r="H350" s="113">
        <v>45860.524988425925</v>
      </c>
      <c r="I350" s="109" t="s">
        <v>2529</v>
      </c>
      <c r="J350" s="114"/>
      <c r="K350" s="108"/>
      <c r="L350" s="115">
        <v>2195943.89</v>
      </c>
      <c r="M350" s="243">
        <v>45839</v>
      </c>
    </row>
    <row r="351" spans="1:13" ht="25.5" x14ac:dyDescent="0.2">
      <c r="A351" s="108"/>
      <c r="B351" s="109" t="s">
        <v>2526</v>
      </c>
      <c r="C351" s="110" t="s">
        <v>173</v>
      </c>
      <c r="D351" s="108"/>
      <c r="E351" s="108"/>
      <c r="F351" s="111"/>
      <c r="G351" s="112"/>
      <c r="H351" s="113">
        <v>45860.68414351852</v>
      </c>
      <c r="I351" s="109" t="s">
        <v>2527</v>
      </c>
      <c r="J351" s="114"/>
      <c r="K351" s="108"/>
      <c r="L351" s="115">
        <v>121778</v>
      </c>
      <c r="M351" s="243">
        <v>45839</v>
      </c>
    </row>
    <row r="352" spans="1:13" ht="24" x14ac:dyDescent="0.2">
      <c r="A352" s="69" t="s">
        <v>38</v>
      </c>
      <c r="B352" s="48" t="s">
        <v>235</v>
      </c>
      <c r="C352" s="70" t="s">
        <v>45</v>
      </c>
      <c r="D352" s="71" t="s">
        <v>12</v>
      </c>
      <c r="E352" s="72" t="s">
        <v>12</v>
      </c>
      <c r="F352" s="73" t="s">
        <v>19</v>
      </c>
      <c r="G352" s="74">
        <v>2250251</v>
      </c>
      <c r="H352" s="72">
        <v>45861</v>
      </c>
      <c r="I352" s="75" t="s">
        <v>1031</v>
      </c>
      <c r="J352" s="75" t="s">
        <v>1032</v>
      </c>
      <c r="K352" s="76" t="s">
        <v>1033</v>
      </c>
      <c r="L352" s="77">
        <v>40001</v>
      </c>
      <c r="M352" s="243">
        <v>45839</v>
      </c>
    </row>
    <row r="353" spans="1:13" ht="36" x14ac:dyDescent="0.2">
      <c r="A353" s="69" t="s">
        <v>36</v>
      </c>
      <c r="B353" s="86" t="s">
        <v>0</v>
      </c>
      <c r="C353" s="87" t="s">
        <v>0</v>
      </c>
      <c r="D353" s="88" t="s">
        <v>132</v>
      </c>
      <c r="E353" s="89">
        <v>45517</v>
      </c>
      <c r="F353" s="73" t="s">
        <v>19</v>
      </c>
      <c r="G353" s="152">
        <v>3250119</v>
      </c>
      <c r="H353" s="153">
        <v>45861</v>
      </c>
      <c r="I353" s="126" t="s">
        <v>1057</v>
      </c>
      <c r="J353" s="91" t="s">
        <v>216</v>
      </c>
      <c r="K353" s="92" t="s">
        <v>184</v>
      </c>
      <c r="L353" s="63">
        <v>138960</v>
      </c>
      <c r="M353" s="243">
        <v>45839</v>
      </c>
    </row>
    <row r="354" spans="1:13" ht="36" x14ac:dyDescent="0.2">
      <c r="A354" s="69" t="s">
        <v>36</v>
      </c>
      <c r="B354" s="86" t="s">
        <v>0</v>
      </c>
      <c r="C354" s="87" t="s">
        <v>0</v>
      </c>
      <c r="D354" s="88" t="s">
        <v>132</v>
      </c>
      <c r="E354" s="89">
        <v>45517</v>
      </c>
      <c r="F354" s="73" t="s">
        <v>19</v>
      </c>
      <c r="G354" s="152">
        <v>3250125</v>
      </c>
      <c r="H354" s="153">
        <v>45861</v>
      </c>
      <c r="I354" s="126" t="s">
        <v>1058</v>
      </c>
      <c r="J354" s="91" t="s">
        <v>216</v>
      </c>
      <c r="K354" s="92" t="s">
        <v>184</v>
      </c>
      <c r="L354" s="63">
        <v>277506</v>
      </c>
      <c r="M354" s="243">
        <v>45839</v>
      </c>
    </row>
    <row r="355" spans="1:13" ht="30" x14ac:dyDescent="0.2">
      <c r="A355" s="69" t="s">
        <v>35</v>
      </c>
      <c r="B355" s="86" t="s">
        <v>0</v>
      </c>
      <c r="C355" s="87" t="s">
        <v>0</v>
      </c>
      <c r="D355" s="88" t="s">
        <v>132</v>
      </c>
      <c r="E355" s="89">
        <v>45517</v>
      </c>
      <c r="F355" s="73" t="s">
        <v>19</v>
      </c>
      <c r="G355" s="90">
        <v>42500163</v>
      </c>
      <c r="H355" s="80">
        <v>45861</v>
      </c>
      <c r="I355" s="83" t="s">
        <v>1096</v>
      </c>
      <c r="J355" s="91" t="s">
        <v>216</v>
      </c>
      <c r="K355" s="92" t="s">
        <v>184</v>
      </c>
      <c r="L355" s="93">
        <v>238790</v>
      </c>
      <c r="M355" s="243">
        <v>45839</v>
      </c>
    </row>
    <row r="356" spans="1:13" ht="30" x14ac:dyDescent="0.2">
      <c r="A356" s="69" t="s">
        <v>35</v>
      </c>
      <c r="B356" s="86" t="s">
        <v>0</v>
      </c>
      <c r="C356" s="87" t="s">
        <v>0</v>
      </c>
      <c r="D356" s="88" t="s">
        <v>132</v>
      </c>
      <c r="E356" s="89">
        <v>45517</v>
      </c>
      <c r="F356" s="73" t="s">
        <v>19</v>
      </c>
      <c r="G356" s="90">
        <v>42500164</v>
      </c>
      <c r="H356" s="80">
        <v>45861</v>
      </c>
      <c r="I356" s="83" t="s">
        <v>1097</v>
      </c>
      <c r="J356" s="91" t="s">
        <v>216</v>
      </c>
      <c r="K356" s="92" t="s">
        <v>184</v>
      </c>
      <c r="L356" s="93">
        <v>190790</v>
      </c>
      <c r="M356" s="243">
        <v>45839</v>
      </c>
    </row>
    <row r="357" spans="1:13" ht="30" x14ac:dyDescent="0.2">
      <c r="A357" s="69" t="s">
        <v>35</v>
      </c>
      <c r="B357" s="86" t="s">
        <v>0</v>
      </c>
      <c r="C357" s="87" t="s">
        <v>0</v>
      </c>
      <c r="D357" s="88" t="s">
        <v>132</v>
      </c>
      <c r="E357" s="89">
        <v>45517</v>
      </c>
      <c r="F357" s="73" t="s">
        <v>19</v>
      </c>
      <c r="G357" s="90">
        <v>42500165</v>
      </c>
      <c r="H357" s="80">
        <v>45861</v>
      </c>
      <c r="I357" s="83" t="s">
        <v>1098</v>
      </c>
      <c r="J357" s="91" t="s">
        <v>216</v>
      </c>
      <c r="K357" s="92" t="s">
        <v>184</v>
      </c>
      <c r="L357" s="93">
        <v>67522</v>
      </c>
      <c r="M357" s="243">
        <v>45839</v>
      </c>
    </row>
    <row r="358" spans="1:13" ht="30" x14ac:dyDescent="0.2">
      <c r="A358" s="69" t="s">
        <v>35</v>
      </c>
      <c r="B358" s="86" t="s">
        <v>0</v>
      </c>
      <c r="C358" s="87" t="s">
        <v>0</v>
      </c>
      <c r="D358" s="88" t="s">
        <v>132</v>
      </c>
      <c r="E358" s="89">
        <v>45517</v>
      </c>
      <c r="F358" s="73" t="s">
        <v>19</v>
      </c>
      <c r="G358" s="90">
        <v>42500166</v>
      </c>
      <c r="H358" s="80">
        <v>45861</v>
      </c>
      <c r="I358" s="83" t="s">
        <v>1095</v>
      </c>
      <c r="J358" s="91" t="s">
        <v>216</v>
      </c>
      <c r="K358" s="92" t="s">
        <v>184</v>
      </c>
      <c r="L358" s="93">
        <v>147790</v>
      </c>
      <c r="M358" s="243">
        <v>45839</v>
      </c>
    </row>
    <row r="359" spans="1:13" ht="30" x14ac:dyDescent="0.2">
      <c r="A359" s="69" t="s">
        <v>35</v>
      </c>
      <c r="B359" s="86" t="s">
        <v>0</v>
      </c>
      <c r="C359" s="87" t="s">
        <v>0</v>
      </c>
      <c r="D359" s="88" t="s">
        <v>132</v>
      </c>
      <c r="E359" s="89">
        <v>45517</v>
      </c>
      <c r="F359" s="73" t="s">
        <v>19</v>
      </c>
      <c r="G359" s="90">
        <v>42500167</v>
      </c>
      <c r="H359" s="80">
        <v>45861</v>
      </c>
      <c r="I359" s="83" t="s">
        <v>1099</v>
      </c>
      <c r="J359" s="91" t="s">
        <v>216</v>
      </c>
      <c r="K359" s="92" t="s">
        <v>184</v>
      </c>
      <c r="L359" s="93">
        <v>190790</v>
      </c>
      <c r="M359" s="243">
        <v>45839</v>
      </c>
    </row>
    <row r="360" spans="1:13" ht="30" x14ac:dyDescent="0.2">
      <c r="A360" s="69" t="s">
        <v>40</v>
      </c>
      <c r="B360" s="86" t="s">
        <v>0</v>
      </c>
      <c r="C360" s="87" t="s">
        <v>0</v>
      </c>
      <c r="D360" s="88" t="s">
        <v>132</v>
      </c>
      <c r="E360" s="89">
        <v>45517</v>
      </c>
      <c r="F360" s="73" t="s">
        <v>19</v>
      </c>
      <c r="G360" s="120">
        <v>19250098</v>
      </c>
      <c r="H360" s="121">
        <v>45861</v>
      </c>
      <c r="I360" s="122" t="s">
        <v>1229</v>
      </c>
      <c r="J360" s="91" t="s">
        <v>216</v>
      </c>
      <c r="K360" s="92" t="s">
        <v>184</v>
      </c>
      <c r="L360" s="49">
        <v>399780</v>
      </c>
      <c r="M360" s="243">
        <v>45839</v>
      </c>
    </row>
    <row r="361" spans="1:13" ht="30" x14ac:dyDescent="0.2">
      <c r="A361" s="69" t="s">
        <v>40</v>
      </c>
      <c r="B361" s="86" t="s">
        <v>0</v>
      </c>
      <c r="C361" s="87" t="s">
        <v>0</v>
      </c>
      <c r="D361" s="88" t="s">
        <v>132</v>
      </c>
      <c r="E361" s="89">
        <v>45517</v>
      </c>
      <c r="F361" s="73" t="s">
        <v>19</v>
      </c>
      <c r="G361" s="120">
        <v>19250100</v>
      </c>
      <c r="H361" s="121">
        <v>45861</v>
      </c>
      <c r="I361" s="122" t="s">
        <v>1230</v>
      </c>
      <c r="J361" s="91" t="s">
        <v>216</v>
      </c>
      <c r="K361" s="92" t="s">
        <v>184</v>
      </c>
      <c r="L361" s="49">
        <v>373996</v>
      </c>
      <c r="M361" s="243">
        <v>45839</v>
      </c>
    </row>
    <row r="362" spans="1:13" ht="30" x14ac:dyDescent="0.2">
      <c r="A362" s="69" t="s">
        <v>29</v>
      </c>
      <c r="B362" s="86" t="s">
        <v>0</v>
      </c>
      <c r="C362" s="87" t="s">
        <v>0</v>
      </c>
      <c r="D362" s="88" t="s">
        <v>132</v>
      </c>
      <c r="E362" s="89">
        <v>45517</v>
      </c>
      <c r="F362" s="73" t="s">
        <v>19</v>
      </c>
      <c r="G362" s="129">
        <v>12250115</v>
      </c>
      <c r="H362" s="99">
        <v>45861</v>
      </c>
      <c r="I362" s="96" t="s">
        <v>1294</v>
      </c>
      <c r="J362" s="91" t="s">
        <v>216</v>
      </c>
      <c r="K362" s="92" t="s">
        <v>184</v>
      </c>
      <c r="L362" s="50">
        <v>395904</v>
      </c>
      <c r="M362" s="243">
        <v>45839</v>
      </c>
    </row>
    <row r="363" spans="1:13" ht="24" x14ac:dyDescent="0.2">
      <c r="A363" s="69" t="s">
        <v>32</v>
      </c>
      <c r="B363" s="48" t="s">
        <v>235</v>
      </c>
      <c r="C363" s="70" t="s">
        <v>45</v>
      </c>
      <c r="D363" s="71" t="s">
        <v>12</v>
      </c>
      <c r="E363" s="72" t="s">
        <v>12</v>
      </c>
      <c r="F363" s="73" t="s">
        <v>19</v>
      </c>
      <c r="G363" s="100">
        <v>13250104</v>
      </c>
      <c r="H363" s="101">
        <v>45861</v>
      </c>
      <c r="I363" s="75" t="s">
        <v>1322</v>
      </c>
      <c r="J363" s="75" t="s">
        <v>1032</v>
      </c>
      <c r="K363" s="76" t="s">
        <v>1033</v>
      </c>
      <c r="L363" s="65">
        <v>188001</v>
      </c>
      <c r="M363" s="243">
        <v>45839</v>
      </c>
    </row>
    <row r="364" spans="1:13" ht="24" x14ac:dyDescent="0.2">
      <c r="A364" s="69" t="s">
        <v>34</v>
      </c>
      <c r="B364" s="48" t="s">
        <v>235</v>
      </c>
      <c r="C364" s="70" t="s">
        <v>45</v>
      </c>
      <c r="D364" s="71" t="s">
        <v>12</v>
      </c>
      <c r="E364" s="72" t="s">
        <v>12</v>
      </c>
      <c r="F364" s="73" t="s">
        <v>19</v>
      </c>
      <c r="G364" s="71">
        <v>14250136</v>
      </c>
      <c r="H364" s="130">
        <v>45861</v>
      </c>
      <c r="I364" s="96" t="s">
        <v>1329</v>
      </c>
      <c r="J364" s="118" t="s">
        <v>67</v>
      </c>
      <c r="K364" s="119" t="s">
        <v>66</v>
      </c>
      <c r="L364" s="77">
        <v>47005</v>
      </c>
      <c r="M364" s="243">
        <v>45839</v>
      </c>
    </row>
    <row r="365" spans="1:13" ht="48" x14ac:dyDescent="0.2">
      <c r="A365" s="69" t="s">
        <v>37</v>
      </c>
      <c r="B365" s="48" t="s">
        <v>235</v>
      </c>
      <c r="C365" s="70" t="s">
        <v>45</v>
      </c>
      <c r="D365" s="71" t="s">
        <v>12</v>
      </c>
      <c r="E365" s="72" t="s">
        <v>12</v>
      </c>
      <c r="F365" s="73" t="s">
        <v>19</v>
      </c>
      <c r="G365" s="100">
        <v>16250147</v>
      </c>
      <c r="H365" s="101">
        <v>45861</v>
      </c>
      <c r="I365" s="75" t="s">
        <v>1366</v>
      </c>
      <c r="J365" s="75" t="s">
        <v>100</v>
      </c>
      <c r="K365" s="102" t="s">
        <v>101</v>
      </c>
      <c r="L365" s="77">
        <v>205870</v>
      </c>
      <c r="M365" s="243">
        <v>45839</v>
      </c>
    </row>
    <row r="366" spans="1:13" ht="45" x14ac:dyDescent="0.2">
      <c r="A366" s="73" t="s">
        <v>13</v>
      </c>
      <c r="B366" s="86" t="s">
        <v>0</v>
      </c>
      <c r="C366" s="87" t="s">
        <v>0</v>
      </c>
      <c r="D366" s="88" t="s">
        <v>132</v>
      </c>
      <c r="E366" s="89">
        <v>45517</v>
      </c>
      <c r="F366" s="73" t="s">
        <v>19</v>
      </c>
      <c r="G366" s="103">
        <v>17250441</v>
      </c>
      <c r="H366" s="104">
        <v>45861</v>
      </c>
      <c r="I366" s="91" t="s">
        <v>1433</v>
      </c>
      <c r="J366" s="91" t="s">
        <v>216</v>
      </c>
      <c r="K366" s="92" t="s">
        <v>184</v>
      </c>
      <c r="L366" s="107">
        <v>250790</v>
      </c>
      <c r="M366" s="243">
        <v>45839</v>
      </c>
    </row>
    <row r="367" spans="1:13" ht="60" x14ac:dyDescent="0.2">
      <c r="A367" s="73" t="s">
        <v>13</v>
      </c>
      <c r="B367" s="86" t="s">
        <v>0</v>
      </c>
      <c r="C367" s="87" t="s">
        <v>0</v>
      </c>
      <c r="D367" s="88" t="s">
        <v>132</v>
      </c>
      <c r="E367" s="89">
        <v>45517</v>
      </c>
      <c r="F367" s="73" t="s">
        <v>19</v>
      </c>
      <c r="G367" s="103">
        <v>17250442</v>
      </c>
      <c r="H367" s="104">
        <v>45861</v>
      </c>
      <c r="I367" s="91" t="s">
        <v>1434</v>
      </c>
      <c r="J367" s="91" t="s">
        <v>216</v>
      </c>
      <c r="K367" s="92" t="s">
        <v>184</v>
      </c>
      <c r="L367" s="107">
        <v>149790</v>
      </c>
      <c r="M367" s="243">
        <v>45839</v>
      </c>
    </row>
    <row r="368" spans="1:13" ht="25.5" x14ac:dyDescent="0.2">
      <c r="A368" s="108"/>
      <c r="B368" s="109" t="s">
        <v>2192</v>
      </c>
      <c r="C368" s="110" t="s">
        <v>173</v>
      </c>
      <c r="D368" s="108"/>
      <c r="E368" s="108"/>
      <c r="F368" s="111"/>
      <c r="G368" s="112"/>
      <c r="H368" s="113">
        <v>45861.402754629627</v>
      </c>
      <c r="I368" s="109" t="s">
        <v>2193</v>
      </c>
      <c r="J368" s="114"/>
      <c r="K368" s="108"/>
      <c r="L368" s="115">
        <v>1780240</v>
      </c>
      <c r="M368" s="243">
        <v>45839</v>
      </c>
    </row>
    <row r="369" spans="1:13" ht="25.5" x14ac:dyDescent="0.2">
      <c r="A369" s="108"/>
      <c r="B369" s="109" t="s">
        <v>2524</v>
      </c>
      <c r="C369" s="110" t="s">
        <v>173</v>
      </c>
      <c r="D369" s="108"/>
      <c r="E369" s="108"/>
      <c r="F369" s="111"/>
      <c r="G369" s="112"/>
      <c r="H369" s="113">
        <v>45861.45784722222</v>
      </c>
      <c r="I369" s="109" t="s">
        <v>2525</v>
      </c>
      <c r="J369" s="114"/>
      <c r="K369" s="108"/>
      <c r="L369" s="115">
        <v>5049408</v>
      </c>
      <c r="M369" s="243">
        <v>45839</v>
      </c>
    </row>
    <row r="370" spans="1:13" ht="25.5" x14ac:dyDescent="0.2">
      <c r="A370" s="108"/>
      <c r="B370" s="109" t="s">
        <v>2190</v>
      </c>
      <c r="C370" s="110" t="s">
        <v>173</v>
      </c>
      <c r="D370" s="108"/>
      <c r="E370" s="108"/>
      <c r="F370" s="111"/>
      <c r="G370" s="112"/>
      <c r="H370" s="113">
        <v>45861.519467592596</v>
      </c>
      <c r="I370" s="109" t="s">
        <v>2191</v>
      </c>
      <c r="J370" s="114"/>
      <c r="K370" s="108"/>
      <c r="L370" s="115">
        <v>6307000</v>
      </c>
      <c r="M370" s="243">
        <v>45839</v>
      </c>
    </row>
    <row r="371" spans="1:13" ht="25.5" x14ac:dyDescent="0.2">
      <c r="A371" s="108"/>
      <c r="B371" s="109" t="s">
        <v>2188</v>
      </c>
      <c r="C371" s="110" t="s">
        <v>173</v>
      </c>
      <c r="D371" s="108"/>
      <c r="E371" s="108"/>
      <c r="F371" s="111"/>
      <c r="G371" s="112"/>
      <c r="H371" s="113">
        <v>45861.521608796298</v>
      </c>
      <c r="I371" s="109" t="s">
        <v>2189</v>
      </c>
      <c r="J371" s="114"/>
      <c r="K371" s="108"/>
      <c r="L371" s="115">
        <v>371280</v>
      </c>
      <c r="M371" s="243">
        <v>45839</v>
      </c>
    </row>
    <row r="372" spans="1:13" ht="25.5" x14ac:dyDescent="0.2">
      <c r="A372" s="108"/>
      <c r="B372" s="109" t="s">
        <v>2186</v>
      </c>
      <c r="C372" s="110" t="s">
        <v>173</v>
      </c>
      <c r="D372" s="108"/>
      <c r="E372" s="108"/>
      <c r="F372" s="111"/>
      <c r="G372" s="112"/>
      <c r="H372" s="113">
        <v>45861.721504629626</v>
      </c>
      <c r="I372" s="109" t="s">
        <v>2187</v>
      </c>
      <c r="J372" s="114"/>
      <c r="K372" s="108"/>
      <c r="L372" s="115">
        <v>6172984.5800000001</v>
      </c>
      <c r="M372" s="243">
        <v>45839</v>
      </c>
    </row>
    <row r="373" spans="1:13" ht="30" x14ac:dyDescent="0.2">
      <c r="A373" s="69" t="s">
        <v>41</v>
      </c>
      <c r="B373" s="86" t="s">
        <v>0</v>
      </c>
      <c r="C373" s="87" t="s">
        <v>0</v>
      </c>
      <c r="D373" s="88" t="s">
        <v>132</v>
      </c>
      <c r="E373" s="89">
        <v>45517</v>
      </c>
      <c r="F373" s="73" t="s">
        <v>19</v>
      </c>
      <c r="G373" s="100">
        <v>18250167</v>
      </c>
      <c r="H373" s="101">
        <v>45862</v>
      </c>
      <c r="I373" s="75" t="s">
        <v>989</v>
      </c>
      <c r="J373" s="91" t="s">
        <v>216</v>
      </c>
      <c r="K373" s="92" t="s">
        <v>184</v>
      </c>
      <c r="L373" s="77">
        <v>160916</v>
      </c>
      <c r="M373" s="243">
        <v>45839</v>
      </c>
    </row>
    <row r="374" spans="1:13" x14ac:dyDescent="0.2">
      <c r="A374" s="69" t="s">
        <v>14</v>
      </c>
      <c r="B374" s="48" t="s">
        <v>235</v>
      </c>
      <c r="C374" s="70" t="s">
        <v>45</v>
      </c>
      <c r="D374" s="71" t="s">
        <v>12</v>
      </c>
      <c r="E374" s="72" t="s">
        <v>12</v>
      </c>
      <c r="F374" s="100" t="s">
        <v>18</v>
      </c>
      <c r="G374" s="100">
        <v>1250081</v>
      </c>
      <c r="H374" s="101">
        <v>45862</v>
      </c>
      <c r="I374" s="75" t="s">
        <v>999</v>
      </c>
      <c r="J374" s="75" t="s">
        <v>120</v>
      </c>
      <c r="K374" s="102" t="s">
        <v>1000</v>
      </c>
      <c r="L374" s="77">
        <v>97948</v>
      </c>
      <c r="M374" s="243">
        <v>45839</v>
      </c>
    </row>
    <row r="375" spans="1:13" ht="30" x14ac:dyDescent="0.2">
      <c r="A375" s="69" t="s">
        <v>35</v>
      </c>
      <c r="B375" s="86" t="s">
        <v>0</v>
      </c>
      <c r="C375" s="87" t="s">
        <v>0</v>
      </c>
      <c r="D375" s="88" t="s">
        <v>132</v>
      </c>
      <c r="E375" s="89">
        <v>45517</v>
      </c>
      <c r="F375" s="73" t="s">
        <v>19</v>
      </c>
      <c r="G375" s="90">
        <v>42500171</v>
      </c>
      <c r="H375" s="80">
        <v>45862</v>
      </c>
      <c r="I375" s="83" t="s">
        <v>1100</v>
      </c>
      <c r="J375" s="91" t="s">
        <v>216</v>
      </c>
      <c r="K375" s="92" t="s">
        <v>184</v>
      </c>
      <c r="L375" s="93">
        <v>219790</v>
      </c>
      <c r="M375" s="243">
        <v>45839</v>
      </c>
    </row>
    <row r="376" spans="1:13" ht="30" x14ac:dyDescent="0.2">
      <c r="A376" s="69" t="s">
        <v>35</v>
      </c>
      <c r="B376" s="86" t="s">
        <v>0</v>
      </c>
      <c r="C376" s="87" t="s">
        <v>0</v>
      </c>
      <c r="D376" s="88" t="s">
        <v>132</v>
      </c>
      <c r="E376" s="89">
        <v>45517</v>
      </c>
      <c r="F376" s="73" t="s">
        <v>19</v>
      </c>
      <c r="G376" s="90">
        <v>42500172</v>
      </c>
      <c r="H376" s="80">
        <v>45862</v>
      </c>
      <c r="I376" s="83" t="s">
        <v>1101</v>
      </c>
      <c r="J376" s="91" t="s">
        <v>216</v>
      </c>
      <c r="K376" s="92" t="s">
        <v>184</v>
      </c>
      <c r="L376" s="93">
        <v>219592</v>
      </c>
      <c r="M376" s="243">
        <v>45839</v>
      </c>
    </row>
    <row r="377" spans="1:13" ht="30" x14ac:dyDescent="0.2">
      <c r="A377" s="69" t="s">
        <v>35</v>
      </c>
      <c r="B377" s="86" t="s">
        <v>0</v>
      </c>
      <c r="C377" s="87" t="s">
        <v>0</v>
      </c>
      <c r="D377" s="88" t="s">
        <v>132</v>
      </c>
      <c r="E377" s="89">
        <v>45517</v>
      </c>
      <c r="F377" s="73" t="s">
        <v>19</v>
      </c>
      <c r="G377" s="90">
        <v>42500173</v>
      </c>
      <c r="H377" s="80">
        <v>45862</v>
      </c>
      <c r="I377" s="83" t="s">
        <v>1102</v>
      </c>
      <c r="J377" s="91" t="s">
        <v>216</v>
      </c>
      <c r="K377" s="92" t="s">
        <v>184</v>
      </c>
      <c r="L377" s="93">
        <v>219790</v>
      </c>
      <c r="M377" s="243">
        <v>45839</v>
      </c>
    </row>
    <row r="378" spans="1:13" ht="30" x14ac:dyDescent="0.2">
      <c r="A378" s="69" t="s">
        <v>55</v>
      </c>
      <c r="B378" s="86" t="s">
        <v>0</v>
      </c>
      <c r="C378" s="87" t="s">
        <v>0</v>
      </c>
      <c r="D378" s="88" t="s">
        <v>132</v>
      </c>
      <c r="E378" s="89">
        <v>45517</v>
      </c>
      <c r="F378" s="73" t="s">
        <v>19</v>
      </c>
      <c r="G378" s="98">
        <v>5250203</v>
      </c>
      <c r="H378" s="99">
        <v>45862</v>
      </c>
      <c r="I378" s="96" t="s">
        <v>1111</v>
      </c>
      <c r="J378" s="91" t="s">
        <v>216</v>
      </c>
      <c r="K378" s="92" t="s">
        <v>184</v>
      </c>
      <c r="L378" s="97">
        <v>609612</v>
      </c>
      <c r="M378" s="243">
        <v>45839</v>
      </c>
    </row>
    <row r="379" spans="1:13" ht="30" x14ac:dyDescent="0.2">
      <c r="A379" s="69" t="s">
        <v>57</v>
      </c>
      <c r="B379" s="86" t="s">
        <v>0</v>
      </c>
      <c r="C379" s="87" t="s">
        <v>0</v>
      </c>
      <c r="D379" s="88" t="s">
        <v>132</v>
      </c>
      <c r="E379" s="89">
        <v>45517</v>
      </c>
      <c r="F379" s="73" t="s">
        <v>19</v>
      </c>
      <c r="G379" s="135">
        <v>9250112</v>
      </c>
      <c r="H379" s="137">
        <v>45862</v>
      </c>
      <c r="I379" s="105" t="s">
        <v>154</v>
      </c>
      <c r="J379" s="91" t="s">
        <v>216</v>
      </c>
      <c r="K379" s="92" t="s">
        <v>184</v>
      </c>
      <c r="L379" s="107">
        <v>1541552</v>
      </c>
      <c r="M379" s="243">
        <v>45839</v>
      </c>
    </row>
    <row r="380" spans="1:13" ht="30" x14ac:dyDescent="0.2">
      <c r="A380" s="69" t="s">
        <v>30</v>
      </c>
      <c r="B380" s="48" t="s">
        <v>235</v>
      </c>
      <c r="C380" s="70" t="s">
        <v>45</v>
      </c>
      <c r="D380" s="71" t="s">
        <v>12</v>
      </c>
      <c r="E380" s="72" t="s">
        <v>12</v>
      </c>
      <c r="F380" s="100" t="s">
        <v>18</v>
      </c>
      <c r="G380" s="140">
        <v>1125172</v>
      </c>
      <c r="H380" s="127">
        <v>45862</v>
      </c>
      <c r="I380" s="141" t="s">
        <v>164</v>
      </c>
      <c r="J380" s="141" t="s">
        <v>165</v>
      </c>
      <c r="K380" s="175" t="s">
        <v>166</v>
      </c>
      <c r="L380" s="107">
        <v>142800</v>
      </c>
      <c r="M380" s="243">
        <v>45839</v>
      </c>
    </row>
    <row r="381" spans="1:13" ht="30" x14ac:dyDescent="0.2">
      <c r="A381" s="69" t="s">
        <v>29</v>
      </c>
      <c r="B381" s="86" t="s">
        <v>0</v>
      </c>
      <c r="C381" s="87" t="s">
        <v>0</v>
      </c>
      <c r="D381" s="88" t="s">
        <v>132</v>
      </c>
      <c r="E381" s="89">
        <v>45517</v>
      </c>
      <c r="F381" s="73" t="s">
        <v>19</v>
      </c>
      <c r="G381" s="129">
        <v>12250116</v>
      </c>
      <c r="H381" s="99">
        <v>45862</v>
      </c>
      <c r="I381" s="96" t="s">
        <v>1295</v>
      </c>
      <c r="J381" s="91" t="s">
        <v>216</v>
      </c>
      <c r="K381" s="92" t="s">
        <v>184</v>
      </c>
      <c r="L381" s="50">
        <v>88000</v>
      </c>
      <c r="M381" s="243">
        <v>45839</v>
      </c>
    </row>
    <row r="382" spans="1:13" ht="36" x14ac:dyDescent="0.2">
      <c r="A382" s="69" t="s">
        <v>29</v>
      </c>
      <c r="B382" s="48" t="s">
        <v>235</v>
      </c>
      <c r="C382" s="70" t="s">
        <v>45</v>
      </c>
      <c r="D382" s="71" t="s">
        <v>12</v>
      </c>
      <c r="E382" s="72" t="s">
        <v>12</v>
      </c>
      <c r="F382" s="73" t="s">
        <v>19</v>
      </c>
      <c r="G382" s="129">
        <v>12250117</v>
      </c>
      <c r="H382" s="99">
        <v>45862</v>
      </c>
      <c r="I382" s="96" t="s">
        <v>1296</v>
      </c>
      <c r="J382" s="75" t="s">
        <v>1297</v>
      </c>
      <c r="K382" s="134" t="s">
        <v>1298</v>
      </c>
      <c r="L382" s="50">
        <v>194226</v>
      </c>
      <c r="M382" s="243">
        <v>45839</v>
      </c>
    </row>
    <row r="383" spans="1:13" ht="27" x14ac:dyDescent="0.2">
      <c r="A383" s="69" t="s">
        <v>32</v>
      </c>
      <c r="B383" s="86" t="s">
        <v>0</v>
      </c>
      <c r="C383" s="87" t="s">
        <v>0</v>
      </c>
      <c r="D383" s="176" t="s">
        <v>98</v>
      </c>
      <c r="E383" s="177">
        <v>45631</v>
      </c>
      <c r="F383" s="73" t="s">
        <v>19</v>
      </c>
      <c r="G383" s="100">
        <v>13250105</v>
      </c>
      <c r="H383" s="101">
        <v>45862</v>
      </c>
      <c r="I383" s="75" t="s">
        <v>1323</v>
      </c>
      <c r="J383" s="83" t="s">
        <v>72</v>
      </c>
      <c r="K383" s="84" t="s">
        <v>68</v>
      </c>
      <c r="L383" s="65">
        <v>470635</v>
      </c>
      <c r="M383" s="243">
        <v>45839</v>
      </c>
    </row>
    <row r="384" spans="1:13" ht="30" x14ac:dyDescent="0.2">
      <c r="A384" s="73" t="s">
        <v>13</v>
      </c>
      <c r="B384" s="86" t="s">
        <v>0</v>
      </c>
      <c r="C384" s="87" t="s">
        <v>0</v>
      </c>
      <c r="D384" s="88" t="s">
        <v>132</v>
      </c>
      <c r="E384" s="89">
        <v>45517</v>
      </c>
      <c r="F384" s="73" t="s">
        <v>19</v>
      </c>
      <c r="G384" s="103">
        <v>17250444</v>
      </c>
      <c r="H384" s="104">
        <v>45862</v>
      </c>
      <c r="I384" s="163" t="s">
        <v>1435</v>
      </c>
      <c r="J384" s="91" t="s">
        <v>216</v>
      </c>
      <c r="K384" s="92" t="s">
        <v>184</v>
      </c>
      <c r="L384" s="107">
        <v>2402500</v>
      </c>
      <c r="M384" s="243">
        <v>45839</v>
      </c>
    </row>
    <row r="385" spans="1:13" ht="45" x14ac:dyDescent="0.2">
      <c r="A385" s="73" t="s">
        <v>13</v>
      </c>
      <c r="B385" s="86" t="s">
        <v>0</v>
      </c>
      <c r="C385" s="87" t="s">
        <v>0</v>
      </c>
      <c r="D385" s="88" t="s">
        <v>132</v>
      </c>
      <c r="E385" s="89">
        <v>45517</v>
      </c>
      <c r="F385" s="73" t="s">
        <v>19</v>
      </c>
      <c r="G385" s="103">
        <v>17250445</v>
      </c>
      <c r="H385" s="104">
        <v>45862</v>
      </c>
      <c r="I385" s="91" t="s">
        <v>1436</v>
      </c>
      <c r="J385" s="91" t="s">
        <v>216</v>
      </c>
      <c r="K385" s="92" t="s">
        <v>184</v>
      </c>
      <c r="L385" s="107">
        <v>180592</v>
      </c>
      <c r="M385" s="243">
        <v>45839</v>
      </c>
    </row>
    <row r="386" spans="1:13" ht="45" x14ac:dyDescent="0.2">
      <c r="A386" s="73" t="s">
        <v>13</v>
      </c>
      <c r="B386" s="86" t="s">
        <v>0</v>
      </c>
      <c r="C386" s="87" t="s">
        <v>0</v>
      </c>
      <c r="D386" s="88" t="s">
        <v>132</v>
      </c>
      <c r="E386" s="89">
        <v>45517</v>
      </c>
      <c r="F386" s="73" t="s">
        <v>19</v>
      </c>
      <c r="G386" s="103">
        <v>17250446</v>
      </c>
      <c r="H386" s="104">
        <v>45862</v>
      </c>
      <c r="I386" s="91" t="s">
        <v>1437</v>
      </c>
      <c r="J386" s="91" t="s">
        <v>216</v>
      </c>
      <c r="K386" s="92" t="s">
        <v>184</v>
      </c>
      <c r="L386" s="107">
        <v>180592</v>
      </c>
      <c r="M386" s="243">
        <v>45839</v>
      </c>
    </row>
    <row r="387" spans="1:13" ht="25.5" x14ac:dyDescent="0.2">
      <c r="A387" s="108"/>
      <c r="B387" s="109" t="s">
        <v>2184</v>
      </c>
      <c r="C387" s="110" t="s">
        <v>173</v>
      </c>
      <c r="D387" s="108"/>
      <c r="E387" s="108"/>
      <c r="F387" s="111"/>
      <c r="G387" s="112"/>
      <c r="H387" s="113">
        <v>45862.392997685187</v>
      </c>
      <c r="I387" s="109" t="s">
        <v>2185</v>
      </c>
      <c r="J387" s="114"/>
      <c r="K387" s="108"/>
      <c r="L387" s="115">
        <v>187037.06</v>
      </c>
      <c r="M387" s="243">
        <v>45839</v>
      </c>
    </row>
    <row r="388" spans="1:13" ht="25.5" x14ac:dyDescent="0.2">
      <c r="A388" s="108"/>
      <c r="B388" s="109" t="s">
        <v>2182</v>
      </c>
      <c r="C388" s="110" t="s">
        <v>173</v>
      </c>
      <c r="D388" s="108"/>
      <c r="E388" s="108"/>
      <c r="F388" s="111"/>
      <c r="G388" s="112"/>
      <c r="H388" s="113">
        <v>45862.516053240739</v>
      </c>
      <c r="I388" s="109" t="s">
        <v>2183</v>
      </c>
      <c r="J388" s="114"/>
      <c r="K388" s="108"/>
      <c r="L388" s="115">
        <v>1975400</v>
      </c>
      <c r="M388" s="243">
        <v>45839</v>
      </c>
    </row>
    <row r="389" spans="1:13" ht="25.5" x14ac:dyDescent="0.2">
      <c r="A389" s="108"/>
      <c r="B389" s="109" t="s">
        <v>2180</v>
      </c>
      <c r="C389" s="110" t="s">
        <v>173</v>
      </c>
      <c r="D389" s="108"/>
      <c r="E389" s="108"/>
      <c r="F389" s="111"/>
      <c r="G389" s="112"/>
      <c r="H389" s="113">
        <v>45862.630289351851</v>
      </c>
      <c r="I389" s="109" t="s">
        <v>2181</v>
      </c>
      <c r="J389" s="114"/>
      <c r="K389" s="108"/>
      <c r="L389" s="115">
        <v>1456310.1</v>
      </c>
      <c r="M389" s="243">
        <v>45839</v>
      </c>
    </row>
    <row r="390" spans="1:13" ht="25.5" x14ac:dyDescent="0.2">
      <c r="A390" s="108"/>
      <c r="B390" s="109" t="s">
        <v>2178</v>
      </c>
      <c r="C390" s="110" t="s">
        <v>173</v>
      </c>
      <c r="D390" s="108"/>
      <c r="E390" s="108"/>
      <c r="F390" s="111"/>
      <c r="G390" s="112"/>
      <c r="H390" s="113">
        <v>45862.657199074078</v>
      </c>
      <c r="I390" s="109" t="s">
        <v>2179</v>
      </c>
      <c r="J390" s="114"/>
      <c r="K390" s="108"/>
      <c r="L390" s="115">
        <v>22015</v>
      </c>
      <c r="M390" s="243">
        <v>45839</v>
      </c>
    </row>
    <row r="391" spans="1:13" ht="25.5" x14ac:dyDescent="0.2">
      <c r="A391" s="108"/>
      <c r="B391" s="109" t="s">
        <v>2644</v>
      </c>
      <c r="C391" s="114" t="s">
        <v>45</v>
      </c>
      <c r="D391" s="108"/>
      <c r="E391" s="108"/>
      <c r="F391" s="111"/>
      <c r="G391" s="112"/>
      <c r="H391" s="113">
        <v>45862.682766203703</v>
      </c>
      <c r="I391" s="109" t="s">
        <v>2645</v>
      </c>
      <c r="J391" s="114"/>
      <c r="K391" s="108"/>
      <c r="L391" s="115">
        <v>1049107.57</v>
      </c>
      <c r="M391" s="243">
        <v>45839</v>
      </c>
    </row>
    <row r="392" spans="1:13" ht="25.5" x14ac:dyDescent="0.2">
      <c r="A392" s="108"/>
      <c r="B392" s="109" t="s">
        <v>2176</v>
      </c>
      <c r="C392" s="110" t="s">
        <v>173</v>
      </c>
      <c r="D392" s="108"/>
      <c r="E392" s="108"/>
      <c r="F392" s="111"/>
      <c r="G392" s="112"/>
      <c r="H392" s="113">
        <v>45862.796446759261</v>
      </c>
      <c r="I392" s="109" t="s">
        <v>2177</v>
      </c>
      <c r="J392" s="114"/>
      <c r="K392" s="108"/>
      <c r="L392" s="115">
        <v>452200</v>
      </c>
      <c r="M392" s="243">
        <v>45839</v>
      </c>
    </row>
    <row r="393" spans="1:13" ht="30" x14ac:dyDescent="0.2">
      <c r="A393" s="69" t="s">
        <v>38</v>
      </c>
      <c r="B393" s="86" t="s">
        <v>0</v>
      </c>
      <c r="C393" s="87" t="s">
        <v>0</v>
      </c>
      <c r="D393" s="88" t="s">
        <v>132</v>
      </c>
      <c r="E393" s="89">
        <v>45517</v>
      </c>
      <c r="F393" s="73" t="s">
        <v>19</v>
      </c>
      <c r="G393" s="74">
        <v>2250253</v>
      </c>
      <c r="H393" s="72">
        <v>45863</v>
      </c>
      <c r="I393" s="75" t="s">
        <v>1034</v>
      </c>
      <c r="J393" s="91" t="s">
        <v>216</v>
      </c>
      <c r="K393" s="92" t="s">
        <v>184</v>
      </c>
      <c r="L393" s="77">
        <v>411184</v>
      </c>
      <c r="M393" s="243">
        <v>45839</v>
      </c>
    </row>
    <row r="394" spans="1:13" x14ac:dyDescent="0.2">
      <c r="A394" s="69" t="s">
        <v>38</v>
      </c>
      <c r="B394" s="48" t="s">
        <v>235</v>
      </c>
      <c r="C394" s="70" t="s">
        <v>45</v>
      </c>
      <c r="D394" s="71" t="s">
        <v>12</v>
      </c>
      <c r="E394" s="72" t="s">
        <v>12</v>
      </c>
      <c r="F394" s="73" t="s">
        <v>19</v>
      </c>
      <c r="G394" s="74">
        <v>2250254</v>
      </c>
      <c r="H394" s="72">
        <v>45863</v>
      </c>
      <c r="I394" s="75" t="s">
        <v>1035</v>
      </c>
      <c r="J394" s="75" t="s">
        <v>1036</v>
      </c>
      <c r="K394" s="76" t="s">
        <v>1037</v>
      </c>
      <c r="L394" s="77">
        <v>70008</v>
      </c>
      <c r="M394" s="243">
        <v>45839</v>
      </c>
    </row>
    <row r="395" spans="1:13" ht="24" x14ac:dyDescent="0.2">
      <c r="A395" s="69" t="s">
        <v>55</v>
      </c>
      <c r="B395" s="48" t="s">
        <v>235</v>
      </c>
      <c r="C395" s="70" t="s">
        <v>45</v>
      </c>
      <c r="D395" s="71" t="s">
        <v>12</v>
      </c>
      <c r="E395" s="72" t="s">
        <v>12</v>
      </c>
      <c r="F395" s="73" t="s">
        <v>19</v>
      </c>
      <c r="G395" s="98">
        <v>5250207</v>
      </c>
      <c r="H395" s="99">
        <v>45863</v>
      </c>
      <c r="I395" s="96" t="s">
        <v>1112</v>
      </c>
      <c r="J395" s="118" t="s">
        <v>159</v>
      </c>
      <c r="K395" s="119" t="s">
        <v>160</v>
      </c>
      <c r="L395" s="97">
        <v>123170</v>
      </c>
      <c r="M395" s="243">
        <v>45839</v>
      </c>
    </row>
    <row r="396" spans="1:13" ht="30" x14ac:dyDescent="0.2">
      <c r="A396" s="69" t="s">
        <v>55</v>
      </c>
      <c r="B396" s="86" t="s">
        <v>0</v>
      </c>
      <c r="C396" s="87" t="s">
        <v>0</v>
      </c>
      <c r="D396" s="88" t="s">
        <v>132</v>
      </c>
      <c r="E396" s="89">
        <v>45517</v>
      </c>
      <c r="F396" s="73" t="s">
        <v>19</v>
      </c>
      <c r="G396" s="98">
        <v>5250208</v>
      </c>
      <c r="H396" s="99">
        <v>45863</v>
      </c>
      <c r="I396" s="96" t="s">
        <v>1113</v>
      </c>
      <c r="J396" s="91" t="s">
        <v>216</v>
      </c>
      <c r="K396" s="92" t="s">
        <v>184</v>
      </c>
      <c r="L396" s="97">
        <v>25070</v>
      </c>
      <c r="M396" s="243">
        <v>45839</v>
      </c>
    </row>
    <row r="397" spans="1:13" x14ac:dyDescent="0.2">
      <c r="A397" s="69" t="s">
        <v>33</v>
      </c>
      <c r="B397" s="48" t="s">
        <v>235</v>
      </c>
      <c r="C397" s="70" t="s">
        <v>45</v>
      </c>
      <c r="D397" s="71" t="s">
        <v>12</v>
      </c>
      <c r="E397" s="72" t="s">
        <v>12</v>
      </c>
      <c r="F397" s="73" t="s">
        <v>19</v>
      </c>
      <c r="G397" s="94">
        <v>20250103</v>
      </c>
      <c r="H397" s="95">
        <v>45863</v>
      </c>
      <c r="I397" s="96" t="s">
        <v>1167</v>
      </c>
      <c r="J397" s="75" t="s">
        <v>1168</v>
      </c>
      <c r="K397" s="94" t="s">
        <v>1169</v>
      </c>
      <c r="L397" s="97">
        <v>115322</v>
      </c>
      <c r="M397" s="243">
        <v>45839</v>
      </c>
    </row>
    <row r="398" spans="1:13" ht="30" x14ac:dyDescent="0.2">
      <c r="A398" s="69" t="s">
        <v>40</v>
      </c>
      <c r="B398" s="86" t="s">
        <v>0</v>
      </c>
      <c r="C398" s="87" t="s">
        <v>0</v>
      </c>
      <c r="D398" s="88" t="s">
        <v>132</v>
      </c>
      <c r="E398" s="89">
        <v>45517</v>
      </c>
      <c r="F398" s="73" t="s">
        <v>19</v>
      </c>
      <c r="G398" s="120">
        <v>19250101</v>
      </c>
      <c r="H398" s="121">
        <v>45863</v>
      </c>
      <c r="I398" s="122" t="s">
        <v>1231</v>
      </c>
      <c r="J398" s="91" t="s">
        <v>216</v>
      </c>
      <c r="K398" s="92" t="s">
        <v>184</v>
      </c>
      <c r="L398" s="49">
        <v>210478</v>
      </c>
      <c r="M398" s="243">
        <v>45839</v>
      </c>
    </row>
    <row r="399" spans="1:13" ht="30" x14ac:dyDescent="0.2">
      <c r="A399" s="69" t="s">
        <v>39</v>
      </c>
      <c r="B399" s="86" t="s">
        <v>0</v>
      </c>
      <c r="C399" s="87" t="s">
        <v>0</v>
      </c>
      <c r="D399" s="88" t="s">
        <v>132</v>
      </c>
      <c r="E399" s="89">
        <v>45517</v>
      </c>
      <c r="F399" s="73" t="s">
        <v>19</v>
      </c>
      <c r="G399" s="124">
        <v>10250148</v>
      </c>
      <c r="H399" s="125">
        <v>45863</v>
      </c>
      <c r="I399" s="126" t="s">
        <v>1249</v>
      </c>
      <c r="J399" s="91" t="s">
        <v>216</v>
      </c>
      <c r="K399" s="92" t="s">
        <v>184</v>
      </c>
      <c r="L399" s="85">
        <v>347364</v>
      </c>
      <c r="M399" s="243">
        <v>45839</v>
      </c>
    </row>
    <row r="400" spans="1:13" ht="30" x14ac:dyDescent="0.2">
      <c r="A400" s="69" t="s">
        <v>39</v>
      </c>
      <c r="B400" s="86" t="s">
        <v>0</v>
      </c>
      <c r="C400" s="87" t="s">
        <v>0</v>
      </c>
      <c r="D400" s="88" t="s">
        <v>132</v>
      </c>
      <c r="E400" s="89">
        <v>45517</v>
      </c>
      <c r="F400" s="73" t="s">
        <v>19</v>
      </c>
      <c r="G400" s="124">
        <v>10250149</v>
      </c>
      <c r="H400" s="125">
        <v>45863</v>
      </c>
      <c r="I400" s="126" t="s">
        <v>1250</v>
      </c>
      <c r="J400" s="91" t="s">
        <v>216</v>
      </c>
      <c r="K400" s="92" t="s">
        <v>184</v>
      </c>
      <c r="L400" s="85">
        <v>247592</v>
      </c>
      <c r="M400" s="243">
        <v>45839</v>
      </c>
    </row>
    <row r="401" spans="1:13" ht="30" x14ac:dyDescent="0.2">
      <c r="A401" s="69" t="s">
        <v>39</v>
      </c>
      <c r="B401" s="86" t="s">
        <v>0</v>
      </c>
      <c r="C401" s="87" t="s">
        <v>0</v>
      </c>
      <c r="D401" s="88" t="s">
        <v>132</v>
      </c>
      <c r="E401" s="89">
        <v>45517</v>
      </c>
      <c r="F401" s="73" t="s">
        <v>19</v>
      </c>
      <c r="G401" s="124">
        <v>10250150</v>
      </c>
      <c r="H401" s="125">
        <v>45863</v>
      </c>
      <c r="I401" s="126" t="s">
        <v>1251</v>
      </c>
      <c r="J401" s="91" t="s">
        <v>216</v>
      </c>
      <c r="K401" s="92" t="s">
        <v>184</v>
      </c>
      <c r="L401" s="85">
        <v>209762</v>
      </c>
      <c r="M401" s="243">
        <v>45839</v>
      </c>
    </row>
    <row r="402" spans="1:13" ht="30" x14ac:dyDescent="0.2">
      <c r="A402" s="69" t="s">
        <v>39</v>
      </c>
      <c r="B402" s="86" t="s">
        <v>0</v>
      </c>
      <c r="C402" s="87" t="s">
        <v>0</v>
      </c>
      <c r="D402" s="88" t="s">
        <v>132</v>
      </c>
      <c r="E402" s="89">
        <v>45517</v>
      </c>
      <c r="F402" s="73" t="s">
        <v>19</v>
      </c>
      <c r="G402" s="124">
        <v>10250151</v>
      </c>
      <c r="H402" s="125">
        <v>45863</v>
      </c>
      <c r="I402" s="126" t="s">
        <v>1251</v>
      </c>
      <c r="J402" s="91" t="s">
        <v>216</v>
      </c>
      <c r="K402" s="92" t="s">
        <v>184</v>
      </c>
      <c r="L402" s="85">
        <v>292762</v>
      </c>
      <c r="M402" s="243">
        <v>45839</v>
      </c>
    </row>
    <row r="403" spans="1:13" ht="30" x14ac:dyDescent="0.2">
      <c r="A403" s="69" t="s">
        <v>39</v>
      </c>
      <c r="B403" s="86" t="s">
        <v>0</v>
      </c>
      <c r="C403" s="87" t="s">
        <v>0</v>
      </c>
      <c r="D403" s="88" t="s">
        <v>132</v>
      </c>
      <c r="E403" s="89">
        <v>45517</v>
      </c>
      <c r="F403" s="73" t="s">
        <v>19</v>
      </c>
      <c r="G403" s="124">
        <v>10250152</v>
      </c>
      <c r="H403" s="125">
        <v>45863</v>
      </c>
      <c r="I403" s="126" t="s">
        <v>1252</v>
      </c>
      <c r="J403" s="91" t="s">
        <v>216</v>
      </c>
      <c r="K403" s="92" t="s">
        <v>184</v>
      </c>
      <c r="L403" s="85">
        <v>148186</v>
      </c>
      <c r="M403" s="243">
        <v>45839</v>
      </c>
    </row>
    <row r="404" spans="1:13" x14ac:dyDescent="0.2">
      <c r="A404" s="69" t="s">
        <v>29</v>
      </c>
      <c r="B404" s="48" t="s">
        <v>235</v>
      </c>
      <c r="C404" s="70" t="s">
        <v>45</v>
      </c>
      <c r="D404" s="71" t="s">
        <v>12</v>
      </c>
      <c r="E404" s="72" t="s">
        <v>12</v>
      </c>
      <c r="F404" s="73" t="s">
        <v>19</v>
      </c>
      <c r="G404" s="129">
        <v>12250118</v>
      </c>
      <c r="H404" s="99">
        <v>45863</v>
      </c>
      <c r="I404" s="96" t="s">
        <v>1299</v>
      </c>
      <c r="J404" s="75" t="s">
        <v>1300</v>
      </c>
      <c r="K404" s="134" t="s">
        <v>1301</v>
      </c>
      <c r="L404" s="50">
        <v>104251</v>
      </c>
      <c r="M404" s="243">
        <v>45839</v>
      </c>
    </row>
    <row r="405" spans="1:13" x14ac:dyDescent="0.2">
      <c r="A405" s="69" t="s">
        <v>34</v>
      </c>
      <c r="B405" s="48" t="s">
        <v>235</v>
      </c>
      <c r="C405" s="70" t="s">
        <v>45</v>
      </c>
      <c r="D405" s="71" t="s">
        <v>12</v>
      </c>
      <c r="E405" s="72" t="s">
        <v>12</v>
      </c>
      <c r="F405" s="73" t="s">
        <v>19</v>
      </c>
      <c r="G405" s="71">
        <v>14250138</v>
      </c>
      <c r="H405" s="130">
        <v>45863</v>
      </c>
      <c r="I405" s="96" t="s">
        <v>1330</v>
      </c>
      <c r="J405" s="118" t="s">
        <v>125</v>
      </c>
      <c r="K405" s="119" t="s">
        <v>126</v>
      </c>
      <c r="L405" s="77">
        <v>42999</v>
      </c>
      <c r="M405" s="243">
        <v>45839</v>
      </c>
    </row>
    <row r="406" spans="1:13" ht="24" x14ac:dyDescent="0.2">
      <c r="A406" s="69" t="s">
        <v>37</v>
      </c>
      <c r="B406" s="48" t="s">
        <v>235</v>
      </c>
      <c r="C406" s="70" t="s">
        <v>45</v>
      </c>
      <c r="D406" s="71" t="s">
        <v>12</v>
      </c>
      <c r="E406" s="72" t="s">
        <v>12</v>
      </c>
      <c r="F406" s="73" t="s">
        <v>19</v>
      </c>
      <c r="G406" s="100">
        <v>16250150</v>
      </c>
      <c r="H406" s="101">
        <v>45863</v>
      </c>
      <c r="I406" s="75" t="s">
        <v>1370</v>
      </c>
      <c r="J406" s="118" t="s">
        <v>74</v>
      </c>
      <c r="K406" s="119" t="s">
        <v>63</v>
      </c>
      <c r="L406" s="77">
        <v>183500</v>
      </c>
      <c r="M406" s="243">
        <v>45839</v>
      </c>
    </row>
    <row r="407" spans="1:13" ht="24" x14ac:dyDescent="0.2">
      <c r="A407" s="69" t="s">
        <v>37</v>
      </c>
      <c r="B407" s="48" t="s">
        <v>235</v>
      </c>
      <c r="C407" s="70" t="s">
        <v>45</v>
      </c>
      <c r="D407" s="71" t="s">
        <v>12</v>
      </c>
      <c r="E407" s="72" t="s">
        <v>12</v>
      </c>
      <c r="F407" s="73" t="s">
        <v>19</v>
      </c>
      <c r="G407" s="100">
        <v>16250151</v>
      </c>
      <c r="H407" s="101">
        <v>45863</v>
      </c>
      <c r="I407" s="75" t="s">
        <v>1371</v>
      </c>
      <c r="J407" s="118" t="s">
        <v>74</v>
      </c>
      <c r="K407" s="119" t="s">
        <v>63</v>
      </c>
      <c r="L407" s="77">
        <v>195000</v>
      </c>
      <c r="M407" s="243">
        <v>45839</v>
      </c>
    </row>
    <row r="408" spans="1:13" ht="25.5" x14ac:dyDescent="0.2">
      <c r="A408" s="108"/>
      <c r="B408" s="109" t="s">
        <v>2174</v>
      </c>
      <c r="C408" s="110" t="s">
        <v>173</v>
      </c>
      <c r="D408" s="108"/>
      <c r="E408" s="108"/>
      <c r="F408" s="111"/>
      <c r="G408" s="112"/>
      <c r="H408" s="113">
        <v>45863.323634259257</v>
      </c>
      <c r="I408" s="109" t="s">
        <v>2175</v>
      </c>
      <c r="J408" s="114"/>
      <c r="K408" s="108"/>
      <c r="L408" s="115">
        <v>6094999.1200000001</v>
      </c>
      <c r="M408" s="243">
        <v>45839</v>
      </c>
    </row>
    <row r="409" spans="1:13" ht="25.5" x14ac:dyDescent="0.2">
      <c r="A409" s="108"/>
      <c r="B409" s="109" t="s">
        <v>2172</v>
      </c>
      <c r="C409" s="110" t="s">
        <v>173</v>
      </c>
      <c r="D409" s="108"/>
      <c r="E409" s="108"/>
      <c r="F409" s="111"/>
      <c r="G409" s="112"/>
      <c r="H409" s="113">
        <v>45863.341111111113</v>
      </c>
      <c r="I409" s="109" t="s">
        <v>2173</v>
      </c>
      <c r="J409" s="114"/>
      <c r="K409" s="108"/>
      <c r="L409" s="115">
        <v>2144208.64</v>
      </c>
      <c r="M409" s="243">
        <v>45839</v>
      </c>
    </row>
    <row r="410" spans="1:13" ht="25.5" x14ac:dyDescent="0.2">
      <c r="A410" s="108"/>
      <c r="B410" s="109" t="s">
        <v>2170</v>
      </c>
      <c r="C410" s="110" t="s">
        <v>173</v>
      </c>
      <c r="D410" s="108"/>
      <c r="E410" s="108"/>
      <c r="F410" s="111"/>
      <c r="G410" s="112"/>
      <c r="H410" s="113">
        <v>45863.422962962963</v>
      </c>
      <c r="I410" s="109" t="s">
        <v>2171</v>
      </c>
      <c r="J410" s="114"/>
      <c r="K410" s="108"/>
      <c r="L410" s="115">
        <v>237762</v>
      </c>
      <c r="M410" s="243">
        <v>45839</v>
      </c>
    </row>
    <row r="411" spans="1:13" ht="25.5" x14ac:dyDescent="0.2">
      <c r="A411" s="108"/>
      <c r="B411" s="109" t="s">
        <v>2168</v>
      </c>
      <c r="C411" s="110" t="s">
        <v>173</v>
      </c>
      <c r="D411" s="108"/>
      <c r="E411" s="108"/>
      <c r="F411" s="111"/>
      <c r="G411" s="112"/>
      <c r="H411" s="113">
        <v>45863.512812499997</v>
      </c>
      <c r="I411" s="109" t="s">
        <v>2169</v>
      </c>
      <c r="J411" s="114"/>
      <c r="K411" s="108"/>
      <c r="L411" s="115">
        <v>195478.92</v>
      </c>
      <c r="M411" s="243">
        <v>45839</v>
      </c>
    </row>
    <row r="412" spans="1:13" ht="25.5" x14ac:dyDescent="0.2">
      <c r="A412" s="108"/>
      <c r="B412" s="109" t="s">
        <v>2166</v>
      </c>
      <c r="C412" s="110" t="s">
        <v>173</v>
      </c>
      <c r="D412" s="108"/>
      <c r="E412" s="108"/>
      <c r="F412" s="111"/>
      <c r="G412" s="112"/>
      <c r="H412" s="113">
        <v>45863.664780092593</v>
      </c>
      <c r="I412" s="109" t="s">
        <v>2167</v>
      </c>
      <c r="J412" s="114"/>
      <c r="K412" s="108"/>
      <c r="L412" s="115">
        <v>547400</v>
      </c>
      <c r="M412" s="243">
        <v>45839</v>
      </c>
    </row>
    <row r="413" spans="1:13" ht="25.5" x14ac:dyDescent="0.2">
      <c r="A413" s="108"/>
      <c r="B413" s="109" t="s">
        <v>2164</v>
      </c>
      <c r="C413" s="110" t="s">
        <v>173</v>
      </c>
      <c r="D413" s="108"/>
      <c r="E413" s="108"/>
      <c r="F413" s="111"/>
      <c r="G413" s="112"/>
      <c r="H413" s="113">
        <v>45863.684803240743</v>
      </c>
      <c r="I413" s="109" t="s">
        <v>2165</v>
      </c>
      <c r="J413" s="114"/>
      <c r="K413" s="108"/>
      <c r="L413" s="115">
        <v>465087.7</v>
      </c>
      <c r="M413" s="243">
        <v>45839</v>
      </c>
    </row>
    <row r="414" spans="1:13" ht="30" x14ac:dyDescent="0.2">
      <c r="A414" s="69" t="s">
        <v>41</v>
      </c>
      <c r="B414" s="86" t="s">
        <v>0</v>
      </c>
      <c r="C414" s="87" t="s">
        <v>0</v>
      </c>
      <c r="D414" s="88" t="s">
        <v>132</v>
      </c>
      <c r="E414" s="89">
        <v>45517</v>
      </c>
      <c r="F414" s="73" t="s">
        <v>19</v>
      </c>
      <c r="G414" s="100">
        <v>18250169</v>
      </c>
      <c r="H414" s="101">
        <v>45866</v>
      </c>
      <c r="I414" s="75" t="s">
        <v>990</v>
      </c>
      <c r="J414" s="91" t="s">
        <v>216</v>
      </c>
      <c r="K414" s="92" t="s">
        <v>184</v>
      </c>
      <c r="L414" s="77">
        <v>161478</v>
      </c>
      <c r="M414" s="243">
        <v>45839</v>
      </c>
    </row>
    <row r="415" spans="1:13" ht="27" x14ac:dyDescent="0.2">
      <c r="A415" s="69" t="s">
        <v>35</v>
      </c>
      <c r="B415" s="48" t="s">
        <v>235</v>
      </c>
      <c r="C415" s="70" t="s">
        <v>45</v>
      </c>
      <c r="D415" s="71" t="s">
        <v>12</v>
      </c>
      <c r="E415" s="72" t="s">
        <v>12</v>
      </c>
      <c r="F415" s="73" t="s">
        <v>19</v>
      </c>
      <c r="G415" s="90">
        <v>42500174</v>
      </c>
      <c r="H415" s="80">
        <v>45866</v>
      </c>
      <c r="I415" s="83" t="s">
        <v>1103</v>
      </c>
      <c r="J415" s="83" t="s">
        <v>72</v>
      </c>
      <c r="K415" s="84" t="s">
        <v>68</v>
      </c>
      <c r="L415" s="93">
        <v>117900</v>
      </c>
      <c r="M415" s="243">
        <v>45839</v>
      </c>
    </row>
    <row r="416" spans="1:13" ht="30" x14ac:dyDescent="0.2">
      <c r="A416" s="69" t="s">
        <v>57</v>
      </c>
      <c r="B416" s="48" t="s">
        <v>235</v>
      </c>
      <c r="C416" s="70" t="s">
        <v>45</v>
      </c>
      <c r="D416" s="71" t="s">
        <v>12</v>
      </c>
      <c r="E416" s="72" t="s">
        <v>12</v>
      </c>
      <c r="F416" s="73" t="s">
        <v>19</v>
      </c>
      <c r="G416" s="135">
        <v>9250113</v>
      </c>
      <c r="H416" s="137">
        <v>45866</v>
      </c>
      <c r="I416" s="105" t="s">
        <v>1196</v>
      </c>
      <c r="J416" s="105" t="s">
        <v>209</v>
      </c>
      <c r="K416" s="138" t="s">
        <v>210</v>
      </c>
      <c r="L416" s="107">
        <v>199722</v>
      </c>
      <c r="M416" s="243">
        <v>45839</v>
      </c>
    </row>
    <row r="417" spans="1:13" ht="30" x14ac:dyDescent="0.2">
      <c r="A417" s="69" t="s">
        <v>57</v>
      </c>
      <c r="B417" s="48" t="s">
        <v>235</v>
      </c>
      <c r="C417" s="70" t="s">
        <v>45</v>
      </c>
      <c r="D417" s="71" t="s">
        <v>12</v>
      </c>
      <c r="E417" s="72" t="s">
        <v>12</v>
      </c>
      <c r="F417" s="73" t="s">
        <v>19</v>
      </c>
      <c r="G417" s="135">
        <v>9250114</v>
      </c>
      <c r="H417" s="137">
        <v>45866</v>
      </c>
      <c r="I417" s="105" t="s">
        <v>1197</v>
      </c>
      <c r="J417" s="105" t="s">
        <v>61</v>
      </c>
      <c r="K417" s="138" t="s">
        <v>58</v>
      </c>
      <c r="L417" s="107">
        <v>130900</v>
      </c>
      <c r="M417" s="243">
        <v>45839</v>
      </c>
    </row>
    <row r="418" spans="1:13" ht="30" x14ac:dyDescent="0.2">
      <c r="A418" s="69" t="s">
        <v>57</v>
      </c>
      <c r="B418" s="86" t="s">
        <v>0</v>
      </c>
      <c r="C418" s="87" t="s">
        <v>0</v>
      </c>
      <c r="D418" s="88" t="s">
        <v>132</v>
      </c>
      <c r="E418" s="89">
        <v>45517</v>
      </c>
      <c r="F418" s="73" t="s">
        <v>19</v>
      </c>
      <c r="G418" s="135">
        <v>9250115</v>
      </c>
      <c r="H418" s="137">
        <v>45866</v>
      </c>
      <c r="I418" s="105" t="s">
        <v>145</v>
      </c>
      <c r="J418" s="91" t="s">
        <v>216</v>
      </c>
      <c r="K418" s="92" t="s">
        <v>184</v>
      </c>
      <c r="L418" s="107">
        <v>129478</v>
      </c>
      <c r="M418" s="243">
        <v>45839</v>
      </c>
    </row>
    <row r="419" spans="1:13" ht="30" x14ac:dyDescent="0.2">
      <c r="A419" s="69" t="s">
        <v>40</v>
      </c>
      <c r="B419" s="86" t="s">
        <v>0</v>
      </c>
      <c r="C419" s="87" t="s">
        <v>0</v>
      </c>
      <c r="D419" s="88" t="s">
        <v>132</v>
      </c>
      <c r="E419" s="89">
        <v>45517</v>
      </c>
      <c r="F419" s="73" t="s">
        <v>19</v>
      </c>
      <c r="G419" s="120">
        <v>19250102</v>
      </c>
      <c r="H419" s="121">
        <v>45866</v>
      </c>
      <c r="I419" s="122" t="s">
        <v>1232</v>
      </c>
      <c r="J419" s="91" t="s">
        <v>216</v>
      </c>
      <c r="K419" s="92" t="s">
        <v>184</v>
      </c>
      <c r="L419" s="49">
        <v>185548</v>
      </c>
      <c r="M419" s="243">
        <v>45839</v>
      </c>
    </row>
    <row r="420" spans="1:13" ht="30" x14ac:dyDescent="0.2">
      <c r="A420" s="69" t="s">
        <v>39</v>
      </c>
      <c r="B420" s="86" t="s">
        <v>0</v>
      </c>
      <c r="C420" s="87" t="s">
        <v>0</v>
      </c>
      <c r="D420" s="88" t="s">
        <v>132</v>
      </c>
      <c r="E420" s="89">
        <v>45517</v>
      </c>
      <c r="F420" s="73" t="s">
        <v>19</v>
      </c>
      <c r="G420" s="124">
        <v>10250154</v>
      </c>
      <c r="H420" s="125">
        <v>45866</v>
      </c>
      <c r="I420" s="126" t="s">
        <v>1253</v>
      </c>
      <c r="J420" s="91" t="s">
        <v>216</v>
      </c>
      <c r="K420" s="92" t="s">
        <v>184</v>
      </c>
      <c r="L420" s="85">
        <v>289478</v>
      </c>
      <c r="M420" s="243">
        <v>45839</v>
      </c>
    </row>
    <row r="421" spans="1:13" ht="36" x14ac:dyDescent="0.2">
      <c r="A421" s="69" t="s">
        <v>37</v>
      </c>
      <c r="B421" s="48" t="s">
        <v>235</v>
      </c>
      <c r="C421" s="70" t="s">
        <v>45</v>
      </c>
      <c r="D421" s="71" t="s">
        <v>12</v>
      </c>
      <c r="E421" s="72" t="s">
        <v>12</v>
      </c>
      <c r="F421" s="73" t="s">
        <v>19</v>
      </c>
      <c r="G421" s="100">
        <v>16250149</v>
      </c>
      <c r="H421" s="101">
        <v>45866</v>
      </c>
      <c r="I421" s="75" t="s">
        <v>1367</v>
      </c>
      <c r="J421" s="75" t="s">
        <v>1368</v>
      </c>
      <c r="K421" s="102" t="s">
        <v>1369</v>
      </c>
      <c r="L421" s="77">
        <v>195479</v>
      </c>
      <c r="M421" s="243">
        <v>45839</v>
      </c>
    </row>
    <row r="422" spans="1:13" ht="60" x14ac:dyDescent="0.2">
      <c r="A422" s="73" t="s">
        <v>13</v>
      </c>
      <c r="B422" s="86" t="s">
        <v>0</v>
      </c>
      <c r="C422" s="87" t="s">
        <v>0</v>
      </c>
      <c r="D422" s="88" t="s">
        <v>132</v>
      </c>
      <c r="E422" s="89">
        <v>45517</v>
      </c>
      <c r="F422" s="73" t="s">
        <v>19</v>
      </c>
      <c r="G422" s="103">
        <v>17250452</v>
      </c>
      <c r="H422" s="104">
        <v>45866</v>
      </c>
      <c r="I422" s="91" t="s">
        <v>1438</v>
      </c>
      <c r="J422" s="91" t="s">
        <v>216</v>
      </c>
      <c r="K422" s="92" t="s">
        <v>184</v>
      </c>
      <c r="L422" s="107">
        <v>361478</v>
      </c>
      <c r="M422" s="243">
        <v>45839</v>
      </c>
    </row>
    <row r="423" spans="1:13" ht="45" x14ac:dyDescent="0.2">
      <c r="A423" s="73" t="s">
        <v>13</v>
      </c>
      <c r="B423" s="48" t="s">
        <v>235</v>
      </c>
      <c r="C423" s="70" t="s">
        <v>45</v>
      </c>
      <c r="D423" s="71" t="s">
        <v>12</v>
      </c>
      <c r="E423" s="72" t="s">
        <v>12</v>
      </c>
      <c r="F423" s="73" t="s">
        <v>19</v>
      </c>
      <c r="G423" s="103">
        <v>17250453</v>
      </c>
      <c r="H423" s="104">
        <v>45866</v>
      </c>
      <c r="I423" s="105" t="s">
        <v>1439</v>
      </c>
      <c r="J423" s="105" t="s">
        <v>177</v>
      </c>
      <c r="K423" s="106" t="s">
        <v>102</v>
      </c>
      <c r="L423" s="107">
        <v>184742</v>
      </c>
      <c r="M423" s="243">
        <v>45839</v>
      </c>
    </row>
    <row r="424" spans="1:13" ht="15" x14ac:dyDescent="0.2">
      <c r="A424" s="73" t="s">
        <v>13</v>
      </c>
      <c r="B424" s="48" t="s">
        <v>235</v>
      </c>
      <c r="C424" s="70" t="s">
        <v>45</v>
      </c>
      <c r="D424" s="71" t="s">
        <v>12</v>
      </c>
      <c r="E424" s="72" t="s">
        <v>12</v>
      </c>
      <c r="F424" s="73" t="s">
        <v>19</v>
      </c>
      <c r="G424" s="103">
        <v>17250454</v>
      </c>
      <c r="H424" s="104">
        <v>45866</v>
      </c>
      <c r="I424" s="105" t="s">
        <v>1440</v>
      </c>
      <c r="J424" s="105" t="s">
        <v>1441</v>
      </c>
      <c r="K424" s="106" t="s">
        <v>808</v>
      </c>
      <c r="L424" s="107">
        <v>155766</v>
      </c>
      <c r="M424" s="243">
        <v>45839</v>
      </c>
    </row>
    <row r="425" spans="1:13" ht="45" x14ac:dyDescent="0.2">
      <c r="A425" s="73" t="s">
        <v>13</v>
      </c>
      <c r="B425" s="48" t="s">
        <v>235</v>
      </c>
      <c r="C425" s="70" t="s">
        <v>45</v>
      </c>
      <c r="D425" s="71" t="s">
        <v>12</v>
      </c>
      <c r="E425" s="72" t="s">
        <v>12</v>
      </c>
      <c r="F425" s="73" t="s">
        <v>19</v>
      </c>
      <c r="G425" s="103">
        <v>17250494</v>
      </c>
      <c r="H425" s="104">
        <v>45866</v>
      </c>
      <c r="I425" s="105" t="s">
        <v>1446</v>
      </c>
      <c r="J425" s="105" t="s">
        <v>1447</v>
      </c>
      <c r="K425" s="106" t="s">
        <v>1448</v>
      </c>
      <c r="L425" s="107">
        <v>76755</v>
      </c>
      <c r="M425" s="243">
        <v>45839</v>
      </c>
    </row>
    <row r="426" spans="1:13" ht="25.5" x14ac:dyDescent="0.2">
      <c r="A426" s="108"/>
      <c r="B426" s="109" t="s">
        <v>2162</v>
      </c>
      <c r="C426" s="110" t="s">
        <v>173</v>
      </c>
      <c r="D426" s="108"/>
      <c r="E426" s="108"/>
      <c r="F426" s="111"/>
      <c r="G426" s="112"/>
      <c r="H426" s="113">
        <v>45866.381481481483</v>
      </c>
      <c r="I426" s="109" t="s">
        <v>2163</v>
      </c>
      <c r="J426" s="114"/>
      <c r="K426" s="108"/>
      <c r="L426" s="115">
        <v>657475</v>
      </c>
      <c r="M426" s="243">
        <v>45839</v>
      </c>
    </row>
    <row r="427" spans="1:13" ht="25.5" x14ac:dyDescent="0.2">
      <c r="A427" s="108"/>
      <c r="B427" s="109" t="s">
        <v>2160</v>
      </c>
      <c r="C427" s="110" t="s">
        <v>173</v>
      </c>
      <c r="D427" s="108"/>
      <c r="E427" s="108"/>
      <c r="F427" s="111"/>
      <c r="G427" s="112"/>
      <c r="H427" s="113">
        <v>45866.436018518521</v>
      </c>
      <c r="I427" s="109" t="s">
        <v>2161</v>
      </c>
      <c r="J427" s="114"/>
      <c r="K427" s="108"/>
      <c r="L427" s="115">
        <v>952000</v>
      </c>
      <c r="M427" s="243">
        <v>45839</v>
      </c>
    </row>
    <row r="428" spans="1:13" ht="25.5" x14ac:dyDescent="0.2">
      <c r="A428" s="108"/>
      <c r="B428" s="109" t="s">
        <v>2522</v>
      </c>
      <c r="C428" s="110" t="s">
        <v>173</v>
      </c>
      <c r="D428" s="108"/>
      <c r="E428" s="108"/>
      <c r="F428" s="111"/>
      <c r="G428" s="112"/>
      <c r="H428" s="113">
        <v>45866.492152777777</v>
      </c>
      <c r="I428" s="109" t="s">
        <v>2523</v>
      </c>
      <c r="J428" s="114"/>
      <c r="K428" s="108"/>
      <c r="L428" s="115">
        <v>95178</v>
      </c>
      <c r="M428" s="243">
        <v>45839</v>
      </c>
    </row>
    <row r="429" spans="1:13" ht="25.5" x14ac:dyDescent="0.2">
      <c r="A429" s="108"/>
      <c r="B429" s="109" t="s">
        <v>2158</v>
      </c>
      <c r="C429" s="110" t="s">
        <v>173</v>
      </c>
      <c r="D429" s="108"/>
      <c r="E429" s="108"/>
      <c r="F429" s="111"/>
      <c r="G429" s="112"/>
      <c r="H429" s="113">
        <v>45866.505324074074</v>
      </c>
      <c r="I429" s="109" t="s">
        <v>2159</v>
      </c>
      <c r="J429" s="114"/>
      <c r="K429" s="108"/>
      <c r="L429" s="115">
        <v>22010.240000000002</v>
      </c>
      <c r="M429" s="243">
        <v>45839</v>
      </c>
    </row>
    <row r="430" spans="1:13" ht="25.5" x14ac:dyDescent="0.2">
      <c r="A430" s="108"/>
      <c r="B430" s="109" t="s">
        <v>2156</v>
      </c>
      <c r="C430" s="110" t="s">
        <v>173</v>
      </c>
      <c r="D430" s="108"/>
      <c r="E430" s="108"/>
      <c r="F430" s="111"/>
      <c r="G430" s="112"/>
      <c r="H430" s="113">
        <v>45866.507962962962</v>
      </c>
      <c r="I430" s="109" t="s">
        <v>2157</v>
      </c>
      <c r="J430" s="114"/>
      <c r="K430" s="108"/>
      <c r="L430" s="115">
        <v>520625</v>
      </c>
      <c r="M430" s="243">
        <v>45839</v>
      </c>
    </row>
    <row r="431" spans="1:13" ht="25.5" x14ac:dyDescent="0.2">
      <c r="A431" s="108"/>
      <c r="B431" s="109" t="s">
        <v>2520</v>
      </c>
      <c r="C431" s="110" t="s">
        <v>173</v>
      </c>
      <c r="D431" s="108"/>
      <c r="E431" s="108"/>
      <c r="F431" s="111"/>
      <c r="G431" s="112"/>
      <c r="H431" s="113">
        <v>45866.521967592591</v>
      </c>
      <c r="I431" s="109" t="s">
        <v>2521</v>
      </c>
      <c r="J431" s="114"/>
      <c r="K431" s="108"/>
      <c r="L431" s="115">
        <v>1780389.94</v>
      </c>
      <c r="M431" s="243">
        <v>45839</v>
      </c>
    </row>
    <row r="432" spans="1:13" ht="25.5" x14ac:dyDescent="0.2">
      <c r="A432" s="108"/>
      <c r="B432" s="109" t="s">
        <v>2518</v>
      </c>
      <c r="C432" s="110" t="s">
        <v>173</v>
      </c>
      <c r="D432" s="108"/>
      <c r="E432" s="108"/>
      <c r="F432" s="111"/>
      <c r="G432" s="112"/>
      <c r="H432" s="113">
        <v>45866.522604166668</v>
      </c>
      <c r="I432" s="109" t="s">
        <v>2519</v>
      </c>
      <c r="J432" s="114"/>
      <c r="K432" s="108"/>
      <c r="L432" s="115">
        <v>4217520.6500000004</v>
      </c>
      <c r="M432" s="243">
        <v>45839</v>
      </c>
    </row>
    <row r="433" spans="1:13" ht="25.5" x14ac:dyDescent="0.2">
      <c r="A433" s="108"/>
      <c r="B433" s="109" t="s">
        <v>2154</v>
      </c>
      <c r="C433" s="110" t="s">
        <v>173</v>
      </c>
      <c r="D433" s="108"/>
      <c r="E433" s="108"/>
      <c r="F433" s="111"/>
      <c r="G433" s="112"/>
      <c r="H433" s="113">
        <v>45866.535405092596</v>
      </c>
      <c r="I433" s="109" t="s">
        <v>2155</v>
      </c>
      <c r="J433" s="114"/>
      <c r="K433" s="108"/>
      <c r="L433" s="115">
        <v>3373650</v>
      </c>
      <c r="M433" s="243">
        <v>45839</v>
      </c>
    </row>
    <row r="434" spans="1:13" ht="25.5" x14ac:dyDescent="0.2">
      <c r="A434" s="108"/>
      <c r="B434" s="109" t="s">
        <v>2516</v>
      </c>
      <c r="C434" s="110" t="s">
        <v>173</v>
      </c>
      <c r="D434" s="108"/>
      <c r="E434" s="108"/>
      <c r="F434" s="111"/>
      <c r="G434" s="112"/>
      <c r="H434" s="113">
        <v>45866.560972222222</v>
      </c>
      <c r="I434" s="109" t="s">
        <v>2517</v>
      </c>
      <c r="J434" s="114"/>
      <c r="K434" s="108"/>
      <c r="L434" s="115">
        <v>127669</v>
      </c>
      <c r="M434" s="243">
        <v>45839</v>
      </c>
    </row>
    <row r="435" spans="1:13" ht="25.5" x14ac:dyDescent="0.2">
      <c r="A435" s="108"/>
      <c r="B435" s="109" t="s">
        <v>2152</v>
      </c>
      <c r="C435" s="110" t="s">
        <v>173</v>
      </c>
      <c r="D435" s="108"/>
      <c r="E435" s="108"/>
      <c r="F435" s="111"/>
      <c r="G435" s="112"/>
      <c r="H435" s="113">
        <v>45866.674178240741</v>
      </c>
      <c r="I435" s="109" t="s">
        <v>2153</v>
      </c>
      <c r="J435" s="114"/>
      <c r="K435" s="108"/>
      <c r="L435" s="115">
        <v>2389448.6</v>
      </c>
      <c r="M435" s="243">
        <v>45839</v>
      </c>
    </row>
    <row r="436" spans="1:13" ht="30" x14ac:dyDescent="0.2">
      <c r="A436" s="69" t="s">
        <v>38</v>
      </c>
      <c r="B436" s="86" t="s">
        <v>0</v>
      </c>
      <c r="C436" s="87" t="s">
        <v>0</v>
      </c>
      <c r="D436" s="88" t="s">
        <v>132</v>
      </c>
      <c r="E436" s="89">
        <v>45517</v>
      </c>
      <c r="F436" s="73" t="s">
        <v>19</v>
      </c>
      <c r="G436" s="74">
        <v>2250257</v>
      </c>
      <c r="H436" s="72">
        <v>45867</v>
      </c>
      <c r="I436" s="75" t="s">
        <v>1038</v>
      </c>
      <c r="J436" s="91" t="s">
        <v>216</v>
      </c>
      <c r="K436" s="92" t="s">
        <v>184</v>
      </c>
      <c r="L436" s="77">
        <v>133309</v>
      </c>
      <c r="M436" s="243">
        <v>45839</v>
      </c>
    </row>
    <row r="437" spans="1:13" ht="30" x14ac:dyDescent="0.2">
      <c r="A437" s="69" t="s">
        <v>38</v>
      </c>
      <c r="B437" s="86" t="s">
        <v>0</v>
      </c>
      <c r="C437" s="87" t="s">
        <v>0</v>
      </c>
      <c r="D437" s="88" t="s">
        <v>132</v>
      </c>
      <c r="E437" s="89">
        <v>45517</v>
      </c>
      <c r="F437" s="73" t="s">
        <v>19</v>
      </c>
      <c r="G437" s="74">
        <v>2250258</v>
      </c>
      <c r="H437" s="72">
        <v>45867</v>
      </c>
      <c r="I437" s="75" t="s">
        <v>1039</v>
      </c>
      <c r="J437" s="91" t="s">
        <v>216</v>
      </c>
      <c r="K437" s="92" t="s">
        <v>184</v>
      </c>
      <c r="L437" s="77">
        <v>116309</v>
      </c>
      <c r="M437" s="243">
        <v>45839</v>
      </c>
    </row>
    <row r="438" spans="1:13" ht="30" x14ac:dyDescent="0.2">
      <c r="A438" s="69" t="s">
        <v>29</v>
      </c>
      <c r="B438" s="86" t="s">
        <v>0</v>
      </c>
      <c r="C438" s="87" t="s">
        <v>0</v>
      </c>
      <c r="D438" s="88" t="s">
        <v>132</v>
      </c>
      <c r="E438" s="89">
        <v>45517</v>
      </c>
      <c r="F438" s="73" t="s">
        <v>19</v>
      </c>
      <c r="G438" s="129">
        <v>12250119</v>
      </c>
      <c r="H438" s="99">
        <v>45867</v>
      </c>
      <c r="I438" s="96" t="s">
        <v>1302</v>
      </c>
      <c r="J438" s="91" t="s">
        <v>216</v>
      </c>
      <c r="K438" s="92" t="s">
        <v>184</v>
      </c>
      <c r="L438" s="50">
        <v>314790</v>
      </c>
      <c r="M438" s="243">
        <v>45839</v>
      </c>
    </row>
    <row r="439" spans="1:13" ht="24" x14ac:dyDescent="0.2">
      <c r="A439" s="69" t="s">
        <v>29</v>
      </c>
      <c r="B439" s="48" t="s">
        <v>235</v>
      </c>
      <c r="C439" s="70" t="s">
        <v>45</v>
      </c>
      <c r="D439" s="71" t="s">
        <v>12</v>
      </c>
      <c r="E439" s="72" t="s">
        <v>12</v>
      </c>
      <c r="F439" s="73" t="s">
        <v>19</v>
      </c>
      <c r="G439" s="129">
        <v>12250120</v>
      </c>
      <c r="H439" s="99">
        <v>45867</v>
      </c>
      <c r="I439" s="96" t="s">
        <v>1303</v>
      </c>
      <c r="J439" s="75" t="s">
        <v>1304</v>
      </c>
      <c r="K439" s="134" t="s">
        <v>433</v>
      </c>
      <c r="L439" s="50">
        <v>179970</v>
      </c>
      <c r="M439" s="243">
        <v>45839</v>
      </c>
    </row>
    <row r="440" spans="1:13" ht="30" x14ac:dyDescent="0.2">
      <c r="A440" s="69" t="s">
        <v>29</v>
      </c>
      <c r="B440" s="86" t="s">
        <v>0</v>
      </c>
      <c r="C440" s="87" t="s">
        <v>0</v>
      </c>
      <c r="D440" s="88" t="s">
        <v>132</v>
      </c>
      <c r="E440" s="89">
        <v>45517</v>
      </c>
      <c r="F440" s="73" t="s">
        <v>19</v>
      </c>
      <c r="G440" s="129">
        <v>12250121</v>
      </c>
      <c r="H440" s="99">
        <v>45867</v>
      </c>
      <c r="I440" s="96" t="s">
        <v>1305</v>
      </c>
      <c r="J440" s="91" t="s">
        <v>216</v>
      </c>
      <c r="K440" s="92" t="s">
        <v>184</v>
      </c>
      <c r="L440" s="50">
        <v>469790</v>
      </c>
      <c r="M440" s="243">
        <v>45839</v>
      </c>
    </row>
    <row r="441" spans="1:13" ht="24" x14ac:dyDescent="0.2">
      <c r="A441" s="69" t="s">
        <v>29</v>
      </c>
      <c r="B441" s="48" t="s">
        <v>235</v>
      </c>
      <c r="C441" s="70" t="s">
        <v>45</v>
      </c>
      <c r="D441" s="71" t="s">
        <v>12</v>
      </c>
      <c r="E441" s="72" t="s">
        <v>12</v>
      </c>
      <c r="F441" s="73" t="s">
        <v>19</v>
      </c>
      <c r="G441" s="129">
        <v>12250122</v>
      </c>
      <c r="H441" s="99">
        <v>45867</v>
      </c>
      <c r="I441" s="96" t="s">
        <v>1306</v>
      </c>
      <c r="J441" s="75" t="s">
        <v>1307</v>
      </c>
      <c r="K441" s="134" t="s">
        <v>1308</v>
      </c>
      <c r="L441" s="50">
        <v>115601</v>
      </c>
      <c r="M441" s="243">
        <v>45839</v>
      </c>
    </row>
    <row r="442" spans="1:13" x14ac:dyDescent="0.2">
      <c r="A442" s="69" t="s">
        <v>34</v>
      </c>
      <c r="B442" s="48" t="s">
        <v>235</v>
      </c>
      <c r="C442" s="70" t="s">
        <v>45</v>
      </c>
      <c r="D442" s="71" t="s">
        <v>12</v>
      </c>
      <c r="E442" s="72" t="s">
        <v>12</v>
      </c>
      <c r="F442" s="73" t="s">
        <v>19</v>
      </c>
      <c r="G442" s="71">
        <v>14250141</v>
      </c>
      <c r="H442" s="130">
        <v>45867</v>
      </c>
      <c r="I442" s="96" t="s">
        <v>1331</v>
      </c>
      <c r="J442" s="118" t="s">
        <v>1332</v>
      </c>
      <c r="K442" s="119" t="s">
        <v>1333</v>
      </c>
      <c r="L442" s="77">
        <v>120000</v>
      </c>
      <c r="M442" s="243">
        <v>45839</v>
      </c>
    </row>
    <row r="443" spans="1:13" ht="60" x14ac:dyDescent="0.2">
      <c r="A443" s="73" t="s">
        <v>13</v>
      </c>
      <c r="B443" s="86" t="s">
        <v>0</v>
      </c>
      <c r="C443" s="87" t="s">
        <v>0</v>
      </c>
      <c r="D443" s="88" t="s">
        <v>132</v>
      </c>
      <c r="E443" s="89">
        <v>45517</v>
      </c>
      <c r="F443" s="73" t="s">
        <v>19</v>
      </c>
      <c r="G443" s="103">
        <v>17250457</v>
      </c>
      <c r="H443" s="104">
        <v>45867</v>
      </c>
      <c r="I443" s="91" t="s">
        <v>1442</v>
      </c>
      <c r="J443" s="91" t="s">
        <v>216</v>
      </c>
      <c r="K443" s="92" t="s">
        <v>184</v>
      </c>
      <c r="L443" s="107">
        <v>213960</v>
      </c>
      <c r="M443" s="243">
        <v>45839</v>
      </c>
    </row>
    <row r="444" spans="1:13" ht="60" x14ac:dyDescent="0.2">
      <c r="A444" s="73" t="s">
        <v>13</v>
      </c>
      <c r="B444" s="86" t="s">
        <v>0</v>
      </c>
      <c r="C444" s="87" t="s">
        <v>0</v>
      </c>
      <c r="D444" s="88" t="s">
        <v>132</v>
      </c>
      <c r="E444" s="89">
        <v>45517</v>
      </c>
      <c r="F444" s="73" t="s">
        <v>19</v>
      </c>
      <c r="G444" s="103">
        <v>17250458</v>
      </c>
      <c r="H444" s="104">
        <v>45867</v>
      </c>
      <c r="I444" s="91" t="s">
        <v>1443</v>
      </c>
      <c r="J444" s="91" t="s">
        <v>216</v>
      </c>
      <c r="K444" s="92" t="s">
        <v>184</v>
      </c>
      <c r="L444" s="107">
        <v>213960</v>
      </c>
      <c r="M444" s="243">
        <v>45839</v>
      </c>
    </row>
    <row r="445" spans="1:13" ht="45" x14ac:dyDescent="0.2">
      <c r="A445" s="73" t="s">
        <v>13</v>
      </c>
      <c r="B445" s="86" t="s">
        <v>0</v>
      </c>
      <c r="C445" s="87" t="s">
        <v>0</v>
      </c>
      <c r="D445" s="88" t="s">
        <v>132</v>
      </c>
      <c r="E445" s="89">
        <v>45517</v>
      </c>
      <c r="F445" s="73" t="s">
        <v>19</v>
      </c>
      <c r="G445" s="103">
        <v>17250459</v>
      </c>
      <c r="H445" s="104">
        <v>45867</v>
      </c>
      <c r="I445" s="91" t="s">
        <v>1444</v>
      </c>
      <c r="J445" s="91" t="s">
        <v>216</v>
      </c>
      <c r="K445" s="92" t="s">
        <v>184</v>
      </c>
      <c r="L445" s="107">
        <v>169790</v>
      </c>
      <c r="M445" s="243">
        <v>45839</v>
      </c>
    </row>
    <row r="446" spans="1:13" ht="45" x14ac:dyDescent="0.2">
      <c r="A446" s="73" t="s">
        <v>13</v>
      </c>
      <c r="B446" s="86" t="s">
        <v>0</v>
      </c>
      <c r="C446" s="87" t="s">
        <v>0</v>
      </c>
      <c r="D446" s="88" t="s">
        <v>132</v>
      </c>
      <c r="E446" s="89">
        <v>45517</v>
      </c>
      <c r="F446" s="73" t="s">
        <v>19</v>
      </c>
      <c r="G446" s="103">
        <v>17250460</v>
      </c>
      <c r="H446" s="104">
        <v>45867</v>
      </c>
      <c r="I446" s="91" t="s">
        <v>1445</v>
      </c>
      <c r="J446" s="91" t="s">
        <v>216</v>
      </c>
      <c r="K446" s="92" t="s">
        <v>184</v>
      </c>
      <c r="L446" s="107">
        <v>177790</v>
      </c>
      <c r="M446" s="243">
        <v>45839</v>
      </c>
    </row>
    <row r="447" spans="1:13" ht="25.5" x14ac:dyDescent="0.2">
      <c r="A447" s="108"/>
      <c r="B447" s="109" t="s">
        <v>2150</v>
      </c>
      <c r="C447" s="110" t="s">
        <v>173</v>
      </c>
      <c r="D447" s="108"/>
      <c r="E447" s="108"/>
      <c r="F447" s="111"/>
      <c r="G447" s="112"/>
      <c r="H447" s="113">
        <v>45867.367268518516</v>
      </c>
      <c r="I447" s="109" t="s">
        <v>2151</v>
      </c>
      <c r="J447" s="114"/>
      <c r="K447" s="108"/>
      <c r="L447" s="115">
        <v>1791000</v>
      </c>
      <c r="M447" s="243">
        <v>45839</v>
      </c>
    </row>
    <row r="448" spans="1:13" ht="25.5" x14ac:dyDescent="0.2">
      <c r="A448" s="108"/>
      <c r="B448" s="109" t="s">
        <v>2514</v>
      </c>
      <c r="C448" s="110" t="s">
        <v>173</v>
      </c>
      <c r="D448" s="108"/>
      <c r="E448" s="108"/>
      <c r="F448" s="111"/>
      <c r="G448" s="112"/>
      <c r="H448" s="113">
        <v>45867.507025462961</v>
      </c>
      <c r="I448" s="109" t="s">
        <v>2515</v>
      </c>
      <c r="J448" s="114"/>
      <c r="K448" s="108"/>
      <c r="L448" s="115">
        <v>3392928</v>
      </c>
      <c r="M448" s="243">
        <v>45839</v>
      </c>
    </row>
    <row r="449" spans="1:13" ht="25.5" x14ac:dyDescent="0.2">
      <c r="A449" s="108"/>
      <c r="B449" s="109" t="s">
        <v>2512</v>
      </c>
      <c r="C449" s="110" t="s">
        <v>173</v>
      </c>
      <c r="D449" s="108"/>
      <c r="E449" s="108"/>
      <c r="F449" s="111"/>
      <c r="G449" s="112"/>
      <c r="H449" s="113">
        <v>45867.546064814815</v>
      </c>
      <c r="I449" s="109" t="s">
        <v>2513</v>
      </c>
      <c r="J449" s="114"/>
      <c r="K449" s="108"/>
      <c r="L449" s="115">
        <v>175578</v>
      </c>
      <c r="M449" s="243">
        <v>45839</v>
      </c>
    </row>
    <row r="450" spans="1:13" ht="25.5" x14ac:dyDescent="0.2">
      <c r="A450" s="108"/>
      <c r="B450" s="109" t="s">
        <v>2148</v>
      </c>
      <c r="C450" s="110" t="s">
        <v>173</v>
      </c>
      <c r="D450" s="108"/>
      <c r="E450" s="108"/>
      <c r="F450" s="111"/>
      <c r="G450" s="112"/>
      <c r="H450" s="113">
        <v>45867.650937500002</v>
      </c>
      <c r="I450" s="109" t="s">
        <v>2149</v>
      </c>
      <c r="J450" s="114"/>
      <c r="K450" s="108"/>
      <c r="L450" s="115">
        <v>333200</v>
      </c>
      <c r="M450" s="243">
        <v>45839</v>
      </c>
    </row>
    <row r="451" spans="1:13" ht="25.5" x14ac:dyDescent="0.2">
      <c r="A451" s="108"/>
      <c r="B451" s="109" t="s">
        <v>2510</v>
      </c>
      <c r="C451" s="110" t="s">
        <v>173</v>
      </c>
      <c r="D451" s="108"/>
      <c r="E451" s="108"/>
      <c r="F451" s="111"/>
      <c r="G451" s="112"/>
      <c r="H451" s="113">
        <v>45867.683715277781</v>
      </c>
      <c r="I451" s="109" t="s">
        <v>2511</v>
      </c>
      <c r="J451" s="114"/>
      <c r="K451" s="108"/>
      <c r="L451" s="115">
        <v>14190000</v>
      </c>
      <c r="M451" s="243">
        <v>45839</v>
      </c>
    </row>
    <row r="452" spans="1:13" ht="25.5" x14ac:dyDescent="0.2">
      <c r="A452" s="108"/>
      <c r="B452" s="109" t="s">
        <v>2146</v>
      </c>
      <c r="C452" s="110" t="s">
        <v>173</v>
      </c>
      <c r="D452" s="108"/>
      <c r="E452" s="108"/>
      <c r="F452" s="111"/>
      <c r="G452" s="112"/>
      <c r="H452" s="113">
        <v>45867.720196759263</v>
      </c>
      <c r="I452" s="109" t="s">
        <v>2147</v>
      </c>
      <c r="J452" s="114"/>
      <c r="K452" s="108"/>
      <c r="L452" s="115">
        <v>192482.5</v>
      </c>
      <c r="M452" s="243">
        <v>45839</v>
      </c>
    </row>
    <row r="453" spans="1:13" x14ac:dyDescent="0.2">
      <c r="A453" s="69" t="s">
        <v>38</v>
      </c>
      <c r="B453" s="48" t="s">
        <v>235</v>
      </c>
      <c r="C453" s="70" t="s">
        <v>45</v>
      </c>
      <c r="D453" s="71" t="s">
        <v>12</v>
      </c>
      <c r="E453" s="72" t="s">
        <v>12</v>
      </c>
      <c r="F453" s="73" t="s">
        <v>19</v>
      </c>
      <c r="G453" s="74">
        <v>2250256</v>
      </c>
      <c r="H453" s="72">
        <v>45868</v>
      </c>
      <c r="I453" s="75" t="s">
        <v>1035</v>
      </c>
      <c r="J453" s="75" t="s">
        <v>1036</v>
      </c>
      <c r="K453" s="76" t="s">
        <v>1037</v>
      </c>
      <c r="L453" s="77">
        <v>70008</v>
      </c>
      <c r="M453" s="243">
        <v>45839</v>
      </c>
    </row>
    <row r="454" spans="1:13" ht="24" x14ac:dyDescent="0.2">
      <c r="A454" s="69" t="s">
        <v>38</v>
      </c>
      <c r="B454" s="48" t="s">
        <v>235</v>
      </c>
      <c r="C454" s="70" t="s">
        <v>45</v>
      </c>
      <c r="D454" s="71" t="s">
        <v>12</v>
      </c>
      <c r="E454" s="72" t="s">
        <v>12</v>
      </c>
      <c r="F454" s="73" t="s">
        <v>19</v>
      </c>
      <c r="G454" s="74">
        <v>2250259</v>
      </c>
      <c r="H454" s="72">
        <v>45868</v>
      </c>
      <c r="I454" s="75" t="s">
        <v>1040</v>
      </c>
      <c r="J454" s="75" t="s">
        <v>203</v>
      </c>
      <c r="K454" s="76" t="s">
        <v>129</v>
      </c>
      <c r="L454" s="77">
        <v>202300</v>
      </c>
      <c r="M454" s="243">
        <v>45839</v>
      </c>
    </row>
    <row r="455" spans="1:13" ht="36" x14ac:dyDescent="0.2">
      <c r="A455" s="69" t="s">
        <v>36</v>
      </c>
      <c r="B455" s="86" t="s">
        <v>0</v>
      </c>
      <c r="C455" s="87" t="s">
        <v>0</v>
      </c>
      <c r="D455" s="88" t="s">
        <v>132</v>
      </c>
      <c r="E455" s="89">
        <v>45517</v>
      </c>
      <c r="F455" s="73" t="s">
        <v>19</v>
      </c>
      <c r="G455" s="152">
        <v>3250129</v>
      </c>
      <c r="H455" s="153">
        <v>45868</v>
      </c>
      <c r="I455" s="126" t="s">
        <v>1059</v>
      </c>
      <c r="J455" s="91" t="s">
        <v>216</v>
      </c>
      <c r="K455" s="92" t="s">
        <v>184</v>
      </c>
      <c r="L455" s="63">
        <v>60493</v>
      </c>
      <c r="M455" s="243">
        <v>45839</v>
      </c>
    </row>
    <row r="456" spans="1:13" ht="36" x14ac:dyDescent="0.2">
      <c r="A456" s="69" t="s">
        <v>56</v>
      </c>
      <c r="B456" s="48" t="s">
        <v>235</v>
      </c>
      <c r="C456" s="70" t="s">
        <v>45</v>
      </c>
      <c r="D456" s="71" t="s">
        <v>12</v>
      </c>
      <c r="E456" s="72" t="s">
        <v>12</v>
      </c>
      <c r="F456" s="73" t="s">
        <v>19</v>
      </c>
      <c r="G456" s="98">
        <v>6250155</v>
      </c>
      <c r="H456" s="130">
        <v>45868</v>
      </c>
      <c r="I456" s="51" t="s">
        <v>1128</v>
      </c>
      <c r="J456" s="51" t="s">
        <v>1129</v>
      </c>
      <c r="K456" s="102" t="s">
        <v>1130</v>
      </c>
      <c r="L456" s="53">
        <v>165000</v>
      </c>
      <c r="M456" s="243">
        <v>45839</v>
      </c>
    </row>
    <row r="457" spans="1:13" ht="36" x14ac:dyDescent="0.2">
      <c r="A457" s="69" t="s">
        <v>31</v>
      </c>
      <c r="B457" s="78" t="s">
        <v>979</v>
      </c>
      <c r="C457" s="70" t="s">
        <v>45</v>
      </c>
      <c r="D457" s="168" t="s">
        <v>1137</v>
      </c>
      <c r="E457" s="178">
        <v>45867</v>
      </c>
      <c r="F457" s="73" t="s">
        <v>19</v>
      </c>
      <c r="G457" s="100">
        <v>7250164</v>
      </c>
      <c r="H457" s="101">
        <v>45868</v>
      </c>
      <c r="I457" s="75" t="s">
        <v>1138</v>
      </c>
      <c r="J457" s="75" t="s">
        <v>1139</v>
      </c>
      <c r="K457" s="102" t="s">
        <v>1140</v>
      </c>
      <c r="L457" s="77">
        <v>17719041</v>
      </c>
      <c r="M457" s="243">
        <v>45839</v>
      </c>
    </row>
    <row r="458" spans="1:13" x14ac:dyDescent="0.2">
      <c r="A458" s="69" t="s">
        <v>31</v>
      </c>
      <c r="B458" s="48" t="s">
        <v>235</v>
      </c>
      <c r="C458" s="70" t="s">
        <v>45</v>
      </c>
      <c r="D458" s="71" t="s">
        <v>12</v>
      </c>
      <c r="E458" s="72" t="s">
        <v>12</v>
      </c>
      <c r="F458" s="73" t="s">
        <v>19</v>
      </c>
      <c r="G458" s="168" t="s">
        <v>20</v>
      </c>
      <c r="H458" s="101">
        <v>45868</v>
      </c>
      <c r="I458" s="75" t="s">
        <v>363</v>
      </c>
      <c r="J458" s="75" t="s">
        <v>1150</v>
      </c>
      <c r="K458" s="102" t="s">
        <v>1151</v>
      </c>
      <c r="L458" s="77">
        <v>157162</v>
      </c>
      <c r="M458" s="243">
        <v>45839</v>
      </c>
    </row>
    <row r="459" spans="1:13" x14ac:dyDescent="0.2">
      <c r="A459" s="69" t="s">
        <v>31</v>
      </c>
      <c r="B459" s="48" t="s">
        <v>235</v>
      </c>
      <c r="C459" s="70" t="s">
        <v>45</v>
      </c>
      <c r="D459" s="71" t="s">
        <v>12</v>
      </c>
      <c r="E459" s="72" t="s">
        <v>12</v>
      </c>
      <c r="F459" s="73" t="s">
        <v>19</v>
      </c>
      <c r="G459" s="168" t="s">
        <v>20</v>
      </c>
      <c r="H459" s="101">
        <v>45868</v>
      </c>
      <c r="I459" s="75" t="s">
        <v>363</v>
      </c>
      <c r="J459" s="75" t="s">
        <v>1152</v>
      </c>
      <c r="K459" s="102" t="s">
        <v>1153</v>
      </c>
      <c r="L459" s="77">
        <v>157000</v>
      </c>
      <c r="M459" s="243">
        <v>45839</v>
      </c>
    </row>
    <row r="460" spans="1:13" ht="24" x14ac:dyDescent="0.2">
      <c r="A460" s="69" t="s">
        <v>31</v>
      </c>
      <c r="B460" s="86" t="s">
        <v>0</v>
      </c>
      <c r="C460" s="87" t="s">
        <v>0</v>
      </c>
      <c r="D460" s="179" t="s">
        <v>1154</v>
      </c>
      <c r="E460" s="178">
        <v>42279</v>
      </c>
      <c r="F460" s="73" t="s">
        <v>19</v>
      </c>
      <c r="G460" s="168" t="s">
        <v>20</v>
      </c>
      <c r="H460" s="101">
        <v>45868</v>
      </c>
      <c r="I460" s="75" t="s">
        <v>363</v>
      </c>
      <c r="J460" s="75" t="s">
        <v>1155</v>
      </c>
      <c r="K460" s="102" t="s">
        <v>1156</v>
      </c>
      <c r="L460" s="77">
        <v>314312</v>
      </c>
      <c r="M460" s="243">
        <v>45839</v>
      </c>
    </row>
    <row r="461" spans="1:13" x14ac:dyDescent="0.2">
      <c r="A461" s="69" t="s">
        <v>31</v>
      </c>
      <c r="B461" s="48" t="s">
        <v>235</v>
      </c>
      <c r="C461" s="70" t="s">
        <v>45</v>
      </c>
      <c r="D461" s="71" t="s">
        <v>12</v>
      </c>
      <c r="E461" s="72" t="s">
        <v>12</v>
      </c>
      <c r="F461" s="73" t="s">
        <v>19</v>
      </c>
      <c r="G461" s="168" t="s">
        <v>20</v>
      </c>
      <c r="H461" s="101">
        <v>45868</v>
      </c>
      <c r="I461" s="75" t="s">
        <v>363</v>
      </c>
      <c r="J461" s="75" t="s">
        <v>1155</v>
      </c>
      <c r="K461" s="102" t="s">
        <v>1156</v>
      </c>
      <c r="L461" s="77">
        <v>156756</v>
      </c>
      <c r="M461" s="243">
        <v>45839</v>
      </c>
    </row>
    <row r="462" spans="1:13" x14ac:dyDescent="0.2">
      <c r="A462" s="69" t="s">
        <v>31</v>
      </c>
      <c r="B462" s="48" t="s">
        <v>235</v>
      </c>
      <c r="C462" s="70" t="s">
        <v>45</v>
      </c>
      <c r="D462" s="71" t="s">
        <v>12</v>
      </c>
      <c r="E462" s="72" t="s">
        <v>12</v>
      </c>
      <c r="F462" s="73" t="s">
        <v>19</v>
      </c>
      <c r="G462" s="168" t="s">
        <v>20</v>
      </c>
      <c r="H462" s="101">
        <v>45868</v>
      </c>
      <c r="I462" s="75" t="s">
        <v>1157</v>
      </c>
      <c r="J462" s="75" t="s">
        <v>1158</v>
      </c>
      <c r="K462" s="102" t="s">
        <v>1159</v>
      </c>
      <c r="L462" s="77">
        <v>58932</v>
      </c>
      <c r="M462" s="243">
        <v>45839</v>
      </c>
    </row>
    <row r="463" spans="1:13" ht="24" x14ac:dyDescent="0.2">
      <c r="A463" s="69" t="s">
        <v>31</v>
      </c>
      <c r="B463" s="48" t="s">
        <v>235</v>
      </c>
      <c r="C463" s="70" t="s">
        <v>45</v>
      </c>
      <c r="D463" s="71" t="s">
        <v>12</v>
      </c>
      <c r="E463" s="72" t="s">
        <v>12</v>
      </c>
      <c r="F463" s="73" t="s">
        <v>19</v>
      </c>
      <c r="G463" s="168" t="s">
        <v>20</v>
      </c>
      <c r="H463" s="101">
        <v>45868</v>
      </c>
      <c r="I463" s="75" t="s">
        <v>363</v>
      </c>
      <c r="J463" s="75" t="s">
        <v>1160</v>
      </c>
      <c r="K463" s="102">
        <v>16731835</v>
      </c>
      <c r="L463" s="77">
        <v>157120</v>
      </c>
      <c r="M463" s="243">
        <v>45839</v>
      </c>
    </row>
    <row r="464" spans="1:13" x14ac:dyDescent="0.2">
      <c r="A464" s="69" t="s">
        <v>31</v>
      </c>
      <c r="B464" s="48" t="s">
        <v>235</v>
      </c>
      <c r="C464" s="70" t="s">
        <v>45</v>
      </c>
      <c r="D464" s="71" t="s">
        <v>12</v>
      </c>
      <c r="E464" s="72" t="s">
        <v>12</v>
      </c>
      <c r="F464" s="73" t="s">
        <v>19</v>
      </c>
      <c r="G464" s="168" t="s">
        <v>20</v>
      </c>
      <c r="H464" s="101">
        <v>45868</v>
      </c>
      <c r="I464" s="75" t="s">
        <v>363</v>
      </c>
      <c r="J464" s="75" t="s">
        <v>1161</v>
      </c>
      <c r="K464" s="102" t="s">
        <v>1162</v>
      </c>
      <c r="L464" s="77">
        <v>157162</v>
      </c>
      <c r="M464" s="243">
        <v>45839</v>
      </c>
    </row>
    <row r="465" spans="1:13" ht="15" x14ac:dyDescent="0.2">
      <c r="A465" s="69" t="s">
        <v>57</v>
      </c>
      <c r="B465" s="78" t="s">
        <v>979</v>
      </c>
      <c r="C465" s="70" t="s">
        <v>45</v>
      </c>
      <c r="D465" s="135" t="s">
        <v>1198</v>
      </c>
      <c r="E465" s="136">
        <v>45868</v>
      </c>
      <c r="F465" s="73" t="s">
        <v>19</v>
      </c>
      <c r="G465" s="135">
        <v>9250117</v>
      </c>
      <c r="H465" s="137">
        <v>45868</v>
      </c>
      <c r="I465" s="105" t="s">
        <v>1199</v>
      </c>
      <c r="J465" s="105" t="s">
        <v>1200</v>
      </c>
      <c r="K465" s="138" t="s">
        <v>117</v>
      </c>
      <c r="L465" s="107">
        <v>830809</v>
      </c>
      <c r="M465" s="243">
        <v>45839</v>
      </c>
    </row>
    <row r="466" spans="1:13" ht="15" x14ac:dyDescent="0.2">
      <c r="A466" s="69" t="s">
        <v>57</v>
      </c>
      <c r="B466" s="78" t="s">
        <v>979</v>
      </c>
      <c r="C466" s="70" t="s">
        <v>45</v>
      </c>
      <c r="D466" s="135" t="s">
        <v>1201</v>
      </c>
      <c r="E466" s="136">
        <v>45868</v>
      </c>
      <c r="F466" s="73" t="s">
        <v>19</v>
      </c>
      <c r="G466" s="135">
        <v>9250118</v>
      </c>
      <c r="H466" s="137">
        <v>45868</v>
      </c>
      <c r="I466" s="105" t="s">
        <v>1202</v>
      </c>
      <c r="J466" s="105" t="s">
        <v>1203</v>
      </c>
      <c r="K466" s="138" t="s">
        <v>1204</v>
      </c>
      <c r="L466" s="107">
        <v>1695750</v>
      </c>
      <c r="M466" s="243">
        <v>45839</v>
      </c>
    </row>
    <row r="467" spans="1:13" ht="15" x14ac:dyDescent="0.2">
      <c r="A467" s="69" t="s">
        <v>57</v>
      </c>
      <c r="B467" s="48" t="s">
        <v>235</v>
      </c>
      <c r="C467" s="70" t="s">
        <v>45</v>
      </c>
      <c r="D467" s="71" t="s">
        <v>12</v>
      </c>
      <c r="E467" s="72" t="s">
        <v>12</v>
      </c>
      <c r="F467" s="73" t="s">
        <v>19</v>
      </c>
      <c r="G467" s="135">
        <v>9250119</v>
      </c>
      <c r="H467" s="137">
        <v>45868</v>
      </c>
      <c r="I467" s="105" t="s">
        <v>1205</v>
      </c>
      <c r="J467" s="105" t="s">
        <v>1206</v>
      </c>
      <c r="K467" s="138" t="s">
        <v>1207</v>
      </c>
      <c r="L467" s="107">
        <v>70531</v>
      </c>
      <c r="M467" s="243">
        <v>45839</v>
      </c>
    </row>
    <row r="468" spans="1:13" ht="30" x14ac:dyDescent="0.2">
      <c r="A468" s="69" t="s">
        <v>57</v>
      </c>
      <c r="B468" s="48" t="s">
        <v>235</v>
      </c>
      <c r="C468" s="70" t="s">
        <v>45</v>
      </c>
      <c r="D468" s="71" t="s">
        <v>12</v>
      </c>
      <c r="E468" s="72" t="s">
        <v>12</v>
      </c>
      <c r="F468" s="73" t="s">
        <v>19</v>
      </c>
      <c r="G468" s="135">
        <v>9250121</v>
      </c>
      <c r="H468" s="137">
        <v>45868</v>
      </c>
      <c r="I468" s="105" t="s">
        <v>1208</v>
      </c>
      <c r="J468" s="105" t="s">
        <v>123</v>
      </c>
      <c r="K468" s="138" t="s">
        <v>62</v>
      </c>
      <c r="L468" s="107">
        <v>186592</v>
      </c>
      <c r="M468" s="243">
        <v>45839</v>
      </c>
    </row>
    <row r="469" spans="1:13" ht="30" x14ac:dyDescent="0.2">
      <c r="A469" s="69" t="s">
        <v>39</v>
      </c>
      <c r="B469" s="86" t="s">
        <v>0</v>
      </c>
      <c r="C469" s="87" t="s">
        <v>0</v>
      </c>
      <c r="D469" s="88" t="s">
        <v>132</v>
      </c>
      <c r="E469" s="89">
        <v>45517</v>
      </c>
      <c r="F469" s="73" t="s">
        <v>19</v>
      </c>
      <c r="G469" s="124">
        <v>10250156</v>
      </c>
      <c r="H469" s="125">
        <v>45868</v>
      </c>
      <c r="I469" s="126" t="s">
        <v>1254</v>
      </c>
      <c r="J469" s="91" t="s">
        <v>216</v>
      </c>
      <c r="K469" s="92" t="s">
        <v>184</v>
      </c>
      <c r="L469" s="85">
        <v>257846</v>
      </c>
      <c r="M469" s="243">
        <v>45839</v>
      </c>
    </row>
    <row r="470" spans="1:13" ht="30" x14ac:dyDescent="0.2">
      <c r="A470" s="69" t="s">
        <v>39</v>
      </c>
      <c r="B470" s="86" t="s">
        <v>0</v>
      </c>
      <c r="C470" s="87" t="s">
        <v>0</v>
      </c>
      <c r="D470" s="88" t="s">
        <v>132</v>
      </c>
      <c r="E470" s="89">
        <v>45517</v>
      </c>
      <c r="F470" s="73" t="s">
        <v>19</v>
      </c>
      <c r="G470" s="124">
        <v>10250157</v>
      </c>
      <c r="H470" s="125">
        <v>45868</v>
      </c>
      <c r="I470" s="126" t="s">
        <v>1255</v>
      </c>
      <c r="J470" s="91" t="s">
        <v>216</v>
      </c>
      <c r="K470" s="92" t="s">
        <v>184</v>
      </c>
      <c r="L470" s="85">
        <v>247846</v>
      </c>
      <c r="M470" s="243">
        <v>45839</v>
      </c>
    </row>
    <row r="471" spans="1:13" x14ac:dyDescent="0.2">
      <c r="A471" s="69" t="s">
        <v>39</v>
      </c>
      <c r="B471" s="78" t="s">
        <v>979</v>
      </c>
      <c r="C471" s="70" t="s">
        <v>45</v>
      </c>
      <c r="D471" s="167" t="s">
        <v>124</v>
      </c>
      <c r="E471" s="125">
        <v>45404</v>
      </c>
      <c r="F471" s="73" t="s">
        <v>19</v>
      </c>
      <c r="G471" s="124">
        <v>10250158</v>
      </c>
      <c r="H471" s="125">
        <v>45868</v>
      </c>
      <c r="I471" s="126" t="s">
        <v>1256</v>
      </c>
      <c r="J471" s="126" t="s">
        <v>86</v>
      </c>
      <c r="K471" s="139" t="s">
        <v>87</v>
      </c>
      <c r="L471" s="85">
        <v>1882580</v>
      </c>
      <c r="M471" s="243">
        <v>45839</v>
      </c>
    </row>
    <row r="472" spans="1:13" ht="30" x14ac:dyDescent="0.2">
      <c r="A472" s="69" t="s">
        <v>30</v>
      </c>
      <c r="B472" s="86" t="s">
        <v>0</v>
      </c>
      <c r="C472" s="87" t="s">
        <v>0</v>
      </c>
      <c r="D472" s="88" t="s">
        <v>132</v>
      </c>
      <c r="E472" s="89">
        <v>45517</v>
      </c>
      <c r="F472" s="73" t="s">
        <v>19</v>
      </c>
      <c r="G472" s="140">
        <v>1125174</v>
      </c>
      <c r="H472" s="127">
        <v>45868</v>
      </c>
      <c r="I472" s="141" t="s">
        <v>1273</v>
      </c>
      <c r="J472" s="91" t="s">
        <v>216</v>
      </c>
      <c r="K472" s="92" t="s">
        <v>184</v>
      </c>
      <c r="L472" s="107">
        <v>236016</v>
      </c>
      <c r="M472" s="243">
        <v>45839</v>
      </c>
    </row>
    <row r="473" spans="1:13" ht="25.5" x14ac:dyDescent="0.2">
      <c r="A473" s="108"/>
      <c r="B473" s="109" t="s">
        <v>2508</v>
      </c>
      <c r="C473" s="110" t="s">
        <v>173</v>
      </c>
      <c r="D473" s="108"/>
      <c r="E473" s="108"/>
      <c r="F473" s="111"/>
      <c r="G473" s="112"/>
      <c r="H473" s="113">
        <v>45868.403101851851</v>
      </c>
      <c r="I473" s="109" t="s">
        <v>2509</v>
      </c>
      <c r="J473" s="114"/>
      <c r="K473" s="108"/>
      <c r="L473" s="115">
        <v>2299699.9900000002</v>
      </c>
      <c r="M473" s="243">
        <v>45839</v>
      </c>
    </row>
    <row r="474" spans="1:13" ht="38.25" x14ac:dyDescent="0.2">
      <c r="A474" s="108"/>
      <c r="B474" s="109" t="s">
        <v>2144</v>
      </c>
      <c r="C474" s="110" t="s">
        <v>173</v>
      </c>
      <c r="D474" s="108"/>
      <c r="E474" s="108"/>
      <c r="F474" s="111"/>
      <c r="G474" s="112"/>
      <c r="H474" s="113">
        <v>45868.483657407407</v>
      </c>
      <c r="I474" s="109" t="s">
        <v>2145</v>
      </c>
      <c r="J474" s="114"/>
      <c r="K474" s="108"/>
      <c r="L474" s="115">
        <v>1029350</v>
      </c>
      <c r="M474" s="243">
        <v>45839</v>
      </c>
    </row>
    <row r="475" spans="1:13" x14ac:dyDescent="0.2">
      <c r="A475" s="108"/>
      <c r="B475" s="109" t="s">
        <v>2726</v>
      </c>
      <c r="C475" s="114" t="s">
        <v>0</v>
      </c>
      <c r="D475" s="108"/>
      <c r="E475" s="108"/>
      <c r="F475" s="111"/>
      <c r="G475" s="112"/>
      <c r="H475" s="113">
        <v>45868.496412037035</v>
      </c>
      <c r="I475" s="109" t="s">
        <v>2727</v>
      </c>
      <c r="J475" s="114"/>
      <c r="K475" s="108"/>
      <c r="L475" s="115">
        <v>13793471.9748</v>
      </c>
      <c r="M475" s="243">
        <v>45839</v>
      </c>
    </row>
    <row r="476" spans="1:13" ht="25.5" x14ac:dyDescent="0.2">
      <c r="A476" s="108"/>
      <c r="B476" s="109" t="s">
        <v>2642</v>
      </c>
      <c r="C476" s="114" t="s">
        <v>45</v>
      </c>
      <c r="D476" s="108"/>
      <c r="E476" s="108"/>
      <c r="F476" s="111"/>
      <c r="G476" s="112"/>
      <c r="H476" s="113">
        <v>45868.510821759257</v>
      </c>
      <c r="I476" s="109" t="s">
        <v>2643</v>
      </c>
      <c r="J476" s="114"/>
      <c r="K476" s="108"/>
      <c r="L476" s="115">
        <v>830809.21</v>
      </c>
      <c r="M476" s="243">
        <v>45839</v>
      </c>
    </row>
    <row r="477" spans="1:13" ht="25.5" x14ac:dyDescent="0.2">
      <c r="A477" s="108"/>
      <c r="B477" s="109" t="s">
        <v>2142</v>
      </c>
      <c r="C477" s="110" t="s">
        <v>173</v>
      </c>
      <c r="D477" s="108"/>
      <c r="E477" s="108"/>
      <c r="F477" s="111"/>
      <c r="G477" s="112"/>
      <c r="H477" s="113">
        <v>45868.523368055554</v>
      </c>
      <c r="I477" s="109" t="s">
        <v>2143</v>
      </c>
      <c r="J477" s="114"/>
      <c r="K477" s="108"/>
      <c r="L477" s="115">
        <v>563810.1</v>
      </c>
      <c r="M477" s="243">
        <v>45839</v>
      </c>
    </row>
    <row r="478" spans="1:13" ht="25.5" x14ac:dyDescent="0.2">
      <c r="A478" s="108"/>
      <c r="B478" s="109" t="s">
        <v>2140</v>
      </c>
      <c r="C478" s="110" t="s">
        <v>173</v>
      </c>
      <c r="D478" s="108"/>
      <c r="E478" s="108"/>
      <c r="F478" s="111"/>
      <c r="G478" s="112"/>
      <c r="H478" s="113">
        <v>45868.634143518517</v>
      </c>
      <c r="I478" s="109" t="s">
        <v>2141</v>
      </c>
      <c r="J478" s="114"/>
      <c r="K478" s="108"/>
      <c r="L478" s="115">
        <v>2374050</v>
      </c>
      <c r="M478" s="243">
        <v>45839</v>
      </c>
    </row>
    <row r="479" spans="1:13" ht="25.5" x14ac:dyDescent="0.2">
      <c r="A479" s="108"/>
      <c r="B479" s="109" t="s">
        <v>2506</v>
      </c>
      <c r="C479" s="110" t="s">
        <v>173</v>
      </c>
      <c r="D479" s="108"/>
      <c r="E479" s="108"/>
      <c r="F479" s="111"/>
      <c r="G479" s="112"/>
      <c r="H479" s="113">
        <v>45868.635821759257</v>
      </c>
      <c r="I479" s="109" t="s">
        <v>2507</v>
      </c>
      <c r="J479" s="114"/>
      <c r="K479" s="108"/>
      <c r="L479" s="115">
        <v>4999956.3600000003</v>
      </c>
      <c r="M479" s="243">
        <v>45839</v>
      </c>
    </row>
    <row r="480" spans="1:13" ht="25.5" x14ac:dyDescent="0.2">
      <c r="A480" s="108"/>
      <c r="B480" s="109" t="s">
        <v>2504</v>
      </c>
      <c r="C480" s="110" t="s">
        <v>173</v>
      </c>
      <c r="D480" s="108"/>
      <c r="E480" s="108"/>
      <c r="F480" s="111"/>
      <c r="G480" s="112"/>
      <c r="H480" s="113">
        <v>45868.692256944443</v>
      </c>
      <c r="I480" s="109" t="s">
        <v>2505</v>
      </c>
      <c r="J480" s="114"/>
      <c r="K480" s="108"/>
      <c r="L480" s="115">
        <v>166009</v>
      </c>
      <c r="M480" s="243">
        <v>45839</v>
      </c>
    </row>
    <row r="481" spans="1:13" ht="25.5" x14ac:dyDescent="0.2">
      <c r="A481" s="108"/>
      <c r="B481" s="109" t="s">
        <v>2138</v>
      </c>
      <c r="C481" s="110" t="s">
        <v>173</v>
      </c>
      <c r="D481" s="108"/>
      <c r="E481" s="108"/>
      <c r="F481" s="111"/>
      <c r="G481" s="112"/>
      <c r="H481" s="113">
        <v>45868.693854166668</v>
      </c>
      <c r="I481" s="109" t="s">
        <v>2139</v>
      </c>
      <c r="J481" s="114"/>
      <c r="K481" s="108"/>
      <c r="L481" s="115">
        <v>633675</v>
      </c>
      <c r="M481" s="243">
        <v>45839</v>
      </c>
    </row>
    <row r="482" spans="1:13" ht="25.5" x14ac:dyDescent="0.2">
      <c r="A482" s="108"/>
      <c r="B482" s="109" t="s">
        <v>2502</v>
      </c>
      <c r="C482" s="110" t="s">
        <v>173</v>
      </c>
      <c r="D482" s="108"/>
      <c r="E482" s="108"/>
      <c r="F482" s="111"/>
      <c r="G482" s="112"/>
      <c r="H482" s="113">
        <v>45868.697245370371</v>
      </c>
      <c r="I482" s="109" t="s">
        <v>2503</v>
      </c>
      <c r="J482" s="114"/>
      <c r="K482" s="108"/>
      <c r="L482" s="115">
        <v>292944</v>
      </c>
      <c r="M482" s="243">
        <v>45839</v>
      </c>
    </row>
    <row r="483" spans="1:13" ht="25.5" x14ac:dyDescent="0.2">
      <c r="A483" s="108"/>
      <c r="B483" s="109" t="s">
        <v>2136</v>
      </c>
      <c r="C483" s="110" t="s">
        <v>173</v>
      </c>
      <c r="D483" s="108"/>
      <c r="E483" s="108"/>
      <c r="F483" s="111"/>
      <c r="G483" s="112"/>
      <c r="H483" s="113">
        <v>45868.738125000003</v>
      </c>
      <c r="I483" s="109" t="s">
        <v>2137</v>
      </c>
      <c r="J483" s="114"/>
      <c r="K483" s="108"/>
      <c r="L483" s="115">
        <v>165000</v>
      </c>
      <c r="M483" s="243">
        <v>45839</v>
      </c>
    </row>
    <row r="484" spans="1:13" ht="25.5" x14ac:dyDescent="0.2">
      <c r="A484" s="108"/>
      <c r="B484" s="109" t="s">
        <v>2134</v>
      </c>
      <c r="C484" s="110" t="s">
        <v>173</v>
      </c>
      <c r="D484" s="108"/>
      <c r="E484" s="108"/>
      <c r="F484" s="111"/>
      <c r="G484" s="112"/>
      <c r="H484" s="113">
        <v>45868.748078703706</v>
      </c>
      <c r="I484" s="109" t="s">
        <v>2135</v>
      </c>
      <c r="J484" s="114"/>
      <c r="K484" s="108"/>
      <c r="L484" s="115">
        <v>5355000</v>
      </c>
      <c r="M484" s="243">
        <v>45839</v>
      </c>
    </row>
    <row r="485" spans="1:13" ht="24" x14ac:dyDescent="0.2">
      <c r="A485" s="69" t="s">
        <v>14</v>
      </c>
      <c r="B485" s="48" t="s">
        <v>235</v>
      </c>
      <c r="C485" s="70" t="s">
        <v>45</v>
      </c>
      <c r="D485" s="71" t="s">
        <v>12</v>
      </c>
      <c r="E485" s="72" t="s">
        <v>12</v>
      </c>
      <c r="F485" s="100" t="s">
        <v>18</v>
      </c>
      <c r="G485" s="100">
        <v>1250083</v>
      </c>
      <c r="H485" s="101">
        <v>45869</v>
      </c>
      <c r="I485" s="75" t="s">
        <v>1001</v>
      </c>
      <c r="J485" s="75" t="s">
        <v>498</v>
      </c>
      <c r="K485" s="102" t="s">
        <v>121</v>
      </c>
      <c r="L485" s="77">
        <v>166005</v>
      </c>
      <c r="M485" s="243">
        <v>45839</v>
      </c>
    </row>
    <row r="486" spans="1:13" ht="30" x14ac:dyDescent="0.2">
      <c r="A486" s="69" t="s">
        <v>38</v>
      </c>
      <c r="B486" s="86" t="s">
        <v>0</v>
      </c>
      <c r="C486" s="87" t="s">
        <v>0</v>
      </c>
      <c r="D486" s="88" t="s">
        <v>132</v>
      </c>
      <c r="E486" s="89">
        <v>45517</v>
      </c>
      <c r="F486" s="73" t="s">
        <v>19</v>
      </c>
      <c r="G486" s="74">
        <v>2250260</v>
      </c>
      <c r="H486" s="72">
        <v>45869</v>
      </c>
      <c r="I486" s="75" t="s">
        <v>1041</v>
      </c>
      <c r="J486" s="91" t="s">
        <v>216</v>
      </c>
      <c r="K486" s="92" t="s">
        <v>184</v>
      </c>
      <c r="L486" s="77">
        <v>155846</v>
      </c>
      <c r="M486" s="243">
        <v>45839</v>
      </c>
    </row>
    <row r="487" spans="1:13" ht="30" x14ac:dyDescent="0.2">
      <c r="A487" s="69" t="s">
        <v>38</v>
      </c>
      <c r="B487" s="86" t="s">
        <v>0</v>
      </c>
      <c r="C487" s="87" t="s">
        <v>0</v>
      </c>
      <c r="D487" s="88" t="s">
        <v>132</v>
      </c>
      <c r="E487" s="89">
        <v>45517</v>
      </c>
      <c r="F487" s="73" t="s">
        <v>19</v>
      </c>
      <c r="G487" s="74">
        <v>2250261</v>
      </c>
      <c r="H487" s="72">
        <v>45869</v>
      </c>
      <c r="I487" s="75" t="s">
        <v>1042</v>
      </c>
      <c r="J487" s="91" t="s">
        <v>216</v>
      </c>
      <c r="K487" s="92" t="s">
        <v>184</v>
      </c>
      <c r="L487" s="77">
        <v>192904</v>
      </c>
      <c r="M487" s="243">
        <v>45839</v>
      </c>
    </row>
    <row r="488" spans="1:13" ht="24" x14ac:dyDescent="0.2">
      <c r="A488" s="69" t="s">
        <v>38</v>
      </c>
      <c r="B488" s="78" t="s">
        <v>979</v>
      </c>
      <c r="C488" s="70" t="s">
        <v>45</v>
      </c>
      <c r="D488" s="71" t="s">
        <v>157</v>
      </c>
      <c r="E488" s="72">
        <v>45637</v>
      </c>
      <c r="F488" s="73" t="s">
        <v>19</v>
      </c>
      <c r="G488" s="74">
        <v>2250262</v>
      </c>
      <c r="H488" s="72">
        <v>45869</v>
      </c>
      <c r="I488" s="75" t="s">
        <v>1043</v>
      </c>
      <c r="J488" s="75" t="s">
        <v>137</v>
      </c>
      <c r="K488" s="76" t="s">
        <v>69</v>
      </c>
      <c r="L488" s="77">
        <v>293868</v>
      </c>
      <c r="M488" s="243">
        <v>45839</v>
      </c>
    </row>
    <row r="489" spans="1:13" ht="48" x14ac:dyDescent="0.2">
      <c r="A489" s="69" t="s">
        <v>38</v>
      </c>
      <c r="B489" s="48" t="s">
        <v>235</v>
      </c>
      <c r="C489" s="70" t="s">
        <v>45</v>
      </c>
      <c r="D489" s="71" t="s">
        <v>12</v>
      </c>
      <c r="E489" s="72" t="s">
        <v>12</v>
      </c>
      <c r="F489" s="73" t="s">
        <v>19</v>
      </c>
      <c r="G489" s="74">
        <v>2250263</v>
      </c>
      <c r="H489" s="72">
        <v>45869</v>
      </c>
      <c r="I489" s="75" t="s">
        <v>1044</v>
      </c>
      <c r="J489" s="75" t="s">
        <v>1045</v>
      </c>
      <c r="K489" s="76" t="s">
        <v>1046</v>
      </c>
      <c r="L489" s="77">
        <v>200000</v>
      </c>
      <c r="M489" s="243">
        <v>45839</v>
      </c>
    </row>
    <row r="490" spans="1:13" ht="30" x14ac:dyDescent="0.2">
      <c r="A490" s="69" t="s">
        <v>36</v>
      </c>
      <c r="B490" s="86" t="s">
        <v>0</v>
      </c>
      <c r="C490" s="87" t="s">
        <v>0</v>
      </c>
      <c r="D490" s="88" t="s">
        <v>132</v>
      </c>
      <c r="E490" s="89">
        <v>45517</v>
      </c>
      <c r="F490" s="73" t="s">
        <v>19</v>
      </c>
      <c r="G490" s="152">
        <v>3250130</v>
      </c>
      <c r="H490" s="153">
        <v>45869</v>
      </c>
      <c r="I490" s="126" t="s">
        <v>1060</v>
      </c>
      <c r="J490" s="91" t="s">
        <v>216</v>
      </c>
      <c r="K490" s="92" t="s">
        <v>184</v>
      </c>
      <c r="L490" s="63">
        <v>137904</v>
      </c>
      <c r="M490" s="243">
        <v>45839</v>
      </c>
    </row>
    <row r="491" spans="1:13" ht="36" x14ac:dyDescent="0.2">
      <c r="A491" s="69" t="s">
        <v>36</v>
      </c>
      <c r="B491" s="86" t="s">
        <v>0</v>
      </c>
      <c r="C491" s="87" t="s">
        <v>0</v>
      </c>
      <c r="D491" s="88" t="s">
        <v>132</v>
      </c>
      <c r="E491" s="89">
        <v>45517</v>
      </c>
      <c r="F491" s="73" t="s">
        <v>19</v>
      </c>
      <c r="G491" s="152">
        <v>3250131</v>
      </c>
      <c r="H491" s="153">
        <v>45869</v>
      </c>
      <c r="I491" s="126" t="s">
        <v>1061</v>
      </c>
      <c r="J491" s="91" t="s">
        <v>216</v>
      </c>
      <c r="K491" s="92" t="s">
        <v>184</v>
      </c>
      <c r="L491" s="63">
        <v>874240</v>
      </c>
      <c r="M491" s="243">
        <v>45839</v>
      </c>
    </row>
    <row r="492" spans="1:13" ht="36" x14ac:dyDescent="0.2">
      <c r="A492" s="69" t="s">
        <v>36</v>
      </c>
      <c r="B492" s="86" t="s">
        <v>0</v>
      </c>
      <c r="C492" s="87" t="s">
        <v>0</v>
      </c>
      <c r="D492" s="88" t="s">
        <v>132</v>
      </c>
      <c r="E492" s="89">
        <v>45517</v>
      </c>
      <c r="F492" s="73" t="s">
        <v>19</v>
      </c>
      <c r="G492" s="152">
        <v>3250132</v>
      </c>
      <c r="H492" s="153">
        <v>45869</v>
      </c>
      <c r="I492" s="126" t="s">
        <v>1062</v>
      </c>
      <c r="J492" s="91" t="s">
        <v>216</v>
      </c>
      <c r="K492" s="92" t="s">
        <v>184</v>
      </c>
      <c r="L492" s="63">
        <v>101000</v>
      </c>
      <c r="M492" s="243">
        <v>45839</v>
      </c>
    </row>
    <row r="493" spans="1:13" ht="15" x14ac:dyDescent="0.2">
      <c r="A493" s="69" t="s">
        <v>35</v>
      </c>
      <c r="B493" s="86" t="s">
        <v>0</v>
      </c>
      <c r="C493" s="87" t="s">
        <v>0</v>
      </c>
      <c r="D493" s="79" t="s">
        <v>1104</v>
      </c>
      <c r="E493" s="80">
        <v>44265</v>
      </c>
      <c r="F493" s="73" t="s">
        <v>19</v>
      </c>
      <c r="G493" s="90">
        <v>42500194</v>
      </c>
      <c r="H493" s="80">
        <v>45869</v>
      </c>
      <c r="I493" s="83" t="s">
        <v>1105</v>
      </c>
      <c r="J493" s="83" t="s">
        <v>192</v>
      </c>
      <c r="K493" s="84" t="s">
        <v>193</v>
      </c>
      <c r="L493" s="93">
        <v>960000</v>
      </c>
      <c r="M493" s="243">
        <v>45839</v>
      </c>
    </row>
    <row r="494" spans="1:13" x14ac:dyDescent="0.2">
      <c r="A494" s="69" t="s">
        <v>55</v>
      </c>
      <c r="B494" s="48" t="s">
        <v>235</v>
      </c>
      <c r="C494" s="70" t="s">
        <v>45</v>
      </c>
      <c r="D494" s="71" t="s">
        <v>12</v>
      </c>
      <c r="E494" s="72" t="s">
        <v>12</v>
      </c>
      <c r="F494" s="73" t="s">
        <v>19</v>
      </c>
      <c r="G494" s="98">
        <v>5250212</v>
      </c>
      <c r="H494" s="99">
        <v>45869</v>
      </c>
      <c r="I494" s="96" t="s">
        <v>1114</v>
      </c>
      <c r="J494" s="96" t="s">
        <v>1115</v>
      </c>
      <c r="K494" s="134" t="s">
        <v>1116</v>
      </c>
      <c r="L494" s="97">
        <v>92190</v>
      </c>
      <c r="M494" s="243">
        <v>45839</v>
      </c>
    </row>
    <row r="495" spans="1:13" x14ac:dyDescent="0.2">
      <c r="A495" s="69" t="s">
        <v>56</v>
      </c>
      <c r="B495" s="48" t="s">
        <v>235</v>
      </c>
      <c r="C495" s="70" t="s">
        <v>45</v>
      </c>
      <c r="D495" s="71" t="s">
        <v>12</v>
      </c>
      <c r="E495" s="72" t="s">
        <v>12</v>
      </c>
      <c r="F495" s="73" t="s">
        <v>19</v>
      </c>
      <c r="G495" s="98">
        <v>6250158</v>
      </c>
      <c r="H495" s="130">
        <v>45869</v>
      </c>
      <c r="I495" s="51" t="s">
        <v>1131</v>
      </c>
      <c r="J495" s="51" t="s">
        <v>167</v>
      </c>
      <c r="K495" s="102" t="s">
        <v>23</v>
      </c>
      <c r="L495" s="53">
        <v>127102</v>
      </c>
      <c r="M495" s="243">
        <v>45839</v>
      </c>
    </row>
    <row r="496" spans="1:13" ht="24" x14ac:dyDescent="0.2">
      <c r="A496" s="69" t="s">
        <v>56</v>
      </c>
      <c r="B496" s="48" t="s">
        <v>235</v>
      </c>
      <c r="C496" s="70" t="s">
        <v>45</v>
      </c>
      <c r="D496" s="71" t="s">
        <v>12</v>
      </c>
      <c r="E496" s="72" t="s">
        <v>12</v>
      </c>
      <c r="F496" s="73" t="s">
        <v>19</v>
      </c>
      <c r="G496" s="98">
        <v>6250159</v>
      </c>
      <c r="H496" s="130">
        <v>45869</v>
      </c>
      <c r="I496" s="51" t="s">
        <v>1132</v>
      </c>
      <c r="J496" s="51" t="s">
        <v>1133</v>
      </c>
      <c r="K496" s="102" t="s">
        <v>1134</v>
      </c>
      <c r="L496" s="53">
        <v>119000</v>
      </c>
      <c r="M496" s="243">
        <v>45839</v>
      </c>
    </row>
    <row r="497" spans="1:13" x14ac:dyDescent="0.2">
      <c r="A497" s="69" t="s">
        <v>31</v>
      </c>
      <c r="B497" s="48" t="s">
        <v>235</v>
      </c>
      <c r="C497" s="70" t="s">
        <v>45</v>
      </c>
      <c r="D497" s="71" t="s">
        <v>12</v>
      </c>
      <c r="E497" s="72" t="s">
        <v>12</v>
      </c>
      <c r="F497" s="73" t="s">
        <v>19</v>
      </c>
      <c r="G497" s="100">
        <v>7250168</v>
      </c>
      <c r="H497" s="101">
        <v>45869</v>
      </c>
      <c r="I497" s="75" t="s">
        <v>1141</v>
      </c>
      <c r="J497" s="75" t="s">
        <v>1142</v>
      </c>
      <c r="K497" s="102" t="s">
        <v>1143</v>
      </c>
      <c r="L497" s="77">
        <v>93415</v>
      </c>
      <c r="M497" s="243">
        <v>45839</v>
      </c>
    </row>
    <row r="498" spans="1:13" ht="24" x14ac:dyDescent="0.2">
      <c r="A498" s="69" t="s">
        <v>31</v>
      </c>
      <c r="B498" s="48" t="s">
        <v>235</v>
      </c>
      <c r="C498" s="70" t="s">
        <v>45</v>
      </c>
      <c r="D498" s="71" t="s">
        <v>12</v>
      </c>
      <c r="E498" s="72" t="s">
        <v>12</v>
      </c>
      <c r="F498" s="73" t="s">
        <v>19</v>
      </c>
      <c r="G498" s="100">
        <v>7250169</v>
      </c>
      <c r="H498" s="101">
        <v>45869</v>
      </c>
      <c r="I498" s="75" t="s">
        <v>1144</v>
      </c>
      <c r="J498" s="75" t="s">
        <v>1145</v>
      </c>
      <c r="K498" s="102" t="s">
        <v>1146</v>
      </c>
      <c r="L498" s="77">
        <v>93567</v>
      </c>
      <c r="M498" s="243">
        <v>45839</v>
      </c>
    </row>
    <row r="499" spans="1:13" x14ac:dyDescent="0.2">
      <c r="A499" s="69" t="s">
        <v>31</v>
      </c>
      <c r="B499" s="48" t="s">
        <v>235</v>
      </c>
      <c r="C499" s="70" t="s">
        <v>45</v>
      </c>
      <c r="D499" s="71" t="s">
        <v>12</v>
      </c>
      <c r="E499" s="72" t="s">
        <v>12</v>
      </c>
      <c r="F499" s="73" t="s">
        <v>19</v>
      </c>
      <c r="G499" s="100">
        <v>7250173</v>
      </c>
      <c r="H499" s="101">
        <v>45869</v>
      </c>
      <c r="I499" s="75" t="s">
        <v>1147</v>
      </c>
      <c r="J499" s="75" t="s">
        <v>73</v>
      </c>
      <c r="K499" s="102" t="s">
        <v>104</v>
      </c>
      <c r="L499" s="77">
        <v>204001</v>
      </c>
      <c r="M499" s="243">
        <v>45839</v>
      </c>
    </row>
    <row r="500" spans="1:13" x14ac:dyDescent="0.2">
      <c r="A500" s="69" t="s">
        <v>213</v>
      </c>
      <c r="B500" s="78" t="s">
        <v>979</v>
      </c>
      <c r="C500" s="70" t="s">
        <v>45</v>
      </c>
      <c r="D500" s="146" t="s">
        <v>1175</v>
      </c>
      <c r="E500" s="147">
        <v>45866</v>
      </c>
      <c r="F500" s="100" t="s">
        <v>18</v>
      </c>
      <c r="G500" s="148">
        <v>8250095</v>
      </c>
      <c r="H500" s="150">
        <v>45869</v>
      </c>
      <c r="I500" s="75" t="s">
        <v>1176</v>
      </c>
      <c r="J500" s="126" t="s">
        <v>133</v>
      </c>
      <c r="K500" s="139" t="s">
        <v>83</v>
      </c>
      <c r="L500" s="149">
        <v>3255187</v>
      </c>
      <c r="M500" s="243">
        <v>45839</v>
      </c>
    </row>
    <row r="501" spans="1:13" x14ac:dyDescent="0.2">
      <c r="A501" s="69" t="s">
        <v>34</v>
      </c>
      <c r="B501" s="48" t="s">
        <v>235</v>
      </c>
      <c r="C501" s="70" t="s">
        <v>45</v>
      </c>
      <c r="D501" s="71" t="s">
        <v>12</v>
      </c>
      <c r="E501" s="72" t="s">
        <v>12</v>
      </c>
      <c r="F501" s="73" t="s">
        <v>19</v>
      </c>
      <c r="G501" s="71">
        <v>14250145</v>
      </c>
      <c r="H501" s="130">
        <v>45869</v>
      </c>
      <c r="I501" s="96" t="s">
        <v>1334</v>
      </c>
      <c r="J501" s="118" t="s">
        <v>74</v>
      </c>
      <c r="K501" s="119" t="s">
        <v>63</v>
      </c>
      <c r="L501" s="77">
        <v>181475</v>
      </c>
      <c r="M501" s="243">
        <v>45839</v>
      </c>
    </row>
    <row r="502" spans="1:13" ht="24" x14ac:dyDescent="0.2">
      <c r="A502" s="69" t="s">
        <v>34</v>
      </c>
      <c r="B502" s="78" t="s">
        <v>979</v>
      </c>
      <c r="C502" s="70" t="s">
        <v>45</v>
      </c>
      <c r="D502" s="116" t="s">
        <v>1335</v>
      </c>
      <c r="E502" s="99">
        <v>45869</v>
      </c>
      <c r="F502" s="116" t="s">
        <v>15</v>
      </c>
      <c r="G502" s="71" t="s">
        <v>20</v>
      </c>
      <c r="H502" s="130">
        <v>45869</v>
      </c>
      <c r="I502" s="96" t="s">
        <v>1336</v>
      </c>
      <c r="J502" s="156" t="s">
        <v>1126</v>
      </c>
      <c r="K502" s="159" t="s">
        <v>84</v>
      </c>
      <c r="L502" s="180">
        <v>12657744</v>
      </c>
      <c r="M502" s="243">
        <v>45839</v>
      </c>
    </row>
    <row r="503" spans="1:13" ht="36" x14ac:dyDescent="0.2">
      <c r="A503" s="69" t="s">
        <v>27</v>
      </c>
      <c r="B503" s="48" t="s">
        <v>235</v>
      </c>
      <c r="C503" s="70" t="s">
        <v>45</v>
      </c>
      <c r="D503" s="71" t="s">
        <v>12</v>
      </c>
      <c r="E503" s="72" t="s">
        <v>12</v>
      </c>
      <c r="F503" s="73" t="s">
        <v>19</v>
      </c>
      <c r="G503" s="71">
        <v>15250159</v>
      </c>
      <c r="H503" s="130">
        <v>45869</v>
      </c>
      <c r="I503" s="75" t="s">
        <v>1352</v>
      </c>
      <c r="J503" s="75" t="s">
        <v>818</v>
      </c>
      <c r="K503" s="102" t="s">
        <v>819</v>
      </c>
      <c r="L503" s="77">
        <v>164208</v>
      </c>
      <c r="M503" s="243">
        <v>45839</v>
      </c>
    </row>
    <row r="504" spans="1:13" ht="48" x14ac:dyDescent="0.2">
      <c r="A504" s="69" t="s">
        <v>37</v>
      </c>
      <c r="B504" s="48" t="s">
        <v>235</v>
      </c>
      <c r="C504" s="70" t="s">
        <v>45</v>
      </c>
      <c r="D504" s="71" t="s">
        <v>12</v>
      </c>
      <c r="E504" s="72" t="s">
        <v>12</v>
      </c>
      <c r="F504" s="73" t="s">
        <v>19</v>
      </c>
      <c r="G504" s="100">
        <v>16250154</v>
      </c>
      <c r="H504" s="101">
        <v>45869</v>
      </c>
      <c r="I504" s="75" t="s">
        <v>1372</v>
      </c>
      <c r="J504" s="75" t="s">
        <v>1373</v>
      </c>
      <c r="K504" s="102" t="s">
        <v>1374</v>
      </c>
      <c r="L504" s="77">
        <v>160000</v>
      </c>
      <c r="M504" s="243">
        <v>45839</v>
      </c>
    </row>
    <row r="505" spans="1:13" ht="24" x14ac:dyDescent="0.2">
      <c r="A505" s="73" t="s">
        <v>13</v>
      </c>
      <c r="B505" s="78" t="s">
        <v>979</v>
      </c>
      <c r="C505" s="70" t="s">
        <v>45</v>
      </c>
      <c r="D505" s="154" t="s">
        <v>1449</v>
      </c>
      <c r="E505" s="155">
        <v>45869</v>
      </c>
      <c r="F505" s="156" t="s">
        <v>17</v>
      </c>
      <c r="G505" s="157" t="s">
        <v>20</v>
      </c>
      <c r="H505" s="158">
        <v>45869</v>
      </c>
      <c r="I505" s="156" t="s">
        <v>1450</v>
      </c>
      <c r="J505" s="156" t="s">
        <v>1451</v>
      </c>
      <c r="K505" s="159" t="s">
        <v>1452</v>
      </c>
      <c r="L505" s="50">
        <f>13038.83/22*5*39500</f>
        <v>117053132.95454544</v>
      </c>
      <c r="M505" s="243">
        <v>45839</v>
      </c>
    </row>
    <row r="506" spans="1:13" ht="25.5" x14ac:dyDescent="0.2">
      <c r="A506" s="108"/>
      <c r="B506" s="109" t="s">
        <v>2132</v>
      </c>
      <c r="C506" s="110" t="s">
        <v>173</v>
      </c>
      <c r="D506" s="108"/>
      <c r="E506" s="108"/>
      <c r="F506" s="111"/>
      <c r="G506" s="112"/>
      <c r="H506" s="113">
        <v>45869.396585648145</v>
      </c>
      <c r="I506" s="109" t="s">
        <v>2133</v>
      </c>
      <c r="J506" s="114"/>
      <c r="K506" s="108"/>
      <c r="L506" s="115">
        <v>523600</v>
      </c>
      <c r="M506" s="243">
        <v>45839</v>
      </c>
    </row>
    <row r="507" spans="1:13" ht="25.5" x14ac:dyDescent="0.2">
      <c r="A507" s="108"/>
      <c r="B507" s="109" t="s">
        <v>2130</v>
      </c>
      <c r="C507" s="110" t="s">
        <v>173</v>
      </c>
      <c r="D507" s="108"/>
      <c r="E507" s="108"/>
      <c r="F507" s="111"/>
      <c r="G507" s="112"/>
      <c r="H507" s="113">
        <v>45869.407395833332</v>
      </c>
      <c r="I507" s="109" t="s">
        <v>2131</v>
      </c>
      <c r="J507" s="114"/>
      <c r="K507" s="108"/>
      <c r="L507" s="115">
        <v>1606500</v>
      </c>
      <c r="M507" s="243">
        <v>45839</v>
      </c>
    </row>
    <row r="508" spans="1:13" ht="25.5" x14ac:dyDescent="0.2">
      <c r="A508" s="108"/>
      <c r="B508" s="109" t="s">
        <v>2128</v>
      </c>
      <c r="C508" s="110" t="s">
        <v>173</v>
      </c>
      <c r="D508" s="108"/>
      <c r="E508" s="108"/>
      <c r="F508" s="111"/>
      <c r="G508" s="112"/>
      <c r="H508" s="113">
        <v>45869.415590277778</v>
      </c>
      <c r="I508" s="109" t="s">
        <v>2129</v>
      </c>
      <c r="J508" s="114"/>
      <c r="K508" s="108"/>
      <c r="L508" s="115">
        <v>682012.8</v>
      </c>
      <c r="M508" s="243">
        <v>45839</v>
      </c>
    </row>
    <row r="509" spans="1:13" ht="25.5" x14ac:dyDescent="0.2">
      <c r="A509" s="108"/>
      <c r="B509" s="109" t="s">
        <v>2126</v>
      </c>
      <c r="C509" s="110" t="s">
        <v>173</v>
      </c>
      <c r="D509" s="108"/>
      <c r="E509" s="108"/>
      <c r="F509" s="111"/>
      <c r="G509" s="112"/>
      <c r="H509" s="113">
        <v>45869.41673611111</v>
      </c>
      <c r="I509" s="109" t="s">
        <v>2127</v>
      </c>
      <c r="J509" s="114"/>
      <c r="K509" s="108"/>
      <c r="L509" s="115">
        <v>299880</v>
      </c>
      <c r="M509" s="243">
        <v>45839</v>
      </c>
    </row>
    <row r="510" spans="1:13" ht="25.5" x14ac:dyDescent="0.2">
      <c r="A510" s="108"/>
      <c r="B510" s="109" t="s">
        <v>2640</v>
      </c>
      <c r="C510" s="114" t="s">
        <v>45</v>
      </c>
      <c r="D510" s="108"/>
      <c r="E510" s="108"/>
      <c r="F510" s="111"/>
      <c r="G510" s="112"/>
      <c r="H510" s="113">
        <v>45869.435196759259</v>
      </c>
      <c r="I510" s="109" t="s">
        <v>2641</v>
      </c>
      <c r="J510" s="114"/>
      <c r="K510" s="108"/>
      <c r="L510" s="115">
        <v>343979.02</v>
      </c>
      <c r="M510" s="243">
        <v>45839</v>
      </c>
    </row>
    <row r="511" spans="1:13" ht="25.5" x14ac:dyDescent="0.2">
      <c r="A511" s="108"/>
      <c r="B511" s="109" t="s">
        <v>2124</v>
      </c>
      <c r="C511" s="110" t="s">
        <v>173</v>
      </c>
      <c r="D511" s="108"/>
      <c r="E511" s="108"/>
      <c r="F511" s="111"/>
      <c r="G511" s="112"/>
      <c r="H511" s="113">
        <v>45869.447592592594</v>
      </c>
      <c r="I511" s="109" t="s">
        <v>2125</v>
      </c>
      <c r="J511" s="114"/>
      <c r="K511" s="108"/>
      <c r="L511" s="115">
        <v>164208.1</v>
      </c>
      <c r="M511" s="243">
        <v>45839</v>
      </c>
    </row>
    <row r="512" spans="1:13" ht="25.5" x14ac:dyDescent="0.2">
      <c r="A512" s="108"/>
      <c r="B512" s="109" t="s">
        <v>2122</v>
      </c>
      <c r="C512" s="110" t="s">
        <v>173</v>
      </c>
      <c r="D512" s="108"/>
      <c r="E512" s="108"/>
      <c r="F512" s="111"/>
      <c r="G512" s="112"/>
      <c r="H512" s="113">
        <v>45869.562395833331</v>
      </c>
      <c r="I512" s="109" t="s">
        <v>2123</v>
      </c>
      <c r="J512" s="114"/>
      <c r="K512" s="108"/>
      <c r="L512" s="115">
        <v>166005</v>
      </c>
      <c r="M512" s="243">
        <v>45839</v>
      </c>
    </row>
    <row r="513" spans="1:13" ht="25.5" x14ac:dyDescent="0.2">
      <c r="A513" s="108"/>
      <c r="B513" s="109" t="s">
        <v>2120</v>
      </c>
      <c r="C513" s="110" t="s">
        <v>173</v>
      </c>
      <c r="D513" s="108"/>
      <c r="E513" s="108"/>
      <c r="F513" s="111"/>
      <c r="G513" s="112"/>
      <c r="H513" s="113">
        <v>45869.636134259257</v>
      </c>
      <c r="I513" s="109" t="s">
        <v>2121</v>
      </c>
      <c r="J513" s="114"/>
      <c r="K513" s="108"/>
      <c r="L513" s="115">
        <v>160000</v>
      </c>
      <c r="M513" s="243">
        <v>45839</v>
      </c>
    </row>
    <row r="514" spans="1:13" ht="25.5" x14ac:dyDescent="0.2">
      <c r="A514" s="108"/>
      <c r="B514" s="109" t="s">
        <v>2119</v>
      </c>
      <c r="C514" s="110" t="s">
        <v>173</v>
      </c>
      <c r="D514" s="108"/>
      <c r="E514" s="108"/>
      <c r="F514" s="111"/>
      <c r="G514" s="112"/>
      <c r="H514" s="113">
        <v>45869.642962962964</v>
      </c>
      <c r="I514" s="109" t="s">
        <v>2118</v>
      </c>
      <c r="J514" s="114"/>
      <c r="K514" s="108"/>
      <c r="L514" s="115">
        <v>279150.2</v>
      </c>
      <c r="M514" s="243">
        <v>45839</v>
      </c>
    </row>
    <row r="515" spans="1:13" ht="25.5" x14ac:dyDescent="0.2">
      <c r="A515" s="108"/>
      <c r="B515" s="109" t="s">
        <v>2117</v>
      </c>
      <c r="C515" s="110" t="s">
        <v>173</v>
      </c>
      <c r="D515" s="108"/>
      <c r="E515" s="108"/>
      <c r="F515" s="111"/>
      <c r="G515" s="112"/>
      <c r="H515" s="113">
        <v>45869.653287037036</v>
      </c>
      <c r="I515" s="109" t="s">
        <v>2118</v>
      </c>
      <c r="J515" s="114"/>
      <c r="K515" s="108"/>
      <c r="L515" s="115">
        <v>479429.58</v>
      </c>
      <c r="M515" s="243">
        <v>45839</v>
      </c>
    </row>
    <row r="516" spans="1:13" ht="38.25" x14ac:dyDescent="0.2">
      <c r="A516" s="108"/>
      <c r="B516" s="109" t="s">
        <v>2115</v>
      </c>
      <c r="C516" s="110" t="s">
        <v>173</v>
      </c>
      <c r="D516" s="108"/>
      <c r="E516" s="108"/>
      <c r="F516" s="111"/>
      <c r="G516" s="112"/>
      <c r="H516" s="113">
        <v>45869.703379629631</v>
      </c>
      <c r="I516" s="109" t="s">
        <v>2116</v>
      </c>
      <c r="J516" s="114"/>
      <c r="K516" s="108"/>
      <c r="L516" s="115">
        <v>649999.42000000004</v>
      </c>
      <c r="M516" s="243">
        <v>45839</v>
      </c>
    </row>
    <row r="517" spans="1:13" ht="25.5" x14ac:dyDescent="0.2">
      <c r="A517" s="108"/>
      <c r="B517" s="109" t="s">
        <v>2500</v>
      </c>
      <c r="C517" s="110" t="s">
        <v>173</v>
      </c>
      <c r="D517" s="108"/>
      <c r="E517" s="108"/>
      <c r="F517" s="111"/>
      <c r="G517" s="112"/>
      <c r="H517" s="113">
        <v>45869.737696759257</v>
      </c>
      <c r="I517" s="109" t="s">
        <v>2501</v>
      </c>
      <c r="J517" s="114"/>
      <c r="K517" s="108"/>
      <c r="L517" s="115">
        <v>125913</v>
      </c>
      <c r="M517" s="243">
        <v>45839</v>
      </c>
    </row>
    <row r="518" spans="1:13" ht="25.5" x14ac:dyDescent="0.2">
      <c r="A518" s="108"/>
      <c r="B518" s="109" t="s">
        <v>2113</v>
      </c>
      <c r="C518" s="110" t="s">
        <v>173</v>
      </c>
      <c r="D518" s="108"/>
      <c r="E518" s="108"/>
      <c r="F518" s="111"/>
      <c r="G518" s="112"/>
      <c r="H518" s="113">
        <v>45869.746122685188</v>
      </c>
      <c r="I518" s="109" t="s">
        <v>2114</v>
      </c>
      <c r="J518" s="114"/>
      <c r="K518" s="108"/>
      <c r="L518" s="115">
        <v>22491</v>
      </c>
      <c r="M518" s="243">
        <v>45839</v>
      </c>
    </row>
    <row r="519" spans="1:13" ht="36" x14ac:dyDescent="0.2">
      <c r="A519" s="181" t="s">
        <v>41</v>
      </c>
      <c r="B519" s="182" t="s">
        <v>0</v>
      </c>
      <c r="C519" s="87" t="s">
        <v>0</v>
      </c>
      <c r="D519" s="183" t="s">
        <v>132</v>
      </c>
      <c r="E519" s="184">
        <v>45517</v>
      </c>
      <c r="F519" s="185" t="s">
        <v>18</v>
      </c>
      <c r="G519" s="185">
        <v>18250173</v>
      </c>
      <c r="H519" s="186">
        <v>45870</v>
      </c>
      <c r="I519" s="187" t="s">
        <v>598</v>
      </c>
      <c r="J519" s="181" t="s">
        <v>60</v>
      </c>
      <c r="K519" s="188" t="s">
        <v>21</v>
      </c>
      <c r="L519" s="189">
        <v>230074</v>
      </c>
      <c r="M519" s="244">
        <v>45870</v>
      </c>
    </row>
    <row r="520" spans="1:13" ht="24" x14ac:dyDescent="0.2">
      <c r="A520" s="181" t="s">
        <v>41</v>
      </c>
      <c r="B520" s="182" t="s">
        <v>0</v>
      </c>
      <c r="C520" s="87" t="s">
        <v>0</v>
      </c>
      <c r="D520" s="183" t="s">
        <v>132</v>
      </c>
      <c r="E520" s="184">
        <v>45517</v>
      </c>
      <c r="F520" s="185" t="s">
        <v>18</v>
      </c>
      <c r="G520" s="185">
        <v>18250174</v>
      </c>
      <c r="H520" s="186">
        <v>45870</v>
      </c>
      <c r="I520" s="187" t="s">
        <v>599</v>
      </c>
      <c r="J520" s="181" t="s">
        <v>60</v>
      </c>
      <c r="K520" s="188" t="s">
        <v>21</v>
      </c>
      <c r="L520" s="189">
        <v>201074</v>
      </c>
      <c r="M520" s="244">
        <v>45870</v>
      </c>
    </row>
    <row r="521" spans="1:13" ht="24" x14ac:dyDescent="0.2">
      <c r="A521" s="181" t="s">
        <v>14</v>
      </c>
      <c r="B521" s="142" t="s">
        <v>16</v>
      </c>
      <c r="C521" s="142" t="s">
        <v>16</v>
      </c>
      <c r="D521" s="187" t="s">
        <v>202</v>
      </c>
      <c r="E521" s="190">
        <v>45678</v>
      </c>
      <c r="F521" s="185" t="s">
        <v>18</v>
      </c>
      <c r="G521" s="185">
        <v>1250084</v>
      </c>
      <c r="H521" s="186">
        <v>45870</v>
      </c>
      <c r="I521" s="187" t="s">
        <v>613</v>
      </c>
      <c r="J521" s="185" t="s">
        <v>122</v>
      </c>
      <c r="K521" s="191" t="s">
        <v>88</v>
      </c>
      <c r="L521" s="192">
        <v>275799</v>
      </c>
      <c r="M521" s="244">
        <v>45870</v>
      </c>
    </row>
    <row r="522" spans="1:13" x14ac:dyDescent="0.2">
      <c r="A522" s="181" t="s">
        <v>14</v>
      </c>
      <c r="B522" s="48" t="s">
        <v>235</v>
      </c>
      <c r="C522" s="70" t="s">
        <v>45</v>
      </c>
      <c r="D522" s="181" t="s">
        <v>12</v>
      </c>
      <c r="E522" s="193" t="s">
        <v>12</v>
      </c>
      <c r="F522" s="185" t="s">
        <v>18</v>
      </c>
      <c r="G522" s="185">
        <v>1250085</v>
      </c>
      <c r="H522" s="186">
        <v>45870</v>
      </c>
      <c r="I522" s="187" t="s">
        <v>614</v>
      </c>
      <c r="J522" s="185" t="s">
        <v>120</v>
      </c>
      <c r="K522" s="191" t="s">
        <v>121</v>
      </c>
      <c r="L522" s="192">
        <v>98500</v>
      </c>
      <c r="M522" s="244">
        <v>45870</v>
      </c>
    </row>
    <row r="523" spans="1:13" ht="24" x14ac:dyDescent="0.2">
      <c r="A523" s="181" t="s">
        <v>35</v>
      </c>
      <c r="B523" s="182" t="s">
        <v>0</v>
      </c>
      <c r="C523" s="87" t="s">
        <v>0</v>
      </c>
      <c r="D523" s="183" t="s">
        <v>132</v>
      </c>
      <c r="E523" s="184">
        <v>45517</v>
      </c>
      <c r="F523" s="185" t="s">
        <v>19</v>
      </c>
      <c r="G523" s="194">
        <v>42500195</v>
      </c>
      <c r="H523" s="195">
        <v>45870</v>
      </c>
      <c r="I523" s="196" t="s">
        <v>654</v>
      </c>
      <c r="J523" s="181" t="s">
        <v>60</v>
      </c>
      <c r="K523" s="188" t="s">
        <v>21</v>
      </c>
      <c r="L523" s="197">
        <v>248280</v>
      </c>
      <c r="M523" s="244">
        <v>45870</v>
      </c>
    </row>
    <row r="524" spans="1:13" ht="24" x14ac:dyDescent="0.2">
      <c r="A524" s="181" t="s">
        <v>55</v>
      </c>
      <c r="B524" s="48" t="s">
        <v>235</v>
      </c>
      <c r="C524" s="70" t="s">
        <v>45</v>
      </c>
      <c r="D524" s="181" t="s">
        <v>12</v>
      </c>
      <c r="E524" s="193" t="s">
        <v>12</v>
      </c>
      <c r="F524" s="185" t="s">
        <v>19</v>
      </c>
      <c r="G524" s="194">
        <v>5250214</v>
      </c>
      <c r="H524" s="184">
        <v>45870</v>
      </c>
      <c r="I524" s="181" t="s">
        <v>669</v>
      </c>
      <c r="J524" s="181" t="s">
        <v>112</v>
      </c>
      <c r="K524" s="198" t="s">
        <v>81</v>
      </c>
      <c r="L524" s="199">
        <v>202285</v>
      </c>
      <c r="M524" s="244">
        <v>45870</v>
      </c>
    </row>
    <row r="525" spans="1:13" ht="24" x14ac:dyDescent="0.2">
      <c r="A525" s="181" t="s">
        <v>29</v>
      </c>
      <c r="B525" s="182" t="s">
        <v>0</v>
      </c>
      <c r="C525" s="87" t="s">
        <v>0</v>
      </c>
      <c r="D525" s="183" t="s">
        <v>132</v>
      </c>
      <c r="E525" s="184">
        <v>45517</v>
      </c>
      <c r="F525" s="185" t="s">
        <v>19</v>
      </c>
      <c r="G525" s="194">
        <v>12250123</v>
      </c>
      <c r="H525" s="184">
        <v>45870</v>
      </c>
      <c r="I525" s="187" t="s">
        <v>790</v>
      </c>
      <c r="J525" s="181" t="s">
        <v>60</v>
      </c>
      <c r="K525" s="188" t="s">
        <v>21</v>
      </c>
      <c r="L525" s="61">
        <v>266607</v>
      </c>
      <c r="M525" s="244">
        <v>45870</v>
      </c>
    </row>
    <row r="526" spans="1:13" ht="24" x14ac:dyDescent="0.2">
      <c r="A526" s="181" t="s">
        <v>27</v>
      </c>
      <c r="B526" s="200" t="s">
        <v>45</v>
      </c>
      <c r="C526" s="70" t="s">
        <v>45</v>
      </c>
      <c r="D526" s="201" t="s">
        <v>814</v>
      </c>
      <c r="E526" s="202">
        <v>45859</v>
      </c>
      <c r="F526" s="185" t="s">
        <v>19</v>
      </c>
      <c r="G526" s="203">
        <v>15250160</v>
      </c>
      <c r="H526" s="204">
        <v>45870</v>
      </c>
      <c r="I526" s="187" t="s">
        <v>815</v>
      </c>
      <c r="J526" s="187" t="s">
        <v>747</v>
      </c>
      <c r="K526" s="205" t="s">
        <v>748</v>
      </c>
      <c r="L526" s="189">
        <v>343979</v>
      </c>
      <c r="M526" s="244">
        <v>45870</v>
      </c>
    </row>
    <row r="527" spans="1:13" ht="36" x14ac:dyDescent="0.2">
      <c r="A527" s="200" t="s">
        <v>13</v>
      </c>
      <c r="B527" s="182" t="s">
        <v>0</v>
      </c>
      <c r="C527" s="87" t="s">
        <v>0</v>
      </c>
      <c r="D527" s="183" t="s">
        <v>132</v>
      </c>
      <c r="E527" s="184">
        <v>45517</v>
      </c>
      <c r="F527" s="185" t="s">
        <v>19</v>
      </c>
      <c r="G527" s="206">
        <v>17250464</v>
      </c>
      <c r="H527" s="204">
        <v>45870</v>
      </c>
      <c r="I527" s="183" t="s">
        <v>833</v>
      </c>
      <c r="J527" s="181" t="s">
        <v>60</v>
      </c>
      <c r="K527" s="188" t="s">
        <v>21</v>
      </c>
      <c r="L527" s="207">
        <v>322491</v>
      </c>
      <c r="M527" s="244">
        <v>45870</v>
      </c>
    </row>
    <row r="528" spans="1:13" ht="36" x14ac:dyDescent="0.2">
      <c r="A528" s="200" t="s">
        <v>13</v>
      </c>
      <c r="B528" s="182" t="s">
        <v>0</v>
      </c>
      <c r="C528" s="87" t="s">
        <v>0</v>
      </c>
      <c r="D528" s="183" t="s">
        <v>132</v>
      </c>
      <c r="E528" s="184">
        <v>45517</v>
      </c>
      <c r="F528" s="185" t="s">
        <v>19</v>
      </c>
      <c r="G528" s="206">
        <v>17250465</v>
      </c>
      <c r="H528" s="204">
        <v>45870</v>
      </c>
      <c r="I528" s="183" t="s">
        <v>834</v>
      </c>
      <c r="J528" s="181" t="s">
        <v>60</v>
      </c>
      <c r="K528" s="188" t="s">
        <v>21</v>
      </c>
      <c r="L528" s="207">
        <v>355105</v>
      </c>
      <c r="M528" s="244">
        <v>45870</v>
      </c>
    </row>
    <row r="529" spans="1:13" ht="36" x14ac:dyDescent="0.2">
      <c r="A529" s="200" t="s">
        <v>13</v>
      </c>
      <c r="B529" s="182" t="s">
        <v>0</v>
      </c>
      <c r="C529" s="87" t="s">
        <v>0</v>
      </c>
      <c r="D529" s="183" t="s">
        <v>132</v>
      </c>
      <c r="E529" s="184">
        <v>45517</v>
      </c>
      <c r="F529" s="185" t="s">
        <v>19</v>
      </c>
      <c r="G529" s="206">
        <v>17250466</v>
      </c>
      <c r="H529" s="204">
        <v>45870</v>
      </c>
      <c r="I529" s="183" t="s">
        <v>835</v>
      </c>
      <c r="J529" s="181" t="s">
        <v>60</v>
      </c>
      <c r="K529" s="188" t="s">
        <v>21</v>
      </c>
      <c r="L529" s="207">
        <v>219244</v>
      </c>
      <c r="M529" s="244">
        <v>45870</v>
      </c>
    </row>
    <row r="530" spans="1:13" ht="36" x14ac:dyDescent="0.2">
      <c r="A530" s="200" t="s">
        <v>13</v>
      </c>
      <c r="B530" s="182" t="s">
        <v>0</v>
      </c>
      <c r="C530" s="87" t="s">
        <v>0</v>
      </c>
      <c r="D530" s="183" t="s">
        <v>132</v>
      </c>
      <c r="E530" s="184">
        <v>45517</v>
      </c>
      <c r="F530" s="185" t="s">
        <v>19</v>
      </c>
      <c r="G530" s="206">
        <v>17250467</v>
      </c>
      <c r="H530" s="204">
        <v>45870</v>
      </c>
      <c r="I530" s="183" t="s">
        <v>836</v>
      </c>
      <c r="J530" s="181" t="s">
        <v>60</v>
      </c>
      <c r="K530" s="188" t="s">
        <v>21</v>
      </c>
      <c r="L530" s="207">
        <v>663605</v>
      </c>
      <c r="M530" s="244">
        <v>45870</v>
      </c>
    </row>
    <row r="531" spans="1:13" ht="24" x14ac:dyDescent="0.2">
      <c r="A531" s="200" t="s">
        <v>13</v>
      </c>
      <c r="B531" s="200" t="s">
        <v>45</v>
      </c>
      <c r="C531" s="70" t="s">
        <v>45</v>
      </c>
      <c r="D531" s="208" t="s">
        <v>837</v>
      </c>
      <c r="E531" s="209">
        <v>45870</v>
      </c>
      <c r="F531" s="185" t="s">
        <v>19</v>
      </c>
      <c r="G531" s="206">
        <v>17250469</v>
      </c>
      <c r="H531" s="204">
        <v>45870</v>
      </c>
      <c r="I531" s="187" t="s">
        <v>838</v>
      </c>
      <c r="J531" s="203" t="s">
        <v>839</v>
      </c>
      <c r="K531" s="210" t="s">
        <v>840</v>
      </c>
      <c r="L531" s="207">
        <v>1148850</v>
      </c>
      <c r="M531" s="244">
        <v>45870</v>
      </c>
    </row>
    <row r="532" spans="1:13" x14ac:dyDescent="0.2">
      <c r="A532" s="108"/>
      <c r="B532" s="109" t="s">
        <v>2638</v>
      </c>
      <c r="C532" s="114" t="s">
        <v>45</v>
      </c>
      <c r="D532" s="108"/>
      <c r="E532" s="108"/>
      <c r="F532" s="111"/>
      <c r="G532" s="112"/>
      <c r="H532" s="113">
        <v>45870.506099537037</v>
      </c>
      <c r="I532" s="109" t="s">
        <v>2639</v>
      </c>
      <c r="J532" s="114"/>
      <c r="K532" s="108"/>
      <c r="L532" s="115">
        <v>1148849.8</v>
      </c>
      <c r="M532" s="244">
        <v>45870</v>
      </c>
    </row>
    <row r="533" spans="1:13" ht="25.5" x14ac:dyDescent="0.2">
      <c r="A533" s="108"/>
      <c r="B533" s="109" t="s">
        <v>2636</v>
      </c>
      <c r="C533" s="114" t="s">
        <v>45</v>
      </c>
      <c r="D533" s="108"/>
      <c r="E533" s="108"/>
      <c r="F533" s="111"/>
      <c r="G533" s="112"/>
      <c r="H533" s="113">
        <v>45870.509097222224</v>
      </c>
      <c r="I533" s="109" t="s">
        <v>2637</v>
      </c>
      <c r="J533" s="114"/>
      <c r="K533" s="108"/>
      <c r="L533" s="115">
        <v>1695750</v>
      </c>
      <c r="M533" s="244">
        <v>45870</v>
      </c>
    </row>
    <row r="534" spans="1:13" ht="25.5" x14ac:dyDescent="0.2">
      <c r="A534" s="108"/>
      <c r="B534" s="109" t="s">
        <v>2634</v>
      </c>
      <c r="C534" s="114" t="s">
        <v>45</v>
      </c>
      <c r="D534" s="108"/>
      <c r="E534" s="108"/>
      <c r="F534" s="111"/>
      <c r="G534" s="112"/>
      <c r="H534" s="113">
        <v>45870.530868055554</v>
      </c>
      <c r="I534" s="109" t="s">
        <v>2635</v>
      </c>
      <c r="J534" s="114"/>
      <c r="K534" s="108"/>
      <c r="L534" s="115">
        <v>446566.54</v>
      </c>
      <c r="M534" s="244">
        <v>45870</v>
      </c>
    </row>
    <row r="535" spans="1:13" ht="25.5" x14ac:dyDescent="0.2">
      <c r="A535" s="108"/>
      <c r="B535" s="109" t="s">
        <v>2111</v>
      </c>
      <c r="C535" s="110" t="s">
        <v>173</v>
      </c>
      <c r="D535" s="108"/>
      <c r="E535" s="108"/>
      <c r="F535" s="111"/>
      <c r="G535" s="112"/>
      <c r="H535" s="113">
        <v>45870.600763888891</v>
      </c>
      <c r="I535" s="109" t="s">
        <v>2112</v>
      </c>
      <c r="J535" s="114"/>
      <c r="K535" s="108"/>
      <c r="L535" s="115">
        <v>1100000.3</v>
      </c>
      <c r="M535" s="244">
        <v>45870</v>
      </c>
    </row>
    <row r="536" spans="1:13" ht="25.5" x14ac:dyDescent="0.2">
      <c r="A536" s="108"/>
      <c r="B536" s="109" t="s">
        <v>2109</v>
      </c>
      <c r="C536" s="110" t="s">
        <v>173</v>
      </c>
      <c r="D536" s="108"/>
      <c r="E536" s="108"/>
      <c r="F536" s="111"/>
      <c r="G536" s="112"/>
      <c r="H536" s="113">
        <v>45870.630613425928</v>
      </c>
      <c r="I536" s="109" t="s">
        <v>2110</v>
      </c>
      <c r="J536" s="114"/>
      <c r="K536" s="108"/>
      <c r="L536" s="115">
        <v>539999.39</v>
      </c>
      <c r="M536" s="244">
        <v>45870</v>
      </c>
    </row>
    <row r="537" spans="1:13" ht="25.5" x14ac:dyDescent="0.2">
      <c r="A537" s="108"/>
      <c r="B537" s="109" t="s">
        <v>2498</v>
      </c>
      <c r="C537" s="110" t="s">
        <v>173</v>
      </c>
      <c r="D537" s="108"/>
      <c r="E537" s="108"/>
      <c r="F537" s="111"/>
      <c r="G537" s="112"/>
      <c r="H537" s="113">
        <v>45870.711863425924</v>
      </c>
      <c r="I537" s="109" t="s">
        <v>2499</v>
      </c>
      <c r="J537" s="114"/>
      <c r="K537" s="108"/>
      <c r="L537" s="115">
        <v>93574</v>
      </c>
      <c r="M537" s="244">
        <v>45870</v>
      </c>
    </row>
    <row r="538" spans="1:13" x14ac:dyDescent="0.2">
      <c r="A538" s="181" t="s">
        <v>14</v>
      </c>
      <c r="B538" s="48" t="s">
        <v>235</v>
      </c>
      <c r="C538" s="70" t="s">
        <v>45</v>
      </c>
      <c r="D538" s="181" t="s">
        <v>12</v>
      </c>
      <c r="E538" s="193" t="s">
        <v>12</v>
      </c>
      <c r="F538" s="185" t="s">
        <v>18</v>
      </c>
      <c r="G538" s="185">
        <v>1250086</v>
      </c>
      <c r="H538" s="186">
        <v>45873</v>
      </c>
      <c r="I538" s="187" t="s">
        <v>615</v>
      </c>
      <c r="J538" s="185" t="s">
        <v>185</v>
      </c>
      <c r="K538" s="191" t="s">
        <v>186</v>
      </c>
      <c r="L538" s="192">
        <v>137600</v>
      </c>
      <c r="M538" s="244">
        <v>45870</v>
      </c>
    </row>
    <row r="539" spans="1:13" ht="24" x14ac:dyDescent="0.2">
      <c r="A539" s="181" t="s">
        <v>38</v>
      </c>
      <c r="B539" s="182" t="s">
        <v>0</v>
      </c>
      <c r="C539" s="87" t="s">
        <v>0</v>
      </c>
      <c r="D539" s="183" t="s">
        <v>132</v>
      </c>
      <c r="E539" s="184">
        <v>45517</v>
      </c>
      <c r="F539" s="185" t="s">
        <v>19</v>
      </c>
      <c r="G539" s="203">
        <v>2250264</v>
      </c>
      <c r="H539" s="186">
        <v>45873</v>
      </c>
      <c r="I539" s="187" t="s">
        <v>619</v>
      </c>
      <c r="J539" s="181" t="s">
        <v>60</v>
      </c>
      <c r="K539" s="188" t="s">
        <v>21</v>
      </c>
      <c r="L539" s="62">
        <v>312600</v>
      </c>
      <c r="M539" s="244">
        <v>45870</v>
      </c>
    </row>
    <row r="540" spans="1:13" ht="24" x14ac:dyDescent="0.2">
      <c r="A540" s="181" t="s">
        <v>38</v>
      </c>
      <c r="B540" s="200" t="s">
        <v>45</v>
      </c>
      <c r="C540" s="70" t="s">
        <v>45</v>
      </c>
      <c r="D540" s="187" t="s">
        <v>157</v>
      </c>
      <c r="E540" s="193">
        <v>45637</v>
      </c>
      <c r="F540" s="185" t="s">
        <v>19</v>
      </c>
      <c r="G540" s="203">
        <v>2250265</v>
      </c>
      <c r="H540" s="186">
        <v>45873</v>
      </c>
      <c r="I540" s="187" t="s">
        <v>620</v>
      </c>
      <c r="J540" s="203" t="s">
        <v>137</v>
      </c>
      <c r="K540" s="211" t="s">
        <v>69</v>
      </c>
      <c r="L540" s="62">
        <v>317323</v>
      </c>
      <c r="M540" s="244">
        <v>45870</v>
      </c>
    </row>
    <row r="541" spans="1:13" ht="24" x14ac:dyDescent="0.2">
      <c r="A541" s="181" t="s">
        <v>35</v>
      </c>
      <c r="B541" s="182" t="s">
        <v>0</v>
      </c>
      <c r="C541" s="87" t="s">
        <v>0</v>
      </c>
      <c r="D541" s="183" t="s">
        <v>132</v>
      </c>
      <c r="E541" s="184">
        <v>45517</v>
      </c>
      <c r="F541" s="185" t="s">
        <v>19</v>
      </c>
      <c r="G541" s="211">
        <v>42500196</v>
      </c>
      <c r="H541" s="193">
        <v>45873</v>
      </c>
      <c r="I541" s="196" t="s">
        <v>655</v>
      </c>
      <c r="J541" s="181" t="s">
        <v>60</v>
      </c>
      <c r="K541" s="188" t="s">
        <v>21</v>
      </c>
      <c r="L541" s="212">
        <v>212074</v>
      </c>
      <c r="M541" s="244">
        <v>45870</v>
      </c>
    </row>
    <row r="542" spans="1:13" ht="24" x14ac:dyDescent="0.2">
      <c r="A542" s="181" t="s">
        <v>57</v>
      </c>
      <c r="B542" s="200" t="s">
        <v>45</v>
      </c>
      <c r="C542" s="70" t="s">
        <v>45</v>
      </c>
      <c r="D542" s="200" t="s">
        <v>723</v>
      </c>
      <c r="E542" s="213">
        <v>45870</v>
      </c>
      <c r="F542" s="185" t="s">
        <v>19</v>
      </c>
      <c r="G542" s="214">
        <v>9250123</v>
      </c>
      <c r="H542" s="186">
        <v>45873</v>
      </c>
      <c r="I542" s="187" t="s">
        <v>724</v>
      </c>
      <c r="J542" s="187" t="s">
        <v>123</v>
      </c>
      <c r="K542" s="205" t="s">
        <v>62</v>
      </c>
      <c r="L542" s="215">
        <v>3008582</v>
      </c>
      <c r="M542" s="244">
        <v>45870</v>
      </c>
    </row>
    <row r="543" spans="1:13" ht="24" x14ac:dyDescent="0.2">
      <c r="A543" s="181" t="s">
        <v>57</v>
      </c>
      <c r="B543" s="182" t="s">
        <v>0</v>
      </c>
      <c r="C543" s="87" t="s">
        <v>0</v>
      </c>
      <c r="D543" s="183" t="s">
        <v>132</v>
      </c>
      <c r="E543" s="184">
        <v>45517</v>
      </c>
      <c r="F543" s="185" t="s">
        <v>19</v>
      </c>
      <c r="G543" s="214">
        <v>9250124</v>
      </c>
      <c r="H543" s="186">
        <v>45873</v>
      </c>
      <c r="I543" s="187" t="s">
        <v>145</v>
      </c>
      <c r="J543" s="181" t="s">
        <v>60</v>
      </c>
      <c r="K543" s="188" t="s">
        <v>21</v>
      </c>
      <c r="L543" s="215">
        <v>47000</v>
      </c>
      <c r="M543" s="244">
        <v>45870</v>
      </c>
    </row>
    <row r="544" spans="1:13" ht="24" x14ac:dyDescent="0.2">
      <c r="A544" s="181" t="s">
        <v>29</v>
      </c>
      <c r="B544" s="182" t="s">
        <v>0</v>
      </c>
      <c r="C544" s="87" t="s">
        <v>0</v>
      </c>
      <c r="D544" s="183" t="s">
        <v>132</v>
      </c>
      <c r="E544" s="184">
        <v>45517</v>
      </c>
      <c r="F544" s="185" t="s">
        <v>19</v>
      </c>
      <c r="G544" s="194">
        <v>12250125</v>
      </c>
      <c r="H544" s="184">
        <v>45873</v>
      </c>
      <c r="I544" s="187" t="s">
        <v>791</v>
      </c>
      <c r="J544" s="181" t="s">
        <v>60</v>
      </c>
      <c r="K544" s="188" t="s">
        <v>21</v>
      </c>
      <c r="L544" s="61">
        <v>357300</v>
      </c>
      <c r="M544" s="244">
        <v>45870</v>
      </c>
    </row>
    <row r="545" spans="1:13" ht="24" x14ac:dyDescent="0.2">
      <c r="A545" s="181" t="s">
        <v>34</v>
      </c>
      <c r="B545" s="48" t="s">
        <v>235</v>
      </c>
      <c r="C545" s="70" t="s">
        <v>45</v>
      </c>
      <c r="D545" s="181" t="s">
        <v>12</v>
      </c>
      <c r="E545" s="193" t="s">
        <v>12</v>
      </c>
      <c r="F545" s="185" t="s">
        <v>19</v>
      </c>
      <c r="G545" s="203">
        <v>14250147</v>
      </c>
      <c r="H545" s="204">
        <v>45873</v>
      </c>
      <c r="I545" s="181" t="s">
        <v>803</v>
      </c>
      <c r="J545" s="216" t="s">
        <v>804</v>
      </c>
      <c r="K545" s="217" t="s">
        <v>99</v>
      </c>
      <c r="L545" s="189">
        <v>193000</v>
      </c>
      <c r="M545" s="244">
        <v>45870</v>
      </c>
    </row>
    <row r="546" spans="1:13" ht="36" x14ac:dyDescent="0.2">
      <c r="A546" s="200" t="s">
        <v>13</v>
      </c>
      <c r="B546" s="182" t="s">
        <v>0</v>
      </c>
      <c r="C546" s="87" t="s">
        <v>0</v>
      </c>
      <c r="D546" s="183" t="s">
        <v>132</v>
      </c>
      <c r="E546" s="184">
        <v>45517</v>
      </c>
      <c r="F546" s="185" t="s">
        <v>19</v>
      </c>
      <c r="G546" s="206">
        <v>17250472</v>
      </c>
      <c r="H546" s="204">
        <v>45873</v>
      </c>
      <c r="I546" s="183" t="s">
        <v>841</v>
      </c>
      <c r="J546" s="181" t="s">
        <v>60</v>
      </c>
      <c r="K546" s="188" t="s">
        <v>21</v>
      </c>
      <c r="L546" s="207">
        <v>740595</v>
      </c>
      <c r="M546" s="244">
        <v>45870</v>
      </c>
    </row>
    <row r="547" spans="1:13" ht="36" x14ac:dyDescent="0.2">
      <c r="A547" s="200" t="s">
        <v>13</v>
      </c>
      <c r="B547" s="182" t="s">
        <v>0</v>
      </c>
      <c r="C547" s="87" t="s">
        <v>0</v>
      </c>
      <c r="D547" s="183" t="s">
        <v>132</v>
      </c>
      <c r="E547" s="184">
        <v>45517</v>
      </c>
      <c r="F547" s="185" t="s">
        <v>19</v>
      </c>
      <c r="G547" s="206">
        <v>17250473</v>
      </c>
      <c r="H547" s="204">
        <v>45873</v>
      </c>
      <c r="I547" s="183" t="s">
        <v>842</v>
      </c>
      <c r="J547" s="181" t="s">
        <v>60</v>
      </c>
      <c r="K547" s="188" t="s">
        <v>21</v>
      </c>
      <c r="L547" s="207">
        <v>740595</v>
      </c>
      <c r="M547" s="244">
        <v>45870</v>
      </c>
    </row>
    <row r="548" spans="1:13" ht="36" x14ac:dyDescent="0.2">
      <c r="A548" s="200" t="s">
        <v>13</v>
      </c>
      <c r="B548" s="182" t="s">
        <v>0</v>
      </c>
      <c r="C548" s="87" t="s">
        <v>0</v>
      </c>
      <c r="D548" s="183" t="s">
        <v>132</v>
      </c>
      <c r="E548" s="184">
        <v>45517</v>
      </c>
      <c r="F548" s="185" t="s">
        <v>19</v>
      </c>
      <c r="G548" s="206">
        <v>17250474</v>
      </c>
      <c r="H548" s="204">
        <v>45873</v>
      </c>
      <c r="I548" s="183" t="s">
        <v>843</v>
      </c>
      <c r="J548" s="181" t="s">
        <v>60</v>
      </c>
      <c r="K548" s="188" t="s">
        <v>21</v>
      </c>
      <c r="L548" s="207">
        <v>745595</v>
      </c>
      <c r="M548" s="244">
        <v>45870</v>
      </c>
    </row>
    <row r="549" spans="1:13" ht="36" x14ac:dyDescent="0.2">
      <c r="A549" s="200" t="s">
        <v>13</v>
      </c>
      <c r="B549" s="182" t="s">
        <v>0</v>
      </c>
      <c r="C549" s="87" t="s">
        <v>0</v>
      </c>
      <c r="D549" s="183" t="s">
        <v>132</v>
      </c>
      <c r="E549" s="184">
        <v>45517</v>
      </c>
      <c r="F549" s="185" t="s">
        <v>19</v>
      </c>
      <c r="G549" s="206">
        <v>17250475</v>
      </c>
      <c r="H549" s="204">
        <v>45873</v>
      </c>
      <c r="I549" s="183" t="s">
        <v>844</v>
      </c>
      <c r="J549" s="181" t="s">
        <v>60</v>
      </c>
      <c r="K549" s="188" t="s">
        <v>21</v>
      </c>
      <c r="L549" s="207">
        <v>745595</v>
      </c>
      <c r="M549" s="244">
        <v>45870</v>
      </c>
    </row>
    <row r="550" spans="1:13" ht="25.5" x14ac:dyDescent="0.2">
      <c r="A550" s="108"/>
      <c r="B550" s="109" t="s">
        <v>2632</v>
      </c>
      <c r="C550" s="114" t="s">
        <v>45</v>
      </c>
      <c r="D550" s="108"/>
      <c r="E550" s="108"/>
      <c r="F550" s="111"/>
      <c r="G550" s="112"/>
      <c r="H550" s="113">
        <v>45873.452511574076</v>
      </c>
      <c r="I550" s="109" t="s">
        <v>2633</v>
      </c>
      <c r="J550" s="114"/>
      <c r="K550" s="108"/>
      <c r="L550" s="115">
        <v>3008581.8</v>
      </c>
      <c r="M550" s="244">
        <v>45870</v>
      </c>
    </row>
    <row r="551" spans="1:13" ht="25.5" x14ac:dyDescent="0.2">
      <c r="A551" s="108"/>
      <c r="B551" s="109" t="s">
        <v>2107</v>
      </c>
      <c r="C551" s="110" t="s">
        <v>173</v>
      </c>
      <c r="D551" s="108"/>
      <c r="E551" s="108"/>
      <c r="F551" s="111"/>
      <c r="G551" s="112"/>
      <c r="H551" s="113">
        <v>45873.62128472222</v>
      </c>
      <c r="I551" s="109" t="s">
        <v>2108</v>
      </c>
      <c r="J551" s="114"/>
      <c r="K551" s="108"/>
      <c r="L551" s="115">
        <v>2499000</v>
      </c>
      <c r="M551" s="244">
        <v>45870</v>
      </c>
    </row>
    <row r="552" spans="1:13" ht="38.25" x14ac:dyDescent="0.2">
      <c r="A552" s="108"/>
      <c r="B552" s="109" t="s">
        <v>2105</v>
      </c>
      <c r="C552" s="110" t="s">
        <v>173</v>
      </c>
      <c r="D552" s="108"/>
      <c r="E552" s="108"/>
      <c r="F552" s="111"/>
      <c r="G552" s="112"/>
      <c r="H552" s="113">
        <v>45873.670706018522</v>
      </c>
      <c r="I552" s="109" t="s">
        <v>2106</v>
      </c>
      <c r="J552" s="114"/>
      <c r="K552" s="108"/>
      <c r="L552" s="115">
        <v>428400</v>
      </c>
      <c r="M552" s="244">
        <v>45870</v>
      </c>
    </row>
    <row r="553" spans="1:13" ht="25.5" x14ac:dyDescent="0.2">
      <c r="A553" s="108"/>
      <c r="B553" s="109" t="s">
        <v>2103</v>
      </c>
      <c r="C553" s="110" t="s">
        <v>173</v>
      </c>
      <c r="D553" s="108"/>
      <c r="E553" s="108"/>
      <c r="F553" s="111"/>
      <c r="G553" s="112"/>
      <c r="H553" s="113">
        <v>45873.674097222225</v>
      </c>
      <c r="I553" s="109" t="s">
        <v>2104</v>
      </c>
      <c r="J553" s="114"/>
      <c r="K553" s="108"/>
      <c r="L553" s="115">
        <v>324870</v>
      </c>
      <c r="M553" s="244">
        <v>45870</v>
      </c>
    </row>
    <row r="554" spans="1:13" ht="25.5" x14ac:dyDescent="0.2">
      <c r="A554" s="108"/>
      <c r="B554" s="109" t="s">
        <v>2101</v>
      </c>
      <c r="C554" s="110" t="s">
        <v>173</v>
      </c>
      <c r="D554" s="108"/>
      <c r="E554" s="108"/>
      <c r="F554" s="111"/>
      <c r="G554" s="112"/>
      <c r="H554" s="113">
        <v>45873.706319444442</v>
      </c>
      <c r="I554" s="109" t="s">
        <v>2102</v>
      </c>
      <c r="J554" s="114"/>
      <c r="K554" s="108"/>
      <c r="L554" s="115">
        <v>202300</v>
      </c>
      <c r="M554" s="244">
        <v>45870</v>
      </c>
    </row>
    <row r="555" spans="1:13" ht="24" x14ac:dyDescent="0.2">
      <c r="A555" s="181" t="s">
        <v>41</v>
      </c>
      <c r="B555" s="182" t="s">
        <v>0</v>
      </c>
      <c r="C555" s="87" t="s">
        <v>0</v>
      </c>
      <c r="D555" s="183" t="s">
        <v>132</v>
      </c>
      <c r="E555" s="184">
        <v>45517</v>
      </c>
      <c r="F555" s="185" t="s">
        <v>18</v>
      </c>
      <c r="G555" s="185">
        <v>18250177</v>
      </c>
      <c r="H555" s="186">
        <v>45874</v>
      </c>
      <c r="I555" s="187" t="s">
        <v>600</v>
      </c>
      <c r="J555" s="181" t="s">
        <v>60</v>
      </c>
      <c r="K555" s="188" t="s">
        <v>21</v>
      </c>
      <c r="L555" s="189">
        <v>26000</v>
      </c>
      <c r="M555" s="244">
        <v>45870</v>
      </c>
    </row>
    <row r="556" spans="1:13" ht="24" x14ac:dyDescent="0.2">
      <c r="A556" s="181" t="s">
        <v>14</v>
      </c>
      <c r="B556" s="200" t="s">
        <v>45</v>
      </c>
      <c r="C556" s="70" t="s">
        <v>45</v>
      </c>
      <c r="D556" s="187" t="s">
        <v>616</v>
      </c>
      <c r="E556" s="190">
        <v>45869</v>
      </c>
      <c r="F556" s="185" t="s">
        <v>18</v>
      </c>
      <c r="G556" s="185">
        <v>1250087</v>
      </c>
      <c r="H556" s="186">
        <v>45874</v>
      </c>
      <c r="I556" s="187" t="s">
        <v>617</v>
      </c>
      <c r="J556" s="185" t="s">
        <v>89</v>
      </c>
      <c r="K556" s="191" t="s">
        <v>84</v>
      </c>
      <c r="L556" s="192">
        <v>1986857</v>
      </c>
      <c r="M556" s="244">
        <v>45870</v>
      </c>
    </row>
    <row r="557" spans="1:13" ht="24" x14ac:dyDescent="0.2">
      <c r="A557" s="181" t="s">
        <v>38</v>
      </c>
      <c r="B557" s="48" t="s">
        <v>235</v>
      </c>
      <c r="C557" s="70" t="s">
        <v>45</v>
      </c>
      <c r="D557" s="181" t="s">
        <v>12</v>
      </c>
      <c r="E557" s="193" t="s">
        <v>12</v>
      </c>
      <c r="F557" s="185" t="s">
        <v>19</v>
      </c>
      <c r="G557" s="203">
        <v>2250267</v>
      </c>
      <c r="H557" s="186">
        <v>45874</v>
      </c>
      <c r="I557" s="187" t="s">
        <v>621</v>
      </c>
      <c r="J557" s="203" t="s">
        <v>137</v>
      </c>
      <c r="K557" s="211" t="s">
        <v>69</v>
      </c>
      <c r="L557" s="62">
        <v>97897</v>
      </c>
      <c r="M557" s="244">
        <v>45870</v>
      </c>
    </row>
    <row r="558" spans="1:13" ht="24" x14ac:dyDescent="0.2">
      <c r="A558" s="181" t="s">
        <v>38</v>
      </c>
      <c r="B558" s="48" t="s">
        <v>235</v>
      </c>
      <c r="C558" s="70" t="s">
        <v>45</v>
      </c>
      <c r="D558" s="181" t="s">
        <v>12</v>
      </c>
      <c r="E558" s="193" t="s">
        <v>12</v>
      </c>
      <c r="F558" s="185" t="s">
        <v>19</v>
      </c>
      <c r="G558" s="203">
        <v>2250268</v>
      </c>
      <c r="H558" s="186">
        <v>45874</v>
      </c>
      <c r="I558" s="187" t="s">
        <v>622</v>
      </c>
      <c r="J558" s="203" t="s">
        <v>137</v>
      </c>
      <c r="K558" s="211" t="s">
        <v>69</v>
      </c>
      <c r="L558" s="62">
        <v>195768</v>
      </c>
      <c r="M558" s="244">
        <v>45870</v>
      </c>
    </row>
    <row r="559" spans="1:13" ht="24" x14ac:dyDescent="0.2">
      <c r="A559" s="181" t="s">
        <v>55</v>
      </c>
      <c r="B559" s="48" t="s">
        <v>235</v>
      </c>
      <c r="C559" s="70" t="s">
        <v>45</v>
      </c>
      <c r="D559" s="181" t="s">
        <v>12</v>
      </c>
      <c r="E559" s="193" t="s">
        <v>12</v>
      </c>
      <c r="F559" s="185" t="s">
        <v>19</v>
      </c>
      <c r="G559" s="194">
        <v>5250218</v>
      </c>
      <c r="H559" s="184">
        <v>45874</v>
      </c>
      <c r="I559" s="181" t="s">
        <v>670</v>
      </c>
      <c r="J559" s="181" t="s">
        <v>671</v>
      </c>
      <c r="K559" s="218" t="s">
        <v>672</v>
      </c>
      <c r="L559" s="199">
        <v>190400</v>
      </c>
      <c r="M559" s="244">
        <v>45870</v>
      </c>
    </row>
    <row r="560" spans="1:13" ht="24" x14ac:dyDescent="0.2">
      <c r="A560" s="181" t="s">
        <v>57</v>
      </c>
      <c r="B560" s="182" t="s">
        <v>0</v>
      </c>
      <c r="C560" s="87" t="s">
        <v>0</v>
      </c>
      <c r="D560" s="183" t="s">
        <v>132</v>
      </c>
      <c r="E560" s="184">
        <v>45517</v>
      </c>
      <c r="F560" s="185" t="s">
        <v>19</v>
      </c>
      <c r="G560" s="214">
        <v>9250125</v>
      </c>
      <c r="H560" s="186">
        <v>45874</v>
      </c>
      <c r="I560" s="187" t="s">
        <v>139</v>
      </c>
      <c r="J560" s="181" t="s">
        <v>60</v>
      </c>
      <c r="K560" s="188" t="s">
        <v>21</v>
      </c>
      <c r="L560" s="215">
        <v>88000</v>
      </c>
      <c r="M560" s="244">
        <v>45870</v>
      </c>
    </row>
    <row r="561" spans="1:13" ht="24" x14ac:dyDescent="0.2">
      <c r="A561" s="181" t="s">
        <v>57</v>
      </c>
      <c r="B561" s="48" t="s">
        <v>235</v>
      </c>
      <c r="C561" s="70" t="s">
        <v>45</v>
      </c>
      <c r="D561" s="181" t="s">
        <v>12</v>
      </c>
      <c r="E561" s="193" t="s">
        <v>12</v>
      </c>
      <c r="F561" s="185" t="s">
        <v>19</v>
      </c>
      <c r="G561" s="214">
        <v>9250126</v>
      </c>
      <c r="H561" s="186">
        <v>45874</v>
      </c>
      <c r="I561" s="187" t="s">
        <v>725</v>
      </c>
      <c r="J561" s="187" t="s">
        <v>726</v>
      </c>
      <c r="K561" s="205" t="s">
        <v>727</v>
      </c>
      <c r="L561" s="215">
        <v>205000</v>
      </c>
      <c r="M561" s="244">
        <v>45870</v>
      </c>
    </row>
    <row r="562" spans="1:13" ht="24" x14ac:dyDescent="0.2">
      <c r="A562" s="181" t="s">
        <v>39</v>
      </c>
      <c r="B562" s="182" t="s">
        <v>0</v>
      </c>
      <c r="C562" s="87" t="s">
        <v>0</v>
      </c>
      <c r="D562" s="183" t="s">
        <v>132</v>
      </c>
      <c r="E562" s="184">
        <v>45517</v>
      </c>
      <c r="F562" s="185" t="s">
        <v>19</v>
      </c>
      <c r="G562" s="218">
        <v>10250162</v>
      </c>
      <c r="H562" s="219">
        <v>45874</v>
      </c>
      <c r="I562" s="181" t="s">
        <v>766</v>
      </c>
      <c r="J562" s="181" t="s">
        <v>60</v>
      </c>
      <c r="K562" s="188" t="s">
        <v>21</v>
      </c>
      <c r="L562" s="197">
        <v>368216</v>
      </c>
      <c r="M562" s="244">
        <v>45870</v>
      </c>
    </row>
    <row r="563" spans="1:13" ht="24" x14ac:dyDescent="0.2">
      <c r="A563" s="181" t="s">
        <v>39</v>
      </c>
      <c r="B563" s="182" t="s">
        <v>0</v>
      </c>
      <c r="C563" s="87" t="s">
        <v>0</v>
      </c>
      <c r="D563" s="183" t="s">
        <v>132</v>
      </c>
      <c r="E563" s="184">
        <v>45517</v>
      </c>
      <c r="F563" s="185" t="s">
        <v>19</v>
      </c>
      <c r="G563" s="218">
        <v>10250163</v>
      </c>
      <c r="H563" s="219">
        <v>45874</v>
      </c>
      <c r="I563" s="181" t="s">
        <v>767</v>
      </c>
      <c r="J563" s="181" t="s">
        <v>60</v>
      </c>
      <c r="K563" s="188" t="s">
        <v>21</v>
      </c>
      <c r="L563" s="197">
        <v>324216</v>
      </c>
      <c r="M563" s="244">
        <v>45870</v>
      </c>
    </row>
    <row r="564" spans="1:13" ht="24" x14ac:dyDescent="0.2">
      <c r="A564" s="181" t="s">
        <v>39</v>
      </c>
      <c r="B564" s="182" t="s">
        <v>0</v>
      </c>
      <c r="C564" s="87" t="s">
        <v>0</v>
      </c>
      <c r="D564" s="183" t="s">
        <v>132</v>
      </c>
      <c r="E564" s="184">
        <v>45517</v>
      </c>
      <c r="F564" s="185" t="s">
        <v>19</v>
      </c>
      <c r="G564" s="218">
        <v>10250164</v>
      </c>
      <c r="H564" s="219">
        <v>45874</v>
      </c>
      <c r="I564" s="181" t="s">
        <v>768</v>
      </c>
      <c r="J564" s="181" t="s">
        <v>60</v>
      </c>
      <c r="K564" s="188" t="s">
        <v>21</v>
      </c>
      <c r="L564" s="197">
        <v>322046</v>
      </c>
      <c r="M564" s="244">
        <v>45870</v>
      </c>
    </row>
    <row r="565" spans="1:13" ht="24" x14ac:dyDescent="0.2">
      <c r="A565" s="181" t="s">
        <v>39</v>
      </c>
      <c r="B565" s="200" t="s">
        <v>45</v>
      </c>
      <c r="C565" s="70" t="s">
        <v>45</v>
      </c>
      <c r="D565" s="220" t="s">
        <v>779</v>
      </c>
      <c r="E565" s="219">
        <v>45874</v>
      </c>
      <c r="F565" s="221" t="s">
        <v>17</v>
      </c>
      <c r="G565" s="218" t="s">
        <v>76</v>
      </c>
      <c r="H565" s="219">
        <v>45874</v>
      </c>
      <c r="I565" s="181" t="s">
        <v>780</v>
      </c>
      <c r="J565" s="220" t="s">
        <v>781</v>
      </c>
      <c r="K565" s="222" t="s">
        <v>782</v>
      </c>
      <c r="L565" s="197">
        <v>5050000</v>
      </c>
      <c r="M565" s="244">
        <v>45870</v>
      </c>
    </row>
    <row r="566" spans="1:13" ht="24" x14ac:dyDescent="0.2">
      <c r="A566" s="181" t="s">
        <v>29</v>
      </c>
      <c r="B566" s="182" t="s">
        <v>0</v>
      </c>
      <c r="C566" s="87" t="s">
        <v>0</v>
      </c>
      <c r="D566" s="183" t="s">
        <v>132</v>
      </c>
      <c r="E566" s="184">
        <v>45517</v>
      </c>
      <c r="F566" s="185" t="s">
        <v>19</v>
      </c>
      <c r="G566" s="194">
        <v>12250126</v>
      </c>
      <c r="H566" s="184">
        <v>45874</v>
      </c>
      <c r="I566" s="187" t="s">
        <v>792</v>
      </c>
      <c r="J566" s="181" t="s">
        <v>60</v>
      </c>
      <c r="K566" s="188" t="s">
        <v>21</v>
      </c>
      <c r="L566" s="61">
        <v>173593</v>
      </c>
      <c r="M566" s="244">
        <v>45870</v>
      </c>
    </row>
    <row r="567" spans="1:13" ht="24" x14ac:dyDescent="0.2">
      <c r="A567" s="181" t="s">
        <v>34</v>
      </c>
      <c r="B567" s="48" t="s">
        <v>235</v>
      </c>
      <c r="C567" s="70" t="s">
        <v>45</v>
      </c>
      <c r="D567" s="181" t="s">
        <v>12</v>
      </c>
      <c r="E567" s="193" t="s">
        <v>12</v>
      </c>
      <c r="F567" s="185" t="s">
        <v>19</v>
      </c>
      <c r="G567" s="203">
        <v>14250150</v>
      </c>
      <c r="H567" s="204">
        <v>45874</v>
      </c>
      <c r="I567" s="181" t="s">
        <v>805</v>
      </c>
      <c r="J567" s="216" t="s">
        <v>67</v>
      </c>
      <c r="K567" s="217" t="s">
        <v>66</v>
      </c>
      <c r="L567" s="189">
        <v>187068</v>
      </c>
      <c r="M567" s="244">
        <v>45870</v>
      </c>
    </row>
    <row r="568" spans="1:13" ht="24" x14ac:dyDescent="0.2">
      <c r="A568" s="181" t="s">
        <v>34</v>
      </c>
      <c r="B568" s="48" t="s">
        <v>235</v>
      </c>
      <c r="C568" s="70" t="s">
        <v>45</v>
      </c>
      <c r="D568" s="181" t="s">
        <v>12</v>
      </c>
      <c r="E568" s="193" t="s">
        <v>12</v>
      </c>
      <c r="F568" s="185" t="s">
        <v>19</v>
      </c>
      <c r="G568" s="203">
        <v>14250151</v>
      </c>
      <c r="H568" s="204">
        <v>45874</v>
      </c>
      <c r="I568" s="181" t="s">
        <v>806</v>
      </c>
      <c r="J568" s="216" t="s">
        <v>67</v>
      </c>
      <c r="K568" s="217" t="s">
        <v>66</v>
      </c>
      <c r="L568" s="189">
        <v>163685</v>
      </c>
      <c r="M568" s="244">
        <v>45870</v>
      </c>
    </row>
    <row r="569" spans="1:13" ht="36" x14ac:dyDescent="0.2">
      <c r="A569" s="200" t="s">
        <v>13</v>
      </c>
      <c r="B569" s="182" t="s">
        <v>0</v>
      </c>
      <c r="C569" s="87" t="s">
        <v>0</v>
      </c>
      <c r="D569" s="183" t="s">
        <v>132</v>
      </c>
      <c r="E569" s="184">
        <v>45517</v>
      </c>
      <c r="F569" s="185" t="s">
        <v>19</v>
      </c>
      <c r="G569" s="206">
        <v>17250481</v>
      </c>
      <c r="H569" s="204">
        <v>45874</v>
      </c>
      <c r="I569" s="183" t="s">
        <v>845</v>
      </c>
      <c r="J569" s="181" t="s">
        <v>60</v>
      </c>
      <c r="K569" s="188" t="s">
        <v>21</v>
      </c>
      <c r="L569" s="207">
        <v>1683881</v>
      </c>
      <c r="M569" s="244">
        <v>45870</v>
      </c>
    </row>
    <row r="570" spans="1:13" ht="36" x14ac:dyDescent="0.2">
      <c r="A570" s="200" t="s">
        <v>13</v>
      </c>
      <c r="B570" s="182" t="s">
        <v>0</v>
      </c>
      <c r="C570" s="87" t="s">
        <v>0</v>
      </c>
      <c r="D570" s="183" t="s">
        <v>132</v>
      </c>
      <c r="E570" s="184">
        <v>45517</v>
      </c>
      <c r="F570" s="185" t="s">
        <v>19</v>
      </c>
      <c r="G570" s="206">
        <v>17250482</v>
      </c>
      <c r="H570" s="204">
        <v>45874</v>
      </c>
      <c r="I570" s="183" t="s">
        <v>846</v>
      </c>
      <c r="J570" s="181" t="s">
        <v>60</v>
      </c>
      <c r="K570" s="188" t="s">
        <v>21</v>
      </c>
      <c r="L570" s="207">
        <v>594009</v>
      </c>
      <c r="M570" s="244">
        <v>45870</v>
      </c>
    </row>
    <row r="571" spans="1:13" ht="36" x14ac:dyDescent="0.2">
      <c r="A571" s="200" t="s">
        <v>13</v>
      </c>
      <c r="B571" s="182" t="s">
        <v>0</v>
      </c>
      <c r="C571" s="87" t="s">
        <v>0</v>
      </c>
      <c r="D571" s="183" t="s">
        <v>132</v>
      </c>
      <c r="E571" s="184">
        <v>45517</v>
      </c>
      <c r="F571" s="185" t="s">
        <v>19</v>
      </c>
      <c r="G571" s="206">
        <v>17250483</v>
      </c>
      <c r="H571" s="204">
        <v>45874</v>
      </c>
      <c r="I571" s="183" t="s">
        <v>847</v>
      </c>
      <c r="J571" s="181" t="s">
        <v>60</v>
      </c>
      <c r="K571" s="188" t="s">
        <v>21</v>
      </c>
      <c r="L571" s="207">
        <v>594009</v>
      </c>
      <c r="M571" s="244">
        <v>45870</v>
      </c>
    </row>
    <row r="572" spans="1:13" ht="60" x14ac:dyDescent="0.2">
      <c r="A572" s="200" t="s">
        <v>13</v>
      </c>
      <c r="B572" s="142" t="s">
        <v>16</v>
      </c>
      <c r="C572" s="142" t="s">
        <v>16</v>
      </c>
      <c r="D572" s="208" t="s">
        <v>77</v>
      </c>
      <c r="E572" s="209">
        <v>45159</v>
      </c>
      <c r="F572" s="185" t="s">
        <v>19</v>
      </c>
      <c r="G572" s="206">
        <v>17250484</v>
      </c>
      <c r="H572" s="204">
        <v>45874</v>
      </c>
      <c r="I572" s="187" t="s">
        <v>848</v>
      </c>
      <c r="J572" s="203" t="s">
        <v>78</v>
      </c>
      <c r="K572" s="223" t="s">
        <v>79</v>
      </c>
      <c r="L572" s="207">
        <v>799890</v>
      </c>
      <c r="M572" s="244">
        <v>45870</v>
      </c>
    </row>
    <row r="573" spans="1:13" ht="60" x14ac:dyDescent="0.2">
      <c r="A573" s="200" t="s">
        <v>13</v>
      </c>
      <c r="B573" s="142" t="s">
        <v>16</v>
      </c>
      <c r="C573" s="142" t="s">
        <v>16</v>
      </c>
      <c r="D573" s="208" t="s">
        <v>77</v>
      </c>
      <c r="E573" s="209">
        <v>45159</v>
      </c>
      <c r="F573" s="185" t="s">
        <v>19</v>
      </c>
      <c r="G573" s="206">
        <v>17250485</v>
      </c>
      <c r="H573" s="204">
        <v>45874</v>
      </c>
      <c r="I573" s="187" t="s">
        <v>849</v>
      </c>
      <c r="J573" s="203" t="s">
        <v>78</v>
      </c>
      <c r="K573" s="223" t="s">
        <v>79</v>
      </c>
      <c r="L573" s="207">
        <v>761800</v>
      </c>
      <c r="M573" s="244">
        <v>45870</v>
      </c>
    </row>
    <row r="574" spans="1:13" ht="48" x14ac:dyDescent="0.2">
      <c r="A574" s="200" t="s">
        <v>13</v>
      </c>
      <c r="B574" s="142" t="s">
        <v>16</v>
      </c>
      <c r="C574" s="142" t="s">
        <v>16</v>
      </c>
      <c r="D574" s="208" t="s">
        <v>77</v>
      </c>
      <c r="E574" s="209">
        <v>45159</v>
      </c>
      <c r="F574" s="185" t="s">
        <v>19</v>
      </c>
      <c r="G574" s="206">
        <v>17250486</v>
      </c>
      <c r="H574" s="204">
        <v>45874</v>
      </c>
      <c r="I574" s="187" t="s">
        <v>850</v>
      </c>
      <c r="J574" s="203" t="s">
        <v>78</v>
      </c>
      <c r="K574" s="223" t="s">
        <v>79</v>
      </c>
      <c r="L574" s="207">
        <v>396136</v>
      </c>
      <c r="M574" s="244">
        <v>45870</v>
      </c>
    </row>
    <row r="575" spans="1:13" ht="36" x14ac:dyDescent="0.2">
      <c r="A575" s="200" t="s">
        <v>13</v>
      </c>
      <c r="B575" s="182" t="s">
        <v>0</v>
      </c>
      <c r="C575" s="87" t="s">
        <v>0</v>
      </c>
      <c r="D575" s="183" t="s">
        <v>132</v>
      </c>
      <c r="E575" s="184">
        <v>45517</v>
      </c>
      <c r="F575" s="185" t="s">
        <v>19</v>
      </c>
      <c r="G575" s="206">
        <v>17250488</v>
      </c>
      <c r="H575" s="204">
        <v>45874</v>
      </c>
      <c r="I575" s="183" t="s">
        <v>851</v>
      </c>
      <c r="J575" s="181" t="s">
        <v>60</v>
      </c>
      <c r="K575" s="188" t="s">
        <v>21</v>
      </c>
      <c r="L575" s="207">
        <v>232018</v>
      </c>
      <c r="M575" s="244">
        <v>45870</v>
      </c>
    </row>
    <row r="576" spans="1:13" ht="25.5" x14ac:dyDescent="0.2">
      <c r="A576" s="108"/>
      <c r="B576" s="109" t="s">
        <v>2099</v>
      </c>
      <c r="C576" s="110" t="s">
        <v>173</v>
      </c>
      <c r="D576" s="108"/>
      <c r="E576" s="108"/>
      <c r="F576" s="111"/>
      <c r="G576" s="112"/>
      <c r="H576" s="113">
        <v>45874.355462962965</v>
      </c>
      <c r="I576" s="109" t="s">
        <v>2100</v>
      </c>
      <c r="J576" s="114"/>
      <c r="K576" s="108"/>
      <c r="L576" s="115">
        <v>5721103.5</v>
      </c>
      <c r="M576" s="244">
        <v>45870</v>
      </c>
    </row>
    <row r="577" spans="1:13" ht="25.5" x14ac:dyDescent="0.2">
      <c r="A577" s="108"/>
      <c r="B577" s="109" t="s">
        <v>2097</v>
      </c>
      <c r="C577" s="110" t="s">
        <v>173</v>
      </c>
      <c r="D577" s="108"/>
      <c r="E577" s="108"/>
      <c r="F577" s="111"/>
      <c r="G577" s="112"/>
      <c r="H577" s="113">
        <v>45874.373831018522</v>
      </c>
      <c r="I577" s="109" t="s">
        <v>2098</v>
      </c>
      <c r="J577" s="114"/>
      <c r="K577" s="108"/>
      <c r="L577" s="115">
        <v>584290</v>
      </c>
      <c r="M577" s="244">
        <v>45870</v>
      </c>
    </row>
    <row r="578" spans="1:13" ht="38.25" x14ac:dyDescent="0.2">
      <c r="A578" s="108"/>
      <c r="B578" s="109" t="s">
        <v>2095</v>
      </c>
      <c r="C578" s="110" t="s">
        <v>173</v>
      </c>
      <c r="D578" s="108"/>
      <c r="E578" s="108"/>
      <c r="F578" s="111"/>
      <c r="G578" s="112"/>
      <c r="H578" s="113">
        <v>45874.420104166667</v>
      </c>
      <c r="I578" s="109" t="s">
        <v>2096</v>
      </c>
      <c r="J578" s="114"/>
      <c r="K578" s="108"/>
      <c r="L578" s="115">
        <v>1299956</v>
      </c>
      <c r="M578" s="244">
        <v>45870</v>
      </c>
    </row>
    <row r="579" spans="1:13" ht="25.5" x14ac:dyDescent="0.2">
      <c r="A579" s="108"/>
      <c r="B579" s="109" t="s">
        <v>2093</v>
      </c>
      <c r="C579" s="110" t="s">
        <v>173</v>
      </c>
      <c r="D579" s="108"/>
      <c r="E579" s="108"/>
      <c r="F579" s="111"/>
      <c r="G579" s="112"/>
      <c r="H579" s="113">
        <v>45874.464039351849</v>
      </c>
      <c r="I579" s="109" t="s">
        <v>2094</v>
      </c>
      <c r="J579" s="114"/>
      <c r="K579" s="108"/>
      <c r="L579" s="115">
        <v>3876000.17</v>
      </c>
      <c r="M579" s="244">
        <v>45870</v>
      </c>
    </row>
    <row r="580" spans="1:13" ht="25.5" x14ac:dyDescent="0.2">
      <c r="A580" s="108"/>
      <c r="B580" s="109" t="s">
        <v>2091</v>
      </c>
      <c r="C580" s="110" t="s">
        <v>173</v>
      </c>
      <c r="D580" s="108"/>
      <c r="E580" s="108"/>
      <c r="F580" s="111"/>
      <c r="G580" s="112"/>
      <c r="H580" s="113">
        <v>45874.4766087963</v>
      </c>
      <c r="I580" s="109" t="s">
        <v>2092</v>
      </c>
      <c r="J580" s="114"/>
      <c r="K580" s="108"/>
      <c r="L580" s="115">
        <v>797300</v>
      </c>
      <c r="M580" s="244">
        <v>45870</v>
      </c>
    </row>
    <row r="581" spans="1:13" ht="25.5" x14ac:dyDescent="0.2">
      <c r="A581" s="108"/>
      <c r="B581" s="109" t="s">
        <v>2089</v>
      </c>
      <c r="C581" s="110" t="s">
        <v>173</v>
      </c>
      <c r="D581" s="108"/>
      <c r="E581" s="108"/>
      <c r="F581" s="111"/>
      <c r="G581" s="112"/>
      <c r="H581" s="113">
        <v>45874.497083333335</v>
      </c>
      <c r="I581" s="109" t="s">
        <v>2090</v>
      </c>
      <c r="J581" s="114"/>
      <c r="K581" s="108"/>
      <c r="L581" s="115">
        <v>4809813.4000000004</v>
      </c>
      <c r="M581" s="244">
        <v>45870</v>
      </c>
    </row>
    <row r="582" spans="1:13" ht="38.25" x14ac:dyDescent="0.2">
      <c r="A582" s="108"/>
      <c r="B582" s="109" t="s">
        <v>2087</v>
      </c>
      <c r="C582" s="110" t="s">
        <v>173</v>
      </c>
      <c r="D582" s="108"/>
      <c r="E582" s="108"/>
      <c r="F582" s="111"/>
      <c r="G582" s="112"/>
      <c r="H582" s="113">
        <v>45874.520092592589</v>
      </c>
      <c r="I582" s="109" t="s">
        <v>2088</v>
      </c>
      <c r="J582" s="114"/>
      <c r="K582" s="108"/>
      <c r="L582" s="115">
        <v>1535100</v>
      </c>
      <c r="M582" s="244">
        <v>45870</v>
      </c>
    </row>
    <row r="583" spans="1:13" ht="25.5" x14ac:dyDescent="0.2">
      <c r="A583" s="108"/>
      <c r="B583" s="109" t="s">
        <v>2630</v>
      </c>
      <c r="C583" s="114" t="s">
        <v>45</v>
      </c>
      <c r="D583" s="108"/>
      <c r="E583" s="108"/>
      <c r="F583" s="111"/>
      <c r="G583" s="112"/>
      <c r="H583" s="113">
        <v>45874.568935185183</v>
      </c>
      <c r="I583" s="109" t="s">
        <v>2631</v>
      </c>
      <c r="J583" s="114"/>
      <c r="K583" s="108"/>
      <c r="L583" s="115">
        <v>1986857.32</v>
      </c>
      <c r="M583" s="244">
        <v>45870</v>
      </c>
    </row>
    <row r="584" spans="1:13" ht="25.5" x14ac:dyDescent="0.2">
      <c r="A584" s="108"/>
      <c r="B584" s="109" t="s">
        <v>2085</v>
      </c>
      <c r="C584" s="110" t="s">
        <v>173</v>
      </c>
      <c r="D584" s="108"/>
      <c r="E584" s="108"/>
      <c r="F584" s="111"/>
      <c r="G584" s="112"/>
      <c r="H584" s="113">
        <v>45874.616631944446</v>
      </c>
      <c r="I584" s="109" t="s">
        <v>2086</v>
      </c>
      <c r="J584" s="114"/>
      <c r="K584" s="108"/>
      <c r="L584" s="115">
        <v>195831.16</v>
      </c>
      <c r="M584" s="244">
        <v>45870</v>
      </c>
    </row>
    <row r="585" spans="1:13" x14ac:dyDescent="0.2">
      <c r="A585" s="108"/>
      <c r="B585" s="109" t="s">
        <v>2724</v>
      </c>
      <c r="C585" s="114" t="s">
        <v>0</v>
      </c>
      <c r="D585" s="108"/>
      <c r="E585" s="108"/>
      <c r="F585" s="111"/>
      <c r="G585" s="112"/>
      <c r="H585" s="113">
        <v>45874.69027777778</v>
      </c>
      <c r="I585" s="109" t="s">
        <v>2725</v>
      </c>
      <c r="J585" s="114"/>
      <c r="K585" s="108"/>
      <c r="L585" s="115">
        <v>13691599.74</v>
      </c>
      <c r="M585" s="244">
        <v>45870</v>
      </c>
    </row>
    <row r="586" spans="1:13" ht="25.5" x14ac:dyDescent="0.2">
      <c r="A586" s="108"/>
      <c r="B586" s="109" t="s">
        <v>2083</v>
      </c>
      <c r="C586" s="110" t="s">
        <v>173</v>
      </c>
      <c r="D586" s="108"/>
      <c r="E586" s="108"/>
      <c r="F586" s="111"/>
      <c r="G586" s="112"/>
      <c r="H586" s="113">
        <v>45874.713483796295</v>
      </c>
      <c r="I586" s="109" t="s">
        <v>2084</v>
      </c>
      <c r="J586" s="114"/>
      <c r="K586" s="108"/>
      <c r="L586" s="115">
        <v>547388.1</v>
      </c>
      <c r="M586" s="244">
        <v>45870</v>
      </c>
    </row>
    <row r="587" spans="1:13" ht="36" x14ac:dyDescent="0.2">
      <c r="A587" s="181" t="s">
        <v>41</v>
      </c>
      <c r="B587" s="182" t="s">
        <v>0</v>
      </c>
      <c r="C587" s="87" t="s">
        <v>0</v>
      </c>
      <c r="D587" s="183" t="s">
        <v>132</v>
      </c>
      <c r="E587" s="184">
        <v>45517</v>
      </c>
      <c r="F587" s="185" t="s">
        <v>18</v>
      </c>
      <c r="G587" s="185">
        <v>18250178</v>
      </c>
      <c r="H587" s="186">
        <v>45875</v>
      </c>
      <c r="I587" s="187" t="s">
        <v>601</v>
      </c>
      <c r="J587" s="181" t="s">
        <v>60</v>
      </c>
      <c r="K587" s="188" t="s">
        <v>21</v>
      </c>
      <c r="L587" s="189">
        <v>219018</v>
      </c>
      <c r="M587" s="244">
        <v>45870</v>
      </c>
    </row>
    <row r="588" spans="1:13" ht="24" x14ac:dyDescent="0.2">
      <c r="A588" s="181" t="s">
        <v>41</v>
      </c>
      <c r="B588" s="182" t="s">
        <v>0</v>
      </c>
      <c r="C588" s="87" t="s">
        <v>0</v>
      </c>
      <c r="D588" s="183" t="s">
        <v>132</v>
      </c>
      <c r="E588" s="184">
        <v>45517</v>
      </c>
      <c r="F588" s="185" t="s">
        <v>18</v>
      </c>
      <c r="G588" s="185">
        <v>18250179</v>
      </c>
      <c r="H588" s="186">
        <v>45875</v>
      </c>
      <c r="I588" s="187" t="s">
        <v>602</v>
      </c>
      <c r="J588" s="181" t="s">
        <v>60</v>
      </c>
      <c r="K588" s="188" t="s">
        <v>21</v>
      </c>
      <c r="L588" s="189">
        <v>175018</v>
      </c>
      <c r="M588" s="244">
        <v>45870</v>
      </c>
    </row>
    <row r="589" spans="1:13" ht="24" x14ac:dyDescent="0.2">
      <c r="A589" s="181" t="s">
        <v>14</v>
      </c>
      <c r="B589" s="142" t="s">
        <v>16</v>
      </c>
      <c r="C589" s="142" t="s">
        <v>16</v>
      </c>
      <c r="D589" s="187" t="s">
        <v>202</v>
      </c>
      <c r="E589" s="190">
        <v>45678</v>
      </c>
      <c r="F589" s="185" t="s">
        <v>18</v>
      </c>
      <c r="G589" s="185">
        <v>1250088</v>
      </c>
      <c r="H589" s="186">
        <v>45875</v>
      </c>
      <c r="I589" s="187" t="s">
        <v>618</v>
      </c>
      <c r="J589" s="185" t="s">
        <v>120</v>
      </c>
      <c r="K589" s="191" t="s">
        <v>121</v>
      </c>
      <c r="L589" s="192">
        <v>295500</v>
      </c>
      <c r="M589" s="244">
        <v>45870</v>
      </c>
    </row>
    <row r="590" spans="1:13" ht="24" x14ac:dyDescent="0.2">
      <c r="A590" s="181" t="s">
        <v>38</v>
      </c>
      <c r="B590" s="200" t="s">
        <v>45</v>
      </c>
      <c r="C590" s="70" t="s">
        <v>45</v>
      </c>
      <c r="D590" s="187" t="s">
        <v>194</v>
      </c>
      <c r="E590" s="193">
        <v>45590</v>
      </c>
      <c r="F590" s="185" t="s">
        <v>19</v>
      </c>
      <c r="G590" s="203">
        <v>2250269</v>
      </c>
      <c r="H590" s="186">
        <v>45875</v>
      </c>
      <c r="I590" s="187" t="s">
        <v>623</v>
      </c>
      <c r="J590" s="203" t="s">
        <v>246</v>
      </c>
      <c r="K590" s="211" t="s">
        <v>195</v>
      </c>
      <c r="L590" s="62">
        <v>825000</v>
      </c>
      <c r="M590" s="244">
        <v>45870</v>
      </c>
    </row>
    <row r="591" spans="1:13" x14ac:dyDescent="0.2">
      <c r="A591" s="181" t="s">
        <v>38</v>
      </c>
      <c r="B591" s="200" t="s">
        <v>45</v>
      </c>
      <c r="C591" s="70" t="s">
        <v>45</v>
      </c>
      <c r="D591" s="187" t="s">
        <v>108</v>
      </c>
      <c r="E591" s="193">
        <v>45408</v>
      </c>
      <c r="F591" s="185" t="s">
        <v>19</v>
      </c>
      <c r="G591" s="203">
        <v>2250270</v>
      </c>
      <c r="H591" s="186">
        <v>45875</v>
      </c>
      <c r="I591" s="187" t="s">
        <v>624</v>
      </c>
      <c r="J591" s="203" t="s">
        <v>136</v>
      </c>
      <c r="K591" s="211" t="s">
        <v>109</v>
      </c>
      <c r="L591" s="62">
        <v>1082900</v>
      </c>
      <c r="M591" s="244">
        <v>45870</v>
      </c>
    </row>
    <row r="592" spans="1:13" ht="24" x14ac:dyDescent="0.2">
      <c r="A592" s="181" t="s">
        <v>38</v>
      </c>
      <c r="B592" s="182" t="s">
        <v>0</v>
      </c>
      <c r="C592" s="87" t="s">
        <v>0</v>
      </c>
      <c r="D592" s="183" t="s">
        <v>132</v>
      </c>
      <c r="E592" s="184">
        <v>45517</v>
      </c>
      <c r="F592" s="185" t="s">
        <v>19</v>
      </c>
      <c r="G592" s="203">
        <v>2250271</v>
      </c>
      <c r="H592" s="186">
        <v>45875</v>
      </c>
      <c r="I592" s="187" t="s">
        <v>625</v>
      </c>
      <c r="J592" s="181" t="s">
        <v>60</v>
      </c>
      <c r="K592" s="188" t="s">
        <v>21</v>
      </c>
      <c r="L592" s="62">
        <v>167046</v>
      </c>
      <c r="M592" s="244">
        <v>45870</v>
      </c>
    </row>
    <row r="593" spans="1:13" ht="24" x14ac:dyDescent="0.2">
      <c r="A593" s="181" t="s">
        <v>57</v>
      </c>
      <c r="B593" s="182" t="s">
        <v>0</v>
      </c>
      <c r="C593" s="87" t="s">
        <v>0</v>
      </c>
      <c r="D593" s="183" t="s">
        <v>132</v>
      </c>
      <c r="E593" s="184">
        <v>45517</v>
      </c>
      <c r="F593" s="185" t="s">
        <v>19</v>
      </c>
      <c r="G593" s="214">
        <v>9250129</v>
      </c>
      <c r="H593" s="186">
        <v>45875</v>
      </c>
      <c r="I593" s="187" t="s">
        <v>154</v>
      </c>
      <c r="J593" s="181" t="s">
        <v>60</v>
      </c>
      <c r="K593" s="188" t="s">
        <v>21</v>
      </c>
      <c r="L593" s="215">
        <v>2443705</v>
      </c>
      <c r="M593" s="244">
        <v>45870</v>
      </c>
    </row>
    <row r="594" spans="1:13" ht="24" x14ac:dyDescent="0.2">
      <c r="A594" s="181" t="s">
        <v>39</v>
      </c>
      <c r="B594" s="182" t="s">
        <v>0</v>
      </c>
      <c r="C594" s="87" t="s">
        <v>0</v>
      </c>
      <c r="D594" s="183" t="s">
        <v>132</v>
      </c>
      <c r="E594" s="184">
        <v>45517</v>
      </c>
      <c r="F594" s="185" t="s">
        <v>19</v>
      </c>
      <c r="G594" s="218">
        <v>10250166</v>
      </c>
      <c r="H594" s="219">
        <v>45875</v>
      </c>
      <c r="I594" s="181" t="s">
        <v>768</v>
      </c>
      <c r="J594" s="181" t="s">
        <v>60</v>
      </c>
      <c r="K594" s="188" t="s">
        <v>21</v>
      </c>
      <c r="L594" s="197">
        <v>248018</v>
      </c>
      <c r="M594" s="244">
        <v>45870</v>
      </c>
    </row>
    <row r="595" spans="1:13" ht="24" x14ac:dyDescent="0.2">
      <c r="A595" s="181" t="s">
        <v>39</v>
      </c>
      <c r="B595" s="182" t="s">
        <v>0</v>
      </c>
      <c r="C595" s="87" t="s">
        <v>0</v>
      </c>
      <c r="D595" s="183" t="s">
        <v>132</v>
      </c>
      <c r="E595" s="184">
        <v>45517</v>
      </c>
      <c r="F595" s="185" t="s">
        <v>19</v>
      </c>
      <c r="G595" s="218">
        <v>10250168</v>
      </c>
      <c r="H595" s="219">
        <v>45875</v>
      </c>
      <c r="I595" s="181" t="s">
        <v>769</v>
      </c>
      <c r="J595" s="181" t="s">
        <v>60</v>
      </c>
      <c r="K595" s="188" t="s">
        <v>21</v>
      </c>
      <c r="L595" s="197">
        <v>232018</v>
      </c>
      <c r="M595" s="244">
        <v>45870</v>
      </c>
    </row>
    <row r="596" spans="1:13" ht="24" x14ac:dyDescent="0.2">
      <c r="A596" s="181" t="s">
        <v>39</v>
      </c>
      <c r="B596" s="182" t="s">
        <v>0</v>
      </c>
      <c r="C596" s="87" t="s">
        <v>0</v>
      </c>
      <c r="D596" s="183" t="s">
        <v>132</v>
      </c>
      <c r="E596" s="184">
        <v>45517</v>
      </c>
      <c r="F596" s="185" t="s">
        <v>19</v>
      </c>
      <c r="G596" s="218">
        <v>10250169</v>
      </c>
      <c r="H596" s="219">
        <v>45875</v>
      </c>
      <c r="I596" s="181" t="s">
        <v>770</v>
      </c>
      <c r="J596" s="181" t="s">
        <v>60</v>
      </c>
      <c r="K596" s="188" t="s">
        <v>21</v>
      </c>
      <c r="L596" s="197">
        <v>26780</v>
      </c>
      <c r="M596" s="244">
        <v>45870</v>
      </c>
    </row>
    <row r="597" spans="1:13" ht="24" x14ac:dyDescent="0.2">
      <c r="A597" s="181" t="s">
        <v>39</v>
      </c>
      <c r="B597" s="182" t="s">
        <v>0</v>
      </c>
      <c r="C597" s="87" t="s">
        <v>0</v>
      </c>
      <c r="D597" s="183" t="s">
        <v>132</v>
      </c>
      <c r="E597" s="184">
        <v>45517</v>
      </c>
      <c r="F597" s="185" t="s">
        <v>19</v>
      </c>
      <c r="G597" s="218">
        <v>10250170</v>
      </c>
      <c r="H597" s="219">
        <v>45875</v>
      </c>
      <c r="I597" s="181" t="s">
        <v>768</v>
      </c>
      <c r="J597" s="181" t="s">
        <v>60</v>
      </c>
      <c r="K597" s="188" t="s">
        <v>21</v>
      </c>
      <c r="L597" s="197">
        <v>322018</v>
      </c>
      <c r="M597" s="244">
        <v>45870</v>
      </c>
    </row>
    <row r="598" spans="1:13" ht="24" x14ac:dyDescent="0.2">
      <c r="A598" s="181" t="s">
        <v>39</v>
      </c>
      <c r="B598" s="182" t="s">
        <v>0</v>
      </c>
      <c r="C598" s="87" t="s">
        <v>0</v>
      </c>
      <c r="D598" s="183" t="s">
        <v>132</v>
      </c>
      <c r="E598" s="184">
        <v>45517</v>
      </c>
      <c r="F598" s="185" t="s">
        <v>19</v>
      </c>
      <c r="G598" s="218">
        <v>10250171</v>
      </c>
      <c r="H598" s="219">
        <v>45875</v>
      </c>
      <c r="I598" s="181" t="s">
        <v>768</v>
      </c>
      <c r="J598" s="181" t="s">
        <v>60</v>
      </c>
      <c r="K598" s="188" t="s">
        <v>21</v>
      </c>
      <c r="L598" s="197">
        <v>258018</v>
      </c>
      <c r="M598" s="244">
        <v>45870</v>
      </c>
    </row>
    <row r="599" spans="1:13" ht="24" x14ac:dyDescent="0.2">
      <c r="A599" s="181" t="s">
        <v>39</v>
      </c>
      <c r="B599" s="182" t="s">
        <v>0</v>
      </c>
      <c r="C599" s="87" t="s">
        <v>0</v>
      </c>
      <c r="D599" s="183" t="s">
        <v>132</v>
      </c>
      <c r="E599" s="184">
        <v>45517</v>
      </c>
      <c r="F599" s="185" t="s">
        <v>19</v>
      </c>
      <c r="G599" s="218">
        <v>10250172</v>
      </c>
      <c r="H599" s="219">
        <v>45875</v>
      </c>
      <c r="I599" s="181" t="s">
        <v>771</v>
      </c>
      <c r="J599" s="181" t="s">
        <v>60</v>
      </c>
      <c r="K599" s="188" t="s">
        <v>21</v>
      </c>
      <c r="L599" s="197">
        <v>372407</v>
      </c>
      <c r="M599" s="244">
        <v>45870</v>
      </c>
    </row>
    <row r="600" spans="1:13" x14ac:dyDescent="0.2">
      <c r="A600" s="181" t="s">
        <v>34</v>
      </c>
      <c r="B600" s="48" t="s">
        <v>235</v>
      </c>
      <c r="C600" s="70" t="s">
        <v>45</v>
      </c>
      <c r="D600" s="181" t="s">
        <v>12</v>
      </c>
      <c r="E600" s="193" t="s">
        <v>12</v>
      </c>
      <c r="F600" s="185" t="s">
        <v>19</v>
      </c>
      <c r="G600" s="203">
        <v>14250154</v>
      </c>
      <c r="H600" s="204">
        <v>45875</v>
      </c>
      <c r="I600" s="181" t="s">
        <v>807</v>
      </c>
      <c r="J600" s="216" t="s">
        <v>167</v>
      </c>
      <c r="K600" s="217" t="s">
        <v>808</v>
      </c>
      <c r="L600" s="189">
        <v>204455</v>
      </c>
      <c r="M600" s="244">
        <v>45870</v>
      </c>
    </row>
    <row r="601" spans="1:13" ht="25.5" x14ac:dyDescent="0.2">
      <c r="A601" s="108"/>
      <c r="B601" s="109" t="s">
        <v>2081</v>
      </c>
      <c r="C601" s="110" t="s">
        <v>173</v>
      </c>
      <c r="D601" s="108"/>
      <c r="E601" s="108"/>
      <c r="F601" s="111"/>
      <c r="G601" s="112"/>
      <c r="H601" s="113">
        <v>45875.37709490741</v>
      </c>
      <c r="I601" s="109" t="s">
        <v>2082</v>
      </c>
      <c r="J601" s="114"/>
      <c r="K601" s="108"/>
      <c r="L601" s="115">
        <v>2587060</v>
      </c>
      <c r="M601" s="244">
        <v>45870</v>
      </c>
    </row>
    <row r="602" spans="1:13" ht="25.5" x14ac:dyDescent="0.2">
      <c r="A602" s="108"/>
      <c r="B602" s="109" t="s">
        <v>2496</v>
      </c>
      <c r="C602" s="110" t="s">
        <v>173</v>
      </c>
      <c r="D602" s="108"/>
      <c r="E602" s="108"/>
      <c r="F602" s="111"/>
      <c r="G602" s="112"/>
      <c r="H602" s="113">
        <v>45875.385717592595</v>
      </c>
      <c r="I602" s="109" t="s">
        <v>2497</v>
      </c>
      <c r="J602" s="114"/>
      <c r="K602" s="108"/>
      <c r="L602" s="115">
        <v>943196.38</v>
      </c>
      <c r="M602" s="244">
        <v>45870</v>
      </c>
    </row>
    <row r="603" spans="1:13" ht="25.5" x14ac:dyDescent="0.2">
      <c r="A603" s="108"/>
      <c r="B603" s="109" t="s">
        <v>2079</v>
      </c>
      <c r="C603" s="110" t="s">
        <v>173</v>
      </c>
      <c r="D603" s="108"/>
      <c r="E603" s="108"/>
      <c r="F603" s="111"/>
      <c r="G603" s="112"/>
      <c r="H603" s="113">
        <v>45875.486527777779</v>
      </c>
      <c r="I603" s="109" t="s">
        <v>2080</v>
      </c>
      <c r="J603" s="114"/>
      <c r="K603" s="108"/>
      <c r="L603" s="115">
        <v>864819.41</v>
      </c>
      <c r="M603" s="244">
        <v>45870</v>
      </c>
    </row>
    <row r="604" spans="1:13" ht="25.5" x14ac:dyDescent="0.2">
      <c r="A604" s="108"/>
      <c r="B604" s="109" t="s">
        <v>2494</v>
      </c>
      <c r="C604" s="110" t="s">
        <v>173</v>
      </c>
      <c r="D604" s="108"/>
      <c r="E604" s="108"/>
      <c r="F604" s="111"/>
      <c r="G604" s="112"/>
      <c r="H604" s="113">
        <v>45875.531342592592</v>
      </c>
      <c r="I604" s="109" t="s">
        <v>2495</v>
      </c>
      <c r="J604" s="114"/>
      <c r="K604" s="108"/>
      <c r="L604" s="115">
        <v>2061556</v>
      </c>
      <c r="M604" s="244">
        <v>45870</v>
      </c>
    </row>
    <row r="605" spans="1:13" ht="25.5" x14ac:dyDescent="0.2">
      <c r="A605" s="108"/>
      <c r="B605" s="109" t="s">
        <v>2077</v>
      </c>
      <c r="C605" s="110" t="s">
        <v>173</v>
      </c>
      <c r="D605" s="108"/>
      <c r="E605" s="108"/>
      <c r="F605" s="111"/>
      <c r="G605" s="112"/>
      <c r="H605" s="113">
        <v>45875.602106481485</v>
      </c>
      <c r="I605" s="109" t="s">
        <v>2078</v>
      </c>
      <c r="J605" s="114"/>
      <c r="K605" s="108"/>
      <c r="L605" s="115">
        <v>119652.12</v>
      </c>
      <c r="M605" s="244">
        <v>45870</v>
      </c>
    </row>
    <row r="606" spans="1:13" ht="25.5" x14ac:dyDescent="0.2">
      <c r="A606" s="108"/>
      <c r="B606" s="109" t="s">
        <v>2075</v>
      </c>
      <c r="C606" s="110" t="s">
        <v>173</v>
      </c>
      <c r="D606" s="108"/>
      <c r="E606" s="108"/>
      <c r="F606" s="111"/>
      <c r="G606" s="112"/>
      <c r="H606" s="113">
        <v>45875.644236111111</v>
      </c>
      <c r="I606" s="109" t="s">
        <v>2076</v>
      </c>
      <c r="J606" s="114"/>
      <c r="K606" s="108"/>
      <c r="L606" s="115">
        <v>239071</v>
      </c>
      <c r="M606" s="244">
        <v>45870</v>
      </c>
    </row>
    <row r="607" spans="1:13" ht="25.5" x14ac:dyDescent="0.2">
      <c r="A607" s="108"/>
      <c r="B607" s="109" t="s">
        <v>2073</v>
      </c>
      <c r="C607" s="110" t="s">
        <v>173</v>
      </c>
      <c r="D607" s="108"/>
      <c r="E607" s="108"/>
      <c r="F607" s="111"/>
      <c r="G607" s="112"/>
      <c r="H607" s="113">
        <v>45875.652268518519</v>
      </c>
      <c r="I607" s="109" t="s">
        <v>2074</v>
      </c>
      <c r="J607" s="114"/>
      <c r="K607" s="108"/>
      <c r="L607" s="115">
        <v>761600</v>
      </c>
      <c r="M607" s="244">
        <v>45870</v>
      </c>
    </row>
    <row r="608" spans="1:13" ht="25.5" x14ac:dyDescent="0.2">
      <c r="A608" s="108"/>
      <c r="B608" s="109" t="s">
        <v>2071</v>
      </c>
      <c r="C608" s="110" t="s">
        <v>173</v>
      </c>
      <c r="D608" s="108"/>
      <c r="E608" s="108"/>
      <c r="F608" s="111"/>
      <c r="G608" s="112"/>
      <c r="H608" s="113">
        <v>45875.656030092592</v>
      </c>
      <c r="I608" s="109" t="s">
        <v>2072</v>
      </c>
      <c r="J608" s="114"/>
      <c r="K608" s="108"/>
      <c r="L608" s="115">
        <v>4598000</v>
      </c>
      <c r="M608" s="244">
        <v>45870</v>
      </c>
    </row>
    <row r="609" spans="1:13" ht="25.5" x14ac:dyDescent="0.2">
      <c r="A609" s="108"/>
      <c r="B609" s="109" t="s">
        <v>2628</v>
      </c>
      <c r="C609" s="114" t="s">
        <v>45</v>
      </c>
      <c r="D609" s="108"/>
      <c r="E609" s="108"/>
      <c r="F609" s="111"/>
      <c r="G609" s="112"/>
      <c r="H609" s="113">
        <v>45875.662476851852</v>
      </c>
      <c r="I609" s="109" t="s">
        <v>2629</v>
      </c>
      <c r="J609" s="114"/>
      <c r="K609" s="108"/>
      <c r="L609" s="115">
        <v>435540</v>
      </c>
      <c r="M609" s="244">
        <v>45870</v>
      </c>
    </row>
    <row r="610" spans="1:13" ht="25.5" x14ac:dyDescent="0.2">
      <c r="A610" s="108"/>
      <c r="B610" s="109" t="s">
        <v>2069</v>
      </c>
      <c r="C610" s="110" t="s">
        <v>173</v>
      </c>
      <c r="D610" s="108"/>
      <c r="E610" s="108"/>
      <c r="F610" s="111"/>
      <c r="G610" s="112"/>
      <c r="H610" s="113">
        <v>45875.678993055553</v>
      </c>
      <c r="I610" s="109" t="s">
        <v>2070</v>
      </c>
      <c r="J610" s="114"/>
      <c r="K610" s="108"/>
      <c r="L610" s="115">
        <v>1498210</v>
      </c>
      <c r="M610" s="244">
        <v>45870</v>
      </c>
    </row>
    <row r="611" spans="1:13" ht="25.5" x14ac:dyDescent="0.2">
      <c r="A611" s="108"/>
      <c r="B611" s="109" t="s">
        <v>2067</v>
      </c>
      <c r="C611" s="110" t="s">
        <v>173</v>
      </c>
      <c r="D611" s="108"/>
      <c r="E611" s="108"/>
      <c r="F611" s="111"/>
      <c r="G611" s="112"/>
      <c r="H611" s="113">
        <v>45875.680810185186</v>
      </c>
      <c r="I611" s="109" t="s">
        <v>2068</v>
      </c>
      <c r="J611" s="114"/>
      <c r="K611" s="108"/>
      <c r="L611" s="115">
        <v>3332000</v>
      </c>
      <c r="M611" s="244">
        <v>45870</v>
      </c>
    </row>
    <row r="612" spans="1:13" ht="25.5" x14ac:dyDescent="0.2">
      <c r="A612" s="108"/>
      <c r="B612" s="109" t="s">
        <v>2065</v>
      </c>
      <c r="C612" s="110" t="s">
        <v>173</v>
      </c>
      <c r="D612" s="108"/>
      <c r="E612" s="108"/>
      <c r="F612" s="111"/>
      <c r="G612" s="112"/>
      <c r="H612" s="113">
        <v>45875.68372685185</v>
      </c>
      <c r="I612" s="109" t="s">
        <v>2066</v>
      </c>
      <c r="J612" s="114"/>
      <c r="K612" s="108"/>
      <c r="L612" s="115">
        <v>494123.7</v>
      </c>
      <c r="M612" s="244">
        <v>45870</v>
      </c>
    </row>
    <row r="613" spans="1:13" ht="25.5" x14ac:dyDescent="0.2">
      <c r="A613" s="108"/>
      <c r="B613" s="109" t="s">
        <v>2492</v>
      </c>
      <c r="C613" s="110" t="s">
        <v>173</v>
      </c>
      <c r="D613" s="108"/>
      <c r="E613" s="108"/>
      <c r="F613" s="111"/>
      <c r="G613" s="112"/>
      <c r="H613" s="113">
        <v>45875.691412037035</v>
      </c>
      <c r="I613" s="109" t="s">
        <v>2493</v>
      </c>
      <c r="J613" s="114"/>
      <c r="K613" s="108"/>
      <c r="L613" s="115">
        <v>177106</v>
      </c>
      <c r="M613" s="244">
        <v>45870</v>
      </c>
    </row>
    <row r="614" spans="1:13" ht="25.5" x14ac:dyDescent="0.2">
      <c r="A614" s="108"/>
      <c r="B614" s="109" t="s">
        <v>2063</v>
      </c>
      <c r="C614" s="110" t="s">
        <v>173</v>
      </c>
      <c r="D614" s="108"/>
      <c r="E614" s="108"/>
      <c r="F614" s="111"/>
      <c r="G614" s="112"/>
      <c r="H614" s="113">
        <v>45875.695219907408</v>
      </c>
      <c r="I614" s="109" t="s">
        <v>2064</v>
      </c>
      <c r="J614" s="114"/>
      <c r="K614" s="108"/>
      <c r="L614" s="115">
        <v>1250000.99</v>
      </c>
      <c r="M614" s="244">
        <v>45870</v>
      </c>
    </row>
    <row r="615" spans="1:13" ht="25.5" x14ac:dyDescent="0.2">
      <c r="A615" s="108"/>
      <c r="B615" s="109" t="s">
        <v>2490</v>
      </c>
      <c r="C615" s="110" t="s">
        <v>173</v>
      </c>
      <c r="D615" s="108"/>
      <c r="E615" s="108"/>
      <c r="F615" s="111"/>
      <c r="G615" s="112"/>
      <c r="H615" s="113">
        <v>45875.720775462964</v>
      </c>
      <c r="I615" s="109" t="s">
        <v>2491</v>
      </c>
      <c r="J615" s="114"/>
      <c r="K615" s="108"/>
      <c r="L615" s="115">
        <v>149328</v>
      </c>
      <c r="M615" s="244">
        <v>45870</v>
      </c>
    </row>
    <row r="616" spans="1:13" ht="25.5" x14ac:dyDescent="0.2">
      <c r="A616" s="108"/>
      <c r="B616" s="109" t="s">
        <v>2061</v>
      </c>
      <c r="C616" s="110" t="s">
        <v>173</v>
      </c>
      <c r="D616" s="108"/>
      <c r="E616" s="108"/>
      <c r="F616" s="111"/>
      <c r="G616" s="112"/>
      <c r="H616" s="113">
        <v>45875.72148148148</v>
      </c>
      <c r="I616" s="109" t="s">
        <v>2062</v>
      </c>
      <c r="J616" s="114"/>
      <c r="K616" s="108"/>
      <c r="L616" s="115">
        <v>2827375.74</v>
      </c>
      <c r="M616" s="244">
        <v>45870</v>
      </c>
    </row>
    <row r="617" spans="1:13" ht="24" x14ac:dyDescent="0.2">
      <c r="A617" s="181" t="s">
        <v>38</v>
      </c>
      <c r="B617" s="182" t="s">
        <v>0</v>
      </c>
      <c r="C617" s="87" t="s">
        <v>0</v>
      </c>
      <c r="D617" s="183" t="s">
        <v>132</v>
      </c>
      <c r="E617" s="184">
        <v>45517</v>
      </c>
      <c r="F617" s="185" t="s">
        <v>19</v>
      </c>
      <c r="G617" s="203">
        <v>2250274</v>
      </c>
      <c r="H617" s="186">
        <v>45876</v>
      </c>
      <c r="I617" s="187" t="s">
        <v>626</v>
      </c>
      <c r="J617" s="181" t="s">
        <v>60</v>
      </c>
      <c r="K617" s="188" t="s">
        <v>21</v>
      </c>
      <c r="L617" s="62">
        <v>826014</v>
      </c>
      <c r="M617" s="244">
        <v>45870</v>
      </c>
    </row>
    <row r="618" spans="1:13" x14ac:dyDescent="0.2">
      <c r="A618" s="181" t="s">
        <v>31</v>
      </c>
      <c r="B618" s="48" t="s">
        <v>235</v>
      </c>
      <c r="C618" s="70" t="s">
        <v>45</v>
      </c>
      <c r="D618" s="181" t="s">
        <v>12</v>
      </c>
      <c r="E618" s="193" t="s">
        <v>12</v>
      </c>
      <c r="F618" s="185" t="s">
        <v>19</v>
      </c>
      <c r="G618" s="203">
        <v>7250175</v>
      </c>
      <c r="H618" s="204">
        <v>45876</v>
      </c>
      <c r="I618" s="187" t="s">
        <v>703</v>
      </c>
      <c r="J618" s="187" t="s">
        <v>73</v>
      </c>
      <c r="K618" s="205" t="s">
        <v>85</v>
      </c>
      <c r="L618" s="224">
        <v>204001</v>
      </c>
      <c r="M618" s="244">
        <v>45870</v>
      </c>
    </row>
    <row r="619" spans="1:13" x14ac:dyDescent="0.2">
      <c r="A619" s="181" t="s">
        <v>33</v>
      </c>
      <c r="B619" s="48" t="s">
        <v>235</v>
      </c>
      <c r="C619" s="70" t="s">
        <v>45</v>
      </c>
      <c r="D619" s="181" t="s">
        <v>12</v>
      </c>
      <c r="E619" s="193" t="s">
        <v>12</v>
      </c>
      <c r="F619" s="185" t="s">
        <v>19</v>
      </c>
      <c r="G619" s="225">
        <v>20250108</v>
      </c>
      <c r="H619" s="226">
        <v>45876</v>
      </c>
      <c r="I619" s="187" t="s">
        <v>712</v>
      </c>
      <c r="J619" s="208" t="s">
        <v>146</v>
      </c>
      <c r="K619" s="225" t="s">
        <v>147</v>
      </c>
      <c r="L619" s="227">
        <v>200000</v>
      </c>
      <c r="M619" s="244">
        <v>45870</v>
      </c>
    </row>
    <row r="620" spans="1:13" ht="24" x14ac:dyDescent="0.2">
      <c r="A620" s="181" t="s">
        <v>57</v>
      </c>
      <c r="B620" s="182" t="s">
        <v>0</v>
      </c>
      <c r="C620" s="87" t="s">
        <v>0</v>
      </c>
      <c r="D620" s="183" t="s">
        <v>132</v>
      </c>
      <c r="E620" s="184">
        <v>45517</v>
      </c>
      <c r="F620" s="185" t="s">
        <v>19</v>
      </c>
      <c r="G620" s="214">
        <v>9250130</v>
      </c>
      <c r="H620" s="186">
        <v>45876</v>
      </c>
      <c r="I620" s="187" t="s">
        <v>139</v>
      </c>
      <c r="J620" s="181" t="s">
        <v>60</v>
      </c>
      <c r="K620" s="188" t="s">
        <v>21</v>
      </c>
      <c r="L620" s="215">
        <v>37000</v>
      </c>
      <c r="M620" s="244">
        <v>45870</v>
      </c>
    </row>
    <row r="621" spans="1:13" ht="24" x14ac:dyDescent="0.2">
      <c r="A621" s="181" t="s">
        <v>39</v>
      </c>
      <c r="B621" s="182" t="s">
        <v>0</v>
      </c>
      <c r="C621" s="87" t="s">
        <v>0</v>
      </c>
      <c r="D621" s="183" t="s">
        <v>132</v>
      </c>
      <c r="E621" s="184">
        <v>45517</v>
      </c>
      <c r="F621" s="185" t="s">
        <v>19</v>
      </c>
      <c r="G621" s="218">
        <v>10250173</v>
      </c>
      <c r="H621" s="219">
        <v>45876</v>
      </c>
      <c r="I621" s="181" t="s">
        <v>768</v>
      </c>
      <c r="J621" s="181" t="s">
        <v>60</v>
      </c>
      <c r="K621" s="188" t="s">
        <v>21</v>
      </c>
      <c r="L621" s="197">
        <v>257960</v>
      </c>
      <c r="M621" s="244">
        <v>45870</v>
      </c>
    </row>
    <row r="622" spans="1:13" ht="24" x14ac:dyDescent="0.2">
      <c r="A622" s="181" t="s">
        <v>29</v>
      </c>
      <c r="B622" s="182" t="s">
        <v>0</v>
      </c>
      <c r="C622" s="87" t="s">
        <v>0</v>
      </c>
      <c r="D622" s="183" t="s">
        <v>132</v>
      </c>
      <c r="E622" s="184">
        <v>45517</v>
      </c>
      <c r="F622" s="185" t="s">
        <v>19</v>
      </c>
      <c r="G622" s="228">
        <v>12250127</v>
      </c>
      <c r="H622" s="184">
        <v>45876</v>
      </c>
      <c r="I622" s="187" t="s">
        <v>793</v>
      </c>
      <c r="J622" s="181" t="s">
        <v>60</v>
      </c>
      <c r="K622" s="188" t="s">
        <v>21</v>
      </c>
      <c r="L622" s="61">
        <v>162550</v>
      </c>
      <c r="M622" s="244">
        <v>45870</v>
      </c>
    </row>
    <row r="623" spans="1:13" ht="24" x14ac:dyDescent="0.2">
      <c r="A623" s="181" t="s">
        <v>29</v>
      </c>
      <c r="B623" s="182" t="s">
        <v>0</v>
      </c>
      <c r="C623" s="87" t="s">
        <v>0</v>
      </c>
      <c r="D623" s="183" t="s">
        <v>132</v>
      </c>
      <c r="E623" s="184">
        <v>45517</v>
      </c>
      <c r="F623" s="185" t="s">
        <v>19</v>
      </c>
      <c r="G623" s="228">
        <v>12250129</v>
      </c>
      <c r="H623" s="184">
        <v>45876</v>
      </c>
      <c r="I623" s="187" t="s">
        <v>794</v>
      </c>
      <c r="J623" s="181" t="s">
        <v>60</v>
      </c>
      <c r="K623" s="188" t="s">
        <v>21</v>
      </c>
      <c r="L623" s="61">
        <v>531960</v>
      </c>
      <c r="M623" s="244">
        <v>45870</v>
      </c>
    </row>
    <row r="624" spans="1:13" ht="60" x14ac:dyDescent="0.2">
      <c r="A624" s="200" t="s">
        <v>13</v>
      </c>
      <c r="B624" s="182" t="s">
        <v>0</v>
      </c>
      <c r="C624" s="87" t="s">
        <v>0</v>
      </c>
      <c r="D624" s="183" t="s">
        <v>132</v>
      </c>
      <c r="E624" s="184">
        <v>45517</v>
      </c>
      <c r="F624" s="185" t="s">
        <v>19</v>
      </c>
      <c r="G624" s="206">
        <v>17250489</v>
      </c>
      <c r="H624" s="204">
        <v>45876</v>
      </c>
      <c r="I624" s="183" t="s">
        <v>852</v>
      </c>
      <c r="J624" s="181" t="s">
        <v>60</v>
      </c>
      <c r="K624" s="188" t="s">
        <v>21</v>
      </c>
      <c r="L624" s="207">
        <v>407960</v>
      </c>
      <c r="M624" s="244">
        <v>45870</v>
      </c>
    </row>
    <row r="625" spans="1:13" ht="36" x14ac:dyDescent="0.2">
      <c r="A625" s="200" t="s">
        <v>13</v>
      </c>
      <c r="B625" s="182" t="s">
        <v>0</v>
      </c>
      <c r="C625" s="87" t="s">
        <v>0</v>
      </c>
      <c r="D625" s="183" t="s">
        <v>132</v>
      </c>
      <c r="E625" s="184">
        <v>45517</v>
      </c>
      <c r="F625" s="185" t="s">
        <v>19</v>
      </c>
      <c r="G625" s="206">
        <v>17250490</v>
      </c>
      <c r="H625" s="204">
        <v>45876</v>
      </c>
      <c r="I625" s="183" t="s">
        <v>853</v>
      </c>
      <c r="J625" s="181" t="s">
        <v>60</v>
      </c>
      <c r="K625" s="188" t="s">
        <v>21</v>
      </c>
      <c r="L625" s="207">
        <v>239130</v>
      </c>
      <c r="M625" s="244">
        <v>45870</v>
      </c>
    </row>
    <row r="626" spans="1:13" ht="36" x14ac:dyDescent="0.2">
      <c r="A626" s="200" t="s">
        <v>13</v>
      </c>
      <c r="B626" s="182" t="s">
        <v>0</v>
      </c>
      <c r="C626" s="87" t="s">
        <v>0</v>
      </c>
      <c r="D626" s="183" t="s">
        <v>132</v>
      </c>
      <c r="E626" s="184">
        <v>45517</v>
      </c>
      <c r="F626" s="185" t="s">
        <v>19</v>
      </c>
      <c r="G626" s="206">
        <v>17250491</v>
      </c>
      <c r="H626" s="204">
        <v>45876</v>
      </c>
      <c r="I626" s="183" t="s">
        <v>854</v>
      </c>
      <c r="J626" s="181" t="s">
        <v>60</v>
      </c>
      <c r="K626" s="188" t="s">
        <v>21</v>
      </c>
      <c r="L626" s="207">
        <v>239130</v>
      </c>
      <c r="M626" s="244">
        <v>45870</v>
      </c>
    </row>
    <row r="627" spans="1:13" ht="25.5" x14ac:dyDescent="0.2">
      <c r="A627" s="108"/>
      <c r="B627" s="109" t="s">
        <v>2059</v>
      </c>
      <c r="C627" s="110" t="s">
        <v>173</v>
      </c>
      <c r="D627" s="108"/>
      <c r="E627" s="108"/>
      <c r="F627" s="111"/>
      <c r="G627" s="112"/>
      <c r="H627" s="113">
        <v>45876.385474537034</v>
      </c>
      <c r="I627" s="109" t="s">
        <v>2060</v>
      </c>
      <c r="J627" s="114"/>
      <c r="K627" s="108"/>
      <c r="L627" s="115">
        <v>900330.2</v>
      </c>
      <c r="M627" s="244">
        <v>45870</v>
      </c>
    </row>
    <row r="628" spans="1:13" ht="25.5" x14ac:dyDescent="0.2">
      <c r="A628" s="108"/>
      <c r="B628" s="109" t="s">
        <v>2057</v>
      </c>
      <c r="C628" s="110" t="s">
        <v>173</v>
      </c>
      <c r="D628" s="108"/>
      <c r="E628" s="108"/>
      <c r="F628" s="111"/>
      <c r="G628" s="112"/>
      <c r="H628" s="113">
        <v>45876.431921296295</v>
      </c>
      <c r="I628" s="109" t="s">
        <v>2058</v>
      </c>
      <c r="J628" s="114"/>
      <c r="K628" s="108"/>
      <c r="L628" s="115">
        <v>257999.14</v>
      </c>
      <c r="M628" s="244">
        <v>45870</v>
      </c>
    </row>
    <row r="629" spans="1:13" ht="25.5" x14ac:dyDescent="0.2">
      <c r="A629" s="108"/>
      <c r="B629" s="109" t="s">
        <v>2055</v>
      </c>
      <c r="C629" s="110" t="s">
        <v>173</v>
      </c>
      <c r="D629" s="108"/>
      <c r="E629" s="108"/>
      <c r="F629" s="111"/>
      <c r="G629" s="112"/>
      <c r="H629" s="113">
        <v>45876.484895833331</v>
      </c>
      <c r="I629" s="109" t="s">
        <v>2056</v>
      </c>
      <c r="J629" s="114"/>
      <c r="K629" s="108"/>
      <c r="L629" s="115">
        <v>728281.19</v>
      </c>
      <c r="M629" s="244">
        <v>45870</v>
      </c>
    </row>
    <row r="630" spans="1:13" ht="25.5" x14ac:dyDescent="0.2">
      <c r="A630" s="108"/>
      <c r="B630" s="109" t="s">
        <v>2053</v>
      </c>
      <c r="C630" s="110" t="s">
        <v>173</v>
      </c>
      <c r="D630" s="108"/>
      <c r="E630" s="108"/>
      <c r="F630" s="111"/>
      <c r="G630" s="112"/>
      <c r="H630" s="113">
        <v>45876.50209490741</v>
      </c>
      <c r="I630" s="109" t="s">
        <v>2054</v>
      </c>
      <c r="J630" s="114"/>
      <c r="K630" s="108"/>
      <c r="L630" s="115">
        <v>1562470</v>
      </c>
      <c r="M630" s="244">
        <v>45870</v>
      </c>
    </row>
    <row r="631" spans="1:13" ht="25.5" x14ac:dyDescent="0.2">
      <c r="A631" s="108"/>
      <c r="B631" s="109" t="s">
        <v>2488</v>
      </c>
      <c r="C631" s="110" t="s">
        <v>173</v>
      </c>
      <c r="D631" s="108"/>
      <c r="E631" s="108"/>
      <c r="F631" s="111"/>
      <c r="G631" s="112"/>
      <c r="H631" s="113">
        <v>45876.549074074072</v>
      </c>
      <c r="I631" s="109" t="s">
        <v>2489</v>
      </c>
      <c r="J631" s="114"/>
      <c r="K631" s="108"/>
      <c r="L631" s="115">
        <v>2787920.1</v>
      </c>
      <c r="M631" s="244">
        <v>45870</v>
      </c>
    </row>
    <row r="632" spans="1:13" ht="25.5" x14ac:dyDescent="0.2">
      <c r="A632" s="108"/>
      <c r="B632" s="109" t="s">
        <v>2486</v>
      </c>
      <c r="C632" s="110" t="s">
        <v>173</v>
      </c>
      <c r="D632" s="108"/>
      <c r="E632" s="108"/>
      <c r="F632" s="111"/>
      <c r="G632" s="112"/>
      <c r="H632" s="113">
        <v>45876.550439814811</v>
      </c>
      <c r="I632" s="109" t="s">
        <v>2487</v>
      </c>
      <c r="J632" s="114"/>
      <c r="K632" s="108"/>
      <c r="L632" s="115">
        <v>2178497.2999999998</v>
      </c>
      <c r="M632" s="244">
        <v>45870</v>
      </c>
    </row>
    <row r="633" spans="1:13" x14ac:dyDescent="0.2">
      <c r="A633" s="108"/>
      <c r="B633" s="109" t="s">
        <v>2722</v>
      </c>
      <c r="C633" s="114" t="s">
        <v>0</v>
      </c>
      <c r="D633" s="108"/>
      <c r="E633" s="108"/>
      <c r="F633" s="111"/>
      <c r="G633" s="112"/>
      <c r="H633" s="113">
        <v>45876.623622685183</v>
      </c>
      <c r="I633" s="109" t="s">
        <v>2723</v>
      </c>
      <c r="J633" s="114"/>
      <c r="K633" s="108"/>
      <c r="L633" s="115">
        <v>13952483.439999999</v>
      </c>
      <c r="M633" s="244">
        <v>45870</v>
      </c>
    </row>
    <row r="634" spans="1:13" ht="25.5" x14ac:dyDescent="0.2">
      <c r="A634" s="108"/>
      <c r="B634" s="109" t="s">
        <v>2051</v>
      </c>
      <c r="C634" s="110" t="s">
        <v>173</v>
      </c>
      <c r="D634" s="108"/>
      <c r="E634" s="108"/>
      <c r="F634" s="111"/>
      <c r="G634" s="112"/>
      <c r="H634" s="113">
        <v>45876.646122685182</v>
      </c>
      <c r="I634" s="109" t="s">
        <v>2052</v>
      </c>
      <c r="J634" s="114"/>
      <c r="K634" s="108"/>
      <c r="L634" s="115">
        <v>600000</v>
      </c>
      <c r="M634" s="244">
        <v>45870</v>
      </c>
    </row>
    <row r="635" spans="1:13" ht="24" x14ac:dyDescent="0.2">
      <c r="A635" s="181" t="s">
        <v>41</v>
      </c>
      <c r="B635" s="182" t="s">
        <v>0</v>
      </c>
      <c r="C635" s="87" t="s">
        <v>0</v>
      </c>
      <c r="D635" s="183" t="s">
        <v>132</v>
      </c>
      <c r="E635" s="184">
        <v>45517</v>
      </c>
      <c r="F635" s="185" t="s">
        <v>18</v>
      </c>
      <c r="G635" s="185">
        <v>18250180</v>
      </c>
      <c r="H635" s="186">
        <v>45877</v>
      </c>
      <c r="I635" s="187" t="s">
        <v>603</v>
      </c>
      <c r="J635" s="181" t="s">
        <v>60</v>
      </c>
      <c r="K635" s="188" t="s">
        <v>21</v>
      </c>
      <c r="L635" s="189">
        <v>279516</v>
      </c>
      <c r="M635" s="244">
        <v>45870</v>
      </c>
    </row>
    <row r="636" spans="1:13" ht="24" x14ac:dyDescent="0.2">
      <c r="A636" s="181" t="s">
        <v>41</v>
      </c>
      <c r="B636" s="182" t="s">
        <v>0</v>
      </c>
      <c r="C636" s="87" t="s">
        <v>0</v>
      </c>
      <c r="D636" s="183" t="s">
        <v>132</v>
      </c>
      <c r="E636" s="184">
        <v>45517</v>
      </c>
      <c r="F636" s="185" t="s">
        <v>18</v>
      </c>
      <c r="G636" s="185">
        <v>18250182</v>
      </c>
      <c r="H636" s="186">
        <v>45877</v>
      </c>
      <c r="I636" s="187" t="s">
        <v>604</v>
      </c>
      <c r="J636" s="181" t="s">
        <v>60</v>
      </c>
      <c r="K636" s="188" t="s">
        <v>21</v>
      </c>
      <c r="L636" s="189">
        <v>237276</v>
      </c>
      <c r="M636" s="244">
        <v>45870</v>
      </c>
    </row>
    <row r="637" spans="1:13" x14ac:dyDescent="0.2">
      <c r="A637" s="181" t="s">
        <v>38</v>
      </c>
      <c r="B637" s="48" t="s">
        <v>235</v>
      </c>
      <c r="C637" s="70" t="s">
        <v>45</v>
      </c>
      <c r="D637" s="181" t="s">
        <v>12</v>
      </c>
      <c r="E637" s="193" t="s">
        <v>12</v>
      </c>
      <c r="F637" s="185" t="s">
        <v>19</v>
      </c>
      <c r="G637" s="203">
        <v>2250275</v>
      </c>
      <c r="H637" s="186">
        <v>45877</v>
      </c>
      <c r="I637" s="187" t="s">
        <v>627</v>
      </c>
      <c r="J637" s="203" t="s">
        <v>203</v>
      </c>
      <c r="K637" s="211" t="s">
        <v>129</v>
      </c>
      <c r="L637" s="62">
        <v>202300</v>
      </c>
      <c r="M637" s="244">
        <v>45870</v>
      </c>
    </row>
    <row r="638" spans="1:13" x14ac:dyDescent="0.2">
      <c r="A638" s="181" t="s">
        <v>36</v>
      </c>
      <c r="B638" s="48" t="s">
        <v>235</v>
      </c>
      <c r="C638" s="70" t="s">
        <v>45</v>
      </c>
      <c r="D638" s="181" t="s">
        <v>12</v>
      </c>
      <c r="E638" s="193" t="s">
        <v>12</v>
      </c>
      <c r="F638" s="229" t="s">
        <v>15</v>
      </c>
      <c r="G638" s="185">
        <v>3250138</v>
      </c>
      <c r="H638" s="184">
        <v>45877</v>
      </c>
      <c r="I638" s="181" t="s">
        <v>649</v>
      </c>
      <c r="J638" s="220" t="s">
        <v>650</v>
      </c>
      <c r="K638" s="218" t="s">
        <v>651</v>
      </c>
      <c r="L638" s="55">
        <v>190000</v>
      </c>
      <c r="M638" s="244">
        <v>45870</v>
      </c>
    </row>
    <row r="639" spans="1:13" ht="24" x14ac:dyDescent="0.2">
      <c r="A639" s="181" t="s">
        <v>36</v>
      </c>
      <c r="B639" s="48" t="s">
        <v>235</v>
      </c>
      <c r="C639" s="70" t="s">
        <v>45</v>
      </c>
      <c r="D639" s="181" t="s">
        <v>12</v>
      </c>
      <c r="E639" s="193" t="s">
        <v>12</v>
      </c>
      <c r="F639" s="229" t="s">
        <v>15</v>
      </c>
      <c r="G639" s="185">
        <v>3250139</v>
      </c>
      <c r="H639" s="184">
        <v>45877</v>
      </c>
      <c r="I639" s="181" t="s">
        <v>652</v>
      </c>
      <c r="J639" s="220" t="s">
        <v>653</v>
      </c>
      <c r="K639" s="218" t="s">
        <v>110</v>
      </c>
      <c r="L639" s="55">
        <v>74970</v>
      </c>
      <c r="M639" s="244">
        <v>45870</v>
      </c>
    </row>
    <row r="640" spans="1:13" ht="24" x14ac:dyDescent="0.2">
      <c r="A640" s="181" t="s">
        <v>57</v>
      </c>
      <c r="B640" s="48" t="s">
        <v>235</v>
      </c>
      <c r="C640" s="70" t="s">
        <v>45</v>
      </c>
      <c r="D640" s="181" t="s">
        <v>12</v>
      </c>
      <c r="E640" s="193" t="s">
        <v>12</v>
      </c>
      <c r="F640" s="185" t="s">
        <v>19</v>
      </c>
      <c r="G640" s="214">
        <v>9250133</v>
      </c>
      <c r="H640" s="186">
        <v>45877</v>
      </c>
      <c r="I640" s="187" t="s">
        <v>728</v>
      </c>
      <c r="J640" s="187" t="s">
        <v>729</v>
      </c>
      <c r="K640" s="205" t="s">
        <v>58</v>
      </c>
      <c r="L640" s="215">
        <v>185640</v>
      </c>
      <c r="M640" s="244">
        <v>45870</v>
      </c>
    </row>
    <row r="641" spans="1:13" x14ac:dyDescent="0.2">
      <c r="A641" s="181" t="s">
        <v>57</v>
      </c>
      <c r="B641" s="48" t="s">
        <v>235</v>
      </c>
      <c r="C641" s="70" t="s">
        <v>45</v>
      </c>
      <c r="D641" s="181" t="s">
        <v>12</v>
      </c>
      <c r="E641" s="193" t="s">
        <v>12</v>
      </c>
      <c r="F641" s="185" t="s">
        <v>19</v>
      </c>
      <c r="G641" s="214">
        <v>9250135</v>
      </c>
      <c r="H641" s="186">
        <v>45877</v>
      </c>
      <c r="I641" s="187" t="s">
        <v>730</v>
      </c>
      <c r="J641" s="187" t="s">
        <v>731</v>
      </c>
      <c r="K641" s="205" t="s">
        <v>732</v>
      </c>
      <c r="L641" s="215">
        <v>143980</v>
      </c>
      <c r="M641" s="244">
        <v>45870</v>
      </c>
    </row>
    <row r="642" spans="1:13" x14ac:dyDescent="0.2">
      <c r="A642" s="181" t="s">
        <v>40</v>
      </c>
      <c r="B642" s="200" t="s">
        <v>45</v>
      </c>
      <c r="C642" s="70" t="s">
        <v>45</v>
      </c>
      <c r="D642" s="230" t="s">
        <v>12</v>
      </c>
      <c r="E642" s="231" t="s">
        <v>12</v>
      </c>
      <c r="F642" s="185" t="s">
        <v>19</v>
      </c>
      <c r="G642" s="232">
        <v>19250106</v>
      </c>
      <c r="H642" s="213">
        <v>45877</v>
      </c>
      <c r="I642" s="187" t="s">
        <v>752</v>
      </c>
      <c r="J642" s="233" t="s">
        <v>753</v>
      </c>
      <c r="K642" s="59" t="s">
        <v>754</v>
      </c>
      <c r="L642" s="59">
        <v>209000</v>
      </c>
      <c r="M642" s="244">
        <v>45870</v>
      </c>
    </row>
    <row r="643" spans="1:13" ht="24" x14ac:dyDescent="0.2">
      <c r="A643" s="181" t="s">
        <v>39</v>
      </c>
      <c r="B643" s="182" t="s">
        <v>0</v>
      </c>
      <c r="C643" s="87" t="s">
        <v>0</v>
      </c>
      <c r="D643" s="183" t="s">
        <v>132</v>
      </c>
      <c r="E643" s="184">
        <v>45517</v>
      </c>
      <c r="F643" s="185" t="s">
        <v>19</v>
      </c>
      <c r="G643" s="218">
        <v>10250175</v>
      </c>
      <c r="H643" s="219">
        <v>45877</v>
      </c>
      <c r="I643" s="181" t="s">
        <v>772</v>
      </c>
      <c r="J643" s="181" t="s">
        <v>60</v>
      </c>
      <c r="K643" s="188" t="s">
        <v>21</v>
      </c>
      <c r="L643" s="197">
        <v>290074</v>
      </c>
      <c r="M643" s="244">
        <v>45870</v>
      </c>
    </row>
    <row r="644" spans="1:13" x14ac:dyDescent="0.2">
      <c r="A644" s="181" t="s">
        <v>32</v>
      </c>
      <c r="B644" s="48" t="s">
        <v>235</v>
      </c>
      <c r="C644" s="70" t="s">
        <v>45</v>
      </c>
      <c r="D644" s="181" t="s">
        <v>12</v>
      </c>
      <c r="E644" s="193" t="s">
        <v>12</v>
      </c>
      <c r="F644" s="185" t="s">
        <v>19</v>
      </c>
      <c r="G644" s="203">
        <v>13250111</v>
      </c>
      <c r="H644" s="186">
        <v>45877</v>
      </c>
      <c r="I644" s="187" t="s">
        <v>796</v>
      </c>
      <c r="J644" s="185" t="s">
        <v>211</v>
      </c>
      <c r="K644" s="234" t="s">
        <v>212</v>
      </c>
      <c r="L644" s="62">
        <v>107100</v>
      </c>
      <c r="M644" s="244">
        <v>45870</v>
      </c>
    </row>
    <row r="645" spans="1:13" x14ac:dyDescent="0.2">
      <c r="A645" s="181" t="s">
        <v>32</v>
      </c>
      <c r="B645" s="48" t="s">
        <v>235</v>
      </c>
      <c r="C645" s="70" t="s">
        <v>45</v>
      </c>
      <c r="D645" s="181" t="s">
        <v>12</v>
      </c>
      <c r="E645" s="193" t="s">
        <v>12</v>
      </c>
      <c r="F645" s="185" t="s">
        <v>19</v>
      </c>
      <c r="G645" s="203">
        <v>13250113</v>
      </c>
      <c r="H645" s="186">
        <v>45877</v>
      </c>
      <c r="I645" s="187" t="s">
        <v>797</v>
      </c>
      <c r="J645" s="185" t="s">
        <v>25</v>
      </c>
      <c r="K645" s="234" t="s">
        <v>26</v>
      </c>
      <c r="L645" s="62">
        <v>113469</v>
      </c>
      <c r="M645" s="244">
        <v>45870</v>
      </c>
    </row>
    <row r="646" spans="1:13" ht="24" x14ac:dyDescent="0.2">
      <c r="A646" s="181" t="s">
        <v>37</v>
      </c>
      <c r="B646" s="200" t="s">
        <v>45</v>
      </c>
      <c r="C646" s="70" t="s">
        <v>45</v>
      </c>
      <c r="D646" s="187" t="s">
        <v>821</v>
      </c>
      <c r="E646" s="204">
        <v>45866</v>
      </c>
      <c r="F646" s="185" t="s">
        <v>19</v>
      </c>
      <c r="G646" s="203">
        <v>16250156</v>
      </c>
      <c r="H646" s="186">
        <v>45877</v>
      </c>
      <c r="I646" s="187" t="s">
        <v>822</v>
      </c>
      <c r="J646" s="187" t="s">
        <v>155</v>
      </c>
      <c r="K646" s="205" t="s">
        <v>156</v>
      </c>
      <c r="L646" s="235">
        <v>2067500</v>
      </c>
      <c r="M646" s="244">
        <v>45870</v>
      </c>
    </row>
    <row r="647" spans="1:13" ht="25.5" x14ac:dyDescent="0.2">
      <c r="A647" s="108"/>
      <c r="B647" s="109" t="s">
        <v>2049</v>
      </c>
      <c r="C647" s="110" t="s">
        <v>173</v>
      </c>
      <c r="D647" s="108"/>
      <c r="E647" s="108"/>
      <c r="F647" s="111"/>
      <c r="G647" s="112"/>
      <c r="H647" s="113">
        <v>45877.378321759257</v>
      </c>
      <c r="I647" s="109" t="s">
        <v>2050</v>
      </c>
      <c r="J647" s="114"/>
      <c r="K647" s="108"/>
      <c r="L647" s="115">
        <v>2365339.2000000002</v>
      </c>
      <c r="M647" s="244">
        <v>45870</v>
      </c>
    </row>
    <row r="648" spans="1:13" ht="25.5" x14ac:dyDescent="0.2">
      <c r="A648" s="108"/>
      <c r="B648" s="109" t="s">
        <v>2484</v>
      </c>
      <c r="C648" s="110" t="s">
        <v>173</v>
      </c>
      <c r="D648" s="108"/>
      <c r="E648" s="108"/>
      <c r="F648" s="111"/>
      <c r="G648" s="112"/>
      <c r="H648" s="113">
        <v>45877.39434027778</v>
      </c>
      <c r="I648" s="109" t="s">
        <v>2485</v>
      </c>
      <c r="J648" s="114"/>
      <c r="K648" s="108"/>
      <c r="L648" s="115">
        <v>99978</v>
      </c>
      <c r="M648" s="244">
        <v>45870</v>
      </c>
    </row>
    <row r="649" spans="1:13" ht="25.5" x14ac:dyDescent="0.2">
      <c r="A649" s="108"/>
      <c r="B649" s="109" t="s">
        <v>2482</v>
      </c>
      <c r="C649" s="110" t="s">
        <v>173</v>
      </c>
      <c r="D649" s="108"/>
      <c r="E649" s="108"/>
      <c r="F649" s="111"/>
      <c r="G649" s="112"/>
      <c r="H649" s="113">
        <v>45877.418240740742</v>
      </c>
      <c r="I649" s="109" t="s">
        <v>2483</v>
      </c>
      <c r="J649" s="114"/>
      <c r="K649" s="108"/>
      <c r="L649" s="115">
        <v>193208</v>
      </c>
      <c r="M649" s="244">
        <v>45870</v>
      </c>
    </row>
    <row r="650" spans="1:13" ht="25.5" x14ac:dyDescent="0.2">
      <c r="A650" s="108"/>
      <c r="B650" s="109" t="s">
        <v>2047</v>
      </c>
      <c r="C650" s="110" t="s">
        <v>173</v>
      </c>
      <c r="D650" s="108"/>
      <c r="E650" s="108"/>
      <c r="F650" s="111"/>
      <c r="G650" s="112"/>
      <c r="H650" s="113">
        <v>45877.499456018515</v>
      </c>
      <c r="I650" s="109" t="s">
        <v>2048</v>
      </c>
      <c r="J650" s="114"/>
      <c r="K650" s="108"/>
      <c r="L650" s="115">
        <v>197064</v>
      </c>
      <c r="M650" s="244">
        <v>45870</v>
      </c>
    </row>
    <row r="651" spans="1:13" ht="25.5" x14ac:dyDescent="0.2">
      <c r="A651" s="108"/>
      <c r="B651" s="109" t="s">
        <v>2045</v>
      </c>
      <c r="C651" s="110" t="s">
        <v>173</v>
      </c>
      <c r="D651" s="108"/>
      <c r="E651" s="108"/>
      <c r="F651" s="111"/>
      <c r="G651" s="112"/>
      <c r="H651" s="113">
        <v>45877.505231481482</v>
      </c>
      <c r="I651" s="109" t="s">
        <v>2046</v>
      </c>
      <c r="J651" s="114"/>
      <c r="K651" s="108"/>
      <c r="L651" s="115">
        <v>534310</v>
      </c>
      <c r="M651" s="244">
        <v>45870</v>
      </c>
    </row>
    <row r="652" spans="1:13" x14ac:dyDescent="0.2">
      <c r="A652" s="108"/>
      <c r="B652" s="109" t="s">
        <v>2719</v>
      </c>
      <c r="C652" s="114" t="s">
        <v>0</v>
      </c>
      <c r="D652" s="108"/>
      <c r="E652" s="108"/>
      <c r="F652" s="111"/>
      <c r="G652" s="112"/>
      <c r="H652" s="113">
        <v>45877.51390046296</v>
      </c>
      <c r="I652" s="109" t="s">
        <v>2720</v>
      </c>
      <c r="J652" s="114"/>
      <c r="K652" s="108"/>
      <c r="L652" s="115">
        <v>9328352.2850000001</v>
      </c>
      <c r="M652" s="244">
        <v>45870</v>
      </c>
    </row>
    <row r="653" spans="1:13" x14ac:dyDescent="0.2">
      <c r="A653" s="108"/>
      <c r="B653" s="109" t="s">
        <v>2721</v>
      </c>
      <c r="C653" s="114" t="s">
        <v>0</v>
      </c>
      <c r="D653" s="108"/>
      <c r="E653" s="108"/>
      <c r="F653" s="111"/>
      <c r="G653" s="112"/>
      <c r="H653" s="113">
        <v>45877.51390046296</v>
      </c>
      <c r="I653" s="109" t="s">
        <v>2720</v>
      </c>
      <c r="J653" s="114"/>
      <c r="K653" s="108"/>
      <c r="L653" s="115">
        <v>33932850</v>
      </c>
      <c r="M653" s="244">
        <v>45870</v>
      </c>
    </row>
    <row r="654" spans="1:13" ht="25.5" x14ac:dyDescent="0.2">
      <c r="A654" s="108"/>
      <c r="B654" s="109" t="s">
        <v>2043</v>
      </c>
      <c r="C654" s="110" t="s">
        <v>173</v>
      </c>
      <c r="D654" s="108"/>
      <c r="E654" s="108"/>
      <c r="F654" s="111"/>
      <c r="G654" s="112"/>
      <c r="H654" s="113">
        <v>45877.582696759258</v>
      </c>
      <c r="I654" s="109" t="s">
        <v>2044</v>
      </c>
      <c r="J654" s="114"/>
      <c r="K654" s="108"/>
      <c r="L654" s="115">
        <v>678300</v>
      </c>
      <c r="M654" s="244">
        <v>45870</v>
      </c>
    </row>
    <row r="655" spans="1:13" ht="25.5" x14ac:dyDescent="0.2">
      <c r="A655" s="108"/>
      <c r="B655" s="109" t="s">
        <v>2041</v>
      </c>
      <c r="C655" s="110" t="s">
        <v>173</v>
      </c>
      <c r="D655" s="108"/>
      <c r="E655" s="108"/>
      <c r="F655" s="111"/>
      <c r="G655" s="112"/>
      <c r="H655" s="113">
        <v>45877.603564814817</v>
      </c>
      <c r="I655" s="109" t="s">
        <v>2042</v>
      </c>
      <c r="J655" s="114"/>
      <c r="K655" s="108"/>
      <c r="L655" s="115">
        <v>2558500</v>
      </c>
      <c r="M655" s="244">
        <v>45870</v>
      </c>
    </row>
    <row r="656" spans="1:13" ht="25.5" x14ac:dyDescent="0.2">
      <c r="A656" s="108"/>
      <c r="B656" s="109" t="s">
        <v>2039</v>
      </c>
      <c r="C656" s="110" t="s">
        <v>173</v>
      </c>
      <c r="D656" s="108"/>
      <c r="E656" s="108"/>
      <c r="F656" s="111"/>
      <c r="G656" s="112"/>
      <c r="H656" s="113">
        <v>45877.625324074077</v>
      </c>
      <c r="I656" s="109" t="s">
        <v>2040</v>
      </c>
      <c r="J656" s="114"/>
      <c r="K656" s="108"/>
      <c r="L656" s="115">
        <v>180000</v>
      </c>
      <c r="M656" s="244">
        <v>45870</v>
      </c>
    </row>
    <row r="657" spans="1:13" ht="38.25" x14ac:dyDescent="0.2">
      <c r="A657" s="108"/>
      <c r="B657" s="109" t="s">
        <v>2037</v>
      </c>
      <c r="C657" s="110" t="s">
        <v>173</v>
      </c>
      <c r="D657" s="108"/>
      <c r="E657" s="108"/>
      <c r="F657" s="111"/>
      <c r="G657" s="112"/>
      <c r="H657" s="113">
        <v>45877.650092592594</v>
      </c>
      <c r="I657" s="109" t="s">
        <v>2038</v>
      </c>
      <c r="J657" s="114"/>
      <c r="K657" s="108"/>
      <c r="L657" s="115">
        <v>595000</v>
      </c>
      <c r="M657" s="244">
        <v>45870</v>
      </c>
    </row>
    <row r="658" spans="1:13" ht="25.5" x14ac:dyDescent="0.2">
      <c r="A658" s="108"/>
      <c r="B658" s="109" t="s">
        <v>2035</v>
      </c>
      <c r="C658" s="110" t="s">
        <v>173</v>
      </c>
      <c r="D658" s="108"/>
      <c r="E658" s="108"/>
      <c r="F658" s="111"/>
      <c r="G658" s="112"/>
      <c r="H658" s="113">
        <v>45877.653252314813</v>
      </c>
      <c r="I658" s="109" t="s">
        <v>2036</v>
      </c>
      <c r="J658" s="114"/>
      <c r="K658" s="108"/>
      <c r="L658" s="115">
        <v>898569</v>
      </c>
      <c r="M658" s="244">
        <v>45870</v>
      </c>
    </row>
    <row r="659" spans="1:13" ht="25.5" x14ac:dyDescent="0.2">
      <c r="A659" s="108"/>
      <c r="B659" s="109" t="s">
        <v>2033</v>
      </c>
      <c r="C659" s="110" t="s">
        <v>173</v>
      </c>
      <c r="D659" s="108"/>
      <c r="E659" s="108"/>
      <c r="F659" s="111"/>
      <c r="G659" s="112"/>
      <c r="H659" s="113">
        <v>45877.668182870373</v>
      </c>
      <c r="I659" s="109" t="s">
        <v>2034</v>
      </c>
      <c r="J659" s="114"/>
      <c r="K659" s="108"/>
      <c r="L659" s="115">
        <v>76755</v>
      </c>
      <c r="M659" s="244">
        <v>45870</v>
      </c>
    </row>
    <row r="660" spans="1:13" ht="25.5" x14ac:dyDescent="0.2">
      <c r="A660" s="108"/>
      <c r="B660" s="109" t="s">
        <v>2480</v>
      </c>
      <c r="C660" s="110" t="s">
        <v>173</v>
      </c>
      <c r="D660" s="108"/>
      <c r="E660" s="108"/>
      <c r="F660" s="111"/>
      <c r="G660" s="112"/>
      <c r="H660" s="113">
        <v>45877.736354166664</v>
      </c>
      <c r="I660" s="109" t="s">
        <v>2481</v>
      </c>
      <c r="J660" s="114"/>
      <c r="K660" s="108"/>
      <c r="L660" s="115">
        <v>1836709</v>
      </c>
      <c r="M660" s="244">
        <v>45870</v>
      </c>
    </row>
    <row r="661" spans="1:13" ht="25.5" x14ac:dyDescent="0.2">
      <c r="A661" s="108"/>
      <c r="B661" s="109" t="s">
        <v>2478</v>
      </c>
      <c r="C661" s="110" t="s">
        <v>173</v>
      </c>
      <c r="D661" s="108"/>
      <c r="E661" s="108"/>
      <c r="F661" s="111"/>
      <c r="G661" s="112"/>
      <c r="H661" s="113">
        <v>45877.744618055556</v>
      </c>
      <c r="I661" s="109" t="s">
        <v>2479</v>
      </c>
      <c r="J661" s="114"/>
      <c r="K661" s="108"/>
      <c r="L661" s="115">
        <v>599044</v>
      </c>
      <c r="M661" s="244">
        <v>45870</v>
      </c>
    </row>
    <row r="662" spans="1:13" ht="24" x14ac:dyDescent="0.2">
      <c r="A662" s="181" t="s">
        <v>35</v>
      </c>
      <c r="B662" s="182" t="s">
        <v>0</v>
      </c>
      <c r="C662" s="87" t="s">
        <v>0</v>
      </c>
      <c r="D662" s="196" t="s">
        <v>656</v>
      </c>
      <c r="E662" s="193">
        <v>45847</v>
      </c>
      <c r="F662" s="185" t="s">
        <v>19</v>
      </c>
      <c r="G662" s="211">
        <v>42500198</v>
      </c>
      <c r="H662" s="193">
        <v>45880</v>
      </c>
      <c r="I662" s="196" t="s">
        <v>657</v>
      </c>
      <c r="J662" s="196" t="s">
        <v>308</v>
      </c>
      <c r="K662" s="236" t="s">
        <v>309</v>
      </c>
      <c r="L662" s="212">
        <v>27560400</v>
      </c>
      <c r="M662" s="244">
        <v>45870</v>
      </c>
    </row>
    <row r="663" spans="1:13" ht="24" x14ac:dyDescent="0.2">
      <c r="A663" s="181" t="s">
        <v>35</v>
      </c>
      <c r="B663" s="182" t="s">
        <v>0</v>
      </c>
      <c r="C663" s="87" t="s">
        <v>0</v>
      </c>
      <c r="D663" s="196" t="s">
        <v>656</v>
      </c>
      <c r="E663" s="193">
        <v>45847</v>
      </c>
      <c r="F663" s="185" t="s">
        <v>19</v>
      </c>
      <c r="G663" s="211">
        <v>42500199</v>
      </c>
      <c r="H663" s="193">
        <v>45880</v>
      </c>
      <c r="I663" s="196" t="s">
        <v>658</v>
      </c>
      <c r="J663" s="196" t="s">
        <v>659</v>
      </c>
      <c r="K663" s="236" t="s">
        <v>660</v>
      </c>
      <c r="L663" s="212">
        <v>9328351</v>
      </c>
      <c r="M663" s="244">
        <v>45870</v>
      </c>
    </row>
    <row r="664" spans="1:13" x14ac:dyDescent="0.2">
      <c r="A664" s="181" t="s">
        <v>213</v>
      </c>
      <c r="B664" s="48" t="s">
        <v>235</v>
      </c>
      <c r="C664" s="70" t="s">
        <v>45</v>
      </c>
      <c r="D664" s="181" t="s">
        <v>12</v>
      </c>
      <c r="E664" s="193" t="s">
        <v>12</v>
      </c>
      <c r="F664" s="185" t="s">
        <v>18</v>
      </c>
      <c r="G664" s="208">
        <v>8250098</v>
      </c>
      <c r="H664" s="209">
        <v>45880</v>
      </c>
      <c r="I664" s="187" t="s">
        <v>716</v>
      </c>
      <c r="J664" s="208" t="s">
        <v>717</v>
      </c>
      <c r="K664" s="237" t="s">
        <v>718</v>
      </c>
      <c r="L664" s="238">
        <v>198730</v>
      </c>
      <c r="M664" s="244">
        <v>45870</v>
      </c>
    </row>
    <row r="665" spans="1:13" ht="24" x14ac:dyDescent="0.2">
      <c r="A665" s="181" t="s">
        <v>57</v>
      </c>
      <c r="B665" s="48" t="s">
        <v>235</v>
      </c>
      <c r="C665" s="70" t="s">
        <v>45</v>
      </c>
      <c r="D665" s="181" t="s">
        <v>12</v>
      </c>
      <c r="E665" s="193" t="s">
        <v>12</v>
      </c>
      <c r="F665" s="185" t="s">
        <v>19</v>
      </c>
      <c r="G665" s="214">
        <v>9250136</v>
      </c>
      <c r="H665" s="186">
        <v>45880</v>
      </c>
      <c r="I665" s="187" t="s">
        <v>733</v>
      </c>
      <c r="J665" s="187" t="s">
        <v>734</v>
      </c>
      <c r="K665" s="205" t="s">
        <v>735</v>
      </c>
      <c r="L665" s="215">
        <v>190000</v>
      </c>
      <c r="M665" s="244">
        <v>45870</v>
      </c>
    </row>
    <row r="666" spans="1:13" ht="24" x14ac:dyDescent="0.2">
      <c r="A666" s="181" t="s">
        <v>57</v>
      </c>
      <c r="B666" s="182" t="s">
        <v>0</v>
      </c>
      <c r="C666" s="87" t="s">
        <v>0</v>
      </c>
      <c r="D666" s="200" t="s">
        <v>168</v>
      </c>
      <c r="E666" s="213">
        <v>45776</v>
      </c>
      <c r="F666" s="185" t="s">
        <v>19</v>
      </c>
      <c r="G666" s="214">
        <v>9250137</v>
      </c>
      <c r="H666" s="186">
        <v>45880</v>
      </c>
      <c r="I666" s="187" t="s">
        <v>736</v>
      </c>
      <c r="J666" s="187" t="s">
        <v>737</v>
      </c>
      <c r="K666" s="205" t="s">
        <v>162</v>
      </c>
      <c r="L666" s="215">
        <v>8050675</v>
      </c>
      <c r="M666" s="244">
        <v>45870</v>
      </c>
    </row>
    <row r="667" spans="1:13" x14ac:dyDescent="0.2">
      <c r="A667" s="181" t="s">
        <v>40</v>
      </c>
      <c r="B667" s="48" t="s">
        <v>235</v>
      </c>
      <c r="C667" s="70" t="s">
        <v>45</v>
      </c>
      <c r="D667" s="181" t="s">
        <v>12</v>
      </c>
      <c r="E667" s="193" t="s">
        <v>12</v>
      </c>
      <c r="F667" s="185" t="s">
        <v>19</v>
      </c>
      <c r="G667" s="232">
        <v>19250107</v>
      </c>
      <c r="H667" s="213">
        <v>45880</v>
      </c>
      <c r="I667" s="187" t="s">
        <v>755</v>
      </c>
      <c r="J667" s="233" t="s">
        <v>756</v>
      </c>
      <c r="K667" s="59" t="s">
        <v>757</v>
      </c>
      <c r="L667" s="59">
        <v>165051</v>
      </c>
      <c r="M667" s="244">
        <v>45870</v>
      </c>
    </row>
    <row r="668" spans="1:13" x14ac:dyDescent="0.2">
      <c r="A668" s="181" t="s">
        <v>32</v>
      </c>
      <c r="B668" s="182" t="s">
        <v>0</v>
      </c>
      <c r="C668" s="87" t="s">
        <v>0</v>
      </c>
      <c r="D668" s="187" t="s">
        <v>98</v>
      </c>
      <c r="E668" s="204">
        <v>45631</v>
      </c>
      <c r="F668" s="185" t="s">
        <v>19</v>
      </c>
      <c r="G668" s="203">
        <v>13250117</v>
      </c>
      <c r="H668" s="186">
        <v>45880</v>
      </c>
      <c r="I668" s="187" t="s">
        <v>798</v>
      </c>
      <c r="J668" s="185" t="s">
        <v>663</v>
      </c>
      <c r="K668" s="234" t="s">
        <v>664</v>
      </c>
      <c r="L668" s="62">
        <v>1096370</v>
      </c>
      <c r="M668" s="244">
        <v>45870</v>
      </c>
    </row>
    <row r="669" spans="1:13" ht="24" x14ac:dyDescent="0.2">
      <c r="A669" s="181" t="s">
        <v>32</v>
      </c>
      <c r="B669" s="182" t="s">
        <v>0</v>
      </c>
      <c r="C669" s="87" t="s">
        <v>0</v>
      </c>
      <c r="D669" s="183" t="s">
        <v>132</v>
      </c>
      <c r="E669" s="184">
        <v>45517</v>
      </c>
      <c r="F669" s="185" t="s">
        <v>19</v>
      </c>
      <c r="G669" s="203">
        <v>13250118</v>
      </c>
      <c r="H669" s="186">
        <v>45880</v>
      </c>
      <c r="I669" s="187" t="s">
        <v>799</v>
      </c>
      <c r="J669" s="181" t="s">
        <v>60</v>
      </c>
      <c r="K669" s="188" t="s">
        <v>21</v>
      </c>
      <c r="L669" s="62">
        <v>2337903</v>
      </c>
      <c r="M669" s="244">
        <v>45870</v>
      </c>
    </row>
    <row r="670" spans="1:13" ht="36" x14ac:dyDescent="0.2">
      <c r="A670" s="200" t="s">
        <v>13</v>
      </c>
      <c r="B670" s="182" t="s">
        <v>0</v>
      </c>
      <c r="C670" s="87" t="s">
        <v>0</v>
      </c>
      <c r="D670" s="183" t="s">
        <v>132</v>
      </c>
      <c r="E670" s="184">
        <v>45517</v>
      </c>
      <c r="F670" s="185" t="s">
        <v>19</v>
      </c>
      <c r="G670" s="206">
        <v>17250496</v>
      </c>
      <c r="H670" s="204">
        <v>45880</v>
      </c>
      <c r="I670" s="183" t="s">
        <v>855</v>
      </c>
      <c r="J670" s="181" t="s">
        <v>60</v>
      </c>
      <c r="K670" s="188" t="s">
        <v>21</v>
      </c>
      <c r="L670" s="207">
        <v>434328</v>
      </c>
      <c r="M670" s="244">
        <v>45870</v>
      </c>
    </row>
    <row r="671" spans="1:13" ht="36" x14ac:dyDescent="0.2">
      <c r="A671" s="200" t="s">
        <v>13</v>
      </c>
      <c r="B671" s="182" t="s">
        <v>0</v>
      </c>
      <c r="C671" s="87" t="s">
        <v>0</v>
      </c>
      <c r="D671" s="183" t="s">
        <v>132</v>
      </c>
      <c r="E671" s="184">
        <v>45517</v>
      </c>
      <c r="F671" s="185" t="s">
        <v>19</v>
      </c>
      <c r="G671" s="206">
        <v>17250497</v>
      </c>
      <c r="H671" s="204">
        <v>45880</v>
      </c>
      <c r="I671" s="183" t="s">
        <v>856</v>
      </c>
      <c r="J671" s="181" t="s">
        <v>60</v>
      </c>
      <c r="K671" s="188" t="s">
        <v>21</v>
      </c>
      <c r="L671" s="207">
        <v>880369</v>
      </c>
      <c r="M671" s="244">
        <v>45870</v>
      </c>
    </row>
    <row r="672" spans="1:13" ht="36" x14ac:dyDescent="0.2">
      <c r="A672" s="200" t="s">
        <v>13</v>
      </c>
      <c r="B672" s="182" t="s">
        <v>0</v>
      </c>
      <c r="C672" s="87" t="s">
        <v>0</v>
      </c>
      <c r="D672" s="183" t="s">
        <v>132</v>
      </c>
      <c r="E672" s="184">
        <v>45517</v>
      </c>
      <c r="F672" s="185" t="s">
        <v>19</v>
      </c>
      <c r="G672" s="206">
        <v>17250498</v>
      </c>
      <c r="H672" s="204">
        <v>45880</v>
      </c>
      <c r="I672" s="183" t="s">
        <v>857</v>
      </c>
      <c r="J672" s="181" t="s">
        <v>60</v>
      </c>
      <c r="K672" s="188" t="s">
        <v>21</v>
      </c>
      <c r="L672" s="207">
        <v>760567</v>
      </c>
      <c r="M672" s="244">
        <v>45870</v>
      </c>
    </row>
    <row r="673" spans="1:13" ht="36" x14ac:dyDescent="0.2">
      <c r="A673" s="200" t="s">
        <v>13</v>
      </c>
      <c r="B673" s="182" t="s">
        <v>0</v>
      </c>
      <c r="C673" s="87" t="s">
        <v>0</v>
      </c>
      <c r="D673" s="183" t="s">
        <v>132</v>
      </c>
      <c r="E673" s="184">
        <v>45517</v>
      </c>
      <c r="F673" s="185" t="s">
        <v>19</v>
      </c>
      <c r="G673" s="206">
        <v>17250499</v>
      </c>
      <c r="H673" s="204">
        <v>45880</v>
      </c>
      <c r="I673" s="183" t="s">
        <v>858</v>
      </c>
      <c r="J673" s="181" t="s">
        <v>60</v>
      </c>
      <c r="K673" s="188" t="s">
        <v>21</v>
      </c>
      <c r="L673" s="207">
        <v>916592</v>
      </c>
      <c r="M673" s="244">
        <v>45870</v>
      </c>
    </row>
    <row r="674" spans="1:13" ht="36" x14ac:dyDescent="0.2">
      <c r="A674" s="200" t="s">
        <v>13</v>
      </c>
      <c r="B674" s="182" t="s">
        <v>0</v>
      </c>
      <c r="C674" s="87" t="s">
        <v>0</v>
      </c>
      <c r="D674" s="183" t="s">
        <v>132</v>
      </c>
      <c r="E674" s="184">
        <v>45517</v>
      </c>
      <c r="F674" s="185" t="s">
        <v>19</v>
      </c>
      <c r="G674" s="206">
        <v>17250500</v>
      </c>
      <c r="H674" s="204">
        <v>45880</v>
      </c>
      <c r="I674" s="183" t="s">
        <v>859</v>
      </c>
      <c r="J674" s="181" t="s">
        <v>60</v>
      </c>
      <c r="K674" s="188" t="s">
        <v>21</v>
      </c>
      <c r="L674" s="207">
        <v>916592</v>
      </c>
      <c r="M674" s="244">
        <v>45870</v>
      </c>
    </row>
    <row r="675" spans="1:13" ht="25.5" x14ac:dyDescent="0.2">
      <c r="A675" s="108"/>
      <c r="B675" s="109" t="s">
        <v>2031</v>
      </c>
      <c r="C675" s="110" t="s">
        <v>173</v>
      </c>
      <c r="D675" s="108"/>
      <c r="E675" s="108"/>
      <c r="F675" s="111"/>
      <c r="G675" s="112"/>
      <c r="H675" s="113">
        <v>45880.417604166665</v>
      </c>
      <c r="I675" s="109" t="s">
        <v>2032</v>
      </c>
      <c r="J675" s="114"/>
      <c r="K675" s="108"/>
      <c r="L675" s="115">
        <v>2500000.79</v>
      </c>
      <c r="M675" s="244">
        <v>45870</v>
      </c>
    </row>
    <row r="676" spans="1:13" ht="25.5" x14ac:dyDescent="0.2">
      <c r="A676" s="108"/>
      <c r="B676" s="109" t="s">
        <v>2029</v>
      </c>
      <c r="C676" s="110" t="s">
        <v>173</v>
      </c>
      <c r="D676" s="108"/>
      <c r="E676" s="108"/>
      <c r="F676" s="111"/>
      <c r="G676" s="112"/>
      <c r="H676" s="113">
        <v>45880.432268518518</v>
      </c>
      <c r="I676" s="109" t="s">
        <v>2030</v>
      </c>
      <c r="J676" s="114"/>
      <c r="K676" s="108"/>
      <c r="L676" s="115">
        <v>358738.59</v>
      </c>
      <c r="M676" s="244">
        <v>45870</v>
      </c>
    </row>
    <row r="677" spans="1:13" ht="25.5" x14ac:dyDescent="0.2">
      <c r="A677" s="108"/>
      <c r="B677" s="109" t="s">
        <v>2717</v>
      </c>
      <c r="C677" s="114" t="s">
        <v>0</v>
      </c>
      <c r="D677" s="108"/>
      <c r="E677" s="108"/>
      <c r="F677" s="111"/>
      <c r="G677" s="112"/>
      <c r="H677" s="113">
        <v>45880.486111111109</v>
      </c>
      <c r="I677" s="109" t="s">
        <v>2718</v>
      </c>
      <c r="J677" s="114"/>
      <c r="K677" s="108"/>
      <c r="L677" s="115">
        <v>12000000</v>
      </c>
      <c r="M677" s="244">
        <v>45870</v>
      </c>
    </row>
    <row r="678" spans="1:13" x14ac:dyDescent="0.2">
      <c r="A678" s="108"/>
      <c r="B678" s="109" t="s">
        <v>2716</v>
      </c>
      <c r="C678" s="114" t="s">
        <v>0</v>
      </c>
      <c r="D678" s="108"/>
      <c r="E678" s="108"/>
      <c r="F678" s="111"/>
      <c r="G678" s="112"/>
      <c r="H678" s="113">
        <v>45880.546435185184</v>
      </c>
      <c r="I678" s="109" t="s">
        <v>197</v>
      </c>
      <c r="J678" s="114"/>
      <c r="K678" s="108"/>
      <c r="L678" s="115">
        <v>8050674.9999883799</v>
      </c>
      <c r="M678" s="244">
        <v>45870</v>
      </c>
    </row>
    <row r="679" spans="1:13" ht="25.5" x14ac:dyDescent="0.2">
      <c r="A679" s="108"/>
      <c r="B679" s="109" t="s">
        <v>2027</v>
      </c>
      <c r="C679" s="110" t="s">
        <v>173</v>
      </c>
      <c r="D679" s="108"/>
      <c r="E679" s="108"/>
      <c r="F679" s="111"/>
      <c r="G679" s="112"/>
      <c r="H679" s="113">
        <v>45880.569791666669</v>
      </c>
      <c r="I679" s="109" t="s">
        <v>2028</v>
      </c>
      <c r="J679" s="114"/>
      <c r="K679" s="108"/>
      <c r="L679" s="115">
        <v>1047200</v>
      </c>
      <c r="M679" s="244">
        <v>45870</v>
      </c>
    </row>
    <row r="680" spans="1:13" ht="25.5" x14ac:dyDescent="0.2">
      <c r="A680" s="108"/>
      <c r="B680" s="109" t="s">
        <v>2476</v>
      </c>
      <c r="C680" s="110" t="s">
        <v>173</v>
      </c>
      <c r="D680" s="108"/>
      <c r="E680" s="108"/>
      <c r="F680" s="111"/>
      <c r="G680" s="112"/>
      <c r="H680" s="113">
        <v>45880.662766203706</v>
      </c>
      <c r="I680" s="109" t="s">
        <v>2477</v>
      </c>
      <c r="J680" s="114"/>
      <c r="K680" s="108"/>
      <c r="L680" s="115">
        <v>4000000</v>
      </c>
      <c r="M680" s="244">
        <v>45870</v>
      </c>
    </row>
    <row r="681" spans="1:13" ht="25.5" x14ac:dyDescent="0.2">
      <c r="A681" s="108"/>
      <c r="B681" s="109" t="s">
        <v>2474</v>
      </c>
      <c r="C681" s="110" t="s">
        <v>173</v>
      </c>
      <c r="D681" s="108"/>
      <c r="E681" s="108"/>
      <c r="F681" s="111"/>
      <c r="G681" s="112"/>
      <c r="H681" s="113">
        <v>45880.694745370369</v>
      </c>
      <c r="I681" s="109" t="s">
        <v>2475</v>
      </c>
      <c r="J681" s="114"/>
      <c r="K681" s="108"/>
      <c r="L681" s="115">
        <v>183566</v>
      </c>
      <c r="M681" s="244">
        <v>45870</v>
      </c>
    </row>
    <row r="682" spans="1:13" ht="25.5" x14ac:dyDescent="0.2">
      <c r="A682" s="108"/>
      <c r="B682" s="109" t="s">
        <v>2025</v>
      </c>
      <c r="C682" s="110" t="s">
        <v>173</v>
      </c>
      <c r="D682" s="108"/>
      <c r="E682" s="108"/>
      <c r="F682" s="111"/>
      <c r="G682" s="112"/>
      <c r="H682" s="113">
        <v>45880.699016203704</v>
      </c>
      <c r="I682" s="109" t="s">
        <v>2026</v>
      </c>
      <c r="J682" s="114"/>
      <c r="K682" s="108"/>
      <c r="L682" s="115">
        <v>1681398.6</v>
      </c>
      <c r="M682" s="244">
        <v>45870</v>
      </c>
    </row>
    <row r="683" spans="1:13" ht="25.5" x14ac:dyDescent="0.2">
      <c r="A683" s="108"/>
      <c r="B683" s="109" t="s">
        <v>2472</v>
      </c>
      <c r="C683" s="110" t="s">
        <v>173</v>
      </c>
      <c r="D683" s="108"/>
      <c r="E683" s="108"/>
      <c r="F683" s="111"/>
      <c r="G683" s="112"/>
      <c r="H683" s="113">
        <v>45880.72552083333</v>
      </c>
      <c r="I683" s="109" t="s">
        <v>2473</v>
      </c>
      <c r="J683" s="114"/>
      <c r="K683" s="108"/>
      <c r="L683" s="115">
        <v>254056</v>
      </c>
      <c r="M683" s="244">
        <v>45870</v>
      </c>
    </row>
    <row r="684" spans="1:13" ht="25.5" x14ac:dyDescent="0.2">
      <c r="A684" s="108"/>
      <c r="B684" s="109" t="s">
        <v>2470</v>
      </c>
      <c r="C684" s="110" t="s">
        <v>173</v>
      </c>
      <c r="D684" s="108"/>
      <c r="E684" s="108"/>
      <c r="F684" s="111"/>
      <c r="G684" s="112"/>
      <c r="H684" s="113">
        <v>45880.731712962966</v>
      </c>
      <c r="I684" s="109" t="s">
        <v>2471</v>
      </c>
      <c r="J684" s="114"/>
      <c r="K684" s="108"/>
      <c r="L684" s="115">
        <v>232928</v>
      </c>
      <c r="M684" s="244">
        <v>45870</v>
      </c>
    </row>
    <row r="685" spans="1:13" ht="25.5" x14ac:dyDescent="0.2">
      <c r="A685" s="108"/>
      <c r="B685" s="109" t="s">
        <v>2468</v>
      </c>
      <c r="C685" s="110" t="s">
        <v>173</v>
      </c>
      <c r="D685" s="108"/>
      <c r="E685" s="108"/>
      <c r="F685" s="111"/>
      <c r="G685" s="112"/>
      <c r="H685" s="113">
        <v>45880.844236111108</v>
      </c>
      <c r="I685" s="109" t="s">
        <v>2469</v>
      </c>
      <c r="J685" s="114"/>
      <c r="K685" s="108"/>
      <c r="L685" s="115">
        <v>6650000</v>
      </c>
      <c r="M685" s="244">
        <v>45870</v>
      </c>
    </row>
    <row r="686" spans="1:13" x14ac:dyDescent="0.2">
      <c r="A686" s="181" t="s">
        <v>31</v>
      </c>
      <c r="B686" s="48" t="s">
        <v>235</v>
      </c>
      <c r="C686" s="70" t="s">
        <v>45</v>
      </c>
      <c r="D686" s="181" t="s">
        <v>12</v>
      </c>
      <c r="E686" s="193" t="s">
        <v>12</v>
      </c>
      <c r="F686" s="185" t="s">
        <v>19</v>
      </c>
      <c r="G686" s="203">
        <v>7250180</v>
      </c>
      <c r="H686" s="204">
        <v>45881</v>
      </c>
      <c r="I686" s="187" t="s">
        <v>704</v>
      </c>
      <c r="J686" s="187" t="s">
        <v>73</v>
      </c>
      <c r="K686" s="205" t="s">
        <v>85</v>
      </c>
      <c r="L686" s="224">
        <v>201110</v>
      </c>
      <c r="M686" s="244">
        <v>45870</v>
      </c>
    </row>
    <row r="687" spans="1:13" ht="24" x14ac:dyDescent="0.2">
      <c r="A687" s="181" t="s">
        <v>27</v>
      </c>
      <c r="B687" s="182" t="s">
        <v>0</v>
      </c>
      <c r="C687" s="87" t="s">
        <v>0</v>
      </c>
      <c r="D687" s="183" t="s">
        <v>132</v>
      </c>
      <c r="E687" s="184">
        <v>45517</v>
      </c>
      <c r="F687" s="185" t="s">
        <v>19</v>
      </c>
      <c r="G687" s="203">
        <v>15250165</v>
      </c>
      <c r="H687" s="204">
        <v>45881</v>
      </c>
      <c r="I687" s="187" t="s">
        <v>816</v>
      </c>
      <c r="J687" s="181" t="s">
        <v>60</v>
      </c>
      <c r="K687" s="188" t="s">
        <v>21</v>
      </c>
      <c r="L687" s="189">
        <v>355158</v>
      </c>
      <c r="M687" s="244">
        <v>45870</v>
      </c>
    </row>
    <row r="688" spans="1:13" ht="48" x14ac:dyDescent="0.2">
      <c r="A688" s="200" t="s">
        <v>13</v>
      </c>
      <c r="B688" s="48" t="s">
        <v>235</v>
      </c>
      <c r="C688" s="70" t="s">
        <v>45</v>
      </c>
      <c r="D688" s="181" t="s">
        <v>12</v>
      </c>
      <c r="E688" s="193" t="s">
        <v>12</v>
      </c>
      <c r="F688" s="185" t="s">
        <v>19</v>
      </c>
      <c r="G688" s="206">
        <v>17250501</v>
      </c>
      <c r="H688" s="204">
        <v>45881</v>
      </c>
      <c r="I688" s="187" t="s">
        <v>860</v>
      </c>
      <c r="J688" s="203" t="s">
        <v>78</v>
      </c>
      <c r="K688" s="223" t="s">
        <v>79</v>
      </c>
      <c r="L688" s="207">
        <v>171405</v>
      </c>
      <c r="M688" s="244">
        <v>45870</v>
      </c>
    </row>
    <row r="689" spans="1:13" ht="36" x14ac:dyDescent="0.2">
      <c r="A689" s="200" t="s">
        <v>13</v>
      </c>
      <c r="B689" s="182" t="s">
        <v>0</v>
      </c>
      <c r="C689" s="87" t="s">
        <v>0</v>
      </c>
      <c r="D689" s="183" t="s">
        <v>132</v>
      </c>
      <c r="E689" s="184">
        <v>45517</v>
      </c>
      <c r="F689" s="185" t="s">
        <v>19</v>
      </c>
      <c r="G689" s="206">
        <v>17250502</v>
      </c>
      <c r="H689" s="204">
        <v>45881</v>
      </c>
      <c r="I689" s="183" t="s">
        <v>861</v>
      </c>
      <c r="J689" s="181" t="s">
        <v>60</v>
      </c>
      <c r="K689" s="188" t="s">
        <v>21</v>
      </c>
      <c r="L689" s="207">
        <v>323998</v>
      </c>
      <c r="M689" s="244">
        <v>45870</v>
      </c>
    </row>
    <row r="690" spans="1:13" ht="24" x14ac:dyDescent="0.2">
      <c r="A690" s="200" t="s">
        <v>13</v>
      </c>
      <c r="B690" s="182" t="s">
        <v>0</v>
      </c>
      <c r="C690" s="87" t="s">
        <v>0</v>
      </c>
      <c r="D690" s="183" t="s">
        <v>132</v>
      </c>
      <c r="E690" s="184">
        <v>45517</v>
      </c>
      <c r="F690" s="185" t="s">
        <v>19</v>
      </c>
      <c r="G690" s="206">
        <v>17250503</v>
      </c>
      <c r="H690" s="204">
        <v>45881</v>
      </c>
      <c r="I690" s="239" t="s">
        <v>862</v>
      </c>
      <c r="J690" s="181" t="s">
        <v>60</v>
      </c>
      <c r="K690" s="188" t="s">
        <v>21</v>
      </c>
      <c r="L690" s="207">
        <v>607374</v>
      </c>
      <c r="M690" s="244">
        <v>45870</v>
      </c>
    </row>
    <row r="691" spans="1:13" ht="25.5" x14ac:dyDescent="0.2">
      <c r="A691" s="108"/>
      <c r="B691" s="109" t="s">
        <v>2023</v>
      </c>
      <c r="C691" s="110" t="s">
        <v>173</v>
      </c>
      <c r="D691" s="108"/>
      <c r="E691" s="108"/>
      <c r="F691" s="111"/>
      <c r="G691" s="112"/>
      <c r="H691" s="113">
        <v>45881.383125</v>
      </c>
      <c r="I691" s="109" t="s">
        <v>2024</v>
      </c>
      <c r="J691" s="114"/>
      <c r="K691" s="108"/>
      <c r="L691" s="115">
        <v>595659.26</v>
      </c>
      <c r="M691" s="244">
        <v>45870</v>
      </c>
    </row>
    <row r="692" spans="1:13" ht="25.5" x14ac:dyDescent="0.2">
      <c r="A692" s="108"/>
      <c r="B692" s="109" t="s">
        <v>2466</v>
      </c>
      <c r="C692" s="110" t="s">
        <v>173</v>
      </c>
      <c r="D692" s="108"/>
      <c r="E692" s="108"/>
      <c r="F692" s="111"/>
      <c r="G692" s="112"/>
      <c r="H692" s="113">
        <v>45881.387349537035</v>
      </c>
      <c r="I692" s="109" t="s">
        <v>2467</v>
      </c>
      <c r="J692" s="114"/>
      <c r="K692" s="108"/>
      <c r="L692" s="115">
        <v>930230.14</v>
      </c>
      <c r="M692" s="244">
        <v>45870</v>
      </c>
    </row>
    <row r="693" spans="1:13" ht="25.5" x14ac:dyDescent="0.2">
      <c r="A693" s="108"/>
      <c r="B693" s="109" t="s">
        <v>2021</v>
      </c>
      <c r="C693" s="110" t="s">
        <v>173</v>
      </c>
      <c r="D693" s="108"/>
      <c r="E693" s="108"/>
      <c r="F693" s="111"/>
      <c r="G693" s="112"/>
      <c r="H693" s="113">
        <v>45881.513171296298</v>
      </c>
      <c r="I693" s="109" t="s">
        <v>2022</v>
      </c>
      <c r="J693" s="114"/>
      <c r="K693" s="108"/>
      <c r="L693" s="115">
        <v>3276498.4</v>
      </c>
      <c r="M693" s="244">
        <v>45870</v>
      </c>
    </row>
    <row r="694" spans="1:13" ht="25.5" x14ac:dyDescent="0.2">
      <c r="A694" s="108"/>
      <c r="B694" s="109" t="s">
        <v>2019</v>
      </c>
      <c r="C694" s="110" t="s">
        <v>173</v>
      </c>
      <c r="D694" s="108"/>
      <c r="E694" s="108"/>
      <c r="F694" s="111"/>
      <c r="G694" s="112"/>
      <c r="H694" s="113">
        <v>45881.651550925926</v>
      </c>
      <c r="I694" s="109" t="s">
        <v>2020</v>
      </c>
      <c r="J694" s="114"/>
      <c r="K694" s="108"/>
      <c r="L694" s="115">
        <v>364395.85</v>
      </c>
      <c r="M694" s="244">
        <v>45870</v>
      </c>
    </row>
    <row r="695" spans="1:13" ht="25.5" x14ac:dyDescent="0.2">
      <c r="A695" s="108"/>
      <c r="B695" s="109" t="s">
        <v>2464</v>
      </c>
      <c r="C695" s="110" t="s">
        <v>173</v>
      </c>
      <c r="D695" s="108"/>
      <c r="E695" s="108"/>
      <c r="F695" s="111"/>
      <c r="G695" s="112"/>
      <c r="H695" s="113">
        <v>45881.671932870369</v>
      </c>
      <c r="I695" s="109" t="s">
        <v>2465</v>
      </c>
      <c r="J695" s="114"/>
      <c r="K695" s="108"/>
      <c r="L695" s="115">
        <v>102984</v>
      </c>
      <c r="M695" s="244">
        <v>45870</v>
      </c>
    </row>
    <row r="696" spans="1:13" x14ac:dyDescent="0.2">
      <c r="A696" s="108"/>
      <c r="B696" s="109" t="s">
        <v>2626</v>
      </c>
      <c r="C696" s="114" t="s">
        <v>45</v>
      </c>
      <c r="D696" s="108"/>
      <c r="E696" s="108"/>
      <c r="F696" s="111"/>
      <c r="G696" s="112"/>
      <c r="H696" s="113">
        <v>45881.680208333331</v>
      </c>
      <c r="I696" s="109" t="s">
        <v>2627</v>
      </c>
      <c r="J696" s="114"/>
      <c r="K696" s="108"/>
      <c r="L696" s="115">
        <v>2960000</v>
      </c>
      <c r="M696" s="244">
        <v>45870</v>
      </c>
    </row>
    <row r="697" spans="1:13" ht="25.5" x14ac:dyDescent="0.2">
      <c r="A697" s="108"/>
      <c r="B697" s="109" t="s">
        <v>2017</v>
      </c>
      <c r="C697" s="110" t="s">
        <v>173</v>
      </c>
      <c r="D697" s="108"/>
      <c r="E697" s="108"/>
      <c r="F697" s="111"/>
      <c r="G697" s="112"/>
      <c r="H697" s="113">
        <v>45881.723726851851</v>
      </c>
      <c r="I697" s="109" t="s">
        <v>2018</v>
      </c>
      <c r="J697" s="114"/>
      <c r="K697" s="108"/>
      <c r="L697" s="115">
        <v>418880</v>
      </c>
      <c r="M697" s="244">
        <v>45870</v>
      </c>
    </row>
    <row r="698" spans="1:13" ht="25.5" x14ac:dyDescent="0.2">
      <c r="A698" s="108"/>
      <c r="B698" s="109" t="s">
        <v>2015</v>
      </c>
      <c r="C698" s="110" t="s">
        <v>173</v>
      </c>
      <c r="D698" s="108"/>
      <c r="E698" s="108"/>
      <c r="F698" s="111"/>
      <c r="G698" s="112"/>
      <c r="H698" s="113">
        <v>45881.747881944444</v>
      </c>
      <c r="I698" s="109" t="s">
        <v>2016</v>
      </c>
      <c r="J698" s="114"/>
      <c r="K698" s="108"/>
      <c r="L698" s="115">
        <v>238000</v>
      </c>
      <c r="M698" s="244">
        <v>45870</v>
      </c>
    </row>
    <row r="699" spans="1:13" ht="24" x14ac:dyDescent="0.2">
      <c r="A699" s="181" t="s">
        <v>38</v>
      </c>
      <c r="B699" s="182" t="s">
        <v>0</v>
      </c>
      <c r="C699" s="87" t="s">
        <v>0</v>
      </c>
      <c r="D699" s="183" t="s">
        <v>132</v>
      </c>
      <c r="E699" s="184">
        <v>45517</v>
      </c>
      <c r="F699" s="185" t="s">
        <v>19</v>
      </c>
      <c r="G699" s="203">
        <v>2250279</v>
      </c>
      <c r="H699" s="186">
        <v>45882</v>
      </c>
      <c r="I699" s="187" t="s">
        <v>628</v>
      </c>
      <c r="J699" s="181" t="s">
        <v>60</v>
      </c>
      <c r="K699" s="188" t="s">
        <v>21</v>
      </c>
      <c r="L699" s="62">
        <v>166988</v>
      </c>
      <c r="M699" s="244">
        <v>45870</v>
      </c>
    </row>
    <row r="700" spans="1:13" ht="24" x14ac:dyDescent="0.2">
      <c r="A700" s="181" t="s">
        <v>38</v>
      </c>
      <c r="B700" s="182" t="s">
        <v>0</v>
      </c>
      <c r="C700" s="87" t="s">
        <v>0</v>
      </c>
      <c r="D700" s="183" t="s">
        <v>132</v>
      </c>
      <c r="E700" s="184">
        <v>45517</v>
      </c>
      <c r="F700" s="185" t="s">
        <v>19</v>
      </c>
      <c r="G700" s="203">
        <v>2250280</v>
      </c>
      <c r="H700" s="186">
        <v>45882</v>
      </c>
      <c r="I700" s="187" t="s">
        <v>629</v>
      </c>
      <c r="J700" s="181" t="s">
        <v>60</v>
      </c>
      <c r="K700" s="188" t="s">
        <v>21</v>
      </c>
      <c r="L700" s="62">
        <v>357952</v>
      </c>
      <c r="M700" s="244">
        <v>45870</v>
      </c>
    </row>
    <row r="701" spans="1:13" ht="36" x14ac:dyDescent="0.2">
      <c r="A701" s="181" t="s">
        <v>38</v>
      </c>
      <c r="B701" s="200" t="s">
        <v>45</v>
      </c>
      <c r="C701" s="70" t="s">
        <v>45</v>
      </c>
      <c r="D701" s="187" t="s">
        <v>630</v>
      </c>
      <c r="E701" s="193">
        <v>45882</v>
      </c>
      <c r="F701" s="185" t="s">
        <v>19</v>
      </c>
      <c r="G701" s="203">
        <v>2250282</v>
      </c>
      <c r="H701" s="186">
        <v>45882</v>
      </c>
      <c r="I701" s="187" t="s">
        <v>631</v>
      </c>
      <c r="J701" s="203" t="s">
        <v>92</v>
      </c>
      <c r="K701" s="211" t="s">
        <v>83</v>
      </c>
      <c r="L701" s="62">
        <v>334069</v>
      </c>
      <c r="M701" s="244">
        <v>45870</v>
      </c>
    </row>
    <row r="702" spans="1:13" x14ac:dyDescent="0.2">
      <c r="A702" s="181" t="s">
        <v>55</v>
      </c>
      <c r="B702" s="48" t="s">
        <v>235</v>
      </c>
      <c r="C702" s="70" t="s">
        <v>45</v>
      </c>
      <c r="D702" s="181" t="s">
        <v>12</v>
      </c>
      <c r="E702" s="193" t="s">
        <v>12</v>
      </c>
      <c r="F702" s="185" t="s">
        <v>19</v>
      </c>
      <c r="G702" s="194">
        <v>5250226</v>
      </c>
      <c r="H702" s="184">
        <v>45882</v>
      </c>
      <c r="I702" s="181" t="s">
        <v>673</v>
      </c>
      <c r="J702" s="181" t="s">
        <v>674</v>
      </c>
      <c r="K702" s="218" t="s">
        <v>117</v>
      </c>
      <c r="L702" s="199">
        <v>65479</v>
      </c>
      <c r="M702" s="244">
        <v>45870</v>
      </c>
    </row>
    <row r="703" spans="1:13" ht="24" x14ac:dyDescent="0.2">
      <c r="A703" s="181" t="s">
        <v>55</v>
      </c>
      <c r="B703" s="48" t="s">
        <v>235</v>
      </c>
      <c r="C703" s="70" t="s">
        <v>45</v>
      </c>
      <c r="D703" s="181" t="s">
        <v>12</v>
      </c>
      <c r="E703" s="193" t="s">
        <v>12</v>
      </c>
      <c r="F703" s="185" t="s">
        <v>19</v>
      </c>
      <c r="G703" s="194">
        <v>5250227</v>
      </c>
      <c r="H703" s="184">
        <v>45882</v>
      </c>
      <c r="I703" s="181" t="s">
        <v>675</v>
      </c>
      <c r="J703" s="181" t="s">
        <v>103</v>
      </c>
      <c r="K703" s="218" t="s">
        <v>22</v>
      </c>
      <c r="L703" s="199">
        <v>161678</v>
      </c>
      <c r="M703" s="244">
        <v>45870</v>
      </c>
    </row>
    <row r="704" spans="1:13" ht="24" x14ac:dyDescent="0.2">
      <c r="A704" s="181" t="s">
        <v>56</v>
      </c>
      <c r="B704" s="48" t="s">
        <v>235</v>
      </c>
      <c r="C704" s="70" t="s">
        <v>45</v>
      </c>
      <c r="D704" s="181" t="s">
        <v>12</v>
      </c>
      <c r="E704" s="193" t="s">
        <v>12</v>
      </c>
      <c r="F704" s="185" t="s">
        <v>19</v>
      </c>
      <c r="G704" s="194">
        <v>6250168</v>
      </c>
      <c r="H704" s="204">
        <v>45882</v>
      </c>
      <c r="I704" s="56" t="s">
        <v>690</v>
      </c>
      <c r="J704" s="56" t="s">
        <v>691</v>
      </c>
      <c r="K704" s="57" t="s">
        <v>692</v>
      </c>
      <c r="L704" s="58">
        <v>136000</v>
      </c>
      <c r="M704" s="244">
        <v>45870</v>
      </c>
    </row>
    <row r="705" spans="1:13" x14ac:dyDescent="0.2">
      <c r="A705" s="181" t="s">
        <v>33</v>
      </c>
      <c r="B705" s="142" t="s">
        <v>16</v>
      </c>
      <c r="C705" s="142" t="s">
        <v>16</v>
      </c>
      <c r="D705" s="240" t="s">
        <v>118</v>
      </c>
      <c r="E705" s="241">
        <v>45645</v>
      </c>
      <c r="F705" s="185" t="s">
        <v>19</v>
      </c>
      <c r="G705" s="225">
        <v>20250109</v>
      </c>
      <c r="H705" s="226">
        <v>45882</v>
      </c>
      <c r="I705" s="181" t="s">
        <v>709</v>
      </c>
      <c r="J705" s="208" t="s">
        <v>122</v>
      </c>
      <c r="K705" s="225" t="s">
        <v>64</v>
      </c>
      <c r="L705" s="227">
        <v>450555</v>
      </c>
      <c r="M705" s="244">
        <v>45870</v>
      </c>
    </row>
    <row r="706" spans="1:13" ht="24" x14ac:dyDescent="0.2">
      <c r="A706" s="181" t="s">
        <v>40</v>
      </c>
      <c r="B706" s="182" t="s">
        <v>0</v>
      </c>
      <c r="C706" s="87" t="s">
        <v>0</v>
      </c>
      <c r="D706" s="183" t="s">
        <v>132</v>
      </c>
      <c r="E706" s="184">
        <v>45517</v>
      </c>
      <c r="F706" s="185" t="s">
        <v>19</v>
      </c>
      <c r="G706" s="232">
        <v>19250109</v>
      </c>
      <c r="H706" s="213">
        <v>45882</v>
      </c>
      <c r="I706" s="187" t="s">
        <v>758</v>
      </c>
      <c r="J706" s="181" t="s">
        <v>60</v>
      </c>
      <c r="K706" s="188" t="s">
        <v>21</v>
      </c>
      <c r="L706" s="59">
        <v>1434231</v>
      </c>
      <c r="M706" s="244">
        <v>45870</v>
      </c>
    </row>
    <row r="707" spans="1:13" ht="24" x14ac:dyDescent="0.2">
      <c r="A707" s="181" t="s">
        <v>40</v>
      </c>
      <c r="B707" s="182" t="s">
        <v>0</v>
      </c>
      <c r="C707" s="87" t="s">
        <v>0</v>
      </c>
      <c r="D707" s="183" t="s">
        <v>132</v>
      </c>
      <c r="E707" s="184">
        <v>45517</v>
      </c>
      <c r="F707" s="185" t="s">
        <v>19</v>
      </c>
      <c r="G707" s="232">
        <v>19250110</v>
      </c>
      <c r="H707" s="213">
        <v>45882</v>
      </c>
      <c r="I707" s="187" t="s">
        <v>759</v>
      </c>
      <c r="J707" s="181" t="s">
        <v>60</v>
      </c>
      <c r="K707" s="188" t="s">
        <v>21</v>
      </c>
      <c r="L707" s="59">
        <v>237188</v>
      </c>
      <c r="M707" s="244">
        <v>45870</v>
      </c>
    </row>
    <row r="708" spans="1:13" ht="48" x14ac:dyDescent="0.2">
      <c r="A708" s="181" t="s">
        <v>40</v>
      </c>
      <c r="B708" s="182" t="s">
        <v>0</v>
      </c>
      <c r="C708" s="87" t="s">
        <v>0</v>
      </c>
      <c r="D708" s="183" t="s">
        <v>132</v>
      </c>
      <c r="E708" s="184">
        <v>45517</v>
      </c>
      <c r="F708" s="185" t="s">
        <v>19</v>
      </c>
      <c r="G708" s="232">
        <v>19250111</v>
      </c>
      <c r="H708" s="213">
        <v>45882</v>
      </c>
      <c r="I708" s="187" t="s">
        <v>760</v>
      </c>
      <c r="J708" s="181" t="s">
        <v>60</v>
      </c>
      <c r="K708" s="188" t="s">
        <v>21</v>
      </c>
      <c r="L708" s="59">
        <v>4370193</v>
      </c>
      <c r="M708" s="244">
        <v>45870</v>
      </c>
    </row>
    <row r="709" spans="1:13" x14ac:dyDescent="0.2">
      <c r="A709" s="181" t="s">
        <v>34</v>
      </c>
      <c r="B709" s="48" t="s">
        <v>235</v>
      </c>
      <c r="C709" s="70" t="s">
        <v>45</v>
      </c>
      <c r="D709" s="181" t="s">
        <v>12</v>
      </c>
      <c r="E709" s="193" t="s">
        <v>12</v>
      </c>
      <c r="F709" s="185" t="s">
        <v>19</v>
      </c>
      <c r="G709" s="203">
        <v>14250155</v>
      </c>
      <c r="H709" s="204">
        <v>45882</v>
      </c>
      <c r="I709" s="181" t="s">
        <v>809</v>
      </c>
      <c r="J709" s="216" t="s">
        <v>100</v>
      </c>
      <c r="K709" s="217" t="s">
        <v>101</v>
      </c>
      <c r="L709" s="189">
        <v>119000</v>
      </c>
      <c r="M709" s="244">
        <v>45870</v>
      </c>
    </row>
    <row r="710" spans="1:13" ht="36" x14ac:dyDescent="0.2">
      <c r="A710" s="181" t="s">
        <v>37</v>
      </c>
      <c r="B710" s="48" t="s">
        <v>235</v>
      </c>
      <c r="C710" s="70" t="s">
        <v>45</v>
      </c>
      <c r="D710" s="181" t="s">
        <v>12</v>
      </c>
      <c r="E710" s="193" t="s">
        <v>12</v>
      </c>
      <c r="F710" s="185" t="s">
        <v>19</v>
      </c>
      <c r="G710" s="203">
        <v>16250163</v>
      </c>
      <c r="H710" s="186">
        <v>45882</v>
      </c>
      <c r="I710" s="187" t="s">
        <v>823</v>
      </c>
      <c r="J710" s="187" t="s">
        <v>25</v>
      </c>
      <c r="K710" s="205" t="s">
        <v>26</v>
      </c>
      <c r="L710" s="235">
        <v>48909</v>
      </c>
      <c r="M710" s="244">
        <v>45870</v>
      </c>
    </row>
    <row r="711" spans="1:13" ht="24" x14ac:dyDescent="0.2">
      <c r="A711" s="181" t="s">
        <v>37</v>
      </c>
      <c r="B711" s="48" t="s">
        <v>235</v>
      </c>
      <c r="C711" s="70" t="s">
        <v>45</v>
      </c>
      <c r="D711" s="181" t="s">
        <v>12</v>
      </c>
      <c r="E711" s="193" t="s">
        <v>12</v>
      </c>
      <c r="F711" s="185" t="s">
        <v>19</v>
      </c>
      <c r="G711" s="203">
        <v>16250164</v>
      </c>
      <c r="H711" s="186">
        <v>45882</v>
      </c>
      <c r="I711" s="187" t="s">
        <v>824</v>
      </c>
      <c r="J711" s="187" t="s">
        <v>825</v>
      </c>
      <c r="K711" s="205" t="s">
        <v>826</v>
      </c>
      <c r="L711" s="235">
        <v>154700</v>
      </c>
      <c r="M711" s="244">
        <v>45870</v>
      </c>
    </row>
    <row r="712" spans="1:13" ht="36" x14ac:dyDescent="0.2">
      <c r="A712" s="181" t="s">
        <v>37</v>
      </c>
      <c r="B712" s="48" t="s">
        <v>235</v>
      </c>
      <c r="C712" s="70" t="s">
        <v>45</v>
      </c>
      <c r="D712" s="181" t="s">
        <v>12</v>
      </c>
      <c r="E712" s="193" t="s">
        <v>12</v>
      </c>
      <c r="F712" s="185" t="s">
        <v>19</v>
      </c>
      <c r="G712" s="203">
        <v>16250165</v>
      </c>
      <c r="H712" s="186">
        <v>45882</v>
      </c>
      <c r="I712" s="187" t="s">
        <v>827</v>
      </c>
      <c r="J712" s="187" t="s">
        <v>100</v>
      </c>
      <c r="K712" s="205" t="s">
        <v>101</v>
      </c>
      <c r="L712" s="235">
        <v>119000</v>
      </c>
      <c r="M712" s="244">
        <v>45870</v>
      </c>
    </row>
    <row r="713" spans="1:13" ht="24" x14ac:dyDescent="0.2">
      <c r="A713" s="200" t="s">
        <v>13</v>
      </c>
      <c r="B713" s="48" t="s">
        <v>235</v>
      </c>
      <c r="C713" s="70" t="s">
        <v>45</v>
      </c>
      <c r="D713" s="181" t="s">
        <v>12</v>
      </c>
      <c r="E713" s="193" t="s">
        <v>12</v>
      </c>
      <c r="F713" s="185" t="s">
        <v>19</v>
      </c>
      <c r="G713" s="206">
        <v>17250506</v>
      </c>
      <c r="H713" s="204">
        <v>45882</v>
      </c>
      <c r="I713" s="187" t="s">
        <v>863</v>
      </c>
      <c r="J713" s="210" t="s">
        <v>864</v>
      </c>
      <c r="K713" s="223" t="s">
        <v>187</v>
      </c>
      <c r="L713" s="207">
        <v>199571</v>
      </c>
      <c r="M713" s="244">
        <v>45870</v>
      </c>
    </row>
    <row r="714" spans="1:13" ht="24" x14ac:dyDescent="0.2">
      <c r="A714" s="200" t="s">
        <v>13</v>
      </c>
      <c r="B714" s="200" t="s">
        <v>45</v>
      </c>
      <c r="C714" s="70" t="s">
        <v>45</v>
      </c>
      <c r="D714" s="187" t="s">
        <v>865</v>
      </c>
      <c r="E714" s="204" t="s">
        <v>866</v>
      </c>
      <c r="F714" s="185" t="s">
        <v>19</v>
      </c>
      <c r="G714" s="206">
        <v>17250507</v>
      </c>
      <c r="H714" s="204">
        <v>45882</v>
      </c>
      <c r="I714" s="187" t="s">
        <v>206</v>
      </c>
      <c r="J714" s="203" t="s">
        <v>207</v>
      </c>
      <c r="K714" s="223" t="s">
        <v>84</v>
      </c>
      <c r="L714" s="207">
        <v>6650766</v>
      </c>
      <c r="M714" s="244">
        <v>45870</v>
      </c>
    </row>
    <row r="715" spans="1:13" ht="25.5" x14ac:dyDescent="0.2">
      <c r="A715" s="108"/>
      <c r="B715" s="109" t="s">
        <v>2013</v>
      </c>
      <c r="C715" s="110" t="s">
        <v>173</v>
      </c>
      <c r="D715" s="108"/>
      <c r="E715" s="108"/>
      <c r="F715" s="111"/>
      <c r="G715" s="112"/>
      <c r="H715" s="113">
        <v>45882.358055555553</v>
      </c>
      <c r="I715" s="109" t="s">
        <v>2014</v>
      </c>
      <c r="J715" s="114"/>
      <c r="K715" s="108"/>
      <c r="L715" s="115">
        <v>178500</v>
      </c>
      <c r="M715" s="244">
        <v>45870</v>
      </c>
    </row>
    <row r="716" spans="1:13" ht="25.5" x14ac:dyDescent="0.2">
      <c r="A716" s="108"/>
      <c r="B716" s="109" t="s">
        <v>2011</v>
      </c>
      <c r="C716" s="110" t="s">
        <v>173</v>
      </c>
      <c r="D716" s="108"/>
      <c r="E716" s="108"/>
      <c r="F716" s="111"/>
      <c r="G716" s="112"/>
      <c r="H716" s="113">
        <v>45882.378437500003</v>
      </c>
      <c r="I716" s="109" t="s">
        <v>2012</v>
      </c>
      <c r="J716" s="114"/>
      <c r="K716" s="108"/>
      <c r="L716" s="115">
        <v>654500</v>
      </c>
      <c r="M716" s="244">
        <v>45870</v>
      </c>
    </row>
    <row r="717" spans="1:13" ht="25.5" x14ac:dyDescent="0.2">
      <c r="A717" s="108"/>
      <c r="B717" s="109" t="s">
        <v>2009</v>
      </c>
      <c r="C717" s="110" t="s">
        <v>173</v>
      </c>
      <c r="D717" s="108"/>
      <c r="E717" s="108"/>
      <c r="F717" s="111"/>
      <c r="G717" s="112"/>
      <c r="H717" s="113">
        <v>45882.402997685182</v>
      </c>
      <c r="I717" s="109" t="s">
        <v>2010</v>
      </c>
      <c r="J717" s="114"/>
      <c r="K717" s="108"/>
      <c r="L717" s="115">
        <v>142800</v>
      </c>
      <c r="M717" s="244">
        <v>45870</v>
      </c>
    </row>
    <row r="718" spans="1:13" ht="25.5" x14ac:dyDescent="0.2">
      <c r="A718" s="108"/>
      <c r="B718" s="109" t="s">
        <v>2007</v>
      </c>
      <c r="C718" s="110" t="s">
        <v>173</v>
      </c>
      <c r="D718" s="108"/>
      <c r="E718" s="108"/>
      <c r="F718" s="111"/>
      <c r="G718" s="112"/>
      <c r="H718" s="113">
        <v>45882.44568287037</v>
      </c>
      <c r="I718" s="109" t="s">
        <v>2008</v>
      </c>
      <c r="J718" s="114"/>
      <c r="K718" s="108"/>
      <c r="L718" s="115">
        <v>595000</v>
      </c>
      <c r="M718" s="244">
        <v>45870</v>
      </c>
    </row>
    <row r="719" spans="1:13" ht="25.5" x14ac:dyDescent="0.2">
      <c r="A719" s="108"/>
      <c r="B719" s="109" t="s">
        <v>2462</v>
      </c>
      <c r="C719" s="110" t="s">
        <v>173</v>
      </c>
      <c r="D719" s="108"/>
      <c r="E719" s="108"/>
      <c r="F719" s="111"/>
      <c r="G719" s="112"/>
      <c r="H719" s="113">
        <v>45882.459537037037</v>
      </c>
      <c r="I719" s="109" t="s">
        <v>2463</v>
      </c>
      <c r="J719" s="114"/>
      <c r="K719" s="108"/>
      <c r="L719" s="115">
        <v>348456</v>
      </c>
      <c r="M719" s="244">
        <v>45870</v>
      </c>
    </row>
    <row r="720" spans="1:13" ht="25.5" x14ac:dyDescent="0.2">
      <c r="A720" s="108"/>
      <c r="B720" s="109" t="s">
        <v>2005</v>
      </c>
      <c r="C720" s="110" t="s">
        <v>173</v>
      </c>
      <c r="D720" s="108"/>
      <c r="E720" s="108"/>
      <c r="F720" s="111"/>
      <c r="G720" s="112"/>
      <c r="H720" s="113">
        <v>45882.502465277779</v>
      </c>
      <c r="I720" s="109" t="s">
        <v>2006</v>
      </c>
      <c r="J720" s="114"/>
      <c r="K720" s="108"/>
      <c r="L720" s="115">
        <v>476000</v>
      </c>
      <c r="M720" s="244">
        <v>45870</v>
      </c>
    </row>
    <row r="721" spans="1:13" ht="25.5" x14ac:dyDescent="0.2">
      <c r="A721" s="108"/>
      <c r="B721" s="109" t="s">
        <v>2003</v>
      </c>
      <c r="C721" s="110" t="s">
        <v>173</v>
      </c>
      <c r="D721" s="108"/>
      <c r="E721" s="108"/>
      <c r="F721" s="111"/>
      <c r="G721" s="112"/>
      <c r="H721" s="113">
        <v>45882.527071759258</v>
      </c>
      <c r="I721" s="109" t="s">
        <v>2004</v>
      </c>
      <c r="J721" s="114"/>
      <c r="K721" s="108"/>
      <c r="L721" s="115">
        <v>283136.7</v>
      </c>
      <c r="M721" s="244">
        <v>45870</v>
      </c>
    </row>
    <row r="722" spans="1:13" ht="25.5" x14ac:dyDescent="0.2">
      <c r="A722" s="108"/>
      <c r="B722" s="109" t="s">
        <v>2001</v>
      </c>
      <c r="C722" s="110" t="s">
        <v>173</v>
      </c>
      <c r="D722" s="108"/>
      <c r="E722" s="108"/>
      <c r="F722" s="111"/>
      <c r="G722" s="112"/>
      <c r="H722" s="113">
        <v>45882.629907407405</v>
      </c>
      <c r="I722" s="109" t="s">
        <v>2002</v>
      </c>
      <c r="J722" s="114"/>
      <c r="K722" s="108"/>
      <c r="L722" s="115">
        <v>468000</v>
      </c>
      <c r="M722" s="244">
        <v>45870</v>
      </c>
    </row>
    <row r="723" spans="1:13" ht="25.5" x14ac:dyDescent="0.2">
      <c r="A723" s="108"/>
      <c r="B723" s="109" t="s">
        <v>1999</v>
      </c>
      <c r="C723" s="110" t="s">
        <v>173</v>
      </c>
      <c r="D723" s="108"/>
      <c r="E723" s="108"/>
      <c r="F723" s="111"/>
      <c r="G723" s="112"/>
      <c r="H723" s="113">
        <v>45882.646944444445</v>
      </c>
      <c r="I723" s="109" t="s">
        <v>2000</v>
      </c>
      <c r="J723" s="114"/>
      <c r="K723" s="108"/>
      <c r="L723" s="115">
        <v>2600000.06</v>
      </c>
      <c r="M723" s="244">
        <v>45870</v>
      </c>
    </row>
    <row r="724" spans="1:13" ht="25.5" x14ac:dyDescent="0.2">
      <c r="A724" s="108"/>
      <c r="B724" s="109" t="s">
        <v>1997</v>
      </c>
      <c r="C724" s="110" t="s">
        <v>173</v>
      </c>
      <c r="D724" s="108"/>
      <c r="E724" s="108"/>
      <c r="F724" s="111"/>
      <c r="G724" s="112"/>
      <c r="H724" s="113">
        <v>45882.656469907408</v>
      </c>
      <c r="I724" s="109" t="s">
        <v>1998</v>
      </c>
      <c r="J724" s="114"/>
      <c r="K724" s="108"/>
      <c r="L724" s="115">
        <v>239990.87</v>
      </c>
      <c r="M724" s="244">
        <v>45870</v>
      </c>
    </row>
    <row r="725" spans="1:13" ht="24" x14ac:dyDescent="0.2">
      <c r="A725" s="181" t="s">
        <v>41</v>
      </c>
      <c r="B725" s="182" t="s">
        <v>0</v>
      </c>
      <c r="C725" s="87" t="s">
        <v>0</v>
      </c>
      <c r="D725" s="183" t="s">
        <v>132</v>
      </c>
      <c r="E725" s="184">
        <v>45517</v>
      </c>
      <c r="F725" s="185" t="s">
        <v>18</v>
      </c>
      <c r="G725" s="185">
        <v>18250184</v>
      </c>
      <c r="H725" s="186">
        <v>45883</v>
      </c>
      <c r="I725" s="187" t="s">
        <v>605</v>
      </c>
      <c r="J725" s="181" t="s">
        <v>60</v>
      </c>
      <c r="K725" s="188" t="s">
        <v>21</v>
      </c>
      <c r="L725" s="189">
        <v>334904</v>
      </c>
      <c r="M725" s="244">
        <v>45870</v>
      </c>
    </row>
    <row r="726" spans="1:13" ht="24" x14ac:dyDescent="0.2">
      <c r="A726" s="181" t="s">
        <v>38</v>
      </c>
      <c r="B726" s="48" t="s">
        <v>235</v>
      </c>
      <c r="C726" s="70" t="s">
        <v>45</v>
      </c>
      <c r="D726" s="181" t="s">
        <v>12</v>
      </c>
      <c r="E726" s="193" t="s">
        <v>12</v>
      </c>
      <c r="F726" s="185" t="s">
        <v>19</v>
      </c>
      <c r="G726" s="203">
        <v>2250283</v>
      </c>
      <c r="H726" s="186">
        <v>45883</v>
      </c>
      <c r="I726" s="187" t="s">
        <v>632</v>
      </c>
      <c r="J726" s="203" t="s">
        <v>633</v>
      </c>
      <c r="K726" s="211" t="s">
        <v>75</v>
      </c>
      <c r="L726" s="62">
        <v>42200</v>
      </c>
      <c r="M726" s="244">
        <v>45870</v>
      </c>
    </row>
    <row r="727" spans="1:13" ht="24" x14ac:dyDescent="0.2">
      <c r="A727" s="181" t="s">
        <v>38</v>
      </c>
      <c r="B727" s="48" t="s">
        <v>235</v>
      </c>
      <c r="C727" s="70" t="s">
        <v>45</v>
      </c>
      <c r="D727" s="181" t="s">
        <v>12</v>
      </c>
      <c r="E727" s="193" t="s">
        <v>12</v>
      </c>
      <c r="F727" s="185" t="s">
        <v>19</v>
      </c>
      <c r="G727" s="203">
        <v>2250284</v>
      </c>
      <c r="H727" s="186">
        <v>45883</v>
      </c>
      <c r="I727" s="187" t="s">
        <v>634</v>
      </c>
      <c r="J727" s="203" t="s">
        <v>203</v>
      </c>
      <c r="K727" s="211" t="s">
        <v>129</v>
      </c>
      <c r="L727" s="62">
        <v>202300</v>
      </c>
      <c r="M727" s="244">
        <v>45870</v>
      </c>
    </row>
    <row r="728" spans="1:13" ht="24" x14ac:dyDescent="0.2">
      <c r="A728" s="181" t="s">
        <v>56</v>
      </c>
      <c r="B728" s="48" t="s">
        <v>235</v>
      </c>
      <c r="C728" s="70" t="s">
        <v>45</v>
      </c>
      <c r="D728" s="181" t="s">
        <v>12</v>
      </c>
      <c r="E728" s="193" t="s">
        <v>12</v>
      </c>
      <c r="F728" s="185" t="s">
        <v>19</v>
      </c>
      <c r="G728" s="194">
        <v>6250170</v>
      </c>
      <c r="H728" s="204">
        <v>45883</v>
      </c>
      <c r="I728" s="56" t="s">
        <v>693</v>
      </c>
      <c r="J728" s="56" t="s">
        <v>143</v>
      </c>
      <c r="K728" s="57" t="s">
        <v>144</v>
      </c>
      <c r="L728" s="58">
        <v>24990</v>
      </c>
      <c r="M728" s="244">
        <v>45870</v>
      </c>
    </row>
    <row r="729" spans="1:13" ht="24" x14ac:dyDescent="0.2">
      <c r="A729" s="181" t="s">
        <v>57</v>
      </c>
      <c r="B729" s="48" t="s">
        <v>235</v>
      </c>
      <c r="C729" s="70" t="s">
        <v>45</v>
      </c>
      <c r="D729" s="181" t="s">
        <v>12</v>
      </c>
      <c r="E729" s="193" t="s">
        <v>12</v>
      </c>
      <c r="F729" s="185" t="s">
        <v>19</v>
      </c>
      <c r="G729" s="214">
        <v>9250139</v>
      </c>
      <c r="H729" s="186">
        <v>45883</v>
      </c>
      <c r="I729" s="187" t="s">
        <v>738</v>
      </c>
      <c r="J729" s="187" t="s">
        <v>123</v>
      </c>
      <c r="K729" s="205" t="s">
        <v>62</v>
      </c>
      <c r="L729" s="215">
        <v>137088</v>
      </c>
      <c r="M729" s="244">
        <v>45870</v>
      </c>
    </row>
    <row r="730" spans="1:13" ht="24" x14ac:dyDescent="0.2">
      <c r="A730" s="181" t="s">
        <v>57</v>
      </c>
      <c r="B730" s="48" t="s">
        <v>235</v>
      </c>
      <c r="C730" s="70" t="s">
        <v>45</v>
      </c>
      <c r="D730" s="181" t="s">
        <v>12</v>
      </c>
      <c r="E730" s="193" t="s">
        <v>12</v>
      </c>
      <c r="F730" s="185" t="s">
        <v>19</v>
      </c>
      <c r="G730" s="214">
        <v>9250140</v>
      </c>
      <c r="H730" s="186">
        <v>45883</v>
      </c>
      <c r="I730" s="187" t="s">
        <v>739</v>
      </c>
      <c r="J730" s="187" t="s">
        <v>123</v>
      </c>
      <c r="K730" s="205" t="s">
        <v>62</v>
      </c>
      <c r="L730" s="215">
        <v>85085</v>
      </c>
      <c r="M730" s="244">
        <v>45870</v>
      </c>
    </row>
    <row r="731" spans="1:13" ht="24" x14ac:dyDescent="0.2">
      <c r="A731" s="181" t="s">
        <v>57</v>
      </c>
      <c r="B731" s="182" t="s">
        <v>0</v>
      </c>
      <c r="C731" s="87" t="s">
        <v>0</v>
      </c>
      <c r="D731" s="183" t="s">
        <v>132</v>
      </c>
      <c r="E731" s="184">
        <v>45517</v>
      </c>
      <c r="F731" s="185" t="s">
        <v>19</v>
      </c>
      <c r="G731" s="214">
        <v>9250141</v>
      </c>
      <c r="H731" s="186">
        <v>45883</v>
      </c>
      <c r="I731" s="187" t="s">
        <v>139</v>
      </c>
      <c r="J731" s="181" t="s">
        <v>60</v>
      </c>
      <c r="K731" s="188" t="s">
        <v>21</v>
      </c>
      <c r="L731" s="215">
        <v>181000</v>
      </c>
      <c r="M731" s="244">
        <v>45870</v>
      </c>
    </row>
    <row r="732" spans="1:13" ht="24" x14ac:dyDescent="0.2">
      <c r="A732" s="181" t="s">
        <v>57</v>
      </c>
      <c r="B732" s="182" t="s">
        <v>0</v>
      </c>
      <c r="C732" s="87" t="s">
        <v>0</v>
      </c>
      <c r="D732" s="200" t="s">
        <v>168</v>
      </c>
      <c r="E732" s="213">
        <v>45776</v>
      </c>
      <c r="F732" s="185" t="s">
        <v>19</v>
      </c>
      <c r="G732" s="214">
        <v>9250142</v>
      </c>
      <c r="H732" s="186">
        <v>45883</v>
      </c>
      <c r="I732" s="187" t="s">
        <v>740</v>
      </c>
      <c r="J732" s="187" t="s">
        <v>737</v>
      </c>
      <c r="K732" s="205" t="s">
        <v>162</v>
      </c>
      <c r="L732" s="215">
        <v>3027375</v>
      </c>
      <c r="M732" s="244">
        <v>45870</v>
      </c>
    </row>
    <row r="733" spans="1:13" ht="60" x14ac:dyDescent="0.2">
      <c r="A733" s="200" t="s">
        <v>13</v>
      </c>
      <c r="B733" s="182" t="s">
        <v>0</v>
      </c>
      <c r="C733" s="87" t="s">
        <v>0</v>
      </c>
      <c r="D733" s="183" t="s">
        <v>132</v>
      </c>
      <c r="E733" s="184">
        <v>45517</v>
      </c>
      <c r="F733" s="185" t="s">
        <v>19</v>
      </c>
      <c r="G733" s="206">
        <v>17250508</v>
      </c>
      <c r="H733" s="204">
        <v>45883</v>
      </c>
      <c r="I733" s="183" t="s">
        <v>867</v>
      </c>
      <c r="J733" s="181" t="s">
        <v>60</v>
      </c>
      <c r="K733" s="188" t="s">
        <v>21</v>
      </c>
      <c r="L733" s="207">
        <v>950525</v>
      </c>
      <c r="M733" s="244">
        <v>45870</v>
      </c>
    </row>
    <row r="734" spans="1:13" x14ac:dyDescent="0.2">
      <c r="A734" s="108"/>
      <c r="B734" s="109" t="s">
        <v>2624</v>
      </c>
      <c r="C734" s="114" t="s">
        <v>45</v>
      </c>
      <c r="D734" s="108"/>
      <c r="E734" s="108"/>
      <c r="F734" s="111"/>
      <c r="G734" s="112"/>
      <c r="H734" s="113">
        <v>45883.415648148148</v>
      </c>
      <c r="I734" s="109" t="s">
        <v>2625</v>
      </c>
      <c r="J734" s="114"/>
      <c r="K734" s="108"/>
      <c r="L734" s="115">
        <v>6650766.0099999998</v>
      </c>
      <c r="M734" s="244">
        <v>45870</v>
      </c>
    </row>
    <row r="735" spans="1:13" ht="25.5" x14ac:dyDescent="0.2">
      <c r="A735" s="108"/>
      <c r="B735" s="109" t="s">
        <v>1995</v>
      </c>
      <c r="C735" s="110" t="s">
        <v>173</v>
      </c>
      <c r="D735" s="108"/>
      <c r="E735" s="108"/>
      <c r="F735" s="111"/>
      <c r="G735" s="112"/>
      <c r="H735" s="113">
        <v>45883.441516203704</v>
      </c>
      <c r="I735" s="109" t="s">
        <v>1996</v>
      </c>
      <c r="J735" s="114"/>
      <c r="K735" s="108"/>
      <c r="L735" s="115">
        <v>993650</v>
      </c>
      <c r="M735" s="244">
        <v>45870</v>
      </c>
    </row>
    <row r="736" spans="1:13" ht="25.5" x14ac:dyDescent="0.2">
      <c r="A736" s="108"/>
      <c r="B736" s="109" t="s">
        <v>1993</v>
      </c>
      <c r="C736" s="110" t="s">
        <v>173</v>
      </c>
      <c r="D736" s="108"/>
      <c r="E736" s="108"/>
      <c r="F736" s="111"/>
      <c r="G736" s="112"/>
      <c r="H736" s="113">
        <v>45883.447291666664</v>
      </c>
      <c r="I736" s="109" t="s">
        <v>1994</v>
      </c>
      <c r="J736" s="114"/>
      <c r="K736" s="108"/>
      <c r="L736" s="115">
        <v>555000</v>
      </c>
      <c r="M736" s="244">
        <v>45870</v>
      </c>
    </row>
    <row r="737" spans="1:13" x14ac:dyDescent="0.2">
      <c r="A737" s="108"/>
      <c r="B737" s="109" t="s">
        <v>2714</v>
      </c>
      <c r="C737" s="114" t="s">
        <v>0</v>
      </c>
      <c r="D737" s="108"/>
      <c r="E737" s="108"/>
      <c r="F737" s="111"/>
      <c r="G737" s="112"/>
      <c r="H737" s="113">
        <v>45883.556990740741</v>
      </c>
      <c r="I737" s="109" t="s">
        <v>2715</v>
      </c>
      <c r="J737" s="114"/>
      <c r="K737" s="108"/>
      <c r="L737" s="115">
        <v>3027374.9939999999</v>
      </c>
      <c r="M737" s="244">
        <v>45870</v>
      </c>
    </row>
    <row r="738" spans="1:13" ht="25.5" x14ac:dyDescent="0.2">
      <c r="A738" s="108"/>
      <c r="B738" s="109" t="s">
        <v>1991</v>
      </c>
      <c r="C738" s="110" t="s">
        <v>173</v>
      </c>
      <c r="D738" s="108"/>
      <c r="E738" s="108"/>
      <c r="F738" s="111"/>
      <c r="G738" s="112"/>
      <c r="H738" s="113">
        <v>45883.652233796296</v>
      </c>
      <c r="I738" s="109" t="s">
        <v>1992</v>
      </c>
      <c r="J738" s="114"/>
      <c r="K738" s="108"/>
      <c r="L738" s="115">
        <v>534310</v>
      </c>
      <c r="M738" s="244">
        <v>45870</v>
      </c>
    </row>
    <row r="739" spans="1:13" ht="25.5" x14ac:dyDescent="0.2">
      <c r="A739" s="108"/>
      <c r="B739" s="109" t="s">
        <v>1989</v>
      </c>
      <c r="C739" s="110" t="s">
        <v>173</v>
      </c>
      <c r="D739" s="108"/>
      <c r="E739" s="108"/>
      <c r="F739" s="111"/>
      <c r="G739" s="112"/>
      <c r="H739" s="113">
        <v>45883.658217592594</v>
      </c>
      <c r="I739" s="109" t="s">
        <v>1990</v>
      </c>
      <c r="J739" s="114"/>
      <c r="K739" s="108"/>
      <c r="L739" s="115">
        <v>2099000.54</v>
      </c>
      <c r="M739" s="244">
        <v>45870</v>
      </c>
    </row>
    <row r="740" spans="1:13" ht="25.5" x14ac:dyDescent="0.2">
      <c r="A740" s="108"/>
      <c r="B740" s="109" t="s">
        <v>1987</v>
      </c>
      <c r="C740" s="110" t="s">
        <v>173</v>
      </c>
      <c r="D740" s="108"/>
      <c r="E740" s="108"/>
      <c r="F740" s="111"/>
      <c r="G740" s="112"/>
      <c r="H740" s="113">
        <v>45883.723935185182</v>
      </c>
      <c r="I740" s="109" t="s">
        <v>1988</v>
      </c>
      <c r="J740" s="114"/>
      <c r="K740" s="108"/>
      <c r="L740" s="115">
        <v>680000.51</v>
      </c>
      <c r="M740" s="244">
        <v>45870</v>
      </c>
    </row>
    <row r="741" spans="1:13" ht="24" x14ac:dyDescent="0.2">
      <c r="A741" s="181" t="s">
        <v>36</v>
      </c>
      <c r="B741" s="182" t="s">
        <v>0</v>
      </c>
      <c r="C741" s="87" t="s">
        <v>0</v>
      </c>
      <c r="D741" s="183" t="s">
        <v>132</v>
      </c>
      <c r="E741" s="184">
        <v>45517</v>
      </c>
      <c r="F741" s="185" t="s">
        <v>19</v>
      </c>
      <c r="G741" s="185">
        <v>3250147</v>
      </c>
      <c r="H741" s="184">
        <v>45886</v>
      </c>
      <c r="I741" s="181" t="s">
        <v>646</v>
      </c>
      <c r="J741" s="181" t="s">
        <v>60</v>
      </c>
      <c r="K741" s="188" t="s">
        <v>21</v>
      </c>
      <c r="L741" s="55">
        <v>182548</v>
      </c>
      <c r="M741" s="244">
        <v>45870</v>
      </c>
    </row>
    <row r="742" spans="1:13" ht="36" x14ac:dyDescent="0.2">
      <c r="A742" s="181" t="s">
        <v>36</v>
      </c>
      <c r="B742" s="182" t="s">
        <v>0</v>
      </c>
      <c r="C742" s="87" t="s">
        <v>0</v>
      </c>
      <c r="D742" s="183" t="s">
        <v>132</v>
      </c>
      <c r="E742" s="184">
        <v>45517</v>
      </c>
      <c r="F742" s="185" t="s">
        <v>19</v>
      </c>
      <c r="G742" s="185">
        <v>3250150</v>
      </c>
      <c r="H742" s="184">
        <v>45887</v>
      </c>
      <c r="I742" s="181" t="s">
        <v>647</v>
      </c>
      <c r="J742" s="181" t="s">
        <v>60</v>
      </c>
      <c r="K742" s="188" t="s">
        <v>21</v>
      </c>
      <c r="L742" s="55">
        <v>182300</v>
      </c>
      <c r="M742" s="244">
        <v>45870</v>
      </c>
    </row>
    <row r="743" spans="1:13" x14ac:dyDescent="0.2">
      <c r="A743" s="181" t="s">
        <v>35</v>
      </c>
      <c r="B743" s="48" t="s">
        <v>235</v>
      </c>
      <c r="C743" s="70" t="s">
        <v>45</v>
      </c>
      <c r="D743" s="181" t="s">
        <v>12</v>
      </c>
      <c r="E743" s="193" t="s">
        <v>12</v>
      </c>
      <c r="F743" s="185" t="s">
        <v>19</v>
      </c>
      <c r="G743" s="211">
        <v>42500202</v>
      </c>
      <c r="H743" s="193">
        <v>45887</v>
      </c>
      <c r="I743" s="196" t="s">
        <v>661</v>
      </c>
      <c r="J743" s="196" t="s">
        <v>148</v>
      </c>
      <c r="K743" s="236" t="s">
        <v>149</v>
      </c>
      <c r="L743" s="212">
        <v>59476</v>
      </c>
      <c r="M743" s="244">
        <v>45870</v>
      </c>
    </row>
    <row r="744" spans="1:13" ht="24" x14ac:dyDescent="0.2">
      <c r="A744" s="181" t="s">
        <v>35</v>
      </c>
      <c r="B744" s="182" t="s">
        <v>0</v>
      </c>
      <c r="C744" s="87" t="s">
        <v>0</v>
      </c>
      <c r="D744" s="196" t="s">
        <v>656</v>
      </c>
      <c r="E744" s="193">
        <v>45847</v>
      </c>
      <c r="F744" s="185" t="s">
        <v>19</v>
      </c>
      <c r="G744" s="211">
        <v>42500204</v>
      </c>
      <c r="H744" s="193">
        <v>45887</v>
      </c>
      <c r="I744" s="196" t="s">
        <v>665</v>
      </c>
      <c r="J744" s="196" t="s">
        <v>308</v>
      </c>
      <c r="K744" s="236" t="s">
        <v>309</v>
      </c>
      <c r="L744" s="212">
        <v>6372450</v>
      </c>
      <c r="M744" s="244">
        <v>45870</v>
      </c>
    </row>
    <row r="745" spans="1:13" ht="24" x14ac:dyDescent="0.2">
      <c r="A745" s="181" t="s">
        <v>35</v>
      </c>
      <c r="B745" s="182" t="s">
        <v>0</v>
      </c>
      <c r="C745" s="87" t="s">
        <v>0</v>
      </c>
      <c r="D745" s="183" t="s">
        <v>132</v>
      </c>
      <c r="E745" s="184">
        <v>45517</v>
      </c>
      <c r="F745" s="185" t="s">
        <v>19</v>
      </c>
      <c r="G745" s="211">
        <v>42500205</v>
      </c>
      <c r="H745" s="193">
        <v>45887</v>
      </c>
      <c r="I745" s="196" t="s">
        <v>666</v>
      </c>
      <c r="J745" s="181" t="s">
        <v>60</v>
      </c>
      <c r="K745" s="188" t="s">
        <v>21</v>
      </c>
      <c r="L745" s="212">
        <v>204734</v>
      </c>
      <c r="M745" s="244">
        <v>45870</v>
      </c>
    </row>
    <row r="746" spans="1:13" ht="36" x14ac:dyDescent="0.2">
      <c r="A746" s="181" t="s">
        <v>55</v>
      </c>
      <c r="B746" s="200" t="s">
        <v>45</v>
      </c>
      <c r="C746" s="70" t="s">
        <v>45</v>
      </c>
      <c r="D746" s="181" t="s">
        <v>676</v>
      </c>
      <c r="E746" s="184">
        <v>45887</v>
      </c>
      <c r="F746" s="185" t="s">
        <v>19</v>
      </c>
      <c r="G746" s="194">
        <v>5250233</v>
      </c>
      <c r="H746" s="184">
        <v>45887</v>
      </c>
      <c r="I746" s="181" t="s">
        <v>677</v>
      </c>
      <c r="J746" s="181" t="s">
        <v>678</v>
      </c>
      <c r="K746" s="198" t="s">
        <v>679</v>
      </c>
      <c r="L746" s="199">
        <v>997400</v>
      </c>
      <c r="M746" s="244">
        <v>45870</v>
      </c>
    </row>
    <row r="747" spans="1:13" x14ac:dyDescent="0.2">
      <c r="A747" s="181" t="s">
        <v>33</v>
      </c>
      <c r="B747" s="48" t="s">
        <v>235</v>
      </c>
      <c r="C747" s="70" t="s">
        <v>45</v>
      </c>
      <c r="D747" s="181" t="s">
        <v>12</v>
      </c>
      <c r="E747" s="193" t="s">
        <v>12</v>
      </c>
      <c r="F747" s="185" t="s">
        <v>19</v>
      </c>
      <c r="G747" s="225">
        <v>20250112</v>
      </c>
      <c r="H747" s="226">
        <v>45887</v>
      </c>
      <c r="I747" s="181" t="s">
        <v>710</v>
      </c>
      <c r="J747" s="208" t="s">
        <v>122</v>
      </c>
      <c r="K747" s="225" t="s">
        <v>64</v>
      </c>
      <c r="L747" s="227">
        <v>117706</v>
      </c>
      <c r="M747" s="244">
        <v>45870</v>
      </c>
    </row>
    <row r="748" spans="1:13" ht="24" x14ac:dyDescent="0.2">
      <c r="A748" s="181" t="s">
        <v>57</v>
      </c>
      <c r="B748" s="182" t="s">
        <v>0</v>
      </c>
      <c r="C748" s="87" t="s">
        <v>0</v>
      </c>
      <c r="D748" s="183" t="s">
        <v>132</v>
      </c>
      <c r="E748" s="184">
        <v>45517</v>
      </c>
      <c r="F748" s="185" t="s">
        <v>19</v>
      </c>
      <c r="G748" s="214">
        <v>9250143</v>
      </c>
      <c r="H748" s="186">
        <v>45887</v>
      </c>
      <c r="I748" s="187" t="s">
        <v>139</v>
      </c>
      <c r="J748" s="181" t="s">
        <v>60</v>
      </c>
      <c r="K748" s="188" t="s">
        <v>21</v>
      </c>
      <c r="L748" s="215">
        <v>199734</v>
      </c>
      <c r="M748" s="244">
        <v>45870</v>
      </c>
    </row>
    <row r="749" spans="1:13" ht="24" x14ac:dyDescent="0.2">
      <c r="A749" s="181" t="s">
        <v>39</v>
      </c>
      <c r="B749" s="182" t="s">
        <v>0</v>
      </c>
      <c r="C749" s="87" t="s">
        <v>0</v>
      </c>
      <c r="D749" s="183" t="s">
        <v>132</v>
      </c>
      <c r="E749" s="184">
        <v>45517</v>
      </c>
      <c r="F749" s="185" t="s">
        <v>19</v>
      </c>
      <c r="G749" s="218">
        <v>10250178</v>
      </c>
      <c r="H749" s="219">
        <v>45887</v>
      </c>
      <c r="I749" s="181" t="s">
        <v>773</v>
      </c>
      <c r="J749" s="181" t="s">
        <v>60</v>
      </c>
      <c r="K749" s="188" t="s">
        <v>21</v>
      </c>
      <c r="L749" s="197">
        <v>296734</v>
      </c>
      <c r="M749" s="244">
        <v>45870</v>
      </c>
    </row>
    <row r="750" spans="1:13" ht="48" x14ac:dyDescent="0.2">
      <c r="A750" s="200" t="s">
        <v>13</v>
      </c>
      <c r="B750" s="142" t="s">
        <v>16</v>
      </c>
      <c r="C750" s="142" t="s">
        <v>16</v>
      </c>
      <c r="D750" s="208" t="s">
        <v>77</v>
      </c>
      <c r="E750" s="209">
        <v>45159</v>
      </c>
      <c r="F750" s="185" t="s">
        <v>19</v>
      </c>
      <c r="G750" s="206">
        <v>17250509</v>
      </c>
      <c r="H750" s="204">
        <v>45887</v>
      </c>
      <c r="I750" s="187" t="s">
        <v>868</v>
      </c>
      <c r="J750" s="203" t="s">
        <v>78</v>
      </c>
      <c r="K750" s="223" t="s">
        <v>79</v>
      </c>
      <c r="L750" s="207">
        <v>457080</v>
      </c>
      <c r="M750" s="244">
        <v>45870</v>
      </c>
    </row>
    <row r="751" spans="1:13" ht="24" x14ac:dyDescent="0.2">
      <c r="A751" s="200" t="s">
        <v>13</v>
      </c>
      <c r="B751" s="200" t="s">
        <v>45</v>
      </c>
      <c r="C751" s="70" t="s">
        <v>45</v>
      </c>
      <c r="D751" s="187" t="s">
        <v>869</v>
      </c>
      <c r="E751" s="204">
        <v>45868</v>
      </c>
      <c r="F751" s="185" t="s">
        <v>19</v>
      </c>
      <c r="G751" s="242">
        <v>17250511</v>
      </c>
      <c r="H751" s="204">
        <v>45887</v>
      </c>
      <c r="I751" s="187" t="s">
        <v>870</v>
      </c>
      <c r="J751" s="203" t="s">
        <v>871</v>
      </c>
      <c r="K751" s="203" t="s">
        <v>872</v>
      </c>
      <c r="L751" s="207">
        <v>6710886</v>
      </c>
      <c r="M751" s="244">
        <v>45870</v>
      </c>
    </row>
    <row r="752" spans="1:13" ht="25.5" x14ac:dyDescent="0.2">
      <c r="A752" s="108"/>
      <c r="B752" s="109" t="s">
        <v>1985</v>
      </c>
      <c r="C752" s="110" t="s">
        <v>173</v>
      </c>
      <c r="D752" s="108"/>
      <c r="E752" s="108"/>
      <c r="F752" s="111"/>
      <c r="G752" s="112"/>
      <c r="H752" s="113">
        <v>45887.40766203704</v>
      </c>
      <c r="I752" s="109" t="s">
        <v>1986</v>
      </c>
      <c r="J752" s="114"/>
      <c r="K752" s="108"/>
      <c r="L752" s="115">
        <v>19989.62</v>
      </c>
      <c r="M752" s="244">
        <v>45870</v>
      </c>
    </row>
    <row r="753" spans="1:13" ht="25.5" x14ac:dyDescent="0.2">
      <c r="A753" s="108"/>
      <c r="B753" s="109" t="s">
        <v>1983</v>
      </c>
      <c r="C753" s="110" t="s">
        <v>173</v>
      </c>
      <c r="D753" s="108"/>
      <c r="E753" s="108"/>
      <c r="F753" s="111"/>
      <c r="G753" s="112"/>
      <c r="H753" s="113">
        <v>45887.51666666667</v>
      </c>
      <c r="I753" s="109" t="s">
        <v>1984</v>
      </c>
      <c r="J753" s="114"/>
      <c r="K753" s="108"/>
      <c r="L753" s="115">
        <v>1190000</v>
      </c>
      <c r="M753" s="244">
        <v>45870</v>
      </c>
    </row>
    <row r="754" spans="1:13" ht="25.5" x14ac:dyDescent="0.2">
      <c r="A754" s="108"/>
      <c r="B754" s="109" t="s">
        <v>1981</v>
      </c>
      <c r="C754" s="110" t="s">
        <v>173</v>
      </c>
      <c r="D754" s="108"/>
      <c r="E754" s="108"/>
      <c r="F754" s="111"/>
      <c r="G754" s="112"/>
      <c r="H754" s="113">
        <v>45887.551886574074</v>
      </c>
      <c r="I754" s="109" t="s">
        <v>1982</v>
      </c>
      <c r="J754" s="114"/>
      <c r="K754" s="108"/>
      <c r="L754" s="115">
        <v>499800</v>
      </c>
      <c r="M754" s="244">
        <v>45870</v>
      </c>
    </row>
    <row r="755" spans="1:13" ht="25.5" x14ac:dyDescent="0.2">
      <c r="A755" s="108"/>
      <c r="B755" s="109" t="s">
        <v>1979</v>
      </c>
      <c r="C755" s="110" t="s">
        <v>173</v>
      </c>
      <c r="D755" s="108"/>
      <c r="E755" s="108"/>
      <c r="F755" s="111"/>
      <c r="G755" s="112"/>
      <c r="H755" s="113">
        <v>45887.558287037034</v>
      </c>
      <c r="I755" s="109" t="s">
        <v>1980</v>
      </c>
      <c r="J755" s="114"/>
      <c r="K755" s="108"/>
      <c r="L755" s="115">
        <v>768000</v>
      </c>
      <c r="M755" s="244">
        <v>45870</v>
      </c>
    </row>
    <row r="756" spans="1:13" ht="25.5" x14ac:dyDescent="0.2">
      <c r="A756" s="108"/>
      <c r="B756" s="109" t="s">
        <v>1977</v>
      </c>
      <c r="C756" s="110" t="s">
        <v>173</v>
      </c>
      <c r="D756" s="108"/>
      <c r="E756" s="108"/>
      <c r="F756" s="111"/>
      <c r="G756" s="112"/>
      <c r="H756" s="113">
        <v>45887.657210648147</v>
      </c>
      <c r="I756" s="109" t="s">
        <v>1978</v>
      </c>
      <c r="J756" s="114"/>
      <c r="K756" s="108"/>
      <c r="L756" s="115">
        <v>357000</v>
      </c>
      <c r="M756" s="244">
        <v>45870</v>
      </c>
    </row>
    <row r="757" spans="1:13" ht="25.5" x14ac:dyDescent="0.2">
      <c r="A757" s="108"/>
      <c r="B757" s="109" t="s">
        <v>1975</v>
      </c>
      <c r="C757" s="110" t="s">
        <v>173</v>
      </c>
      <c r="D757" s="108"/>
      <c r="E757" s="108"/>
      <c r="F757" s="111"/>
      <c r="G757" s="112"/>
      <c r="H757" s="113">
        <v>45887.660104166665</v>
      </c>
      <c r="I757" s="109" t="s">
        <v>1976</v>
      </c>
      <c r="J757" s="114"/>
      <c r="K757" s="108"/>
      <c r="L757" s="115">
        <v>489232.8</v>
      </c>
      <c r="M757" s="244">
        <v>45870</v>
      </c>
    </row>
    <row r="758" spans="1:13" x14ac:dyDescent="0.2">
      <c r="A758" s="108"/>
      <c r="B758" s="109" t="s">
        <v>2622</v>
      </c>
      <c r="C758" s="114" t="s">
        <v>45</v>
      </c>
      <c r="D758" s="108"/>
      <c r="E758" s="108"/>
      <c r="F758" s="111"/>
      <c r="G758" s="112"/>
      <c r="H758" s="113">
        <v>45887.670729166668</v>
      </c>
      <c r="I758" s="109" t="s">
        <v>2623</v>
      </c>
      <c r="J758" s="114"/>
      <c r="K758" s="108"/>
      <c r="L758" s="115">
        <v>6710886</v>
      </c>
      <c r="M758" s="244">
        <v>45870</v>
      </c>
    </row>
    <row r="759" spans="1:13" ht="25.5" x14ac:dyDescent="0.2">
      <c r="A759" s="108"/>
      <c r="B759" s="109" t="s">
        <v>1973</v>
      </c>
      <c r="C759" s="110" t="s">
        <v>173</v>
      </c>
      <c r="D759" s="108"/>
      <c r="E759" s="108"/>
      <c r="F759" s="111"/>
      <c r="G759" s="112"/>
      <c r="H759" s="113">
        <v>45887.680648148147</v>
      </c>
      <c r="I759" s="109" t="s">
        <v>1974</v>
      </c>
      <c r="J759" s="114"/>
      <c r="K759" s="108"/>
      <c r="L759" s="115">
        <v>452200</v>
      </c>
      <c r="M759" s="244">
        <v>45870</v>
      </c>
    </row>
    <row r="760" spans="1:13" ht="25.5" x14ac:dyDescent="0.2">
      <c r="A760" s="108"/>
      <c r="B760" s="109" t="s">
        <v>1971</v>
      </c>
      <c r="C760" s="110" t="s">
        <v>173</v>
      </c>
      <c r="D760" s="108"/>
      <c r="E760" s="108"/>
      <c r="F760" s="111"/>
      <c r="G760" s="112"/>
      <c r="H760" s="113">
        <v>45887.691469907404</v>
      </c>
      <c r="I760" s="109" t="s">
        <v>1972</v>
      </c>
      <c r="J760" s="114"/>
      <c r="K760" s="108"/>
      <c r="L760" s="115">
        <v>380800</v>
      </c>
      <c r="M760" s="244">
        <v>45870</v>
      </c>
    </row>
    <row r="761" spans="1:13" ht="25.5" x14ac:dyDescent="0.2">
      <c r="A761" s="108"/>
      <c r="B761" s="109" t="s">
        <v>1969</v>
      </c>
      <c r="C761" s="110" t="s">
        <v>173</v>
      </c>
      <c r="D761" s="108"/>
      <c r="E761" s="108"/>
      <c r="F761" s="111"/>
      <c r="G761" s="112"/>
      <c r="H761" s="113">
        <v>45887.709675925929</v>
      </c>
      <c r="I761" s="109" t="s">
        <v>1970</v>
      </c>
      <c r="J761" s="114"/>
      <c r="K761" s="108"/>
      <c r="L761" s="115">
        <v>161840</v>
      </c>
      <c r="M761" s="244">
        <v>45870</v>
      </c>
    </row>
    <row r="762" spans="1:13" ht="25.5" x14ac:dyDescent="0.2">
      <c r="A762" s="108"/>
      <c r="B762" s="109" t="s">
        <v>1967</v>
      </c>
      <c r="C762" s="110" t="s">
        <v>173</v>
      </c>
      <c r="D762" s="108"/>
      <c r="E762" s="108"/>
      <c r="F762" s="111"/>
      <c r="G762" s="112"/>
      <c r="H762" s="113">
        <v>45887.728773148148</v>
      </c>
      <c r="I762" s="109" t="s">
        <v>1968</v>
      </c>
      <c r="J762" s="114"/>
      <c r="K762" s="108"/>
      <c r="L762" s="115">
        <v>1453749.22</v>
      </c>
      <c r="M762" s="244">
        <v>45870</v>
      </c>
    </row>
    <row r="763" spans="1:13" ht="24" x14ac:dyDescent="0.2">
      <c r="A763" s="181" t="s">
        <v>41</v>
      </c>
      <c r="B763" s="182" t="s">
        <v>0</v>
      </c>
      <c r="C763" s="87" t="s">
        <v>0</v>
      </c>
      <c r="D763" s="183" t="s">
        <v>132</v>
      </c>
      <c r="E763" s="184">
        <v>45517</v>
      </c>
      <c r="F763" s="185" t="s">
        <v>18</v>
      </c>
      <c r="G763" s="185">
        <v>18250186</v>
      </c>
      <c r="H763" s="186">
        <v>45888</v>
      </c>
      <c r="I763" s="187" t="s">
        <v>606</v>
      </c>
      <c r="J763" s="181" t="s">
        <v>60</v>
      </c>
      <c r="K763" s="188" t="s">
        <v>21</v>
      </c>
      <c r="L763" s="189">
        <v>109972</v>
      </c>
      <c r="M763" s="244">
        <v>45870</v>
      </c>
    </row>
    <row r="764" spans="1:13" ht="48" x14ac:dyDescent="0.2">
      <c r="A764" s="181" t="s">
        <v>55</v>
      </c>
      <c r="B764" s="48" t="s">
        <v>235</v>
      </c>
      <c r="C764" s="70" t="s">
        <v>45</v>
      </c>
      <c r="D764" s="181" t="s">
        <v>12</v>
      </c>
      <c r="E764" s="193" t="s">
        <v>12</v>
      </c>
      <c r="F764" s="185" t="s">
        <v>19</v>
      </c>
      <c r="G764" s="194">
        <v>5250234</v>
      </c>
      <c r="H764" s="184">
        <v>45888</v>
      </c>
      <c r="I764" s="181" t="s">
        <v>680</v>
      </c>
      <c r="J764" s="181" t="s">
        <v>681</v>
      </c>
      <c r="K764" s="198" t="s">
        <v>682</v>
      </c>
      <c r="L764" s="199">
        <v>93500</v>
      </c>
      <c r="M764" s="244">
        <v>45870</v>
      </c>
    </row>
    <row r="765" spans="1:13" ht="48" x14ac:dyDescent="0.2">
      <c r="A765" s="200" t="s">
        <v>13</v>
      </c>
      <c r="B765" s="182" t="s">
        <v>0</v>
      </c>
      <c r="C765" s="87" t="s">
        <v>0</v>
      </c>
      <c r="D765" s="208" t="s">
        <v>873</v>
      </c>
      <c r="E765" s="209">
        <v>45877</v>
      </c>
      <c r="F765" s="185" t="s">
        <v>19</v>
      </c>
      <c r="G765" s="206">
        <v>17250512</v>
      </c>
      <c r="H765" s="204">
        <v>45888</v>
      </c>
      <c r="I765" s="187" t="s">
        <v>874</v>
      </c>
      <c r="J765" s="210" t="s">
        <v>875</v>
      </c>
      <c r="K765" s="223" t="s">
        <v>876</v>
      </c>
      <c r="L765" s="207">
        <v>12000000</v>
      </c>
      <c r="M765" s="244">
        <v>45870</v>
      </c>
    </row>
    <row r="766" spans="1:13" ht="24" x14ac:dyDescent="0.2">
      <c r="A766" s="200" t="s">
        <v>13</v>
      </c>
      <c r="B766" s="200" t="s">
        <v>45</v>
      </c>
      <c r="C766" s="70" t="s">
        <v>45</v>
      </c>
      <c r="D766" s="208" t="s">
        <v>877</v>
      </c>
      <c r="E766" s="209">
        <v>45887</v>
      </c>
      <c r="F766" s="185" t="s">
        <v>19</v>
      </c>
      <c r="G766" s="206">
        <v>17250513</v>
      </c>
      <c r="H766" s="204">
        <v>45888</v>
      </c>
      <c r="I766" s="187" t="s">
        <v>878</v>
      </c>
      <c r="J766" s="203" t="s">
        <v>879</v>
      </c>
      <c r="K766" s="223" t="s">
        <v>880</v>
      </c>
      <c r="L766" s="207">
        <v>1392300</v>
      </c>
      <c r="M766" s="244">
        <v>45870</v>
      </c>
    </row>
    <row r="767" spans="1:13" ht="48" x14ac:dyDescent="0.2">
      <c r="A767" s="200" t="s">
        <v>13</v>
      </c>
      <c r="B767" s="182" t="s">
        <v>0</v>
      </c>
      <c r="C767" s="87" t="s">
        <v>0</v>
      </c>
      <c r="D767" s="183" t="s">
        <v>132</v>
      </c>
      <c r="E767" s="184">
        <v>45517</v>
      </c>
      <c r="F767" s="185" t="s">
        <v>19</v>
      </c>
      <c r="G767" s="206">
        <v>17250514</v>
      </c>
      <c r="H767" s="204">
        <v>45888</v>
      </c>
      <c r="I767" s="183" t="s">
        <v>881</v>
      </c>
      <c r="J767" s="181" t="s">
        <v>60</v>
      </c>
      <c r="K767" s="188" t="s">
        <v>21</v>
      </c>
      <c r="L767" s="207">
        <v>225046</v>
      </c>
      <c r="M767" s="244">
        <v>45870</v>
      </c>
    </row>
    <row r="768" spans="1:13" ht="25.5" x14ac:dyDescent="0.2">
      <c r="A768" s="108"/>
      <c r="B768" s="109" t="s">
        <v>1965</v>
      </c>
      <c r="C768" s="110" t="s">
        <v>173</v>
      </c>
      <c r="D768" s="108"/>
      <c r="E768" s="108"/>
      <c r="F768" s="111"/>
      <c r="G768" s="112"/>
      <c r="H768" s="113">
        <v>45888.34065972222</v>
      </c>
      <c r="I768" s="109" t="s">
        <v>1966</v>
      </c>
      <c r="J768" s="114"/>
      <c r="K768" s="108"/>
      <c r="L768" s="115">
        <v>2427564.2999999998</v>
      </c>
      <c r="M768" s="244">
        <v>45870</v>
      </c>
    </row>
    <row r="769" spans="1:13" ht="25.5" x14ac:dyDescent="0.2">
      <c r="A769" s="108"/>
      <c r="B769" s="109" t="s">
        <v>1963</v>
      </c>
      <c r="C769" s="110" t="s">
        <v>173</v>
      </c>
      <c r="D769" s="108"/>
      <c r="E769" s="108"/>
      <c r="F769" s="111"/>
      <c r="G769" s="112"/>
      <c r="H769" s="113">
        <v>45888.378055555557</v>
      </c>
      <c r="I769" s="109" t="s">
        <v>1964</v>
      </c>
      <c r="J769" s="114"/>
      <c r="K769" s="108"/>
      <c r="L769" s="115">
        <v>3440000</v>
      </c>
      <c r="M769" s="244">
        <v>45870</v>
      </c>
    </row>
    <row r="770" spans="1:13" ht="25.5" x14ac:dyDescent="0.2">
      <c r="A770" s="108"/>
      <c r="B770" s="109" t="s">
        <v>1961</v>
      </c>
      <c r="C770" s="110" t="s">
        <v>173</v>
      </c>
      <c r="D770" s="108"/>
      <c r="E770" s="108"/>
      <c r="F770" s="111"/>
      <c r="G770" s="112"/>
      <c r="H770" s="113">
        <v>45888.400682870371</v>
      </c>
      <c r="I770" s="109" t="s">
        <v>1962</v>
      </c>
      <c r="J770" s="114"/>
      <c r="K770" s="108"/>
      <c r="L770" s="115">
        <v>1773100</v>
      </c>
      <c r="M770" s="244">
        <v>45870</v>
      </c>
    </row>
    <row r="771" spans="1:13" ht="25.5" x14ac:dyDescent="0.2">
      <c r="A771" s="108"/>
      <c r="B771" s="109" t="s">
        <v>1959</v>
      </c>
      <c r="C771" s="110" t="s">
        <v>173</v>
      </c>
      <c r="D771" s="108"/>
      <c r="E771" s="108"/>
      <c r="F771" s="111"/>
      <c r="G771" s="112"/>
      <c r="H771" s="113">
        <v>45888.417187500003</v>
      </c>
      <c r="I771" s="109" t="s">
        <v>1960</v>
      </c>
      <c r="J771" s="114"/>
      <c r="K771" s="108"/>
      <c r="L771" s="115">
        <v>273700</v>
      </c>
      <c r="M771" s="244">
        <v>45870</v>
      </c>
    </row>
    <row r="772" spans="1:13" x14ac:dyDescent="0.2">
      <c r="A772" s="108"/>
      <c r="B772" s="109" t="s">
        <v>2620</v>
      </c>
      <c r="C772" s="114" t="s">
        <v>45</v>
      </c>
      <c r="D772" s="108"/>
      <c r="E772" s="108"/>
      <c r="F772" s="111"/>
      <c r="G772" s="112"/>
      <c r="H772" s="113">
        <v>45888.470243055555</v>
      </c>
      <c r="I772" s="109" t="s">
        <v>2621</v>
      </c>
      <c r="J772" s="114"/>
      <c r="K772" s="108"/>
      <c r="L772" s="115">
        <v>1392300</v>
      </c>
      <c r="M772" s="244">
        <v>45870</v>
      </c>
    </row>
    <row r="773" spans="1:13" ht="25.5" x14ac:dyDescent="0.2">
      <c r="A773" s="108"/>
      <c r="B773" s="109" t="s">
        <v>1957</v>
      </c>
      <c r="C773" s="110" t="s">
        <v>173</v>
      </c>
      <c r="D773" s="108"/>
      <c r="E773" s="108"/>
      <c r="F773" s="111"/>
      <c r="G773" s="112"/>
      <c r="H773" s="113">
        <v>45888.530023148145</v>
      </c>
      <c r="I773" s="109" t="s">
        <v>1958</v>
      </c>
      <c r="J773" s="114"/>
      <c r="K773" s="108"/>
      <c r="L773" s="115">
        <v>395972.5</v>
      </c>
      <c r="M773" s="244">
        <v>45870</v>
      </c>
    </row>
    <row r="774" spans="1:13" ht="25.5" x14ac:dyDescent="0.2">
      <c r="A774" s="108"/>
      <c r="B774" s="109" t="s">
        <v>1955</v>
      </c>
      <c r="C774" s="110" t="s">
        <v>173</v>
      </c>
      <c r="D774" s="108"/>
      <c r="E774" s="108"/>
      <c r="F774" s="111"/>
      <c r="G774" s="112"/>
      <c r="H774" s="113">
        <v>45888.540486111109</v>
      </c>
      <c r="I774" s="109" t="s">
        <v>1956</v>
      </c>
      <c r="J774" s="114"/>
      <c r="K774" s="108"/>
      <c r="L774" s="115">
        <v>1970640</v>
      </c>
      <c r="M774" s="244">
        <v>45870</v>
      </c>
    </row>
    <row r="775" spans="1:13" ht="25.5" x14ac:dyDescent="0.2">
      <c r="A775" s="108"/>
      <c r="B775" s="109" t="s">
        <v>1953</v>
      </c>
      <c r="C775" s="110" t="s">
        <v>173</v>
      </c>
      <c r="D775" s="108"/>
      <c r="E775" s="108"/>
      <c r="F775" s="111"/>
      <c r="G775" s="112"/>
      <c r="H775" s="113">
        <v>45888.548090277778</v>
      </c>
      <c r="I775" s="109" t="s">
        <v>1954</v>
      </c>
      <c r="J775" s="114"/>
      <c r="K775" s="108"/>
      <c r="L775" s="115">
        <v>214200</v>
      </c>
      <c r="M775" s="244">
        <v>45870</v>
      </c>
    </row>
    <row r="776" spans="1:13" ht="25.5" x14ac:dyDescent="0.2">
      <c r="A776" s="108"/>
      <c r="B776" s="109" t="s">
        <v>2618</v>
      </c>
      <c r="C776" s="114" t="s">
        <v>45</v>
      </c>
      <c r="D776" s="108"/>
      <c r="E776" s="108"/>
      <c r="F776" s="111"/>
      <c r="G776" s="112"/>
      <c r="H776" s="113">
        <v>45888.581817129627</v>
      </c>
      <c r="I776" s="109" t="s">
        <v>2619</v>
      </c>
      <c r="J776" s="114"/>
      <c r="K776" s="108"/>
      <c r="L776" s="115">
        <v>5988291.8200000003</v>
      </c>
      <c r="M776" s="244">
        <v>45870</v>
      </c>
    </row>
    <row r="777" spans="1:13" ht="25.5" x14ac:dyDescent="0.2">
      <c r="A777" s="108"/>
      <c r="B777" s="109" t="s">
        <v>1951</v>
      </c>
      <c r="C777" s="110" t="s">
        <v>173</v>
      </c>
      <c r="D777" s="108"/>
      <c r="E777" s="108"/>
      <c r="F777" s="111"/>
      <c r="G777" s="112"/>
      <c r="H777" s="113">
        <v>45888.598009259258</v>
      </c>
      <c r="I777" s="109" t="s">
        <v>1952</v>
      </c>
      <c r="J777" s="114"/>
      <c r="K777" s="108"/>
      <c r="L777" s="115">
        <v>3332000</v>
      </c>
      <c r="M777" s="244">
        <v>45870</v>
      </c>
    </row>
    <row r="778" spans="1:13" ht="25.5" x14ac:dyDescent="0.2">
      <c r="A778" s="108"/>
      <c r="B778" s="109" t="s">
        <v>1949</v>
      </c>
      <c r="C778" s="110" t="s">
        <v>173</v>
      </c>
      <c r="D778" s="108"/>
      <c r="E778" s="108"/>
      <c r="F778" s="111"/>
      <c r="G778" s="112"/>
      <c r="H778" s="113">
        <v>45888.652256944442</v>
      </c>
      <c r="I778" s="109" t="s">
        <v>1950</v>
      </c>
      <c r="J778" s="114"/>
      <c r="K778" s="108"/>
      <c r="L778" s="115">
        <v>850000.34</v>
      </c>
      <c r="M778" s="244">
        <v>45870</v>
      </c>
    </row>
    <row r="779" spans="1:13" ht="25.5" x14ac:dyDescent="0.2">
      <c r="A779" s="108"/>
      <c r="B779" s="109" t="s">
        <v>1947</v>
      </c>
      <c r="C779" s="110" t="s">
        <v>173</v>
      </c>
      <c r="D779" s="108"/>
      <c r="E779" s="108"/>
      <c r="F779" s="111"/>
      <c r="G779" s="112"/>
      <c r="H779" s="113">
        <v>45888.694120370368</v>
      </c>
      <c r="I779" s="109" t="s">
        <v>1948</v>
      </c>
      <c r="J779" s="114"/>
      <c r="K779" s="108"/>
      <c r="L779" s="115">
        <v>450000</v>
      </c>
      <c r="M779" s="244">
        <v>45870</v>
      </c>
    </row>
    <row r="780" spans="1:13" x14ac:dyDescent="0.2">
      <c r="A780" s="108"/>
      <c r="B780" s="109" t="s">
        <v>2712</v>
      </c>
      <c r="C780" s="114" t="s">
        <v>0</v>
      </c>
      <c r="D780" s="108"/>
      <c r="E780" s="108"/>
      <c r="F780" s="111"/>
      <c r="G780" s="112"/>
      <c r="H780" s="113">
        <v>45888.730567129627</v>
      </c>
      <c r="I780" s="109" t="s">
        <v>2713</v>
      </c>
      <c r="J780" s="114"/>
      <c r="K780" s="108"/>
      <c r="L780" s="115">
        <v>47419649.549999997</v>
      </c>
      <c r="M780" s="244">
        <v>45870</v>
      </c>
    </row>
    <row r="781" spans="1:13" ht="38.25" x14ac:dyDescent="0.2">
      <c r="A781" s="108"/>
      <c r="B781" s="109" t="s">
        <v>2710</v>
      </c>
      <c r="C781" s="114" t="s">
        <v>0</v>
      </c>
      <c r="D781" s="108"/>
      <c r="E781" s="108"/>
      <c r="F781" s="111"/>
      <c r="G781" s="112"/>
      <c r="H781" s="113">
        <v>45888.741666666669</v>
      </c>
      <c r="I781" s="109" t="s">
        <v>2711</v>
      </c>
      <c r="J781" s="114"/>
      <c r="K781" s="108"/>
      <c r="L781" s="115">
        <v>30000000</v>
      </c>
      <c r="M781" s="244">
        <v>45870</v>
      </c>
    </row>
    <row r="782" spans="1:13" ht="24" x14ac:dyDescent="0.2">
      <c r="A782" s="181" t="s">
        <v>38</v>
      </c>
      <c r="B782" s="182" t="s">
        <v>0</v>
      </c>
      <c r="C782" s="87" t="s">
        <v>0</v>
      </c>
      <c r="D782" s="183" t="s">
        <v>132</v>
      </c>
      <c r="E782" s="184">
        <v>45517</v>
      </c>
      <c r="F782" s="185" t="s">
        <v>19</v>
      </c>
      <c r="G782" s="203">
        <v>2250286</v>
      </c>
      <c r="H782" s="186">
        <v>45889</v>
      </c>
      <c r="I782" s="187" t="s">
        <v>635</v>
      </c>
      <c r="J782" s="181" t="s">
        <v>60</v>
      </c>
      <c r="K782" s="188" t="s">
        <v>21</v>
      </c>
      <c r="L782" s="62">
        <v>221876</v>
      </c>
      <c r="M782" s="244">
        <v>45870</v>
      </c>
    </row>
    <row r="783" spans="1:13" x14ac:dyDescent="0.2">
      <c r="A783" s="181" t="s">
        <v>213</v>
      </c>
      <c r="B783" s="48" t="s">
        <v>235</v>
      </c>
      <c r="C783" s="70" t="s">
        <v>45</v>
      </c>
      <c r="D783" s="181" t="s">
        <v>12</v>
      </c>
      <c r="E783" s="193" t="s">
        <v>12</v>
      </c>
      <c r="F783" s="185" t="s">
        <v>18</v>
      </c>
      <c r="G783" s="208">
        <v>8250102</v>
      </c>
      <c r="H783" s="209">
        <v>45889</v>
      </c>
      <c r="I783" s="187" t="s">
        <v>719</v>
      </c>
      <c r="J783" s="208" t="s">
        <v>720</v>
      </c>
      <c r="K783" s="237" t="s">
        <v>721</v>
      </c>
      <c r="L783" s="238">
        <v>179999</v>
      </c>
      <c r="M783" s="244">
        <v>45870</v>
      </c>
    </row>
    <row r="784" spans="1:13" ht="24" x14ac:dyDescent="0.2">
      <c r="A784" s="181" t="s">
        <v>57</v>
      </c>
      <c r="B784" s="182" t="s">
        <v>0</v>
      </c>
      <c r="C784" s="87" t="s">
        <v>0</v>
      </c>
      <c r="D784" s="183" t="s">
        <v>132</v>
      </c>
      <c r="E784" s="184">
        <v>45517</v>
      </c>
      <c r="F784" s="185" t="s">
        <v>19</v>
      </c>
      <c r="G784" s="214">
        <v>9250144</v>
      </c>
      <c r="H784" s="186">
        <v>45889</v>
      </c>
      <c r="I784" s="187" t="s">
        <v>154</v>
      </c>
      <c r="J784" s="181" t="s">
        <v>60</v>
      </c>
      <c r="K784" s="188" t="s">
        <v>21</v>
      </c>
      <c r="L784" s="215">
        <v>1609888</v>
      </c>
      <c r="M784" s="244">
        <v>45870</v>
      </c>
    </row>
    <row r="785" spans="1:13" ht="24" x14ac:dyDescent="0.2">
      <c r="A785" s="181" t="s">
        <v>40</v>
      </c>
      <c r="B785" s="182" t="s">
        <v>0</v>
      </c>
      <c r="C785" s="87" t="s">
        <v>0</v>
      </c>
      <c r="D785" s="183" t="s">
        <v>132</v>
      </c>
      <c r="E785" s="184">
        <v>45517</v>
      </c>
      <c r="F785" s="185" t="s">
        <v>19</v>
      </c>
      <c r="G785" s="232">
        <v>19250113</v>
      </c>
      <c r="H785" s="213">
        <v>45889</v>
      </c>
      <c r="I785" s="187" t="s">
        <v>761</v>
      </c>
      <c r="J785" s="181" t="s">
        <v>60</v>
      </c>
      <c r="K785" s="188" t="s">
        <v>21</v>
      </c>
      <c r="L785" s="59">
        <v>378046</v>
      </c>
      <c r="M785" s="244">
        <v>45870</v>
      </c>
    </row>
    <row r="786" spans="1:13" ht="24" x14ac:dyDescent="0.2">
      <c r="A786" s="181" t="s">
        <v>39</v>
      </c>
      <c r="B786" s="182" t="s">
        <v>0</v>
      </c>
      <c r="C786" s="87" t="s">
        <v>0</v>
      </c>
      <c r="D786" s="183" t="s">
        <v>132</v>
      </c>
      <c r="E786" s="184">
        <v>45517</v>
      </c>
      <c r="F786" s="185" t="s">
        <v>19</v>
      </c>
      <c r="G786" s="218">
        <v>10250179</v>
      </c>
      <c r="H786" s="219">
        <v>45889</v>
      </c>
      <c r="I786" s="181" t="s">
        <v>774</v>
      </c>
      <c r="J786" s="181" t="s">
        <v>60</v>
      </c>
      <c r="K786" s="188" t="s">
        <v>21</v>
      </c>
      <c r="L786" s="197">
        <v>404876</v>
      </c>
      <c r="M786" s="244">
        <v>45870</v>
      </c>
    </row>
    <row r="787" spans="1:13" ht="24" x14ac:dyDescent="0.2">
      <c r="A787" s="181" t="s">
        <v>39</v>
      </c>
      <c r="B787" s="182" t="s">
        <v>0</v>
      </c>
      <c r="C787" s="87" t="s">
        <v>0</v>
      </c>
      <c r="D787" s="183" t="s">
        <v>132</v>
      </c>
      <c r="E787" s="184">
        <v>45517</v>
      </c>
      <c r="F787" s="185" t="s">
        <v>19</v>
      </c>
      <c r="G787" s="218">
        <v>10250180</v>
      </c>
      <c r="H787" s="219">
        <v>45889</v>
      </c>
      <c r="I787" s="181" t="s">
        <v>775</v>
      </c>
      <c r="J787" s="181" t="s">
        <v>60</v>
      </c>
      <c r="K787" s="188" t="s">
        <v>21</v>
      </c>
      <c r="L787" s="197">
        <v>384876</v>
      </c>
      <c r="M787" s="244">
        <v>45870</v>
      </c>
    </row>
    <row r="788" spans="1:13" ht="24" x14ac:dyDescent="0.2">
      <c r="A788" s="181" t="s">
        <v>29</v>
      </c>
      <c r="B788" s="182" t="s">
        <v>0</v>
      </c>
      <c r="C788" s="87" t="s">
        <v>0</v>
      </c>
      <c r="D788" s="183" t="s">
        <v>132</v>
      </c>
      <c r="E788" s="184">
        <v>45517</v>
      </c>
      <c r="F788" s="185" t="s">
        <v>19</v>
      </c>
      <c r="G788" s="228">
        <v>12250135</v>
      </c>
      <c r="H788" s="184">
        <v>45889</v>
      </c>
      <c r="I788" s="181" t="s">
        <v>795</v>
      </c>
      <c r="J788" s="181" t="s">
        <v>60</v>
      </c>
      <c r="K788" s="188" t="s">
        <v>21</v>
      </c>
      <c r="L788" s="61">
        <v>176022</v>
      </c>
      <c r="M788" s="244">
        <v>45870</v>
      </c>
    </row>
    <row r="789" spans="1:13" ht="24" x14ac:dyDescent="0.2">
      <c r="A789" s="181" t="s">
        <v>34</v>
      </c>
      <c r="B789" s="48" t="s">
        <v>235</v>
      </c>
      <c r="C789" s="70" t="s">
        <v>45</v>
      </c>
      <c r="D789" s="181" t="s">
        <v>12</v>
      </c>
      <c r="E789" s="193" t="s">
        <v>12</v>
      </c>
      <c r="F789" s="185" t="s">
        <v>19</v>
      </c>
      <c r="G789" s="203">
        <v>14250157</v>
      </c>
      <c r="H789" s="204">
        <v>45889</v>
      </c>
      <c r="I789" s="181" t="s">
        <v>810</v>
      </c>
      <c r="J789" s="216" t="s">
        <v>811</v>
      </c>
      <c r="K789" s="217" t="s">
        <v>812</v>
      </c>
      <c r="L789" s="189">
        <v>195874</v>
      </c>
      <c r="M789" s="244">
        <v>45870</v>
      </c>
    </row>
    <row r="790" spans="1:13" ht="24" x14ac:dyDescent="0.2">
      <c r="A790" s="181" t="s">
        <v>37</v>
      </c>
      <c r="B790" s="48" t="s">
        <v>235</v>
      </c>
      <c r="C790" s="70" t="s">
        <v>45</v>
      </c>
      <c r="D790" s="181" t="s">
        <v>12</v>
      </c>
      <c r="E790" s="193" t="s">
        <v>12</v>
      </c>
      <c r="F790" s="185" t="s">
        <v>19</v>
      </c>
      <c r="G790" s="203">
        <v>16250167</v>
      </c>
      <c r="H790" s="186">
        <v>45889</v>
      </c>
      <c r="I790" s="187" t="s">
        <v>828</v>
      </c>
      <c r="J790" s="187" t="s">
        <v>25</v>
      </c>
      <c r="K790" s="205" t="s">
        <v>26</v>
      </c>
      <c r="L790" s="235">
        <v>48909</v>
      </c>
      <c r="M790" s="244">
        <v>45870</v>
      </c>
    </row>
    <row r="791" spans="1:13" ht="24" x14ac:dyDescent="0.2">
      <c r="A791" s="200" t="s">
        <v>13</v>
      </c>
      <c r="B791" s="182" t="s">
        <v>0</v>
      </c>
      <c r="C791" s="87" t="s">
        <v>0</v>
      </c>
      <c r="D791" s="183" t="s">
        <v>132</v>
      </c>
      <c r="E791" s="184">
        <v>45517</v>
      </c>
      <c r="F791" s="185" t="s">
        <v>19</v>
      </c>
      <c r="G791" s="206">
        <v>17250516</v>
      </c>
      <c r="H791" s="204">
        <v>45889</v>
      </c>
      <c r="I791" s="187" t="s">
        <v>882</v>
      </c>
      <c r="J791" s="181" t="s">
        <v>60</v>
      </c>
      <c r="K791" s="188" t="s">
        <v>21</v>
      </c>
      <c r="L791" s="207">
        <v>30000</v>
      </c>
      <c r="M791" s="244">
        <v>45870</v>
      </c>
    </row>
    <row r="792" spans="1:13" ht="25.5" x14ac:dyDescent="0.2">
      <c r="A792" s="108"/>
      <c r="B792" s="109" t="s">
        <v>1945</v>
      </c>
      <c r="C792" s="110" t="s">
        <v>173</v>
      </c>
      <c r="D792" s="108"/>
      <c r="E792" s="108"/>
      <c r="F792" s="111"/>
      <c r="G792" s="112"/>
      <c r="H792" s="113">
        <v>45889.604849537034</v>
      </c>
      <c r="I792" s="109" t="s">
        <v>1946</v>
      </c>
      <c r="J792" s="114"/>
      <c r="K792" s="108"/>
      <c r="L792" s="115">
        <v>2882168.1</v>
      </c>
      <c r="M792" s="244">
        <v>45870</v>
      </c>
    </row>
    <row r="793" spans="1:13" ht="25.5" x14ac:dyDescent="0.2">
      <c r="A793" s="108"/>
      <c r="B793" s="109" t="s">
        <v>1943</v>
      </c>
      <c r="C793" s="110" t="s">
        <v>173</v>
      </c>
      <c r="D793" s="108"/>
      <c r="E793" s="108"/>
      <c r="F793" s="111"/>
      <c r="G793" s="112"/>
      <c r="H793" s="113">
        <v>45889.632743055554</v>
      </c>
      <c r="I793" s="109" t="s">
        <v>1944</v>
      </c>
      <c r="J793" s="114"/>
      <c r="K793" s="108"/>
      <c r="L793" s="115">
        <v>535500</v>
      </c>
      <c r="M793" s="244">
        <v>45870</v>
      </c>
    </row>
    <row r="794" spans="1:13" ht="25.5" x14ac:dyDescent="0.2">
      <c r="A794" s="108"/>
      <c r="B794" s="109" t="s">
        <v>2708</v>
      </c>
      <c r="C794" s="114" t="s">
        <v>0</v>
      </c>
      <c r="D794" s="108"/>
      <c r="E794" s="108"/>
      <c r="F794" s="111"/>
      <c r="G794" s="112"/>
      <c r="H794" s="113">
        <v>45889.643055555556</v>
      </c>
      <c r="I794" s="109" t="s">
        <v>2709</v>
      </c>
      <c r="J794" s="114"/>
      <c r="K794" s="108"/>
      <c r="L794" s="115">
        <v>44600000.479999997</v>
      </c>
      <c r="M794" s="244">
        <v>45870</v>
      </c>
    </row>
    <row r="795" spans="1:13" ht="25.5" x14ac:dyDescent="0.2">
      <c r="A795" s="108"/>
      <c r="B795" s="109" t="s">
        <v>1941</v>
      </c>
      <c r="C795" s="110" t="s">
        <v>173</v>
      </c>
      <c r="D795" s="108"/>
      <c r="E795" s="108"/>
      <c r="F795" s="111"/>
      <c r="G795" s="112"/>
      <c r="H795" s="113">
        <v>45889.722812499997</v>
      </c>
      <c r="I795" s="109" t="s">
        <v>1942</v>
      </c>
      <c r="J795" s="114"/>
      <c r="K795" s="108"/>
      <c r="L795" s="115">
        <v>494552.1</v>
      </c>
      <c r="M795" s="244">
        <v>45870</v>
      </c>
    </row>
    <row r="796" spans="1:13" ht="24" x14ac:dyDescent="0.2">
      <c r="A796" s="181" t="s">
        <v>41</v>
      </c>
      <c r="B796" s="182" t="s">
        <v>0</v>
      </c>
      <c r="C796" s="87" t="s">
        <v>0</v>
      </c>
      <c r="D796" s="183" t="s">
        <v>132</v>
      </c>
      <c r="E796" s="184">
        <v>45517</v>
      </c>
      <c r="F796" s="185" t="s">
        <v>18</v>
      </c>
      <c r="G796" s="185">
        <v>18250187</v>
      </c>
      <c r="H796" s="186">
        <v>45890</v>
      </c>
      <c r="I796" s="187" t="s">
        <v>607</v>
      </c>
      <c r="J796" s="181" t="s">
        <v>60</v>
      </c>
      <c r="K796" s="188" t="s">
        <v>21</v>
      </c>
      <c r="L796" s="189">
        <v>339632</v>
      </c>
      <c r="M796" s="244">
        <v>45870</v>
      </c>
    </row>
    <row r="797" spans="1:13" ht="24" x14ac:dyDescent="0.2">
      <c r="A797" s="181" t="s">
        <v>38</v>
      </c>
      <c r="B797" s="48" t="s">
        <v>235</v>
      </c>
      <c r="C797" s="70" t="s">
        <v>45</v>
      </c>
      <c r="D797" s="181" t="s">
        <v>12</v>
      </c>
      <c r="E797" s="193" t="s">
        <v>12</v>
      </c>
      <c r="F797" s="185" t="s">
        <v>19</v>
      </c>
      <c r="G797" s="203">
        <v>2250289</v>
      </c>
      <c r="H797" s="186">
        <v>45890</v>
      </c>
      <c r="I797" s="187" t="s">
        <v>636</v>
      </c>
      <c r="J797" s="203" t="s">
        <v>637</v>
      </c>
      <c r="K797" s="211" t="s">
        <v>638</v>
      </c>
      <c r="L797" s="62">
        <v>64882</v>
      </c>
      <c r="M797" s="244">
        <v>45870</v>
      </c>
    </row>
    <row r="798" spans="1:13" ht="24" x14ac:dyDescent="0.2">
      <c r="A798" s="181" t="s">
        <v>57</v>
      </c>
      <c r="B798" s="182" t="s">
        <v>0</v>
      </c>
      <c r="C798" s="87" t="s">
        <v>0</v>
      </c>
      <c r="D798" s="183" t="s">
        <v>132</v>
      </c>
      <c r="E798" s="184">
        <v>45517</v>
      </c>
      <c r="F798" s="185" t="s">
        <v>19</v>
      </c>
      <c r="G798" s="214">
        <v>9250145</v>
      </c>
      <c r="H798" s="186">
        <v>45890</v>
      </c>
      <c r="I798" s="187" t="s">
        <v>139</v>
      </c>
      <c r="J798" s="181" t="s">
        <v>60</v>
      </c>
      <c r="K798" s="188" t="s">
        <v>21</v>
      </c>
      <c r="L798" s="215">
        <v>37000</v>
      </c>
      <c r="M798" s="244">
        <v>45870</v>
      </c>
    </row>
    <row r="799" spans="1:13" x14ac:dyDescent="0.2">
      <c r="A799" s="181" t="s">
        <v>40</v>
      </c>
      <c r="B799" s="48" t="s">
        <v>235</v>
      </c>
      <c r="C799" s="70" t="s">
        <v>45</v>
      </c>
      <c r="D799" s="181" t="s">
        <v>12</v>
      </c>
      <c r="E799" s="193" t="s">
        <v>12</v>
      </c>
      <c r="F799" s="185" t="s">
        <v>19</v>
      </c>
      <c r="G799" s="232">
        <v>19250115</v>
      </c>
      <c r="H799" s="213">
        <v>45890</v>
      </c>
      <c r="I799" s="187" t="s">
        <v>762</v>
      </c>
      <c r="J799" s="233" t="s">
        <v>763</v>
      </c>
      <c r="K799" s="59" t="s">
        <v>295</v>
      </c>
      <c r="L799" s="59">
        <v>142800</v>
      </c>
      <c r="M799" s="244">
        <v>45870</v>
      </c>
    </row>
    <row r="800" spans="1:13" ht="24" x14ac:dyDescent="0.2">
      <c r="A800" s="181" t="s">
        <v>40</v>
      </c>
      <c r="B800" s="182" t="s">
        <v>0</v>
      </c>
      <c r="C800" s="87" t="s">
        <v>0</v>
      </c>
      <c r="D800" s="183" t="s">
        <v>132</v>
      </c>
      <c r="E800" s="184">
        <v>45517</v>
      </c>
      <c r="F800" s="185" t="s">
        <v>19</v>
      </c>
      <c r="G800" s="232">
        <v>19250116</v>
      </c>
      <c r="H800" s="213">
        <v>45890</v>
      </c>
      <c r="I800" s="187" t="s">
        <v>764</v>
      </c>
      <c r="J800" s="181" t="s">
        <v>60</v>
      </c>
      <c r="K800" s="188" t="s">
        <v>21</v>
      </c>
      <c r="L800" s="60">
        <v>512046</v>
      </c>
      <c r="M800" s="244">
        <v>45870</v>
      </c>
    </row>
    <row r="801" spans="1:13" ht="24" x14ac:dyDescent="0.2">
      <c r="A801" s="181" t="s">
        <v>39</v>
      </c>
      <c r="B801" s="182" t="s">
        <v>0</v>
      </c>
      <c r="C801" s="87" t="s">
        <v>0</v>
      </c>
      <c r="D801" s="183" t="s">
        <v>132</v>
      </c>
      <c r="E801" s="184">
        <v>45517</v>
      </c>
      <c r="F801" s="185" t="s">
        <v>19</v>
      </c>
      <c r="G801" s="218">
        <v>10250181</v>
      </c>
      <c r="H801" s="219">
        <v>45890</v>
      </c>
      <c r="I801" s="181" t="s">
        <v>773</v>
      </c>
      <c r="J801" s="181" t="s">
        <v>60</v>
      </c>
      <c r="K801" s="188" t="s">
        <v>21</v>
      </c>
      <c r="L801" s="197">
        <v>332018</v>
      </c>
      <c r="M801" s="244">
        <v>45870</v>
      </c>
    </row>
    <row r="802" spans="1:13" ht="24" x14ac:dyDescent="0.2">
      <c r="A802" s="181" t="s">
        <v>39</v>
      </c>
      <c r="B802" s="182" t="s">
        <v>0</v>
      </c>
      <c r="C802" s="87" t="s">
        <v>0</v>
      </c>
      <c r="D802" s="183" t="s">
        <v>132</v>
      </c>
      <c r="E802" s="184">
        <v>45517</v>
      </c>
      <c r="F802" s="185" t="s">
        <v>19</v>
      </c>
      <c r="G802" s="218">
        <v>10250183</v>
      </c>
      <c r="H802" s="219">
        <v>45890</v>
      </c>
      <c r="I802" s="181" t="s">
        <v>776</v>
      </c>
      <c r="J802" s="181" t="s">
        <v>60</v>
      </c>
      <c r="K802" s="188" t="s">
        <v>21</v>
      </c>
      <c r="L802" s="197">
        <v>442876</v>
      </c>
      <c r="M802" s="244">
        <v>45870</v>
      </c>
    </row>
    <row r="803" spans="1:13" ht="24" x14ac:dyDescent="0.2">
      <c r="A803" s="181" t="s">
        <v>39</v>
      </c>
      <c r="B803" s="182" t="s">
        <v>0</v>
      </c>
      <c r="C803" s="87" t="s">
        <v>0</v>
      </c>
      <c r="D803" s="183" t="s">
        <v>132</v>
      </c>
      <c r="E803" s="184">
        <v>45517</v>
      </c>
      <c r="F803" s="185" t="s">
        <v>19</v>
      </c>
      <c r="G803" s="218">
        <v>10250184</v>
      </c>
      <c r="H803" s="219">
        <v>45890</v>
      </c>
      <c r="I803" s="181" t="s">
        <v>775</v>
      </c>
      <c r="J803" s="181" t="s">
        <v>60</v>
      </c>
      <c r="K803" s="188" t="s">
        <v>21</v>
      </c>
      <c r="L803" s="197">
        <v>384876</v>
      </c>
      <c r="M803" s="244">
        <v>45870</v>
      </c>
    </row>
    <row r="804" spans="1:13" ht="24" x14ac:dyDescent="0.2">
      <c r="A804" s="200" t="s">
        <v>13</v>
      </c>
      <c r="B804" s="48" t="s">
        <v>235</v>
      </c>
      <c r="C804" s="70" t="s">
        <v>45</v>
      </c>
      <c r="D804" s="181" t="s">
        <v>12</v>
      </c>
      <c r="E804" s="193" t="s">
        <v>12</v>
      </c>
      <c r="F804" s="185" t="s">
        <v>19</v>
      </c>
      <c r="G804" s="206">
        <v>17250517</v>
      </c>
      <c r="H804" s="204">
        <v>45890</v>
      </c>
      <c r="I804" s="187" t="s">
        <v>883</v>
      </c>
      <c r="J804" s="210" t="s">
        <v>884</v>
      </c>
      <c r="K804" s="223" t="s">
        <v>885</v>
      </c>
      <c r="L804" s="207">
        <v>159865</v>
      </c>
      <c r="M804" s="244">
        <v>45870</v>
      </c>
    </row>
    <row r="805" spans="1:13" ht="36" x14ac:dyDescent="0.2">
      <c r="A805" s="200" t="s">
        <v>13</v>
      </c>
      <c r="B805" s="182" t="s">
        <v>0</v>
      </c>
      <c r="C805" s="87" t="s">
        <v>0</v>
      </c>
      <c r="D805" s="183" t="s">
        <v>132</v>
      </c>
      <c r="E805" s="184">
        <v>45517</v>
      </c>
      <c r="F805" s="185" t="s">
        <v>19</v>
      </c>
      <c r="G805" s="206">
        <v>17250518</v>
      </c>
      <c r="H805" s="204">
        <v>45890</v>
      </c>
      <c r="I805" s="183" t="s">
        <v>886</v>
      </c>
      <c r="J805" s="181" t="s">
        <v>60</v>
      </c>
      <c r="K805" s="188" t="s">
        <v>21</v>
      </c>
      <c r="L805" s="207">
        <v>389876</v>
      </c>
      <c r="M805" s="244">
        <v>45870</v>
      </c>
    </row>
    <row r="806" spans="1:13" ht="36" x14ac:dyDescent="0.2">
      <c r="A806" s="200" t="s">
        <v>13</v>
      </c>
      <c r="B806" s="182" t="s">
        <v>0</v>
      </c>
      <c r="C806" s="87" t="s">
        <v>0</v>
      </c>
      <c r="D806" s="183" t="s">
        <v>132</v>
      </c>
      <c r="E806" s="184">
        <v>45517</v>
      </c>
      <c r="F806" s="185" t="s">
        <v>19</v>
      </c>
      <c r="G806" s="206">
        <v>17250519</v>
      </c>
      <c r="H806" s="204">
        <v>45890</v>
      </c>
      <c r="I806" s="183" t="s">
        <v>887</v>
      </c>
      <c r="J806" s="181" t="s">
        <v>60</v>
      </c>
      <c r="K806" s="188" t="s">
        <v>21</v>
      </c>
      <c r="L806" s="207">
        <v>389876</v>
      </c>
      <c r="M806" s="244">
        <v>45870</v>
      </c>
    </row>
    <row r="807" spans="1:13" ht="36" x14ac:dyDescent="0.2">
      <c r="A807" s="200" t="s">
        <v>13</v>
      </c>
      <c r="B807" s="182" t="s">
        <v>0</v>
      </c>
      <c r="C807" s="87" t="s">
        <v>0</v>
      </c>
      <c r="D807" s="183" t="s">
        <v>132</v>
      </c>
      <c r="E807" s="184">
        <v>45517</v>
      </c>
      <c r="F807" s="185" t="s">
        <v>19</v>
      </c>
      <c r="G807" s="206">
        <v>17250520</v>
      </c>
      <c r="H807" s="204">
        <v>45890</v>
      </c>
      <c r="I807" s="183" t="s">
        <v>888</v>
      </c>
      <c r="J807" s="181" t="s">
        <v>60</v>
      </c>
      <c r="K807" s="188" t="s">
        <v>21</v>
      </c>
      <c r="L807" s="207">
        <v>389876</v>
      </c>
      <c r="M807" s="244">
        <v>45870</v>
      </c>
    </row>
    <row r="808" spans="1:13" ht="36" x14ac:dyDescent="0.2">
      <c r="A808" s="200" t="s">
        <v>13</v>
      </c>
      <c r="B808" s="182" t="s">
        <v>0</v>
      </c>
      <c r="C808" s="87" t="s">
        <v>0</v>
      </c>
      <c r="D808" s="183" t="s">
        <v>132</v>
      </c>
      <c r="E808" s="184">
        <v>45517</v>
      </c>
      <c r="F808" s="185" t="s">
        <v>19</v>
      </c>
      <c r="G808" s="206">
        <v>17250521</v>
      </c>
      <c r="H808" s="204">
        <v>45890</v>
      </c>
      <c r="I808" s="183" t="s">
        <v>889</v>
      </c>
      <c r="J808" s="181" t="s">
        <v>60</v>
      </c>
      <c r="K808" s="188" t="s">
        <v>21</v>
      </c>
      <c r="L808" s="207">
        <v>223876</v>
      </c>
      <c r="M808" s="244">
        <v>45870</v>
      </c>
    </row>
    <row r="809" spans="1:13" ht="36" x14ac:dyDescent="0.2">
      <c r="A809" s="200" t="s">
        <v>13</v>
      </c>
      <c r="B809" s="182" t="s">
        <v>0</v>
      </c>
      <c r="C809" s="87" t="s">
        <v>0</v>
      </c>
      <c r="D809" s="183" t="s">
        <v>132</v>
      </c>
      <c r="E809" s="184">
        <v>45517</v>
      </c>
      <c r="F809" s="185" t="s">
        <v>19</v>
      </c>
      <c r="G809" s="206">
        <v>17250522</v>
      </c>
      <c r="H809" s="204">
        <v>45890</v>
      </c>
      <c r="I809" s="183" t="s">
        <v>890</v>
      </c>
      <c r="J809" s="181" t="s">
        <v>60</v>
      </c>
      <c r="K809" s="188" t="s">
        <v>21</v>
      </c>
      <c r="L809" s="207">
        <v>223876</v>
      </c>
      <c r="M809" s="244">
        <v>45870</v>
      </c>
    </row>
    <row r="810" spans="1:13" ht="36" x14ac:dyDescent="0.2">
      <c r="A810" s="200" t="s">
        <v>13</v>
      </c>
      <c r="B810" s="182" t="s">
        <v>0</v>
      </c>
      <c r="C810" s="87" t="s">
        <v>0</v>
      </c>
      <c r="D810" s="183" t="s">
        <v>132</v>
      </c>
      <c r="E810" s="184">
        <v>45517</v>
      </c>
      <c r="F810" s="185" t="s">
        <v>19</v>
      </c>
      <c r="G810" s="206">
        <v>17250523</v>
      </c>
      <c r="H810" s="204">
        <v>45890</v>
      </c>
      <c r="I810" s="183" t="s">
        <v>891</v>
      </c>
      <c r="J810" s="181" t="s">
        <v>60</v>
      </c>
      <c r="K810" s="188" t="s">
        <v>21</v>
      </c>
      <c r="L810" s="207">
        <v>223876</v>
      </c>
      <c r="M810" s="244">
        <v>45870</v>
      </c>
    </row>
    <row r="811" spans="1:13" ht="36" x14ac:dyDescent="0.2">
      <c r="A811" s="200" t="s">
        <v>13</v>
      </c>
      <c r="B811" s="182" t="s">
        <v>0</v>
      </c>
      <c r="C811" s="87" t="s">
        <v>0</v>
      </c>
      <c r="D811" s="183" t="s">
        <v>132</v>
      </c>
      <c r="E811" s="184">
        <v>45517</v>
      </c>
      <c r="F811" s="185" t="s">
        <v>19</v>
      </c>
      <c r="G811" s="206">
        <v>17250524</v>
      </c>
      <c r="H811" s="204">
        <v>45890</v>
      </c>
      <c r="I811" s="183" t="s">
        <v>892</v>
      </c>
      <c r="J811" s="181" t="s">
        <v>60</v>
      </c>
      <c r="K811" s="188" t="s">
        <v>21</v>
      </c>
      <c r="L811" s="207">
        <v>223876</v>
      </c>
      <c r="M811" s="244">
        <v>45870</v>
      </c>
    </row>
    <row r="812" spans="1:13" ht="36" x14ac:dyDescent="0.2">
      <c r="A812" s="200" t="s">
        <v>13</v>
      </c>
      <c r="B812" s="182" t="s">
        <v>0</v>
      </c>
      <c r="C812" s="87" t="s">
        <v>0</v>
      </c>
      <c r="D812" s="183" t="s">
        <v>132</v>
      </c>
      <c r="E812" s="184">
        <v>45517</v>
      </c>
      <c r="F812" s="185" t="s">
        <v>19</v>
      </c>
      <c r="G812" s="206">
        <v>17250525</v>
      </c>
      <c r="H812" s="204">
        <v>45890</v>
      </c>
      <c r="I812" s="183" t="s">
        <v>893</v>
      </c>
      <c r="J812" s="181" t="s">
        <v>60</v>
      </c>
      <c r="K812" s="188" t="s">
        <v>21</v>
      </c>
      <c r="L812" s="207">
        <v>277876</v>
      </c>
      <c r="M812" s="244">
        <v>45870</v>
      </c>
    </row>
    <row r="813" spans="1:13" ht="36" x14ac:dyDescent="0.2">
      <c r="A813" s="200" t="s">
        <v>13</v>
      </c>
      <c r="B813" s="182" t="s">
        <v>0</v>
      </c>
      <c r="C813" s="87" t="s">
        <v>0</v>
      </c>
      <c r="D813" s="183" t="s">
        <v>132</v>
      </c>
      <c r="E813" s="184">
        <v>45517</v>
      </c>
      <c r="F813" s="185" t="s">
        <v>19</v>
      </c>
      <c r="G813" s="206">
        <v>17250526</v>
      </c>
      <c r="H813" s="204">
        <v>45890</v>
      </c>
      <c r="I813" s="183" t="s">
        <v>894</v>
      </c>
      <c r="J813" s="181" t="s">
        <v>60</v>
      </c>
      <c r="K813" s="188" t="s">
        <v>21</v>
      </c>
      <c r="L813" s="207">
        <v>161876</v>
      </c>
      <c r="M813" s="244">
        <v>45870</v>
      </c>
    </row>
    <row r="814" spans="1:13" ht="36" x14ac:dyDescent="0.2">
      <c r="A814" s="200" t="s">
        <v>13</v>
      </c>
      <c r="B814" s="182" t="s">
        <v>0</v>
      </c>
      <c r="C814" s="87" t="s">
        <v>0</v>
      </c>
      <c r="D814" s="183" t="s">
        <v>132</v>
      </c>
      <c r="E814" s="184">
        <v>45517</v>
      </c>
      <c r="F814" s="185" t="s">
        <v>19</v>
      </c>
      <c r="G814" s="206">
        <v>17250527</v>
      </c>
      <c r="H814" s="204">
        <v>45890</v>
      </c>
      <c r="I814" s="183" t="s">
        <v>895</v>
      </c>
      <c r="J814" s="181" t="s">
        <v>60</v>
      </c>
      <c r="K814" s="188" t="s">
        <v>21</v>
      </c>
      <c r="L814" s="207">
        <v>161876</v>
      </c>
      <c r="M814" s="244">
        <v>45870</v>
      </c>
    </row>
    <row r="815" spans="1:13" ht="36" x14ac:dyDescent="0.2">
      <c r="A815" s="200" t="s">
        <v>13</v>
      </c>
      <c r="B815" s="182" t="s">
        <v>0</v>
      </c>
      <c r="C815" s="87" t="s">
        <v>0</v>
      </c>
      <c r="D815" s="183" t="s">
        <v>132</v>
      </c>
      <c r="E815" s="184">
        <v>45517</v>
      </c>
      <c r="F815" s="185" t="s">
        <v>19</v>
      </c>
      <c r="G815" s="206">
        <v>17250528</v>
      </c>
      <c r="H815" s="204">
        <v>45890</v>
      </c>
      <c r="I815" s="183" t="s">
        <v>896</v>
      </c>
      <c r="J815" s="181" t="s">
        <v>60</v>
      </c>
      <c r="K815" s="188" t="s">
        <v>21</v>
      </c>
      <c r="L815" s="207">
        <v>161876</v>
      </c>
      <c r="M815" s="244">
        <v>45870</v>
      </c>
    </row>
    <row r="816" spans="1:13" ht="36" x14ac:dyDescent="0.2">
      <c r="A816" s="200" t="s">
        <v>13</v>
      </c>
      <c r="B816" s="182" t="s">
        <v>0</v>
      </c>
      <c r="C816" s="87" t="s">
        <v>0</v>
      </c>
      <c r="D816" s="183" t="s">
        <v>132</v>
      </c>
      <c r="E816" s="184">
        <v>45517</v>
      </c>
      <c r="F816" s="185" t="s">
        <v>19</v>
      </c>
      <c r="G816" s="206">
        <v>17250529</v>
      </c>
      <c r="H816" s="204">
        <v>45890</v>
      </c>
      <c r="I816" s="183" t="s">
        <v>897</v>
      </c>
      <c r="J816" s="181" t="s">
        <v>60</v>
      </c>
      <c r="K816" s="188" t="s">
        <v>21</v>
      </c>
      <c r="L816" s="207">
        <v>161876</v>
      </c>
      <c r="M816" s="244">
        <v>45870</v>
      </c>
    </row>
    <row r="817" spans="1:13" ht="36" x14ac:dyDescent="0.2">
      <c r="A817" s="200" t="s">
        <v>13</v>
      </c>
      <c r="B817" s="182" t="s">
        <v>0</v>
      </c>
      <c r="C817" s="87" t="s">
        <v>0</v>
      </c>
      <c r="D817" s="183" t="s">
        <v>132</v>
      </c>
      <c r="E817" s="184">
        <v>45517</v>
      </c>
      <c r="F817" s="185" t="s">
        <v>19</v>
      </c>
      <c r="G817" s="206">
        <v>17250530</v>
      </c>
      <c r="H817" s="204">
        <v>45890</v>
      </c>
      <c r="I817" s="183" t="s">
        <v>898</v>
      </c>
      <c r="J817" s="181" t="s">
        <v>60</v>
      </c>
      <c r="K817" s="188" t="s">
        <v>21</v>
      </c>
      <c r="L817" s="207">
        <v>161876</v>
      </c>
      <c r="M817" s="244">
        <v>45870</v>
      </c>
    </row>
    <row r="818" spans="1:13" ht="36" x14ac:dyDescent="0.2">
      <c r="A818" s="200" t="s">
        <v>13</v>
      </c>
      <c r="B818" s="182" t="s">
        <v>0</v>
      </c>
      <c r="C818" s="87" t="s">
        <v>0</v>
      </c>
      <c r="D818" s="183" t="s">
        <v>132</v>
      </c>
      <c r="E818" s="184">
        <v>45517</v>
      </c>
      <c r="F818" s="185" t="s">
        <v>19</v>
      </c>
      <c r="G818" s="206">
        <v>17250531</v>
      </c>
      <c r="H818" s="204">
        <v>45890</v>
      </c>
      <c r="I818" s="183" t="s">
        <v>899</v>
      </c>
      <c r="J818" s="181" t="s">
        <v>60</v>
      </c>
      <c r="K818" s="188" t="s">
        <v>21</v>
      </c>
      <c r="L818" s="207">
        <v>177876</v>
      </c>
      <c r="M818" s="244">
        <v>45870</v>
      </c>
    </row>
    <row r="819" spans="1:13" ht="36" x14ac:dyDescent="0.2">
      <c r="A819" s="200" t="s">
        <v>13</v>
      </c>
      <c r="B819" s="182" t="s">
        <v>0</v>
      </c>
      <c r="C819" s="87" t="s">
        <v>0</v>
      </c>
      <c r="D819" s="183" t="s">
        <v>132</v>
      </c>
      <c r="E819" s="184">
        <v>45517</v>
      </c>
      <c r="F819" s="185" t="s">
        <v>19</v>
      </c>
      <c r="G819" s="206">
        <v>17250532</v>
      </c>
      <c r="H819" s="204">
        <v>45890</v>
      </c>
      <c r="I819" s="183" t="s">
        <v>900</v>
      </c>
      <c r="J819" s="181" t="s">
        <v>60</v>
      </c>
      <c r="K819" s="188" t="s">
        <v>21</v>
      </c>
      <c r="L819" s="207">
        <v>177876</v>
      </c>
      <c r="M819" s="244">
        <v>45870</v>
      </c>
    </row>
    <row r="820" spans="1:13" ht="36" x14ac:dyDescent="0.2">
      <c r="A820" s="200" t="s">
        <v>13</v>
      </c>
      <c r="B820" s="182" t="s">
        <v>0</v>
      </c>
      <c r="C820" s="87" t="s">
        <v>0</v>
      </c>
      <c r="D820" s="183" t="s">
        <v>132</v>
      </c>
      <c r="E820" s="184">
        <v>45517</v>
      </c>
      <c r="F820" s="185" t="s">
        <v>19</v>
      </c>
      <c r="G820" s="206">
        <v>17250533</v>
      </c>
      <c r="H820" s="204">
        <v>45890</v>
      </c>
      <c r="I820" s="183" t="s">
        <v>901</v>
      </c>
      <c r="J820" s="181" t="s">
        <v>60</v>
      </c>
      <c r="K820" s="188" t="s">
        <v>21</v>
      </c>
      <c r="L820" s="207">
        <v>177876</v>
      </c>
      <c r="M820" s="244">
        <v>45870</v>
      </c>
    </row>
    <row r="821" spans="1:13" ht="36" x14ac:dyDescent="0.2">
      <c r="A821" s="200" t="s">
        <v>13</v>
      </c>
      <c r="B821" s="182" t="s">
        <v>0</v>
      </c>
      <c r="C821" s="87" t="s">
        <v>0</v>
      </c>
      <c r="D821" s="183" t="s">
        <v>132</v>
      </c>
      <c r="E821" s="184">
        <v>45517</v>
      </c>
      <c r="F821" s="185" t="s">
        <v>19</v>
      </c>
      <c r="G821" s="206">
        <v>17250534</v>
      </c>
      <c r="H821" s="204">
        <v>45890</v>
      </c>
      <c r="I821" s="183" t="s">
        <v>902</v>
      </c>
      <c r="J821" s="181" t="s">
        <v>60</v>
      </c>
      <c r="K821" s="188" t="s">
        <v>21</v>
      </c>
      <c r="L821" s="207">
        <v>177876</v>
      </c>
      <c r="M821" s="244">
        <v>45870</v>
      </c>
    </row>
    <row r="822" spans="1:13" ht="36" x14ac:dyDescent="0.2">
      <c r="A822" s="200" t="s">
        <v>13</v>
      </c>
      <c r="B822" s="182" t="s">
        <v>0</v>
      </c>
      <c r="C822" s="87" t="s">
        <v>0</v>
      </c>
      <c r="D822" s="183" t="s">
        <v>132</v>
      </c>
      <c r="E822" s="184">
        <v>45517</v>
      </c>
      <c r="F822" s="185" t="s">
        <v>19</v>
      </c>
      <c r="G822" s="206">
        <v>17250535</v>
      </c>
      <c r="H822" s="204">
        <v>45890</v>
      </c>
      <c r="I822" s="183" t="s">
        <v>903</v>
      </c>
      <c r="J822" s="181" t="s">
        <v>60</v>
      </c>
      <c r="K822" s="188" t="s">
        <v>21</v>
      </c>
      <c r="L822" s="207">
        <v>205876</v>
      </c>
      <c r="M822" s="244">
        <v>45870</v>
      </c>
    </row>
    <row r="823" spans="1:13" ht="24" x14ac:dyDescent="0.2">
      <c r="A823" s="200" t="s">
        <v>13</v>
      </c>
      <c r="B823" s="182" t="s">
        <v>0</v>
      </c>
      <c r="C823" s="87" t="s">
        <v>0</v>
      </c>
      <c r="D823" s="183" t="s">
        <v>132</v>
      </c>
      <c r="E823" s="184">
        <v>45517</v>
      </c>
      <c r="F823" s="185" t="s">
        <v>19</v>
      </c>
      <c r="G823" s="206">
        <v>17250536</v>
      </c>
      <c r="H823" s="204">
        <v>45890</v>
      </c>
      <c r="I823" s="183" t="s">
        <v>904</v>
      </c>
      <c r="J823" s="181" t="s">
        <v>60</v>
      </c>
      <c r="K823" s="188" t="s">
        <v>21</v>
      </c>
      <c r="L823" s="207">
        <v>249876</v>
      </c>
      <c r="M823" s="244">
        <v>45870</v>
      </c>
    </row>
    <row r="824" spans="1:13" ht="24" x14ac:dyDescent="0.2">
      <c r="A824" s="200" t="s">
        <v>13</v>
      </c>
      <c r="B824" s="182" t="s">
        <v>0</v>
      </c>
      <c r="C824" s="87" t="s">
        <v>0</v>
      </c>
      <c r="D824" s="183" t="s">
        <v>132</v>
      </c>
      <c r="E824" s="184">
        <v>45517</v>
      </c>
      <c r="F824" s="185" t="s">
        <v>19</v>
      </c>
      <c r="G824" s="206">
        <v>17250537</v>
      </c>
      <c r="H824" s="204">
        <v>45890</v>
      </c>
      <c r="I824" s="183" t="s">
        <v>905</v>
      </c>
      <c r="J824" s="181" t="s">
        <v>60</v>
      </c>
      <c r="K824" s="188" t="s">
        <v>21</v>
      </c>
      <c r="L824" s="207">
        <v>249876</v>
      </c>
      <c r="M824" s="244">
        <v>45870</v>
      </c>
    </row>
    <row r="825" spans="1:13" ht="24" x14ac:dyDescent="0.2">
      <c r="A825" s="200" t="s">
        <v>13</v>
      </c>
      <c r="B825" s="182" t="s">
        <v>0</v>
      </c>
      <c r="C825" s="87" t="s">
        <v>0</v>
      </c>
      <c r="D825" s="183" t="s">
        <v>132</v>
      </c>
      <c r="E825" s="184">
        <v>45517</v>
      </c>
      <c r="F825" s="185" t="s">
        <v>19</v>
      </c>
      <c r="G825" s="206">
        <v>17250538</v>
      </c>
      <c r="H825" s="204">
        <v>45890</v>
      </c>
      <c r="I825" s="183" t="s">
        <v>906</v>
      </c>
      <c r="J825" s="181" t="s">
        <v>60</v>
      </c>
      <c r="K825" s="188" t="s">
        <v>21</v>
      </c>
      <c r="L825" s="207">
        <v>249876</v>
      </c>
      <c r="M825" s="244">
        <v>45870</v>
      </c>
    </row>
    <row r="826" spans="1:13" ht="24" x14ac:dyDescent="0.2">
      <c r="A826" s="200" t="s">
        <v>13</v>
      </c>
      <c r="B826" s="182" t="s">
        <v>0</v>
      </c>
      <c r="C826" s="87" t="s">
        <v>0</v>
      </c>
      <c r="D826" s="183" t="s">
        <v>132</v>
      </c>
      <c r="E826" s="184">
        <v>45517</v>
      </c>
      <c r="F826" s="185" t="s">
        <v>19</v>
      </c>
      <c r="G826" s="206">
        <v>17250539</v>
      </c>
      <c r="H826" s="204">
        <v>45890</v>
      </c>
      <c r="I826" s="183" t="s">
        <v>907</v>
      </c>
      <c r="J826" s="181" t="s">
        <v>60</v>
      </c>
      <c r="K826" s="188" t="s">
        <v>21</v>
      </c>
      <c r="L826" s="207">
        <v>178876</v>
      </c>
      <c r="M826" s="244">
        <v>45870</v>
      </c>
    </row>
    <row r="827" spans="1:13" ht="24" x14ac:dyDescent="0.2">
      <c r="A827" s="200" t="s">
        <v>13</v>
      </c>
      <c r="B827" s="182" t="s">
        <v>0</v>
      </c>
      <c r="C827" s="87" t="s">
        <v>0</v>
      </c>
      <c r="D827" s="183" t="s">
        <v>132</v>
      </c>
      <c r="E827" s="184">
        <v>45517</v>
      </c>
      <c r="F827" s="185" t="s">
        <v>19</v>
      </c>
      <c r="G827" s="206">
        <v>17250540</v>
      </c>
      <c r="H827" s="204">
        <v>45890</v>
      </c>
      <c r="I827" s="183" t="s">
        <v>908</v>
      </c>
      <c r="J827" s="181" t="s">
        <v>60</v>
      </c>
      <c r="K827" s="188" t="s">
        <v>21</v>
      </c>
      <c r="L827" s="207">
        <v>178876</v>
      </c>
      <c r="M827" s="244">
        <v>45870</v>
      </c>
    </row>
    <row r="828" spans="1:13" ht="24" x14ac:dyDescent="0.2">
      <c r="A828" s="200" t="s">
        <v>13</v>
      </c>
      <c r="B828" s="182" t="s">
        <v>0</v>
      </c>
      <c r="C828" s="87" t="s">
        <v>0</v>
      </c>
      <c r="D828" s="183" t="s">
        <v>132</v>
      </c>
      <c r="E828" s="184">
        <v>45517</v>
      </c>
      <c r="F828" s="185" t="s">
        <v>19</v>
      </c>
      <c r="G828" s="206">
        <v>17250541</v>
      </c>
      <c r="H828" s="204">
        <v>45890</v>
      </c>
      <c r="I828" s="183" t="s">
        <v>909</v>
      </c>
      <c r="J828" s="181" t="s">
        <v>60</v>
      </c>
      <c r="K828" s="188" t="s">
        <v>21</v>
      </c>
      <c r="L828" s="207">
        <v>178876</v>
      </c>
      <c r="M828" s="244">
        <v>45870</v>
      </c>
    </row>
    <row r="829" spans="1:13" ht="24" x14ac:dyDescent="0.2">
      <c r="A829" s="200" t="s">
        <v>13</v>
      </c>
      <c r="B829" s="182" t="s">
        <v>0</v>
      </c>
      <c r="C829" s="87" t="s">
        <v>0</v>
      </c>
      <c r="D829" s="183" t="s">
        <v>132</v>
      </c>
      <c r="E829" s="184">
        <v>45517</v>
      </c>
      <c r="F829" s="185" t="s">
        <v>19</v>
      </c>
      <c r="G829" s="206">
        <v>17250542</v>
      </c>
      <c r="H829" s="204">
        <v>45890</v>
      </c>
      <c r="I829" s="183" t="s">
        <v>910</v>
      </c>
      <c r="J829" s="181" t="s">
        <v>60</v>
      </c>
      <c r="K829" s="188" t="s">
        <v>21</v>
      </c>
      <c r="L829" s="207">
        <v>178876</v>
      </c>
      <c r="M829" s="244">
        <v>45870</v>
      </c>
    </row>
    <row r="830" spans="1:13" ht="24" x14ac:dyDescent="0.2">
      <c r="A830" s="200" t="s">
        <v>13</v>
      </c>
      <c r="B830" s="182" t="s">
        <v>0</v>
      </c>
      <c r="C830" s="87" t="s">
        <v>0</v>
      </c>
      <c r="D830" s="183" t="s">
        <v>132</v>
      </c>
      <c r="E830" s="184">
        <v>45517</v>
      </c>
      <c r="F830" s="185" t="s">
        <v>19</v>
      </c>
      <c r="G830" s="206">
        <v>17250543</v>
      </c>
      <c r="H830" s="204">
        <v>45890</v>
      </c>
      <c r="I830" s="183" t="s">
        <v>911</v>
      </c>
      <c r="J830" s="181" t="s">
        <v>60</v>
      </c>
      <c r="K830" s="188" t="s">
        <v>21</v>
      </c>
      <c r="L830" s="207">
        <v>225876</v>
      </c>
      <c r="M830" s="244">
        <v>45870</v>
      </c>
    </row>
    <row r="831" spans="1:13" ht="24" x14ac:dyDescent="0.2">
      <c r="A831" s="200" t="s">
        <v>13</v>
      </c>
      <c r="B831" s="182" t="s">
        <v>0</v>
      </c>
      <c r="C831" s="87" t="s">
        <v>0</v>
      </c>
      <c r="D831" s="183" t="s">
        <v>132</v>
      </c>
      <c r="E831" s="184">
        <v>45517</v>
      </c>
      <c r="F831" s="185" t="s">
        <v>19</v>
      </c>
      <c r="G831" s="206">
        <v>17250544</v>
      </c>
      <c r="H831" s="204">
        <v>45890</v>
      </c>
      <c r="I831" s="183" t="s">
        <v>912</v>
      </c>
      <c r="J831" s="181" t="s">
        <v>60</v>
      </c>
      <c r="K831" s="188" t="s">
        <v>21</v>
      </c>
      <c r="L831" s="207">
        <v>149876</v>
      </c>
      <c r="M831" s="244">
        <v>45870</v>
      </c>
    </row>
    <row r="832" spans="1:13" ht="24" x14ac:dyDescent="0.2">
      <c r="A832" s="200" t="s">
        <v>13</v>
      </c>
      <c r="B832" s="182" t="s">
        <v>0</v>
      </c>
      <c r="C832" s="87" t="s">
        <v>0</v>
      </c>
      <c r="D832" s="183" t="s">
        <v>132</v>
      </c>
      <c r="E832" s="184">
        <v>45517</v>
      </c>
      <c r="F832" s="185" t="s">
        <v>19</v>
      </c>
      <c r="G832" s="206">
        <v>17250545</v>
      </c>
      <c r="H832" s="204">
        <v>45890</v>
      </c>
      <c r="I832" s="183" t="s">
        <v>913</v>
      </c>
      <c r="J832" s="181" t="s">
        <v>60</v>
      </c>
      <c r="K832" s="188" t="s">
        <v>21</v>
      </c>
      <c r="L832" s="207">
        <v>149876</v>
      </c>
      <c r="M832" s="244">
        <v>45870</v>
      </c>
    </row>
    <row r="833" spans="1:13" ht="24" x14ac:dyDescent="0.2">
      <c r="A833" s="200" t="s">
        <v>13</v>
      </c>
      <c r="B833" s="182" t="s">
        <v>0</v>
      </c>
      <c r="C833" s="87" t="s">
        <v>0</v>
      </c>
      <c r="D833" s="183" t="s">
        <v>132</v>
      </c>
      <c r="E833" s="184">
        <v>45517</v>
      </c>
      <c r="F833" s="185" t="s">
        <v>19</v>
      </c>
      <c r="G833" s="206">
        <v>17250546</v>
      </c>
      <c r="H833" s="204">
        <v>45890</v>
      </c>
      <c r="I833" s="183" t="s">
        <v>914</v>
      </c>
      <c r="J833" s="181" t="s">
        <v>60</v>
      </c>
      <c r="K833" s="188" t="s">
        <v>21</v>
      </c>
      <c r="L833" s="207">
        <v>149876</v>
      </c>
      <c r="M833" s="244">
        <v>45870</v>
      </c>
    </row>
    <row r="834" spans="1:13" ht="24" x14ac:dyDescent="0.2">
      <c r="A834" s="200" t="s">
        <v>13</v>
      </c>
      <c r="B834" s="182" t="s">
        <v>0</v>
      </c>
      <c r="C834" s="87" t="s">
        <v>0</v>
      </c>
      <c r="D834" s="183" t="s">
        <v>132</v>
      </c>
      <c r="E834" s="184">
        <v>45517</v>
      </c>
      <c r="F834" s="185" t="s">
        <v>19</v>
      </c>
      <c r="G834" s="206">
        <v>17250547</v>
      </c>
      <c r="H834" s="204">
        <v>45890</v>
      </c>
      <c r="I834" s="183" t="s">
        <v>915</v>
      </c>
      <c r="J834" s="181" t="s">
        <v>60</v>
      </c>
      <c r="K834" s="188" t="s">
        <v>21</v>
      </c>
      <c r="L834" s="207">
        <v>149876</v>
      </c>
      <c r="M834" s="244">
        <v>45870</v>
      </c>
    </row>
    <row r="835" spans="1:13" ht="24" x14ac:dyDescent="0.2">
      <c r="A835" s="200" t="s">
        <v>13</v>
      </c>
      <c r="B835" s="182" t="s">
        <v>0</v>
      </c>
      <c r="C835" s="87" t="s">
        <v>0</v>
      </c>
      <c r="D835" s="183" t="s">
        <v>132</v>
      </c>
      <c r="E835" s="184">
        <v>45517</v>
      </c>
      <c r="F835" s="185" t="s">
        <v>19</v>
      </c>
      <c r="G835" s="206">
        <v>17250548</v>
      </c>
      <c r="H835" s="204">
        <v>45890</v>
      </c>
      <c r="I835" s="183" t="s">
        <v>916</v>
      </c>
      <c r="J835" s="181" t="s">
        <v>60</v>
      </c>
      <c r="K835" s="188" t="s">
        <v>21</v>
      </c>
      <c r="L835" s="207">
        <v>149876</v>
      </c>
      <c r="M835" s="244">
        <v>45870</v>
      </c>
    </row>
    <row r="836" spans="1:13" ht="24" x14ac:dyDescent="0.2">
      <c r="A836" s="200" t="s">
        <v>13</v>
      </c>
      <c r="B836" s="182" t="s">
        <v>0</v>
      </c>
      <c r="C836" s="87" t="s">
        <v>0</v>
      </c>
      <c r="D836" s="183" t="s">
        <v>132</v>
      </c>
      <c r="E836" s="184">
        <v>45517</v>
      </c>
      <c r="F836" s="185" t="s">
        <v>19</v>
      </c>
      <c r="G836" s="206">
        <v>17250549</v>
      </c>
      <c r="H836" s="204">
        <v>45890</v>
      </c>
      <c r="I836" s="183" t="s">
        <v>917</v>
      </c>
      <c r="J836" s="181" t="s">
        <v>60</v>
      </c>
      <c r="K836" s="188" t="s">
        <v>21</v>
      </c>
      <c r="L836" s="207">
        <v>149876</v>
      </c>
      <c r="M836" s="244">
        <v>45870</v>
      </c>
    </row>
    <row r="837" spans="1:13" ht="24" x14ac:dyDescent="0.2">
      <c r="A837" s="200" t="s">
        <v>13</v>
      </c>
      <c r="B837" s="182" t="s">
        <v>0</v>
      </c>
      <c r="C837" s="87" t="s">
        <v>0</v>
      </c>
      <c r="D837" s="183" t="s">
        <v>132</v>
      </c>
      <c r="E837" s="184">
        <v>45517</v>
      </c>
      <c r="F837" s="185" t="s">
        <v>19</v>
      </c>
      <c r="G837" s="206">
        <v>17250550</v>
      </c>
      <c r="H837" s="204">
        <v>45890</v>
      </c>
      <c r="I837" s="183" t="s">
        <v>918</v>
      </c>
      <c r="J837" s="181" t="s">
        <v>60</v>
      </c>
      <c r="K837" s="188" t="s">
        <v>21</v>
      </c>
      <c r="L837" s="207">
        <v>149876</v>
      </c>
      <c r="M837" s="244">
        <v>45870</v>
      </c>
    </row>
    <row r="838" spans="1:13" ht="24" x14ac:dyDescent="0.2">
      <c r="A838" s="200" t="s">
        <v>13</v>
      </c>
      <c r="B838" s="182" t="s">
        <v>0</v>
      </c>
      <c r="C838" s="87" t="s">
        <v>0</v>
      </c>
      <c r="D838" s="183" t="s">
        <v>132</v>
      </c>
      <c r="E838" s="184">
        <v>45517</v>
      </c>
      <c r="F838" s="185" t="s">
        <v>19</v>
      </c>
      <c r="G838" s="206">
        <v>17250551</v>
      </c>
      <c r="H838" s="204">
        <v>45890</v>
      </c>
      <c r="I838" s="183" t="s">
        <v>919</v>
      </c>
      <c r="J838" s="181" t="s">
        <v>60</v>
      </c>
      <c r="K838" s="188" t="s">
        <v>21</v>
      </c>
      <c r="L838" s="207">
        <v>149876</v>
      </c>
      <c r="M838" s="244">
        <v>45870</v>
      </c>
    </row>
    <row r="839" spans="1:13" ht="24" x14ac:dyDescent="0.2">
      <c r="A839" s="200" t="s">
        <v>13</v>
      </c>
      <c r="B839" s="182" t="s">
        <v>0</v>
      </c>
      <c r="C839" s="87" t="s">
        <v>0</v>
      </c>
      <c r="D839" s="183" t="s">
        <v>132</v>
      </c>
      <c r="E839" s="184">
        <v>45517</v>
      </c>
      <c r="F839" s="185" t="s">
        <v>19</v>
      </c>
      <c r="G839" s="206">
        <v>17250552</v>
      </c>
      <c r="H839" s="204">
        <v>45890</v>
      </c>
      <c r="I839" s="183" t="s">
        <v>920</v>
      </c>
      <c r="J839" s="181" t="s">
        <v>60</v>
      </c>
      <c r="K839" s="188" t="s">
        <v>21</v>
      </c>
      <c r="L839" s="207">
        <v>149876</v>
      </c>
      <c r="M839" s="244">
        <v>45870</v>
      </c>
    </row>
    <row r="840" spans="1:13" ht="24" x14ac:dyDescent="0.2">
      <c r="A840" s="200" t="s">
        <v>13</v>
      </c>
      <c r="B840" s="182" t="s">
        <v>0</v>
      </c>
      <c r="C840" s="87" t="s">
        <v>0</v>
      </c>
      <c r="D840" s="183" t="s">
        <v>132</v>
      </c>
      <c r="E840" s="184">
        <v>45517</v>
      </c>
      <c r="F840" s="185" t="s">
        <v>19</v>
      </c>
      <c r="G840" s="206">
        <v>17250553</v>
      </c>
      <c r="H840" s="204">
        <v>45890</v>
      </c>
      <c r="I840" s="183" t="s">
        <v>921</v>
      </c>
      <c r="J840" s="181" t="s">
        <v>60</v>
      </c>
      <c r="K840" s="188" t="s">
        <v>21</v>
      </c>
      <c r="L840" s="207">
        <v>199876</v>
      </c>
      <c r="M840" s="244">
        <v>45870</v>
      </c>
    </row>
    <row r="841" spans="1:13" ht="24" x14ac:dyDescent="0.2">
      <c r="A841" s="200" t="s">
        <v>13</v>
      </c>
      <c r="B841" s="182" t="s">
        <v>0</v>
      </c>
      <c r="C841" s="87" t="s">
        <v>0</v>
      </c>
      <c r="D841" s="183" t="s">
        <v>132</v>
      </c>
      <c r="E841" s="184">
        <v>45517</v>
      </c>
      <c r="F841" s="185" t="s">
        <v>19</v>
      </c>
      <c r="G841" s="206">
        <v>17250554</v>
      </c>
      <c r="H841" s="204">
        <v>45890</v>
      </c>
      <c r="I841" s="183" t="s">
        <v>922</v>
      </c>
      <c r="J841" s="181" t="s">
        <v>60</v>
      </c>
      <c r="K841" s="188" t="s">
        <v>21</v>
      </c>
      <c r="L841" s="207">
        <v>244876</v>
      </c>
      <c r="M841" s="244">
        <v>45870</v>
      </c>
    </row>
    <row r="842" spans="1:13" ht="36" x14ac:dyDescent="0.2">
      <c r="A842" s="200" t="s">
        <v>13</v>
      </c>
      <c r="B842" s="182" t="s">
        <v>0</v>
      </c>
      <c r="C842" s="87" t="s">
        <v>0</v>
      </c>
      <c r="D842" s="183" t="s">
        <v>132</v>
      </c>
      <c r="E842" s="184">
        <v>45517</v>
      </c>
      <c r="F842" s="185" t="s">
        <v>19</v>
      </c>
      <c r="G842" s="206">
        <v>17250555</v>
      </c>
      <c r="H842" s="204">
        <v>45890</v>
      </c>
      <c r="I842" s="183" t="s">
        <v>923</v>
      </c>
      <c r="J842" s="181" t="s">
        <v>60</v>
      </c>
      <c r="K842" s="188" t="s">
        <v>21</v>
      </c>
      <c r="L842" s="207">
        <v>244876</v>
      </c>
      <c r="M842" s="244">
        <v>45870</v>
      </c>
    </row>
    <row r="843" spans="1:13" ht="36" x14ac:dyDescent="0.2">
      <c r="A843" s="200" t="s">
        <v>13</v>
      </c>
      <c r="B843" s="182" t="s">
        <v>0</v>
      </c>
      <c r="C843" s="87" t="s">
        <v>0</v>
      </c>
      <c r="D843" s="183" t="s">
        <v>132</v>
      </c>
      <c r="E843" s="184">
        <v>45517</v>
      </c>
      <c r="F843" s="185" t="s">
        <v>19</v>
      </c>
      <c r="G843" s="206">
        <v>17250556</v>
      </c>
      <c r="H843" s="204">
        <v>45890</v>
      </c>
      <c r="I843" s="183" t="s">
        <v>924</v>
      </c>
      <c r="J843" s="181" t="s">
        <v>60</v>
      </c>
      <c r="K843" s="188" t="s">
        <v>21</v>
      </c>
      <c r="L843" s="207">
        <v>244876</v>
      </c>
      <c r="M843" s="244">
        <v>45870</v>
      </c>
    </row>
    <row r="844" spans="1:13" ht="24" x14ac:dyDescent="0.2">
      <c r="A844" s="200" t="s">
        <v>13</v>
      </c>
      <c r="B844" s="182" t="s">
        <v>0</v>
      </c>
      <c r="C844" s="87" t="s">
        <v>0</v>
      </c>
      <c r="D844" s="183" t="s">
        <v>132</v>
      </c>
      <c r="E844" s="184">
        <v>45517</v>
      </c>
      <c r="F844" s="185" t="s">
        <v>19</v>
      </c>
      <c r="G844" s="206">
        <v>17250557</v>
      </c>
      <c r="H844" s="204">
        <v>45890</v>
      </c>
      <c r="I844" s="183" t="s">
        <v>925</v>
      </c>
      <c r="J844" s="181" t="s">
        <v>60</v>
      </c>
      <c r="K844" s="188" t="s">
        <v>21</v>
      </c>
      <c r="L844" s="207">
        <v>244876</v>
      </c>
      <c r="M844" s="244">
        <v>45870</v>
      </c>
    </row>
    <row r="845" spans="1:13" ht="24" x14ac:dyDescent="0.2">
      <c r="A845" s="200" t="s">
        <v>13</v>
      </c>
      <c r="B845" s="182" t="s">
        <v>0</v>
      </c>
      <c r="C845" s="87" t="s">
        <v>0</v>
      </c>
      <c r="D845" s="183" t="s">
        <v>132</v>
      </c>
      <c r="E845" s="184">
        <v>45517</v>
      </c>
      <c r="F845" s="185" t="s">
        <v>19</v>
      </c>
      <c r="G845" s="206">
        <v>17250558</v>
      </c>
      <c r="H845" s="204">
        <v>45890</v>
      </c>
      <c r="I845" s="183" t="s">
        <v>926</v>
      </c>
      <c r="J845" s="181" t="s">
        <v>60</v>
      </c>
      <c r="K845" s="188" t="s">
        <v>21</v>
      </c>
      <c r="L845" s="207">
        <v>244876</v>
      </c>
      <c r="M845" s="244">
        <v>45870</v>
      </c>
    </row>
    <row r="846" spans="1:13" ht="36" x14ac:dyDescent="0.2">
      <c r="A846" s="200" t="s">
        <v>13</v>
      </c>
      <c r="B846" s="182" t="s">
        <v>0</v>
      </c>
      <c r="C846" s="87" t="s">
        <v>0</v>
      </c>
      <c r="D846" s="183" t="s">
        <v>132</v>
      </c>
      <c r="E846" s="184">
        <v>45517</v>
      </c>
      <c r="F846" s="185" t="s">
        <v>19</v>
      </c>
      <c r="G846" s="206">
        <v>17250559</v>
      </c>
      <c r="H846" s="204">
        <v>45890</v>
      </c>
      <c r="I846" s="183" t="s">
        <v>927</v>
      </c>
      <c r="J846" s="181" t="s">
        <v>60</v>
      </c>
      <c r="K846" s="188" t="s">
        <v>21</v>
      </c>
      <c r="L846" s="207">
        <v>219876</v>
      </c>
      <c r="M846" s="244">
        <v>45870</v>
      </c>
    </row>
    <row r="847" spans="1:13" ht="24" x14ac:dyDescent="0.2">
      <c r="A847" s="200" t="s">
        <v>13</v>
      </c>
      <c r="B847" s="182" t="s">
        <v>0</v>
      </c>
      <c r="C847" s="87" t="s">
        <v>0</v>
      </c>
      <c r="D847" s="183" t="s">
        <v>132</v>
      </c>
      <c r="E847" s="184">
        <v>45517</v>
      </c>
      <c r="F847" s="185" t="s">
        <v>19</v>
      </c>
      <c r="G847" s="206">
        <v>17250560</v>
      </c>
      <c r="H847" s="204">
        <v>45890</v>
      </c>
      <c r="I847" s="183" t="s">
        <v>928</v>
      </c>
      <c r="J847" s="181" t="s">
        <v>60</v>
      </c>
      <c r="K847" s="188" t="s">
        <v>21</v>
      </c>
      <c r="L847" s="207">
        <v>219876</v>
      </c>
      <c r="M847" s="244">
        <v>45870</v>
      </c>
    </row>
    <row r="848" spans="1:13" ht="24" x14ac:dyDescent="0.2">
      <c r="A848" s="200" t="s">
        <v>13</v>
      </c>
      <c r="B848" s="182" t="s">
        <v>0</v>
      </c>
      <c r="C848" s="87" t="s">
        <v>0</v>
      </c>
      <c r="D848" s="183" t="s">
        <v>132</v>
      </c>
      <c r="E848" s="184">
        <v>45517</v>
      </c>
      <c r="F848" s="185" t="s">
        <v>19</v>
      </c>
      <c r="G848" s="206">
        <v>17250561</v>
      </c>
      <c r="H848" s="204">
        <v>45890</v>
      </c>
      <c r="I848" s="183" t="s">
        <v>929</v>
      </c>
      <c r="J848" s="181" t="s">
        <v>60</v>
      </c>
      <c r="K848" s="188" t="s">
        <v>21</v>
      </c>
      <c r="L848" s="207">
        <v>219876</v>
      </c>
      <c r="M848" s="244">
        <v>45870</v>
      </c>
    </row>
    <row r="849" spans="1:13" ht="24" x14ac:dyDescent="0.2">
      <c r="A849" s="200" t="s">
        <v>13</v>
      </c>
      <c r="B849" s="182" t="s">
        <v>0</v>
      </c>
      <c r="C849" s="87" t="s">
        <v>0</v>
      </c>
      <c r="D849" s="183" t="s">
        <v>132</v>
      </c>
      <c r="E849" s="184">
        <v>45517</v>
      </c>
      <c r="F849" s="185" t="s">
        <v>19</v>
      </c>
      <c r="G849" s="206">
        <v>17250562</v>
      </c>
      <c r="H849" s="204">
        <v>45890</v>
      </c>
      <c r="I849" s="183" t="s">
        <v>930</v>
      </c>
      <c r="J849" s="181" t="s">
        <v>60</v>
      </c>
      <c r="K849" s="188" t="s">
        <v>21</v>
      </c>
      <c r="L849" s="207">
        <v>277876</v>
      </c>
      <c r="M849" s="244">
        <v>45870</v>
      </c>
    </row>
    <row r="850" spans="1:13" ht="36" x14ac:dyDescent="0.2">
      <c r="A850" s="200" t="s">
        <v>13</v>
      </c>
      <c r="B850" s="182" t="s">
        <v>0</v>
      </c>
      <c r="C850" s="87" t="s">
        <v>0</v>
      </c>
      <c r="D850" s="183" t="s">
        <v>132</v>
      </c>
      <c r="E850" s="184">
        <v>45517</v>
      </c>
      <c r="F850" s="185" t="s">
        <v>19</v>
      </c>
      <c r="G850" s="206">
        <v>17250563</v>
      </c>
      <c r="H850" s="204">
        <v>45890</v>
      </c>
      <c r="I850" s="183" t="s">
        <v>931</v>
      </c>
      <c r="J850" s="181" t="s">
        <v>60</v>
      </c>
      <c r="K850" s="188" t="s">
        <v>21</v>
      </c>
      <c r="L850" s="207">
        <v>228046</v>
      </c>
      <c r="M850" s="244">
        <v>45870</v>
      </c>
    </row>
    <row r="851" spans="1:13" ht="36" x14ac:dyDescent="0.2">
      <c r="A851" s="200" t="s">
        <v>13</v>
      </c>
      <c r="B851" s="182" t="s">
        <v>0</v>
      </c>
      <c r="C851" s="87" t="s">
        <v>0</v>
      </c>
      <c r="D851" s="183" t="s">
        <v>132</v>
      </c>
      <c r="E851" s="184">
        <v>45517</v>
      </c>
      <c r="F851" s="185" t="s">
        <v>19</v>
      </c>
      <c r="G851" s="206">
        <v>17250564</v>
      </c>
      <c r="H851" s="204">
        <v>45890</v>
      </c>
      <c r="I851" s="183" t="s">
        <v>932</v>
      </c>
      <c r="J851" s="181" t="s">
        <v>60</v>
      </c>
      <c r="K851" s="188" t="s">
        <v>21</v>
      </c>
      <c r="L851" s="207">
        <v>228046</v>
      </c>
      <c r="M851" s="244">
        <v>45870</v>
      </c>
    </row>
    <row r="852" spans="1:13" ht="36" x14ac:dyDescent="0.2">
      <c r="A852" s="200" t="s">
        <v>13</v>
      </c>
      <c r="B852" s="182" t="s">
        <v>0</v>
      </c>
      <c r="C852" s="87" t="s">
        <v>0</v>
      </c>
      <c r="D852" s="183" t="s">
        <v>132</v>
      </c>
      <c r="E852" s="184">
        <v>45517</v>
      </c>
      <c r="F852" s="185" t="s">
        <v>19</v>
      </c>
      <c r="G852" s="206">
        <v>17250565</v>
      </c>
      <c r="H852" s="204">
        <v>45890</v>
      </c>
      <c r="I852" s="183" t="s">
        <v>933</v>
      </c>
      <c r="J852" s="181" t="s">
        <v>60</v>
      </c>
      <c r="K852" s="188" t="s">
        <v>21</v>
      </c>
      <c r="L852" s="207">
        <v>228046</v>
      </c>
      <c r="M852" s="244">
        <v>45870</v>
      </c>
    </row>
    <row r="853" spans="1:13" ht="36" x14ac:dyDescent="0.2">
      <c r="A853" s="200" t="s">
        <v>13</v>
      </c>
      <c r="B853" s="182" t="s">
        <v>0</v>
      </c>
      <c r="C853" s="87" t="s">
        <v>0</v>
      </c>
      <c r="D853" s="183" t="s">
        <v>132</v>
      </c>
      <c r="E853" s="184">
        <v>45517</v>
      </c>
      <c r="F853" s="185" t="s">
        <v>19</v>
      </c>
      <c r="G853" s="206">
        <v>17250566</v>
      </c>
      <c r="H853" s="204">
        <v>45890</v>
      </c>
      <c r="I853" s="183" t="s">
        <v>934</v>
      </c>
      <c r="J853" s="181" t="s">
        <v>60</v>
      </c>
      <c r="K853" s="188" t="s">
        <v>21</v>
      </c>
      <c r="L853" s="207">
        <v>228046</v>
      </c>
      <c r="M853" s="244">
        <v>45870</v>
      </c>
    </row>
    <row r="854" spans="1:13" ht="36" x14ac:dyDescent="0.2">
      <c r="A854" s="200" t="s">
        <v>13</v>
      </c>
      <c r="B854" s="182" t="s">
        <v>0</v>
      </c>
      <c r="C854" s="87" t="s">
        <v>0</v>
      </c>
      <c r="D854" s="183" t="s">
        <v>132</v>
      </c>
      <c r="E854" s="184">
        <v>45517</v>
      </c>
      <c r="F854" s="185" t="s">
        <v>19</v>
      </c>
      <c r="G854" s="206">
        <v>17250567</v>
      </c>
      <c r="H854" s="204">
        <v>45890</v>
      </c>
      <c r="I854" s="183" t="s">
        <v>935</v>
      </c>
      <c r="J854" s="181" t="s">
        <v>60</v>
      </c>
      <c r="K854" s="188" t="s">
        <v>21</v>
      </c>
      <c r="L854" s="207">
        <v>228046</v>
      </c>
      <c r="M854" s="244">
        <v>45870</v>
      </c>
    </row>
    <row r="855" spans="1:13" ht="25.5" x14ac:dyDescent="0.2">
      <c r="A855" s="108"/>
      <c r="B855" s="109" t="s">
        <v>1939</v>
      </c>
      <c r="C855" s="110" t="s">
        <v>173</v>
      </c>
      <c r="D855" s="108"/>
      <c r="E855" s="108"/>
      <c r="F855" s="111"/>
      <c r="G855" s="112"/>
      <c r="H855" s="113">
        <v>45890.380428240744</v>
      </c>
      <c r="I855" s="109" t="s">
        <v>1940</v>
      </c>
      <c r="J855" s="114"/>
      <c r="K855" s="108"/>
      <c r="L855" s="115">
        <v>357000</v>
      </c>
      <c r="M855" s="244">
        <v>45870</v>
      </c>
    </row>
    <row r="856" spans="1:13" ht="25.5" x14ac:dyDescent="0.2">
      <c r="A856" s="108"/>
      <c r="B856" s="109" t="s">
        <v>1937</v>
      </c>
      <c r="C856" s="110" t="s">
        <v>173</v>
      </c>
      <c r="D856" s="108"/>
      <c r="E856" s="108"/>
      <c r="F856" s="111"/>
      <c r="G856" s="112"/>
      <c r="H856" s="113">
        <v>45890.44935185185</v>
      </c>
      <c r="I856" s="109" t="s">
        <v>1938</v>
      </c>
      <c r="J856" s="114"/>
      <c r="K856" s="108"/>
      <c r="L856" s="115">
        <v>78000</v>
      </c>
      <c r="M856" s="244">
        <v>45870</v>
      </c>
    </row>
    <row r="857" spans="1:13" ht="25.5" x14ac:dyDescent="0.2">
      <c r="A857" s="108"/>
      <c r="B857" s="109" t="s">
        <v>1935</v>
      </c>
      <c r="C857" s="110" t="s">
        <v>173</v>
      </c>
      <c r="D857" s="108"/>
      <c r="E857" s="108"/>
      <c r="F857" s="111"/>
      <c r="G857" s="112"/>
      <c r="H857" s="113">
        <v>45890.917673611111</v>
      </c>
      <c r="I857" s="109" t="s">
        <v>1936</v>
      </c>
      <c r="J857" s="114"/>
      <c r="K857" s="108"/>
      <c r="L857" s="115">
        <v>2848860</v>
      </c>
      <c r="M857" s="244">
        <v>45870</v>
      </c>
    </row>
    <row r="858" spans="1:13" ht="24" x14ac:dyDescent="0.2">
      <c r="A858" s="181" t="s">
        <v>41</v>
      </c>
      <c r="B858" s="182" t="s">
        <v>0</v>
      </c>
      <c r="C858" s="87" t="s">
        <v>0</v>
      </c>
      <c r="D858" s="183" t="s">
        <v>132</v>
      </c>
      <c r="E858" s="184">
        <v>45517</v>
      </c>
      <c r="F858" s="185" t="s">
        <v>18</v>
      </c>
      <c r="G858" s="185">
        <v>18250189</v>
      </c>
      <c r="H858" s="186">
        <v>45891</v>
      </c>
      <c r="I858" s="187" t="s">
        <v>608</v>
      </c>
      <c r="J858" s="181" t="s">
        <v>60</v>
      </c>
      <c r="K858" s="188" t="s">
        <v>21</v>
      </c>
      <c r="L858" s="189">
        <v>169816</v>
      </c>
      <c r="M858" s="244">
        <v>45870</v>
      </c>
    </row>
    <row r="859" spans="1:13" ht="24" x14ac:dyDescent="0.2">
      <c r="A859" s="181" t="s">
        <v>35</v>
      </c>
      <c r="B859" s="182" t="s">
        <v>0</v>
      </c>
      <c r="C859" s="87" t="s">
        <v>0</v>
      </c>
      <c r="D859" s="183" t="s">
        <v>132</v>
      </c>
      <c r="E859" s="184">
        <v>45517</v>
      </c>
      <c r="F859" s="185" t="s">
        <v>19</v>
      </c>
      <c r="G859" s="211">
        <v>42500207</v>
      </c>
      <c r="H859" s="193">
        <v>45891</v>
      </c>
      <c r="I859" s="196" t="s">
        <v>667</v>
      </c>
      <c r="J859" s="181" t="s">
        <v>60</v>
      </c>
      <c r="K859" s="188" t="s">
        <v>21</v>
      </c>
      <c r="L859" s="212">
        <v>377904</v>
      </c>
      <c r="M859" s="244">
        <v>45870</v>
      </c>
    </row>
    <row r="860" spans="1:13" ht="24" x14ac:dyDescent="0.2">
      <c r="A860" s="181" t="s">
        <v>35</v>
      </c>
      <c r="B860" s="182" t="s">
        <v>0</v>
      </c>
      <c r="C860" s="87" t="s">
        <v>0</v>
      </c>
      <c r="D860" s="183" t="s">
        <v>132</v>
      </c>
      <c r="E860" s="184">
        <v>45517</v>
      </c>
      <c r="F860" s="185" t="s">
        <v>19</v>
      </c>
      <c r="G860" s="211">
        <v>42500208</v>
      </c>
      <c r="H860" s="193">
        <v>45891</v>
      </c>
      <c r="I860" s="196" t="s">
        <v>668</v>
      </c>
      <c r="J860" s="181" t="s">
        <v>60</v>
      </c>
      <c r="K860" s="188" t="s">
        <v>21</v>
      </c>
      <c r="L860" s="212">
        <v>125522</v>
      </c>
      <c r="M860" s="244">
        <v>45870</v>
      </c>
    </row>
    <row r="861" spans="1:13" ht="24" x14ac:dyDescent="0.2">
      <c r="A861" s="181" t="s">
        <v>55</v>
      </c>
      <c r="B861" s="48" t="s">
        <v>235</v>
      </c>
      <c r="C861" s="70" t="s">
        <v>45</v>
      </c>
      <c r="D861" s="181" t="s">
        <v>12</v>
      </c>
      <c r="E861" s="193" t="s">
        <v>12</v>
      </c>
      <c r="F861" s="185" t="s">
        <v>19</v>
      </c>
      <c r="G861" s="194">
        <v>5250239</v>
      </c>
      <c r="H861" s="184">
        <v>45891</v>
      </c>
      <c r="I861" s="181" t="s">
        <v>675</v>
      </c>
      <c r="J861" s="181" t="s">
        <v>103</v>
      </c>
      <c r="K861" s="218" t="s">
        <v>22</v>
      </c>
      <c r="L861" s="199">
        <v>89402</v>
      </c>
      <c r="M861" s="244">
        <v>45870</v>
      </c>
    </row>
    <row r="862" spans="1:13" ht="24" x14ac:dyDescent="0.2">
      <c r="A862" s="181" t="s">
        <v>39</v>
      </c>
      <c r="B862" s="182" t="s">
        <v>0</v>
      </c>
      <c r="C862" s="87" t="s">
        <v>0</v>
      </c>
      <c r="D862" s="183" t="s">
        <v>132</v>
      </c>
      <c r="E862" s="184">
        <v>45517</v>
      </c>
      <c r="F862" s="185" t="s">
        <v>19</v>
      </c>
      <c r="G862" s="218">
        <v>10250185</v>
      </c>
      <c r="H862" s="219">
        <v>45891</v>
      </c>
      <c r="I862" s="181" t="s">
        <v>777</v>
      </c>
      <c r="J862" s="181" t="s">
        <v>60</v>
      </c>
      <c r="K862" s="188" t="s">
        <v>21</v>
      </c>
      <c r="L862" s="197">
        <v>288074</v>
      </c>
      <c r="M862" s="244">
        <v>45870</v>
      </c>
    </row>
    <row r="863" spans="1:13" ht="25.5" x14ac:dyDescent="0.2">
      <c r="A863" s="108"/>
      <c r="B863" s="109" t="s">
        <v>1933</v>
      </c>
      <c r="C863" s="110" t="s">
        <v>173</v>
      </c>
      <c r="D863" s="108"/>
      <c r="E863" s="108"/>
      <c r="F863" s="111"/>
      <c r="G863" s="112"/>
      <c r="H863" s="113">
        <v>45891.455324074072</v>
      </c>
      <c r="I863" s="109" t="s">
        <v>1934</v>
      </c>
      <c r="J863" s="114"/>
      <c r="K863" s="108"/>
      <c r="L863" s="115">
        <v>19950.349999999999</v>
      </c>
      <c r="M863" s="244">
        <v>45870</v>
      </c>
    </row>
    <row r="864" spans="1:13" ht="25.5" x14ac:dyDescent="0.2">
      <c r="A864" s="108"/>
      <c r="B864" s="109" t="s">
        <v>2460</v>
      </c>
      <c r="C864" s="110" t="s">
        <v>173</v>
      </c>
      <c r="D864" s="108"/>
      <c r="E864" s="108"/>
      <c r="F864" s="111"/>
      <c r="G864" s="112"/>
      <c r="H864" s="113">
        <v>45891.457743055558</v>
      </c>
      <c r="I864" s="109" t="s">
        <v>2461</v>
      </c>
      <c r="J864" s="114"/>
      <c r="K864" s="108"/>
      <c r="L864" s="115">
        <v>1977912.09</v>
      </c>
      <c r="M864" s="244">
        <v>45870</v>
      </c>
    </row>
    <row r="865" spans="1:13" x14ac:dyDescent="0.2">
      <c r="A865" s="108"/>
      <c r="B865" s="109" t="s">
        <v>2616</v>
      </c>
      <c r="C865" s="114" t="s">
        <v>45</v>
      </c>
      <c r="D865" s="108"/>
      <c r="E865" s="108"/>
      <c r="F865" s="111"/>
      <c r="G865" s="112"/>
      <c r="H865" s="113">
        <v>45891.534467592595</v>
      </c>
      <c r="I865" s="109" t="s">
        <v>2617</v>
      </c>
      <c r="J865" s="114"/>
      <c r="K865" s="108"/>
      <c r="L865" s="115">
        <v>297500</v>
      </c>
      <c r="M865" s="244">
        <v>45870</v>
      </c>
    </row>
    <row r="866" spans="1:13" ht="25.5" x14ac:dyDescent="0.2">
      <c r="A866" s="108"/>
      <c r="B866" s="109" t="s">
        <v>1931</v>
      </c>
      <c r="C866" s="110" t="s">
        <v>173</v>
      </c>
      <c r="D866" s="108"/>
      <c r="E866" s="108"/>
      <c r="F866" s="111"/>
      <c r="G866" s="112"/>
      <c r="H866" s="113">
        <v>45891.538472222222</v>
      </c>
      <c r="I866" s="109" t="s">
        <v>1932</v>
      </c>
      <c r="J866" s="114"/>
      <c r="K866" s="108"/>
      <c r="L866" s="115">
        <v>944250.72</v>
      </c>
      <c r="M866" s="244">
        <v>45870</v>
      </c>
    </row>
    <row r="867" spans="1:13" ht="25.5" x14ac:dyDescent="0.2">
      <c r="A867" s="108"/>
      <c r="B867" s="109" t="s">
        <v>1929</v>
      </c>
      <c r="C867" s="110" t="s">
        <v>173</v>
      </c>
      <c r="D867" s="108"/>
      <c r="E867" s="108"/>
      <c r="F867" s="111"/>
      <c r="G867" s="112"/>
      <c r="H867" s="113">
        <v>45891.547615740739</v>
      </c>
      <c r="I867" s="109" t="s">
        <v>1930</v>
      </c>
      <c r="J867" s="114"/>
      <c r="K867" s="108"/>
      <c r="L867" s="115">
        <v>4498200</v>
      </c>
      <c r="M867" s="244">
        <v>45870</v>
      </c>
    </row>
    <row r="868" spans="1:13" ht="25.5" x14ac:dyDescent="0.2">
      <c r="A868" s="108"/>
      <c r="B868" s="109" t="s">
        <v>1927</v>
      </c>
      <c r="C868" s="110" t="s">
        <v>173</v>
      </c>
      <c r="D868" s="108"/>
      <c r="E868" s="108"/>
      <c r="F868" s="111"/>
      <c r="G868" s="112"/>
      <c r="H868" s="113">
        <v>45891.569780092592</v>
      </c>
      <c r="I868" s="109" t="s">
        <v>1928</v>
      </c>
      <c r="J868" s="114"/>
      <c r="K868" s="108"/>
      <c r="L868" s="115">
        <v>449820</v>
      </c>
      <c r="M868" s="244">
        <v>45870</v>
      </c>
    </row>
    <row r="869" spans="1:13" ht="25.5" x14ac:dyDescent="0.2">
      <c r="A869" s="108"/>
      <c r="B869" s="109" t="s">
        <v>1925</v>
      </c>
      <c r="C869" s="110" t="s">
        <v>173</v>
      </c>
      <c r="D869" s="108"/>
      <c r="E869" s="108"/>
      <c r="F869" s="111"/>
      <c r="G869" s="112"/>
      <c r="H869" s="113">
        <v>45891.582083333335</v>
      </c>
      <c r="I869" s="109" t="s">
        <v>1926</v>
      </c>
      <c r="J869" s="114"/>
      <c r="K869" s="108"/>
      <c r="L869" s="115">
        <v>2094400</v>
      </c>
      <c r="M869" s="244">
        <v>45870</v>
      </c>
    </row>
    <row r="870" spans="1:13" ht="25.5" x14ac:dyDescent="0.2">
      <c r="A870" s="108"/>
      <c r="B870" s="109" t="s">
        <v>1923</v>
      </c>
      <c r="C870" s="110" t="s">
        <v>173</v>
      </c>
      <c r="D870" s="108"/>
      <c r="E870" s="108"/>
      <c r="F870" s="111"/>
      <c r="G870" s="112"/>
      <c r="H870" s="113">
        <v>45891.642314814817</v>
      </c>
      <c r="I870" s="109" t="s">
        <v>1924</v>
      </c>
      <c r="J870" s="114"/>
      <c r="K870" s="108"/>
      <c r="L870" s="115">
        <v>290000</v>
      </c>
      <c r="M870" s="244">
        <v>45870</v>
      </c>
    </row>
    <row r="871" spans="1:13" ht="25.5" x14ac:dyDescent="0.2">
      <c r="A871" s="108"/>
      <c r="B871" s="109" t="s">
        <v>2459</v>
      </c>
      <c r="C871" s="110" t="s">
        <v>173</v>
      </c>
      <c r="D871" s="108"/>
      <c r="E871" s="108"/>
      <c r="F871" s="111"/>
      <c r="G871" s="112"/>
      <c r="H871" s="113">
        <v>45891.672893518517</v>
      </c>
      <c r="I871" s="109" t="s">
        <v>2380</v>
      </c>
      <c r="J871" s="114"/>
      <c r="K871" s="108"/>
      <c r="L871" s="115">
        <v>2800000</v>
      </c>
      <c r="M871" s="244">
        <v>45870</v>
      </c>
    </row>
    <row r="872" spans="1:13" ht="25.5" x14ac:dyDescent="0.2">
      <c r="A872" s="108"/>
      <c r="B872" s="109" t="s">
        <v>1921</v>
      </c>
      <c r="C872" s="110" t="s">
        <v>173</v>
      </c>
      <c r="D872" s="108"/>
      <c r="E872" s="108"/>
      <c r="F872" s="111"/>
      <c r="G872" s="112"/>
      <c r="H872" s="113">
        <v>45891.702453703707</v>
      </c>
      <c r="I872" s="109" t="s">
        <v>1922</v>
      </c>
      <c r="J872" s="114"/>
      <c r="K872" s="108"/>
      <c r="L872" s="115">
        <v>418880</v>
      </c>
      <c r="M872" s="244">
        <v>45870</v>
      </c>
    </row>
    <row r="873" spans="1:13" ht="25.5" x14ac:dyDescent="0.2">
      <c r="A873" s="108"/>
      <c r="B873" s="109" t="s">
        <v>2457</v>
      </c>
      <c r="C873" s="110" t="s">
        <v>173</v>
      </c>
      <c r="D873" s="108"/>
      <c r="E873" s="108"/>
      <c r="F873" s="111"/>
      <c r="G873" s="112"/>
      <c r="H873" s="113">
        <v>45891.76934027778</v>
      </c>
      <c r="I873" s="109" t="s">
        <v>2458</v>
      </c>
      <c r="J873" s="114"/>
      <c r="K873" s="108"/>
      <c r="L873" s="115">
        <v>5000000</v>
      </c>
      <c r="M873" s="244">
        <v>45870</v>
      </c>
    </row>
    <row r="874" spans="1:13" x14ac:dyDescent="0.2">
      <c r="A874" s="108"/>
      <c r="B874" s="109" t="s">
        <v>2706</v>
      </c>
      <c r="C874" s="114" t="s">
        <v>0</v>
      </c>
      <c r="D874" s="108"/>
      <c r="E874" s="108"/>
      <c r="F874" s="111"/>
      <c r="G874" s="112"/>
      <c r="H874" s="113">
        <v>45893.502500000002</v>
      </c>
      <c r="I874" s="109" t="s">
        <v>2707</v>
      </c>
      <c r="J874" s="114"/>
      <c r="K874" s="108"/>
      <c r="L874" s="115">
        <v>98750</v>
      </c>
      <c r="M874" s="244">
        <v>45870</v>
      </c>
    </row>
    <row r="875" spans="1:13" x14ac:dyDescent="0.2">
      <c r="A875" s="108"/>
      <c r="B875" s="109" t="s">
        <v>2704</v>
      </c>
      <c r="C875" s="114" t="s">
        <v>0</v>
      </c>
      <c r="D875" s="108"/>
      <c r="E875" s="108"/>
      <c r="F875" s="111"/>
      <c r="G875" s="112"/>
      <c r="H875" s="113">
        <v>45893.505335648151</v>
      </c>
      <c r="I875" s="109" t="s">
        <v>2705</v>
      </c>
      <c r="J875" s="114"/>
      <c r="K875" s="108"/>
      <c r="L875" s="115">
        <v>72444</v>
      </c>
      <c r="M875" s="244">
        <v>45870</v>
      </c>
    </row>
    <row r="876" spans="1:13" x14ac:dyDescent="0.2">
      <c r="A876" s="108"/>
      <c r="B876" s="109" t="s">
        <v>2702</v>
      </c>
      <c r="C876" s="114" t="s">
        <v>0</v>
      </c>
      <c r="D876" s="108"/>
      <c r="E876" s="108"/>
      <c r="F876" s="111"/>
      <c r="G876" s="112"/>
      <c r="H876" s="113">
        <v>45893.507951388892</v>
      </c>
      <c r="I876" s="109" t="s">
        <v>2703</v>
      </c>
      <c r="J876" s="114"/>
      <c r="K876" s="108"/>
      <c r="L876" s="115">
        <v>340068</v>
      </c>
      <c r="M876" s="244">
        <v>45870</v>
      </c>
    </row>
    <row r="877" spans="1:13" ht="24" x14ac:dyDescent="0.2">
      <c r="A877" s="181" t="s">
        <v>38</v>
      </c>
      <c r="B877" s="48" t="s">
        <v>235</v>
      </c>
      <c r="C877" s="70" t="s">
        <v>45</v>
      </c>
      <c r="D877" s="181" t="s">
        <v>12</v>
      </c>
      <c r="E877" s="193" t="s">
        <v>12</v>
      </c>
      <c r="F877" s="185" t="s">
        <v>19</v>
      </c>
      <c r="G877" s="203">
        <v>2250292</v>
      </c>
      <c r="H877" s="186">
        <v>45894</v>
      </c>
      <c r="I877" s="187" t="s">
        <v>639</v>
      </c>
      <c r="J877" s="203" t="s">
        <v>640</v>
      </c>
      <c r="K877" s="211" t="s">
        <v>253</v>
      </c>
      <c r="L877" s="62">
        <v>30000</v>
      </c>
      <c r="M877" s="244">
        <v>45870</v>
      </c>
    </row>
    <row r="878" spans="1:13" x14ac:dyDescent="0.2">
      <c r="A878" s="181" t="s">
        <v>35</v>
      </c>
      <c r="B878" s="48" t="s">
        <v>235</v>
      </c>
      <c r="C878" s="70" t="s">
        <v>45</v>
      </c>
      <c r="D878" s="181" t="s">
        <v>12</v>
      </c>
      <c r="E878" s="193" t="s">
        <v>12</v>
      </c>
      <c r="F878" s="185" t="s">
        <v>19</v>
      </c>
      <c r="G878" s="211">
        <v>42500203</v>
      </c>
      <c r="H878" s="193">
        <v>45894</v>
      </c>
      <c r="I878" s="196" t="s">
        <v>662</v>
      </c>
      <c r="J878" s="185" t="s">
        <v>663</v>
      </c>
      <c r="K878" s="234" t="s">
        <v>664</v>
      </c>
      <c r="L878" s="212">
        <v>197500</v>
      </c>
      <c r="M878" s="244">
        <v>45870</v>
      </c>
    </row>
    <row r="879" spans="1:13" ht="36" x14ac:dyDescent="0.2">
      <c r="A879" s="181" t="s">
        <v>56</v>
      </c>
      <c r="B879" s="182" t="s">
        <v>0</v>
      </c>
      <c r="C879" s="87" t="s">
        <v>0</v>
      </c>
      <c r="D879" s="56" t="s">
        <v>695</v>
      </c>
      <c r="E879" s="186">
        <v>45894</v>
      </c>
      <c r="F879" s="245" t="s">
        <v>17</v>
      </c>
      <c r="G879" s="194" t="s">
        <v>12</v>
      </c>
      <c r="H879" s="204">
        <v>45894</v>
      </c>
      <c r="I879" s="56" t="s">
        <v>696</v>
      </c>
      <c r="J879" s="56" t="s">
        <v>697</v>
      </c>
      <c r="K879" s="57" t="s">
        <v>698</v>
      </c>
      <c r="L879" s="58">
        <f>4.5*4*39500</f>
        <v>711000</v>
      </c>
      <c r="M879" s="244">
        <v>45870</v>
      </c>
    </row>
    <row r="880" spans="1:13" ht="24" x14ac:dyDescent="0.2">
      <c r="A880" s="181" t="s">
        <v>57</v>
      </c>
      <c r="B880" s="182" t="s">
        <v>0</v>
      </c>
      <c r="C880" s="87" t="s">
        <v>0</v>
      </c>
      <c r="D880" s="183" t="s">
        <v>132</v>
      </c>
      <c r="E880" s="184">
        <v>45517</v>
      </c>
      <c r="F880" s="185" t="s">
        <v>19</v>
      </c>
      <c r="G880" s="214">
        <v>9250146</v>
      </c>
      <c r="H880" s="186">
        <v>45894</v>
      </c>
      <c r="I880" s="187" t="s">
        <v>145</v>
      </c>
      <c r="J880" s="181" t="s">
        <v>60</v>
      </c>
      <c r="K880" s="188" t="s">
        <v>21</v>
      </c>
      <c r="L880" s="215">
        <v>113000</v>
      </c>
      <c r="M880" s="244">
        <v>45870</v>
      </c>
    </row>
    <row r="881" spans="1:13" ht="24" x14ac:dyDescent="0.2">
      <c r="A881" s="181" t="s">
        <v>57</v>
      </c>
      <c r="B881" s="48" t="s">
        <v>235</v>
      </c>
      <c r="C881" s="70" t="s">
        <v>45</v>
      </c>
      <c r="D881" s="181" t="s">
        <v>12</v>
      </c>
      <c r="E881" s="193" t="s">
        <v>12</v>
      </c>
      <c r="F881" s="185" t="s">
        <v>19</v>
      </c>
      <c r="G881" s="214">
        <v>9250147</v>
      </c>
      <c r="H881" s="186">
        <v>45894</v>
      </c>
      <c r="I881" s="187" t="s">
        <v>741</v>
      </c>
      <c r="J881" s="187" t="s">
        <v>729</v>
      </c>
      <c r="K881" s="205" t="s">
        <v>58</v>
      </c>
      <c r="L881" s="215">
        <v>164220</v>
      </c>
      <c r="M881" s="244">
        <v>45870</v>
      </c>
    </row>
    <row r="882" spans="1:13" x14ac:dyDescent="0.2">
      <c r="A882" s="181" t="s">
        <v>34</v>
      </c>
      <c r="B882" s="48" t="s">
        <v>235</v>
      </c>
      <c r="C882" s="70" t="s">
        <v>45</v>
      </c>
      <c r="D882" s="181" t="s">
        <v>12</v>
      </c>
      <c r="E882" s="193" t="s">
        <v>12</v>
      </c>
      <c r="F882" s="185" t="s">
        <v>19</v>
      </c>
      <c r="G882" s="203">
        <v>14250159</v>
      </c>
      <c r="H882" s="204">
        <v>45894</v>
      </c>
      <c r="I882" s="181" t="s">
        <v>813</v>
      </c>
      <c r="J882" s="216" t="s">
        <v>100</v>
      </c>
      <c r="K882" s="217" t="s">
        <v>101</v>
      </c>
      <c r="L882" s="189">
        <v>200000</v>
      </c>
      <c r="M882" s="244">
        <v>45870</v>
      </c>
    </row>
    <row r="883" spans="1:13" ht="48" x14ac:dyDescent="0.2">
      <c r="A883" s="200" t="s">
        <v>13</v>
      </c>
      <c r="B883" s="182" t="s">
        <v>0</v>
      </c>
      <c r="C883" s="87" t="s">
        <v>0</v>
      </c>
      <c r="D883" s="183" t="s">
        <v>132</v>
      </c>
      <c r="E883" s="184">
        <v>45517</v>
      </c>
      <c r="F883" s="185" t="s">
        <v>19</v>
      </c>
      <c r="G883" s="206">
        <v>17250571</v>
      </c>
      <c r="H883" s="204">
        <v>45894</v>
      </c>
      <c r="I883" s="183" t="s">
        <v>936</v>
      </c>
      <c r="J883" s="181" t="s">
        <v>60</v>
      </c>
      <c r="K883" s="188" t="s">
        <v>21</v>
      </c>
      <c r="L883" s="207">
        <v>140074</v>
      </c>
      <c r="M883" s="244">
        <v>45870</v>
      </c>
    </row>
    <row r="884" spans="1:13" ht="60" x14ac:dyDescent="0.2">
      <c r="A884" s="200" t="s">
        <v>13</v>
      </c>
      <c r="B884" s="142" t="s">
        <v>16</v>
      </c>
      <c r="C884" s="142" t="s">
        <v>16</v>
      </c>
      <c r="D884" s="208" t="s">
        <v>77</v>
      </c>
      <c r="E884" s="209">
        <v>45159</v>
      </c>
      <c r="F884" s="185" t="s">
        <v>19</v>
      </c>
      <c r="G884" s="206">
        <v>17250572</v>
      </c>
      <c r="H884" s="204">
        <v>45894</v>
      </c>
      <c r="I884" s="187" t="s">
        <v>937</v>
      </c>
      <c r="J884" s="203" t="s">
        <v>78</v>
      </c>
      <c r="K884" s="223" t="s">
        <v>79</v>
      </c>
      <c r="L884" s="207">
        <v>857025</v>
      </c>
      <c r="M884" s="244">
        <v>45870</v>
      </c>
    </row>
    <row r="885" spans="1:13" ht="60" x14ac:dyDescent="0.2">
      <c r="A885" s="200" t="s">
        <v>13</v>
      </c>
      <c r="B885" s="142" t="s">
        <v>16</v>
      </c>
      <c r="C885" s="142" t="s">
        <v>16</v>
      </c>
      <c r="D885" s="208" t="s">
        <v>77</v>
      </c>
      <c r="E885" s="209">
        <v>45159</v>
      </c>
      <c r="F885" s="185" t="s">
        <v>19</v>
      </c>
      <c r="G885" s="206">
        <v>17250573</v>
      </c>
      <c r="H885" s="204">
        <v>45894</v>
      </c>
      <c r="I885" s="187" t="s">
        <v>938</v>
      </c>
      <c r="J885" s="203" t="s">
        <v>78</v>
      </c>
      <c r="K885" s="223" t="s">
        <v>79</v>
      </c>
      <c r="L885" s="207">
        <v>952250</v>
      </c>
      <c r="M885" s="244">
        <v>45870</v>
      </c>
    </row>
    <row r="886" spans="1:13" ht="72" x14ac:dyDescent="0.2">
      <c r="A886" s="200" t="s">
        <v>13</v>
      </c>
      <c r="B886" s="142" t="s">
        <v>16</v>
      </c>
      <c r="C886" s="142" t="s">
        <v>16</v>
      </c>
      <c r="D886" s="208" t="s">
        <v>77</v>
      </c>
      <c r="E886" s="209">
        <v>45159</v>
      </c>
      <c r="F886" s="185" t="s">
        <v>19</v>
      </c>
      <c r="G886" s="206">
        <v>17250574</v>
      </c>
      <c r="H886" s="204">
        <v>45894</v>
      </c>
      <c r="I886" s="187" t="s">
        <v>939</v>
      </c>
      <c r="J886" s="203" t="s">
        <v>78</v>
      </c>
      <c r="K886" s="223" t="s">
        <v>79</v>
      </c>
      <c r="L886" s="207">
        <v>1904500</v>
      </c>
      <c r="M886" s="244">
        <v>45870</v>
      </c>
    </row>
    <row r="887" spans="1:13" ht="48" x14ac:dyDescent="0.2">
      <c r="A887" s="200" t="s">
        <v>13</v>
      </c>
      <c r="B887" s="142" t="s">
        <v>16</v>
      </c>
      <c r="C887" s="142" t="s">
        <v>16</v>
      </c>
      <c r="D887" s="208" t="s">
        <v>77</v>
      </c>
      <c r="E887" s="209">
        <v>45159</v>
      </c>
      <c r="F887" s="185" t="s">
        <v>19</v>
      </c>
      <c r="G887" s="206">
        <v>17250575</v>
      </c>
      <c r="H887" s="204">
        <v>45894</v>
      </c>
      <c r="I887" s="187" t="s">
        <v>940</v>
      </c>
      <c r="J887" s="203" t="s">
        <v>78</v>
      </c>
      <c r="K887" s="223" t="s">
        <v>79</v>
      </c>
      <c r="L887" s="207">
        <v>304720</v>
      </c>
      <c r="M887" s="244">
        <v>45870</v>
      </c>
    </row>
    <row r="888" spans="1:13" ht="60" x14ac:dyDescent="0.2">
      <c r="A888" s="200" t="s">
        <v>13</v>
      </c>
      <c r="B888" s="142" t="s">
        <v>16</v>
      </c>
      <c r="C888" s="142" t="s">
        <v>16</v>
      </c>
      <c r="D888" s="208" t="s">
        <v>77</v>
      </c>
      <c r="E888" s="209">
        <v>45159</v>
      </c>
      <c r="F888" s="185" t="s">
        <v>19</v>
      </c>
      <c r="G888" s="206">
        <v>17250576</v>
      </c>
      <c r="H888" s="204">
        <v>45894</v>
      </c>
      <c r="I888" s="187" t="s">
        <v>941</v>
      </c>
      <c r="J888" s="203" t="s">
        <v>78</v>
      </c>
      <c r="K888" s="223" t="s">
        <v>79</v>
      </c>
      <c r="L888" s="207">
        <v>617058</v>
      </c>
      <c r="M888" s="244">
        <v>45870</v>
      </c>
    </row>
    <row r="889" spans="1:13" ht="25.5" x14ac:dyDescent="0.2">
      <c r="A889" s="108"/>
      <c r="B889" s="109" t="s">
        <v>1919</v>
      </c>
      <c r="C889" s="110" t="s">
        <v>173</v>
      </c>
      <c r="D889" s="108"/>
      <c r="E889" s="108"/>
      <c r="F889" s="111"/>
      <c r="G889" s="112"/>
      <c r="H889" s="113">
        <v>45894.468460648146</v>
      </c>
      <c r="I889" s="109" t="s">
        <v>1920</v>
      </c>
      <c r="J889" s="114"/>
      <c r="K889" s="108"/>
      <c r="L889" s="115">
        <v>220626</v>
      </c>
      <c r="M889" s="244">
        <v>45870</v>
      </c>
    </row>
    <row r="890" spans="1:13" x14ac:dyDescent="0.2">
      <c r="A890" s="108"/>
      <c r="B890" s="109" t="s">
        <v>2700</v>
      </c>
      <c r="C890" s="114" t="s">
        <v>0</v>
      </c>
      <c r="D890" s="108"/>
      <c r="E890" s="108"/>
      <c r="F890" s="111"/>
      <c r="G890" s="112"/>
      <c r="H890" s="113">
        <v>45894.480578703704</v>
      </c>
      <c r="I890" s="109" t="s">
        <v>2701</v>
      </c>
      <c r="J890" s="114"/>
      <c r="K890" s="108"/>
      <c r="L890" s="115">
        <v>598150</v>
      </c>
      <c r="M890" s="244">
        <v>45870</v>
      </c>
    </row>
    <row r="891" spans="1:13" ht="38.25" x14ac:dyDescent="0.2">
      <c r="A891" s="108"/>
      <c r="B891" s="109" t="s">
        <v>1917</v>
      </c>
      <c r="C891" s="110" t="s">
        <v>173</v>
      </c>
      <c r="D891" s="108"/>
      <c r="E891" s="108"/>
      <c r="F891" s="111"/>
      <c r="G891" s="112"/>
      <c r="H891" s="113">
        <v>45894.522013888891</v>
      </c>
      <c r="I891" s="109" t="s">
        <v>1918</v>
      </c>
      <c r="J891" s="114"/>
      <c r="K891" s="108"/>
      <c r="L891" s="115">
        <v>556920</v>
      </c>
      <c r="M891" s="244">
        <v>45870</v>
      </c>
    </row>
    <row r="892" spans="1:13" x14ac:dyDescent="0.2">
      <c r="A892" s="108"/>
      <c r="B892" s="109" t="s">
        <v>2614</v>
      </c>
      <c r="C892" s="114" t="s">
        <v>45</v>
      </c>
      <c r="D892" s="108"/>
      <c r="E892" s="108"/>
      <c r="F892" s="111"/>
      <c r="G892" s="112"/>
      <c r="H892" s="113">
        <v>45894.560706018521</v>
      </c>
      <c r="I892" s="109" t="s">
        <v>2615</v>
      </c>
      <c r="J892" s="114"/>
      <c r="K892" s="108"/>
      <c r="L892" s="115">
        <v>976.99999600000001</v>
      </c>
      <c r="M892" s="244">
        <v>45870</v>
      </c>
    </row>
    <row r="893" spans="1:13" ht="25.5" x14ac:dyDescent="0.2">
      <c r="A893" s="108"/>
      <c r="B893" s="109" t="s">
        <v>1915</v>
      </c>
      <c r="C893" s="110" t="s">
        <v>173</v>
      </c>
      <c r="D893" s="108"/>
      <c r="E893" s="108"/>
      <c r="F893" s="111"/>
      <c r="G893" s="112"/>
      <c r="H893" s="113">
        <v>45894.639791666668</v>
      </c>
      <c r="I893" s="109" t="s">
        <v>1916</v>
      </c>
      <c r="J893" s="114"/>
      <c r="K893" s="108"/>
      <c r="L893" s="115">
        <v>605030.51</v>
      </c>
      <c r="M893" s="244">
        <v>45870</v>
      </c>
    </row>
    <row r="894" spans="1:13" ht="25.5" x14ac:dyDescent="0.2">
      <c r="A894" s="108"/>
      <c r="B894" s="109" t="s">
        <v>1913</v>
      </c>
      <c r="C894" s="110" t="s">
        <v>173</v>
      </c>
      <c r="D894" s="108"/>
      <c r="E894" s="108"/>
      <c r="F894" s="111"/>
      <c r="G894" s="112"/>
      <c r="H894" s="113">
        <v>45894.649756944447</v>
      </c>
      <c r="I894" s="109" t="s">
        <v>1914</v>
      </c>
      <c r="J894" s="114"/>
      <c r="K894" s="108"/>
      <c r="L894" s="115">
        <v>714000</v>
      </c>
      <c r="M894" s="244">
        <v>45870</v>
      </c>
    </row>
    <row r="895" spans="1:13" ht="25.5" x14ac:dyDescent="0.2">
      <c r="A895" s="108"/>
      <c r="B895" s="109" t="s">
        <v>1911</v>
      </c>
      <c r="C895" s="110" t="s">
        <v>173</v>
      </c>
      <c r="D895" s="108"/>
      <c r="E895" s="108"/>
      <c r="F895" s="111"/>
      <c r="G895" s="112"/>
      <c r="H895" s="113">
        <v>45894.660578703704</v>
      </c>
      <c r="I895" s="109" t="s">
        <v>1912</v>
      </c>
      <c r="J895" s="114"/>
      <c r="K895" s="108"/>
      <c r="L895" s="115">
        <v>1422050</v>
      </c>
      <c r="M895" s="244">
        <v>45870</v>
      </c>
    </row>
    <row r="896" spans="1:13" ht="25.5" x14ac:dyDescent="0.2">
      <c r="A896" s="108"/>
      <c r="B896" s="109" t="s">
        <v>1909</v>
      </c>
      <c r="C896" s="110" t="s">
        <v>173</v>
      </c>
      <c r="D896" s="108"/>
      <c r="E896" s="108"/>
      <c r="F896" s="111"/>
      <c r="G896" s="112"/>
      <c r="H896" s="113">
        <v>45894.667407407411</v>
      </c>
      <c r="I896" s="109" t="s">
        <v>1910</v>
      </c>
      <c r="J896" s="114"/>
      <c r="K896" s="108"/>
      <c r="L896" s="115">
        <v>2578849</v>
      </c>
      <c r="M896" s="244">
        <v>45870</v>
      </c>
    </row>
    <row r="897" spans="1:13" ht="25.5" x14ac:dyDescent="0.2">
      <c r="A897" s="108"/>
      <c r="B897" s="109" t="s">
        <v>1907</v>
      </c>
      <c r="C897" s="110" t="s">
        <v>173</v>
      </c>
      <c r="D897" s="108"/>
      <c r="E897" s="108"/>
      <c r="F897" s="111"/>
      <c r="G897" s="112"/>
      <c r="H897" s="113">
        <v>45894.677615740744</v>
      </c>
      <c r="I897" s="109" t="s">
        <v>1908</v>
      </c>
      <c r="J897" s="114"/>
      <c r="K897" s="108"/>
      <c r="L897" s="115">
        <v>824134.5</v>
      </c>
      <c r="M897" s="244">
        <v>45870</v>
      </c>
    </row>
    <row r="898" spans="1:13" ht="25.5" x14ac:dyDescent="0.2">
      <c r="A898" s="108"/>
      <c r="B898" s="109" t="s">
        <v>1905</v>
      </c>
      <c r="C898" s="110" t="s">
        <v>173</v>
      </c>
      <c r="D898" s="108"/>
      <c r="E898" s="108"/>
      <c r="F898" s="111"/>
      <c r="G898" s="112"/>
      <c r="H898" s="113">
        <v>45894.687407407408</v>
      </c>
      <c r="I898" s="109" t="s">
        <v>1906</v>
      </c>
      <c r="J898" s="114"/>
      <c r="K898" s="108"/>
      <c r="L898" s="115">
        <v>249999.96</v>
      </c>
      <c r="M898" s="244">
        <v>45870</v>
      </c>
    </row>
    <row r="899" spans="1:13" ht="25.5" x14ac:dyDescent="0.2">
      <c r="A899" s="108"/>
      <c r="B899" s="109" t="s">
        <v>1903</v>
      </c>
      <c r="C899" s="110" t="s">
        <v>173</v>
      </c>
      <c r="D899" s="108"/>
      <c r="E899" s="108"/>
      <c r="F899" s="111"/>
      <c r="G899" s="112"/>
      <c r="H899" s="113">
        <v>45894.688483796293</v>
      </c>
      <c r="I899" s="109" t="s">
        <v>1904</v>
      </c>
      <c r="J899" s="114"/>
      <c r="K899" s="108"/>
      <c r="L899" s="115">
        <v>6204660</v>
      </c>
      <c r="M899" s="244">
        <v>45870</v>
      </c>
    </row>
    <row r="900" spans="1:13" ht="25.5" x14ac:dyDescent="0.2">
      <c r="A900" s="108"/>
      <c r="B900" s="109" t="s">
        <v>2612</v>
      </c>
      <c r="C900" s="114" t="s">
        <v>45</v>
      </c>
      <c r="D900" s="108"/>
      <c r="E900" s="108"/>
      <c r="F900" s="111"/>
      <c r="G900" s="112"/>
      <c r="H900" s="113">
        <v>45894.721030092594</v>
      </c>
      <c r="I900" s="109" t="s">
        <v>2613</v>
      </c>
      <c r="J900" s="114"/>
      <c r="K900" s="108"/>
      <c r="L900" s="115">
        <v>460256.3</v>
      </c>
      <c r="M900" s="244">
        <v>45870</v>
      </c>
    </row>
    <row r="901" spans="1:13" ht="24" x14ac:dyDescent="0.2">
      <c r="A901" s="181" t="s">
        <v>41</v>
      </c>
      <c r="B901" s="200" t="s">
        <v>45</v>
      </c>
      <c r="C901" s="70" t="s">
        <v>45</v>
      </c>
      <c r="D901" s="220" t="s">
        <v>609</v>
      </c>
      <c r="E901" s="246" t="s">
        <v>609</v>
      </c>
      <c r="F901" s="185" t="s">
        <v>19</v>
      </c>
      <c r="G901" s="185">
        <v>18250193</v>
      </c>
      <c r="H901" s="186">
        <v>45895</v>
      </c>
      <c r="I901" s="187" t="s">
        <v>610</v>
      </c>
      <c r="J901" s="187" t="s">
        <v>611</v>
      </c>
      <c r="K901" s="205" t="s">
        <v>170</v>
      </c>
      <c r="L901" s="189">
        <v>469991</v>
      </c>
      <c r="M901" s="244">
        <v>45870</v>
      </c>
    </row>
    <row r="902" spans="1:13" ht="36" x14ac:dyDescent="0.2">
      <c r="A902" s="181" t="s">
        <v>55</v>
      </c>
      <c r="B902" s="48" t="s">
        <v>235</v>
      </c>
      <c r="C902" s="70" t="s">
        <v>45</v>
      </c>
      <c r="D902" s="181" t="s">
        <v>12</v>
      </c>
      <c r="E902" s="193" t="s">
        <v>12</v>
      </c>
      <c r="F902" s="185" t="s">
        <v>19</v>
      </c>
      <c r="G902" s="194">
        <v>5250250</v>
      </c>
      <c r="H902" s="184">
        <v>45895</v>
      </c>
      <c r="I902" s="181" t="s">
        <v>683</v>
      </c>
      <c r="J902" s="181" t="s">
        <v>141</v>
      </c>
      <c r="K902" s="218" t="s">
        <v>142</v>
      </c>
      <c r="L902" s="199">
        <v>117810</v>
      </c>
      <c r="M902" s="244">
        <v>45870</v>
      </c>
    </row>
    <row r="903" spans="1:13" ht="24" x14ac:dyDescent="0.2">
      <c r="A903" s="181" t="s">
        <v>56</v>
      </c>
      <c r="B903" s="182" t="s">
        <v>0</v>
      </c>
      <c r="C903" s="87" t="s">
        <v>0</v>
      </c>
      <c r="D903" s="56" t="s">
        <v>699</v>
      </c>
      <c r="E903" s="186">
        <v>45895</v>
      </c>
      <c r="F903" s="245" t="s">
        <v>17</v>
      </c>
      <c r="G903" s="194" t="s">
        <v>12</v>
      </c>
      <c r="H903" s="204">
        <v>45895</v>
      </c>
      <c r="I903" s="56" t="s">
        <v>700</v>
      </c>
      <c r="J903" s="56" t="s">
        <v>701</v>
      </c>
      <c r="K903" s="57" t="s">
        <v>702</v>
      </c>
      <c r="L903" s="58">
        <v>6495401</v>
      </c>
      <c r="M903" s="244">
        <v>45870</v>
      </c>
    </row>
    <row r="904" spans="1:13" ht="36" x14ac:dyDescent="0.2">
      <c r="A904" s="181" t="s">
        <v>30</v>
      </c>
      <c r="B904" s="182" t="s">
        <v>0</v>
      </c>
      <c r="C904" s="87" t="s">
        <v>0</v>
      </c>
      <c r="D904" s="183" t="s">
        <v>132</v>
      </c>
      <c r="E904" s="184">
        <v>45517</v>
      </c>
      <c r="F904" s="185" t="s">
        <v>18</v>
      </c>
      <c r="G904" s="247">
        <v>1125187</v>
      </c>
      <c r="H904" s="193">
        <v>45895</v>
      </c>
      <c r="I904" s="181" t="s">
        <v>787</v>
      </c>
      <c r="J904" s="181" t="s">
        <v>60</v>
      </c>
      <c r="K904" s="188" t="s">
        <v>21</v>
      </c>
      <c r="L904" s="189">
        <v>309932</v>
      </c>
      <c r="M904" s="244">
        <v>45870</v>
      </c>
    </row>
    <row r="905" spans="1:13" ht="24" x14ac:dyDescent="0.2">
      <c r="A905" s="181" t="s">
        <v>32</v>
      </c>
      <c r="B905" s="182" t="s">
        <v>0</v>
      </c>
      <c r="C905" s="87" t="s">
        <v>0</v>
      </c>
      <c r="D905" s="187" t="s">
        <v>98</v>
      </c>
      <c r="E905" s="204">
        <v>45631</v>
      </c>
      <c r="F905" s="185" t="s">
        <v>19</v>
      </c>
      <c r="G905" s="203">
        <v>13250130</v>
      </c>
      <c r="H905" s="186">
        <v>45895</v>
      </c>
      <c r="I905" s="187" t="s">
        <v>800</v>
      </c>
      <c r="J905" s="185" t="s">
        <v>663</v>
      </c>
      <c r="K905" s="234" t="s">
        <v>664</v>
      </c>
      <c r="L905" s="62">
        <v>688208</v>
      </c>
      <c r="M905" s="244">
        <v>45870</v>
      </c>
    </row>
    <row r="906" spans="1:13" x14ac:dyDescent="0.2">
      <c r="A906" s="181" t="s">
        <v>32</v>
      </c>
      <c r="B906" s="48" t="s">
        <v>235</v>
      </c>
      <c r="C906" s="70" t="s">
        <v>45</v>
      </c>
      <c r="D906" s="181" t="s">
        <v>12</v>
      </c>
      <c r="E906" s="193" t="s">
        <v>12</v>
      </c>
      <c r="F906" s="185" t="s">
        <v>19</v>
      </c>
      <c r="G906" s="203">
        <v>13250131</v>
      </c>
      <c r="H906" s="186">
        <v>45895</v>
      </c>
      <c r="I906" s="187" t="s">
        <v>801</v>
      </c>
      <c r="J906" s="185" t="s">
        <v>663</v>
      </c>
      <c r="K906" s="234" t="s">
        <v>664</v>
      </c>
      <c r="L906" s="62">
        <v>137641</v>
      </c>
      <c r="M906" s="244">
        <v>45870</v>
      </c>
    </row>
    <row r="907" spans="1:13" ht="48" x14ac:dyDescent="0.2">
      <c r="A907" s="200" t="s">
        <v>13</v>
      </c>
      <c r="B907" s="182" t="s">
        <v>0</v>
      </c>
      <c r="C907" s="87" t="s">
        <v>0</v>
      </c>
      <c r="D907" s="208" t="s">
        <v>942</v>
      </c>
      <c r="E907" s="209">
        <v>45888</v>
      </c>
      <c r="F907" s="185" t="s">
        <v>19</v>
      </c>
      <c r="G907" s="206">
        <v>17250581</v>
      </c>
      <c r="H907" s="204">
        <v>45895</v>
      </c>
      <c r="I907" s="187" t="s">
        <v>943</v>
      </c>
      <c r="J907" s="203" t="s">
        <v>944</v>
      </c>
      <c r="K907" s="223" t="s">
        <v>945</v>
      </c>
      <c r="L907" s="207">
        <v>30000000</v>
      </c>
      <c r="M907" s="244">
        <v>45870</v>
      </c>
    </row>
    <row r="908" spans="1:13" ht="24" x14ac:dyDescent="0.2">
      <c r="A908" s="200" t="s">
        <v>13</v>
      </c>
      <c r="B908" s="48" t="s">
        <v>235</v>
      </c>
      <c r="C908" s="70" t="s">
        <v>45</v>
      </c>
      <c r="D908" s="181" t="s">
        <v>12</v>
      </c>
      <c r="E908" s="193" t="s">
        <v>12</v>
      </c>
      <c r="F908" s="185" t="s">
        <v>19</v>
      </c>
      <c r="G908" s="206">
        <v>17250586</v>
      </c>
      <c r="H908" s="204">
        <v>45895</v>
      </c>
      <c r="I908" s="187" t="s">
        <v>946</v>
      </c>
      <c r="J908" s="203" t="s">
        <v>947</v>
      </c>
      <c r="K908" s="223" t="s">
        <v>948</v>
      </c>
      <c r="L908" s="207">
        <v>62490</v>
      </c>
      <c r="M908" s="244">
        <v>45870</v>
      </c>
    </row>
    <row r="909" spans="1:13" ht="24" x14ac:dyDescent="0.2">
      <c r="A909" s="200" t="s">
        <v>13</v>
      </c>
      <c r="B909" s="200" t="s">
        <v>45</v>
      </c>
      <c r="C909" s="70" t="s">
        <v>45</v>
      </c>
      <c r="D909" s="208" t="s">
        <v>949</v>
      </c>
      <c r="E909" s="209">
        <v>45873</v>
      </c>
      <c r="F909" s="185" t="s">
        <v>19</v>
      </c>
      <c r="G909" s="206">
        <v>17250587</v>
      </c>
      <c r="H909" s="204">
        <v>45895</v>
      </c>
      <c r="I909" s="187" t="s">
        <v>950</v>
      </c>
      <c r="J909" s="203" t="s">
        <v>951</v>
      </c>
      <c r="K909" s="223" t="s">
        <v>952</v>
      </c>
      <c r="L909" s="207">
        <v>2960000</v>
      </c>
      <c r="M909" s="244">
        <v>45870</v>
      </c>
    </row>
    <row r="910" spans="1:13" ht="36" x14ac:dyDescent="0.2">
      <c r="A910" s="200" t="s">
        <v>13</v>
      </c>
      <c r="B910" s="200" t="s">
        <v>45</v>
      </c>
      <c r="C910" s="70" t="s">
        <v>45</v>
      </c>
      <c r="D910" s="208" t="s">
        <v>953</v>
      </c>
      <c r="E910" s="209">
        <v>45882</v>
      </c>
      <c r="F910" s="185" t="s">
        <v>19</v>
      </c>
      <c r="G910" s="206">
        <v>17250588</v>
      </c>
      <c r="H910" s="204">
        <v>45895</v>
      </c>
      <c r="I910" s="187" t="s">
        <v>954</v>
      </c>
      <c r="J910" s="210" t="s">
        <v>955</v>
      </c>
      <c r="K910" s="223" t="s">
        <v>956</v>
      </c>
      <c r="L910" s="207">
        <v>297500</v>
      </c>
      <c r="M910" s="244">
        <v>45870</v>
      </c>
    </row>
    <row r="911" spans="1:13" ht="36" x14ac:dyDescent="0.2">
      <c r="A911" s="200" t="s">
        <v>13</v>
      </c>
      <c r="B911" s="182" t="s">
        <v>0</v>
      </c>
      <c r="C911" s="87" t="s">
        <v>0</v>
      </c>
      <c r="D911" s="183" t="s">
        <v>132</v>
      </c>
      <c r="E911" s="184">
        <v>45517</v>
      </c>
      <c r="F911" s="185" t="s">
        <v>19</v>
      </c>
      <c r="G911" s="206">
        <v>17250589</v>
      </c>
      <c r="H911" s="204">
        <v>45895</v>
      </c>
      <c r="I911" s="183" t="s">
        <v>957</v>
      </c>
      <c r="J911" s="181" t="s">
        <v>60</v>
      </c>
      <c r="K911" s="188" t="s">
        <v>21</v>
      </c>
      <c r="L911" s="207">
        <v>466762</v>
      </c>
      <c r="M911" s="244">
        <v>45870</v>
      </c>
    </row>
    <row r="912" spans="1:13" ht="36" x14ac:dyDescent="0.2">
      <c r="A912" s="200" t="s">
        <v>13</v>
      </c>
      <c r="B912" s="182" t="s">
        <v>0</v>
      </c>
      <c r="C912" s="87" t="s">
        <v>0</v>
      </c>
      <c r="D912" s="183" t="s">
        <v>132</v>
      </c>
      <c r="E912" s="184">
        <v>45517</v>
      </c>
      <c r="F912" s="185" t="s">
        <v>19</v>
      </c>
      <c r="G912" s="206">
        <v>17250590</v>
      </c>
      <c r="H912" s="204">
        <v>45895</v>
      </c>
      <c r="I912" s="183" t="s">
        <v>958</v>
      </c>
      <c r="J912" s="181" t="s">
        <v>60</v>
      </c>
      <c r="K912" s="188" t="s">
        <v>21</v>
      </c>
      <c r="L912" s="207">
        <v>466762</v>
      </c>
      <c r="M912" s="244">
        <v>45870</v>
      </c>
    </row>
    <row r="913" spans="1:13" ht="36" x14ac:dyDescent="0.2">
      <c r="A913" s="200" t="s">
        <v>13</v>
      </c>
      <c r="B913" s="182" t="s">
        <v>0</v>
      </c>
      <c r="C913" s="87" t="s">
        <v>0</v>
      </c>
      <c r="D913" s="183" t="s">
        <v>132</v>
      </c>
      <c r="E913" s="184">
        <v>45517</v>
      </c>
      <c r="F913" s="185" t="s">
        <v>19</v>
      </c>
      <c r="G913" s="206">
        <v>17250591</v>
      </c>
      <c r="H913" s="204">
        <v>45895</v>
      </c>
      <c r="I913" s="183" t="s">
        <v>959</v>
      </c>
      <c r="J913" s="181" t="s">
        <v>60</v>
      </c>
      <c r="K913" s="188" t="s">
        <v>21</v>
      </c>
      <c r="L913" s="207">
        <v>558732</v>
      </c>
      <c r="M913" s="244">
        <v>45870</v>
      </c>
    </row>
    <row r="914" spans="1:13" ht="36" x14ac:dyDescent="0.2">
      <c r="A914" s="200" t="s">
        <v>13</v>
      </c>
      <c r="B914" s="182" t="s">
        <v>0</v>
      </c>
      <c r="C914" s="87" t="s">
        <v>0</v>
      </c>
      <c r="D914" s="183" t="s">
        <v>132</v>
      </c>
      <c r="E914" s="184">
        <v>45517</v>
      </c>
      <c r="F914" s="185" t="s">
        <v>19</v>
      </c>
      <c r="G914" s="206">
        <v>17250592</v>
      </c>
      <c r="H914" s="204">
        <v>45895</v>
      </c>
      <c r="I914" s="183" t="s">
        <v>960</v>
      </c>
      <c r="J914" s="181" t="s">
        <v>60</v>
      </c>
      <c r="K914" s="188" t="s">
        <v>21</v>
      </c>
      <c r="L914" s="207">
        <v>558732</v>
      </c>
      <c r="M914" s="244">
        <v>45870</v>
      </c>
    </row>
    <row r="915" spans="1:13" ht="36" x14ac:dyDescent="0.2">
      <c r="A915" s="200" t="s">
        <v>13</v>
      </c>
      <c r="B915" s="182" t="s">
        <v>0</v>
      </c>
      <c r="C915" s="87" t="s">
        <v>0</v>
      </c>
      <c r="D915" s="183" t="s">
        <v>132</v>
      </c>
      <c r="E915" s="184">
        <v>45517</v>
      </c>
      <c r="F915" s="185" t="s">
        <v>19</v>
      </c>
      <c r="G915" s="206">
        <v>17250593</v>
      </c>
      <c r="H915" s="204">
        <v>45895</v>
      </c>
      <c r="I915" s="183" t="s">
        <v>961</v>
      </c>
      <c r="J915" s="181" t="s">
        <v>60</v>
      </c>
      <c r="K915" s="188" t="s">
        <v>21</v>
      </c>
      <c r="L915" s="207">
        <v>573012</v>
      </c>
      <c r="M915" s="244">
        <v>45870</v>
      </c>
    </row>
    <row r="916" spans="1:13" ht="36" x14ac:dyDescent="0.2">
      <c r="A916" s="200" t="s">
        <v>13</v>
      </c>
      <c r="B916" s="182" t="s">
        <v>0</v>
      </c>
      <c r="C916" s="87" t="s">
        <v>0</v>
      </c>
      <c r="D916" s="183" t="s">
        <v>132</v>
      </c>
      <c r="E916" s="184">
        <v>45517</v>
      </c>
      <c r="F916" s="185" t="s">
        <v>19</v>
      </c>
      <c r="G916" s="206">
        <v>17250594</v>
      </c>
      <c r="H916" s="204">
        <v>45895</v>
      </c>
      <c r="I916" s="183" t="s">
        <v>962</v>
      </c>
      <c r="J916" s="181" t="s">
        <v>60</v>
      </c>
      <c r="K916" s="188" t="s">
        <v>21</v>
      </c>
      <c r="L916" s="207">
        <v>573012</v>
      </c>
      <c r="M916" s="244">
        <v>45870</v>
      </c>
    </row>
    <row r="917" spans="1:13" ht="36" x14ac:dyDescent="0.2">
      <c r="A917" s="200" t="s">
        <v>13</v>
      </c>
      <c r="B917" s="182" t="s">
        <v>0</v>
      </c>
      <c r="C917" s="87" t="s">
        <v>0</v>
      </c>
      <c r="D917" s="183" t="s">
        <v>132</v>
      </c>
      <c r="E917" s="184">
        <v>45517</v>
      </c>
      <c r="F917" s="185" t="s">
        <v>19</v>
      </c>
      <c r="G917" s="206">
        <v>17250595</v>
      </c>
      <c r="H917" s="204">
        <v>45895</v>
      </c>
      <c r="I917" s="183" t="s">
        <v>963</v>
      </c>
      <c r="J917" s="181" t="s">
        <v>60</v>
      </c>
      <c r="K917" s="188" t="s">
        <v>21</v>
      </c>
      <c r="L917" s="207">
        <v>573012</v>
      </c>
      <c r="M917" s="244">
        <v>45870</v>
      </c>
    </row>
    <row r="918" spans="1:13" ht="36" x14ac:dyDescent="0.2">
      <c r="A918" s="200" t="s">
        <v>13</v>
      </c>
      <c r="B918" s="182" t="s">
        <v>0</v>
      </c>
      <c r="C918" s="87" t="s">
        <v>0</v>
      </c>
      <c r="D918" s="183" t="s">
        <v>132</v>
      </c>
      <c r="E918" s="184">
        <v>45517</v>
      </c>
      <c r="F918" s="185" t="s">
        <v>19</v>
      </c>
      <c r="G918" s="206">
        <v>17250596</v>
      </c>
      <c r="H918" s="204">
        <v>45895</v>
      </c>
      <c r="I918" s="183" t="s">
        <v>964</v>
      </c>
      <c r="J918" s="181" t="s">
        <v>60</v>
      </c>
      <c r="K918" s="188" t="s">
        <v>21</v>
      </c>
      <c r="L918" s="207">
        <v>573012</v>
      </c>
      <c r="M918" s="244">
        <v>45870</v>
      </c>
    </row>
    <row r="919" spans="1:13" ht="25.5" x14ac:dyDescent="0.2">
      <c r="A919" s="108"/>
      <c r="B919" s="109" t="s">
        <v>1901</v>
      </c>
      <c r="C919" s="110" t="s">
        <v>173</v>
      </c>
      <c r="D919" s="108"/>
      <c r="E919" s="108"/>
      <c r="F919" s="111"/>
      <c r="G919" s="112"/>
      <c r="H919" s="113">
        <v>45895.395231481481</v>
      </c>
      <c r="I919" s="109" t="s">
        <v>1902</v>
      </c>
      <c r="J919" s="114"/>
      <c r="K919" s="108"/>
      <c r="L919" s="115">
        <v>1061300.31</v>
      </c>
      <c r="M919" s="244">
        <v>45870</v>
      </c>
    </row>
    <row r="920" spans="1:13" ht="25.5" x14ac:dyDescent="0.2">
      <c r="A920" s="108"/>
      <c r="B920" s="109" t="s">
        <v>1899</v>
      </c>
      <c r="C920" s="110" t="s">
        <v>173</v>
      </c>
      <c r="D920" s="108"/>
      <c r="E920" s="108"/>
      <c r="F920" s="111"/>
      <c r="G920" s="112"/>
      <c r="H920" s="113">
        <v>45895.422858796293</v>
      </c>
      <c r="I920" s="109" t="s">
        <v>1900</v>
      </c>
      <c r="J920" s="114"/>
      <c r="K920" s="108"/>
      <c r="L920" s="115">
        <v>2880000</v>
      </c>
      <c r="M920" s="244">
        <v>45870</v>
      </c>
    </row>
    <row r="921" spans="1:13" ht="25.5" x14ac:dyDescent="0.2">
      <c r="A921" s="108"/>
      <c r="B921" s="109" t="s">
        <v>1897</v>
      </c>
      <c r="C921" s="110" t="s">
        <v>173</v>
      </c>
      <c r="D921" s="108"/>
      <c r="E921" s="108"/>
      <c r="F921" s="111"/>
      <c r="G921" s="112"/>
      <c r="H921" s="113">
        <v>45895.454479166663</v>
      </c>
      <c r="I921" s="109" t="s">
        <v>1898</v>
      </c>
      <c r="J921" s="114"/>
      <c r="K921" s="108"/>
      <c r="L921" s="115">
        <v>2082500</v>
      </c>
      <c r="M921" s="244">
        <v>45870</v>
      </c>
    </row>
    <row r="922" spans="1:13" ht="25.5" x14ac:dyDescent="0.2">
      <c r="A922" s="108"/>
      <c r="B922" s="109" t="s">
        <v>1895</v>
      </c>
      <c r="C922" s="110" t="s">
        <v>173</v>
      </c>
      <c r="D922" s="108"/>
      <c r="E922" s="108"/>
      <c r="F922" s="111"/>
      <c r="G922" s="112"/>
      <c r="H922" s="113">
        <v>45895.467685185184</v>
      </c>
      <c r="I922" s="109" t="s">
        <v>1896</v>
      </c>
      <c r="J922" s="114"/>
      <c r="K922" s="108"/>
      <c r="L922" s="115">
        <v>1370007.73</v>
      </c>
      <c r="M922" s="244">
        <v>45870</v>
      </c>
    </row>
    <row r="923" spans="1:13" ht="38.25" x14ac:dyDescent="0.2">
      <c r="A923" s="108"/>
      <c r="B923" s="109" t="s">
        <v>1893</v>
      </c>
      <c r="C923" s="110" t="s">
        <v>173</v>
      </c>
      <c r="D923" s="108"/>
      <c r="E923" s="108"/>
      <c r="F923" s="111"/>
      <c r="G923" s="112"/>
      <c r="H923" s="113">
        <v>45895.541608796295</v>
      </c>
      <c r="I923" s="109" t="s">
        <v>1894</v>
      </c>
      <c r="J923" s="114"/>
      <c r="K923" s="108"/>
      <c r="L923" s="115">
        <v>556920</v>
      </c>
      <c r="M923" s="244">
        <v>45870</v>
      </c>
    </row>
    <row r="924" spans="1:13" ht="38.25" x14ac:dyDescent="0.2">
      <c r="A924" s="108"/>
      <c r="B924" s="109" t="s">
        <v>1891</v>
      </c>
      <c r="C924" s="110" t="s">
        <v>173</v>
      </c>
      <c r="D924" s="108"/>
      <c r="E924" s="108"/>
      <c r="F924" s="111"/>
      <c r="G924" s="112"/>
      <c r="H924" s="113">
        <v>45895.546446759261</v>
      </c>
      <c r="I924" s="109" t="s">
        <v>1892</v>
      </c>
      <c r="J924" s="114"/>
      <c r="K924" s="108"/>
      <c r="L924" s="115">
        <v>593810</v>
      </c>
      <c r="M924" s="244">
        <v>45870</v>
      </c>
    </row>
    <row r="925" spans="1:13" ht="25.5" x14ac:dyDescent="0.2">
      <c r="A925" s="108"/>
      <c r="B925" s="109" t="s">
        <v>1889</v>
      </c>
      <c r="C925" s="110" t="s">
        <v>173</v>
      </c>
      <c r="D925" s="108"/>
      <c r="E925" s="108"/>
      <c r="F925" s="111"/>
      <c r="G925" s="112"/>
      <c r="H925" s="113">
        <v>45895.549756944441</v>
      </c>
      <c r="I925" s="109" t="s">
        <v>1890</v>
      </c>
      <c r="J925" s="114"/>
      <c r="K925" s="108"/>
      <c r="L925" s="115">
        <v>624750</v>
      </c>
      <c r="M925" s="244">
        <v>45870</v>
      </c>
    </row>
    <row r="926" spans="1:13" x14ac:dyDescent="0.2">
      <c r="A926" s="108"/>
      <c r="B926" s="109" t="s">
        <v>2698</v>
      </c>
      <c r="C926" s="114" t="s">
        <v>0</v>
      </c>
      <c r="D926" s="108"/>
      <c r="E926" s="108"/>
      <c r="F926" s="111"/>
      <c r="G926" s="112"/>
      <c r="H926" s="113">
        <v>45895.63013888889</v>
      </c>
      <c r="I926" s="109" t="s">
        <v>2699</v>
      </c>
      <c r="J926" s="114"/>
      <c r="K926" s="108"/>
      <c r="L926" s="115">
        <v>564800.18000000005</v>
      </c>
      <c r="M926" s="244">
        <v>45870</v>
      </c>
    </row>
    <row r="927" spans="1:13" ht="36" x14ac:dyDescent="0.2">
      <c r="A927" s="181" t="s">
        <v>55</v>
      </c>
      <c r="B927" s="48" t="s">
        <v>235</v>
      </c>
      <c r="C927" s="70" t="s">
        <v>45</v>
      </c>
      <c r="D927" s="181" t="s">
        <v>12</v>
      </c>
      <c r="E927" s="193" t="s">
        <v>12</v>
      </c>
      <c r="F927" s="185" t="s">
        <v>19</v>
      </c>
      <c r="G927" s="194">
        <v>5250251</v>
      </c>
      <c r="H927" s="184">
        <v>45896</v>
      </c>
      <c r="I927" s="181" t="s">
        <v>684</v>
      </c>
      <c r="J927" s="181" t="s">
        <v>685</v>
      </c>
      <c r="K927" s="218" t="s">
        <v>686</v>
      </c>
      <c r="L927" s="199">
        <v>92820</v>
      </c>
      <c r="M927" s="244">
        <v>45870</v>
      </c>
    </row>
    <row r="928" spans="1:13" x14ac:dyDescent="0.2">
      <c r="A928" s="181" t="s">
        <v>33</v>
      </c>
      <c r="B928" s="142" t="s">
        <v>16</v>
      </c>
      <c r="C928" s="142" t="s">
        <v>16</v>
      </c>
      <c r="D928" s="240" t="s">
        <v>118</v>
      </c>
      <c r="E928" s="241">
        <v>45645</v>
      </c>
      <c r="F928" s="185" t="s">
        <v>19</v>
      </c>
      <c r="G928" s="225">
        <v>20250114</v>
      </c>
      <c r="H928" s="226">
        <v>45896</v>
      </c>
      <c r="I928" s="181" t="s">
        <v>711</v>
      </c>
      <c r="J928" s="208" t="s">
        <v>122</v>
      </c>
      <c r="K928" s="225" t="s">
        <v>64</v>
      </c>
      <c r="L928" s="227">
        <v>413045</v>
      </c>
      <c r="M928" s="244">
        <v>45870</v>
      </c>
    </row>
    <row r="929" spans="1:13" x14ac:dyDescent="0.2">
      <c r="A929" s="181" t="s">
        <v>57</v>
      </c>
      <c r="B929" s="48" t="s">
        <v>235</v>
      </c>
      <c r="C929" s="70" t="s">
        <v>45</v>
      </c>
      <c r="D929" s="181" t="s">
        <v>12</v>
      </c>
      <c r="E929" s="193" t="s">
        <v>12</v>
      </c>
      <c r="F929" s="185" t="s">
        <v>19</v>
      </c>
      <c r="G929" s="214">
        <v>9250151</v>
      </c>
      <c r="H929" s="186">
        <v>45896</v>
      </c>
      <c r="I929" s="187" t="s">
        <v>742</v>
      </c>
      <c r="J929" s="187" t="s">
        <v>743</v>
      </c>
      <c r="K929" s="205" t="s">
        <v>24</v>
      </c>
      <c r="L929" s="215">
        <v>204000</v>
      </c>
      <c r="M929" s="244">
        <v>45870</v>
      </c>
    </row>
    <row r="930" spans="1:13" x14ac:dyDescent="0.2">
      <c r="A930" s="181" t="s">
        <v>57</v>
      </c>
      <c r="B930" s="48" t="s">
        <v>235</v>
      </c>
      <c r="C930" s="70" t="s">
        <v>45</v>
      </c>
      <c r="D930" s="181" t="s">
        <v>12</v>
      </c>
      <c r="E930" s="193" t="s">
        <v>12</v>
      </c>
      <c r="F930" s="185" t="s">
        <v>19</v>
      </c>
      <c r="G930" s="214">
        <v>9250152</v>
      </c>
      <c r="H930" s="186">
        <v>45896</v>
      </c>
      <c r="I930" s="187" t="s">
        <v>744</v>
      </c>
      <c r="J930" s="187" t="s">
        <v>745</v>
      </c>
      <c r="K930" s="205" t="s">
        <v>214</v>
      </c>
      <c r="L930" s="215">
        <v>203918</v>
      </c>
      <c r="M930" s="244">
        <v>45870</v>
      </c>
    </row>
    <row r="931" spans="1:13" x14ac:dyDescent="0.2">
      <c r="A931" s="181" t="s">
        <v>57</v>
      </c>
      <c r="B931" s="48" t="s">
        <v>235</v>
      </c>
      <c r="C931" s="70" t="s">
        <v>45</v>
      </c>
      <c r="D931" s="181" t="s">
        <v>12</v>
      </c>
      <c r="E931" s="193" t="s">
        <v>12</v>
      </c>
      <c r="F931" s="185" t="s">
        <v>19</v>
      </c>
      <c r="G931" s="214">
        <v>9250153</v>
      </c>
      <c r="H931" s="186">
        <v>45896</v>
      </c>
      <c r="I931" s="187" t="s">
        <v>746</v>
      </c>
      <c r="J931" s="187" t="s">
        <v>747</v>
      </c>
      <c r="K931" s="205" t="s">
        <v>748</v>
      </c>
      <c r="L931" s="215">
        <v>145746</v>
      </c>
      <c r="M931" s="244">
        <v>45870</v>
      </c>
    </row>
    <row r="932" spans="1:13" x14ac:dyDescent="0.2">
      <c r="A932" s="181" t="s">
        <v>57</v>
      </c>
      <c r="B932" s="48" t="s">
        <v>235</v>
      </c>
      <c r="C932" s="70" t="s">
        <v>45</v>
      </c>
      <c r="D932" s="181" t="s">
        <v>12</v>
      </c>
      <c r="E932" s="193" t="s">
        <v>12</v>
      </c>
      <c r="F932" s="185" t="s">
        <v>19</v>
      </c>
      <c r="G932" s="214">
        <v>9250154</v>
      </c>
      <c r="H932" s="186">
        <v>45896</v>
      </c>
      <c r="I932" s="187" t="s">
        <v>749</v>
      </c>
      <c r="J932" s="187" t="s">
        <v>750</v>
      </c>
      <c r="K932" s="205" t="s">
        <v>91</v>
      </c>
      <c r="L932" s="215">
        <v>119880</v>
      </c>
      <c r="M932" s="244">
        <v>45870</v>
      </c>
    </row>
    <row r="933" spans="1:13" ht="24" x14ac:dyDescent="0.2">
      <c r="A933" s="181" t="s">
        <v>39</v>
      </c>
      <c r="B933" s="182" t="s">
        <v>0</v>
      </c>
      <c r="C933" s="87" t="s">
        <v>0</v>
      </c>
      <c r="D933" s="183" t="s">
        <v>132</v>
      </c>
      <c r="E933" s="184">
        <v>45517</v>
      </c>
      <c r="F933" s="185" t="s">
        <v>19</v>
      </c>
      <c r="G933" s="218">
        <v>10250185</v>
      </c>
      <c r="H933" s="219">
        <v>45896</v>
      </c>
      <c r="I933" s="181" t="s">
        <v>775</v>
      </c>
      <c r="J933" s="181" t="s">
        <v>60</v>
      </c>
      <c r="K933" s="188" t="s">
        <v>21</v>
      </c>
      <c r="L933" s="197">
        <v>439790</v>
      </c>
      <c r="M933" s="244">
        <v>45870</v>
      </c>
    </row>
    <row r="934" spans="1:13" ht="36" x14ac:dyDescent="0.2">
      <c r="A934" s="181" t="s">
        <v>30</v>
      </c>
      <c r="B934" s="182" t="s">
        <v>0</v>
      </c>
      <c r="C934" s="87" t="s">
        <v>0</v>
      </c>
      <c r="D934" s="183" t="s">
        <v>132</v>
      </c>
      <c r="E934" s="184">
        <v>45517</v>
      </c>
      <c r="F934" s="185" t="s">
        <v>18</v>
      </c>
      <c r="G934" s="247">
        <v>1125188</v>
      </c>
      <c r="H934" s="193">
        <v>45896</v>
      </c>
      <c r="I934" s="181" t="s">
        <v>788</v>
      </c>
      <c r="J934" s="181" t="s">
        <v>60</v>
      </c>
      <c r="K934" s="188" t="s">
        <v>21</v>
      </c>
      <c r="L934" s="189">
        <v>757482</v>
      </c>
      <c r="M934" s="244">
        <v>45870</v>
      </c>
    </row>
    <row r="935" spans="1:13" ht="24" x14ac:dyDescent="0.2">
      <c r="A935" s="181" t="s">
        <v>32</v>
      </c>
      <c r="B935" s="182" t="s">
        <v>0</v>
      </c>
      <c r="C935" s="87" t="s">
        <v>0</v>
      </c>
      <c r="D935" s="183" t="s">
        <v>132</v>
      </c>
      <c r="E935" s="184">
        <v>45517</v>
      </c>
      <c r="F935" s="185" t="s">
        <v>19</v>
      </c>
      <c r="G935" s="203">
        <v>13250135</v>
      </c>
      <c r="H935" s="186">
        <v>45896</v>
      </c>
      <c r="I935" s="187" t="s">
        <v>802</v>
      </c>
      <c r="J935" s="181" t="s">
        <v>60</v>
      </c>
      <c r="K935" s="188" t="s">
        <v>21</v>
      </c>
      <c r="L935" s="62">
        <v>43989</v>
      </c>
      <c r="M935" s="244">
        <v>45870</v>
      </c>
    </row>
    <row r="936" spans="1:13" ht="24" x14ac:dyDescent="0.2">
      <c r="A936" s="181" t="s">
        <v>27</v>
      </c>
      <c r="B936" s="48" t="s">
        <v>235</v>
      </c>
      <c r="C936" s="70" t="s">
        <v>45</v>
      </c>
      <c r="D936" s="181" t="s">
        <v>12</v>
      </c>
      <c r="E936" s="193" t="s">
        <v>12</v>
      </c>
      <c r="F936" s="185" t="s">
        <v>19</v>
      </c>
      <c r="G936" s="203">
        <v>15250178</v>
      </c>
      <c r="H936" s="204">
        <v>45896</v>
      </c>
      <c r="I936" s="187" t="s">
        <v>817</v>
      </c>
      <c r="J936" s="187" t="s">
        <v>818</v>
      </c>
      <c r="K936" s="205" t="s">
        <v>819</v>
      </c>
      <c r="L936" s="189">
        <v>164208</v>
      </c>
      <c r="M936" s="244">
        <v>45870</v>
      </c>
    </row>
    <row r="937" spans="1:13" ht="36" x14ac:dyDescent="0.2">
      <c r="A937" s="181" t="s">
        <v>37</v>
      </c>
      <c r="B937" s="200" t="s">
        <v>45</v>
      </c>
      <c r="C937" s="70" t="s">
        <v>45</v>
      </c>
      <c r="D937" s="187" t="s">
        <v>829</v>
      </c>
      <c r="E937" s="204">
        <v>45882</v>
      </c>
      <c r="F937" s="185" t="s">
        <v>19</v>
      </c>
      <c r="G937" s="203">
        <v>16250171</v>
      </c>
      <c r="H937" s="186">
        <v>45896</v>
      </c>
      <c r="I937" s="187" t="s">
        <v>830</v>
      </c>
      <c r="J937" s="187" t="s">
        <v>831</v>
      </c>
      <c r="K937" s="205" t="s">
        <v>832</v>
      </c>
      <c r="L937" s="235">
        <v>690200</v>
      </c>
      <c r="M937" s="244">
        <v>45870</v>
      </c>
    </row>
    <row r="938" spans="1:13" ht="36" x14ac:dyDescent="0.2">
      <c r="A938" s="200" t="s">
        <v>13</v>
      </c>
      <c r="B938" s="182" t="s">
        <v>0</v>
      </c>
      <c r="C938" s="87" t="s">
        <v>0</v>
      </c>
      <c r="D938" s="183" t="s">
        <v>132</v>
      </c>
      <c r="E938" s="184">
        <v>45517</v>
      </c>
      <c r="F938" s="185" t="s">
        <v>19</v>
      </c>
      <c r="G938" s="206">
        <v>17250597</v>
      </c>
      <c r="H938" s="204">
        <v>45896</v>
      </c>
      <c r="I938" s="183" t="s">
        <v>965</v>
      </c>
      <c r="J938" s="181" t="s">
        <v>60</v>
      </c>
      <c r="K938" s="188" t="s">
        <v>21</v>
      </c>
      <c r="L938" s="207">
        <v>46077</v>
      </c>
      <c r="M938" s="244">
        <v>45870</v>
      </c>
    </row>
    <row r="939" spans="1:13" ht="36" x14ac:dyDescent="0.2">
      <c r="A939" s="200" t="s">
        <v>13</v>
      </c>
      <c r="B939" s="200" t="s">
        <v>45</v>
      </c>
      <c r="C939" s="70" t="s">
        <v>45</v>
      </c>
      <c r="D939" s="208" t="s">
        <v>966</v>
      </c>
      <c r="E939" s="209">
        <v>45873</v>
      </c>
      <c r="F939" s="185" t="s">
        <v>19</v>
      </c>
      <c r="G939" s="206">
        <v>17250599</v>
      </c>
      <c r="H939" s="204">
        <v>45896</v>
      </c>
      <c r="I939" s="187" t="s">
        <v>967</v>
      </c>
      <c r="J939" s="203" t="s">
        <v>968</v>
      </c>
      <c r="K939" s="223" t="s">
        <v>969</v>
      </c>
      <c r="L939" s="207">
        <v>39080000</v>
      </c>
      <c r="M939" s="244">
        <v>45870</v>
      </c>
    </row>
    <row r="940" spans="1:13" ht="24" x14ac:dyDescent="0.2">
      <c r="A940" s="200" t="s">
        <v>13</v>
      </c>
      <c r="B940" s="48" t="s">
        <v>235</v>
      </c>
      <c r="C940" s="70" t="s">
        <v>45</v>
      </c>
      <c r="D940" s="181" t="s">
        <v>12</v>
      </c>
      <c r="E940" s="193" t="s">
        <v>12</v>
      </c>
      <c r="F940" s="185" t="s">
        <v>19</v>
      </c>
      <c r="G940" s="206">
        <v>17250600</v>
      </c>
      <c r="H940" s="204">
        <v>45896</v>
      </c>
      <c r="I940" s="187" t="s">
        <v>970</v>
      </c>
      <c r="J940" s="203" t="s">
        <v>542</v>
      </c>
      <c r="K940" s="223" t="s">
        <v>543</v>
      </c>
      <c r="L940" s="207">
        <v>69615</v>
      </c>
      <c r="M940" s="244">
        <v>45870</v>
      </c>
    </row>
    <row r="941" spans="1:13" ht="36" x14ac:dyDescent="0.2">
      <c r="A941" s="200" t="s">
        <v>13</v>
      </c>
      <c r="B941" s="182" t="s">
        <v>0</v>
      </c>
      <c r="C941" s="87" t="s">
        <v>0</v>
      </c>
      <c r="D941" s="183" t="s">
        <v>132</v>
      </c>
      <c r="E941" s="184">
        <v>45517</v>
      </c>
      <c r="F941" s="185" t="s">
        <v>19</v>
      </c>
      <c r="G941" s="206">
        <v>17250602</v>
      </c>
      <c r="H941" s="204">
        <v>45896</v>
      </c>
      <c r="I941" s="183" t="s">
        <v>971</v>
      </c>
      <c r="J941" s="181" t="s">
        <v>60</v>
      </c>
      <c r="K941" s="188" t="s">
        <v>21</v>
      </c>
      <c r="L941" s="207">
        <v>545790</v>
      </c>
      <c r="M941" s="244">
        <v>45870</v>
      </c>
    </row>
    <row r="942" spans="1:13" ht="24" x14ac:dyDescent="0.2">
      <c r="A942" s="200" t="s">
        <v>13</v>
      </c>
      <c r="B942" s="182" t="s">
        <v>0</v>
      </c>
      <c r="C942" s="87" t="s">
        <v>0</v>
      </c>
      <c r="D942" s="183" t="s">
        <v>972</v>
      </c>
      <c r="E942" s="184">
        <v>45611</v>
      </c>
      <c r="F942" s="185" t="s">
        <v>19</v>
      </c>
      <c r="G942" s="206">
        <v>17250604</v>
      </c>
      <c r="H942" s="204">
        <v>45896</v>
      </c>
      <c r="I942" s="239" t="s">
        <v>973</v>
      </c>
      <c r="J942" s="203" t="s">
        <v>974</v>
      </c>
      <c r="K942" s="242" t="s">
        <v>975</v>
      </c>
      <c r="L942" s="207">
        <v>7507436</v>
      </c>
      <c r="M942" s="244">
        <v>45870</v>
      </c>
    </row>
    <row r="943" spans="1:13" ht="38.25" x14ac:dyDescent="0.2">
      <c r="A943" s="108"/>
      <c r="B943" s="109" t="s">
        <v>1887</v>
      </c>
      <c r="C943" s="110" t="s">
        <v>173</v>
      </c>
      <c r="D943" s="108"/>
      <c r="E943" s="108"/>
      <c r="F943" s="111"/>
      <c r="G943" s="112"/>
      <c r="H943" s="113">
        <v>45896.390879629631</v>
      </c>
      <c r="I943" s="109" t="s">
        <v>1888</v>
      </c>
      <c r="J943" s="114"/>
      <c r="K943" s="108"/>
      <c r="L943" s="115">
        <v>2768283.91</v>
      </c>
      <c r="M943" s="244">
        <v>45870</v>
      </c>
    </row>
    <row r="944" spans="1:13" ht="25.5" x14ac:dyDescent="0.2">
      <c r="A944" s="108"/>
      <c r="B944" s="109" t="s">
        <v>2455</v>
      </c>
      <c r="C944" s="110" t="s">
        <v>173</v>
      </c>
      <c r="D944" s="108"/>
      <c r="E944" s="108"/>
      <c r="F944" s="111"/>
      <c r="G944" s="112"/>
      <c r="H944" s="113">
        <v>45896.541574074072</v>
      </c>
      <c r="I944" s="109" t="s">
        <v>2456</v>
      </c>
      <c r="J944" s="114"/>
      <c r="K944" s="108"/>
      <c r="L944" s="115">
        <v>28383.11</v>
      </c>
      <c r="M944" s="244">
        <v>45870</v>
      </c>
    </row>
    <row r="945" spans="1:13" ht="25.5" x14ac:dyDescent="0.2">
      <c r="A945" s="108"/>
      <c r="B945" s="109" t="s">
        <v>1885</v>
      </c>
      <c r="C945" s="110" t="s">
        <v>173</v>
      </c>
      <c r="D945" s="108"/>
      <c r="E945" s="108"/>
      <c r="F945" s="111"/>
      <c r="G945" s="112"/>
      <c r="H945" s="113">
        <v>45896.614444444444</v>
      </c>
      <c r="I945" s="109" t="s">
        <v>1886</v>
      </c>
      <c r="J945" s="114"/>
      <c r="K945" s="108"/>
      <c r="L945" s="115">
        <v>1713600</v>
      </c>
      <c r="M945" s="244">
        <v>45870</v>
      </c>
    </row>
    <row r="946" spans="1:13" ht="25.5" x14ac:dyDescent="0.2">
      <c r="A946" s="108"/>
      <c r="B946" s="109" t="s">
        <v>1883</v>
      </c>
      <c r="C946" s="110" t="s">
        <v>173</v>
      </c>
      <c r="D946" s="108"/>
      <c r="E946" s="108"/>
      <c r="F946" s="111"/>
      <c r="G946" s="112"/>
      <c r="H946" s="113">
        <v>45896.670856481483</v>
      </c>
      <c r="I946" s="109" t="s">
        <v>1884</v>
      </c>
      <c r="J946" s="114"/>
      <c r="K946" s="108"/>
      <c r="L946" s="115">
        <v>1332800</v>
      </c>
      <c r="M946" s="244">
        <v>45870</v>
      </c>
    </row>
    <row r="947" spans="1:13" ht="38.25" x14ac:dyDescent="0.2">
      <c r="A947" s="108"/>
      <c r="B947" s="109" t="s">
        <v>1881</v>
      </c>
      <c r="C947" s="110" t="s">
        <v>173</v>
      </c>
      <c r="D947" s="108"/>
      <c r="E947" s="108"/>
      <c r="F947" s="111"/>
      <c r="G947" s="112"/>
      <c r="H947" s="113">
        <v>45896.689166666663</v>
      </c>
      <c r="I947" s="109" t="s">
        <v>1882</v>
      </c>
      <c r="J947" s="114"/>
      <c r="K947" s="108"/>
      <c r="L947" s="115">
        <v>446250</v>
      </c>
      <c r="M947" s="244">
        <v>45870</v>
      </c>
    </row>
    <row r="948" spans="1:13" ht="25.5" x14ac:dyDescent="0.2">
      <c r="A948" s="108"/>
      <c r="B948" s="109" t="s">
        <v>1879</v>
      </c>
      <c r="C948" s="110" t="s">
        <v>173</v>
      </c>
      <c r="D948" s="108"/>
      <c r="E948" s="108"/>
      <c r="F948" s="111"/>
      <c r="G948" s="112"/>
      <c r="H948" s="113">
        <v>45896.733240740738</v>
      </c>
      <c r="I948" s="109" t="s">
        <v>1880</v>
      </c>
      <c r="J948" s="114"/>
      <c r="K948" s="108"/>
      <c r="L948" s="115">
        <v>416500</v>
      </c>
      <c r="M948" s="244">
        <v>45870</v>
      </c>
    </row>
    <row r="949" spans="1:13" ht="24" x14ac:dyDescent="0.2">
      <c r="A949" s="181" t="s">
        <v>41</v>
      </c>
      <c r="B949" s="182" t="s">
        <v>0</v>
      </c>
      <c r="C949" s="87" t="s">
        <v>0</v>
      </c>
      <c r="D949" s="183" t="s">
        <v>132</v>
      </c>
      <c r="E949" s="184">
        <v>45517</v>
      </c>
      <c r="F949" s="185" t="s">
        <v>18</v>
      </c>
      <c r="G949" s="185">
        <v>18250199</v>
      </c>
      <c r="H949" s="186">
        <v>45897</v>
      </c>
      <c r="I949" s="187" t="s">
        <v>612</v>
      </c>
      <c r="J949" s="181" t="s">
        <v>60</v>
      </c>
      <c r="K949" s="188" t="s">
        <v>21</v>
      </c>
      <c r="L949" s="189">
        <v>56000</v>
      </c>
      <c r="M949" s="244">
        <v>45870</v>
      </c>
    </row>
    <row r="950" spans="1:13" ht="24" x14ac:dyDescent="0.2">
      <c r="A950" s="181" t="s">
        <v>38</v>
      </c>
      <c r="B950" s="182" t="s">
        <v>0</v>
      </c>
      <c r="C950" s="87" t="s">
        <v>0</v>
      </c>
      <c r="D950" s="183" t="s">
        <v>132</v>
      </c>
      <c r="E950" s="184">
        <v>45517</v>
      </c>
      <c r="F950" s="185" t="s">
        <v>19</v>
      </c>
      <c r="G950" s="203">
        <v>2250293</v>
      </c>
      <c r="H950" s="186">
        <v>45897</v>
      </c>
      <c r="I950" s="187" t="s">
        <v>641</v>
      </c>
      <c r="J950" s="181" t="s">
        <v>60</v>
      </c>
      <c r="K950" s="188" t="s">
        <v>21</v>
      </c>
      <c r="L950" s="62">
        <v>694300</v>
      </c>
      <c r="M950" s="244">
        <v>45870</v>
      </c>
    </row>
    <row r="951" spans="1:13" ht="24" x14ac:dyDescent="0.2">
      <c r="A951" s="181" t="s">
        <v>40</v>
      </c>
      <c r="B951" s="48" t="s">
        <v>235</v>
      </c>
      <c r="C951" s="70" t="s">
        <v>45</v>
      </c>
      <c r="D951" s="181" t="s">
        <v>12</v>
      </c>
      <c r="E951" s="193" t="s">
        <v>12</v>
      </c>
      <c r="F951" s="185" t="s">
        <v>19</v>
      </c>
      <c r="G951" s="232">
        <v>19250118</v>
      </c>
      <c r="H951" s="213">
        <v>45897</v>
      </c>
      <c r="I951" s="187" t="s">
        <v>765</v>
      </c>
      <c r="J951" s="233" t="s">
        <v>399</v>
      </c>
      <c r="K951" s="59" t="s">
        <v>24</v>
      </c>
      <c r="L951" s="59">
        <v>87408</v>
      </c>
      <c r="M951" s="244">
        <v>45870</v>
      </c>
    </row>
    <row r="952" spans="1:13" ht="36" x14ac:dyDescent="0.2">
      <c r="A952" s="181" t="s">
        <v>30</v>
      </c>
      <c r="B952" s="182" t="s">
        <v>0</v>
      </c>
      <c r="C952" s="87" t="s">
        <v>0</v>
      </c>
      <c r="D952" s="183" t="s">
        <v>132</v>
      </c>
      <c r="E952" s="184">
        <v>45517</v>
      </c>
      <c r="F952" s="185" t="s">
        <v>18</v>
      </c>
      <c r="G952" s="247">
        <v>1125190</v>
      </c>
      <c r="H952" s="193">
        <v>45897</v>
      </c>
      <c r="I952" s="187" t="s">
        <v>789</v>
      </c>
      <c r="J952" s="181" t="s">
        <v>60</v>
      </c>
      <c r="K952" s="188" t="s">
        <v>21</v>
      </c>
      <c r="L952" s="189">
        <v>492148</v>
      </c>
      <c r="M952" s="244">
        <v>45870</v>
      </c>
    </row>
    <row r="953" spans="1:13" ht="25.5" x14ac:dyDescent="0.2">
      <c r="A953" s="108"/>
      <c r="B953" s="109" t="s">
        <v>2453</v>
      </c>
      <c r="C953" s="110" t="s">
        <v>173</v>
      </c>
      <c r="D953" s="108"/>
      <c r="E953" s="108"/>
      <c r="F953" s="111"/>
      <c r="G953" s="112"/>
      <c r="H953" s="113">
        <v>45897.474039351851</v>
      </c>
      <c r="I953" s="109" t="s">
        <v>2454</v>
      </c>
      <c r="J953" s="114"/>
      <c r="K953" s="108"/>
      <c r="L953" s="115">
        <v>2100000</v>
      </c>
      <c r="M953" s="244">
        <v>45870</v>
      </c>
    </row>
    <row r="954" spans="1:13" ht="25.5" x14ac:dyDescent="0.2">
      <c r="A954" s="108"/>
      <c r="B954" s="109" t="s">
        <v>1877</v>
      </c>
      <c r="C954" s="110" t="s">
        <v>173</v>
      </c>
      <c r="D954" s="108"/>
      <c r="E954" s="108"/>
      <c r="F954" s="111"/>
      <c r="G954" s="112"/>
      <c r="H954" s="113">
        <v>45897.496736111112</v>
      </c>
      <c r="I954" s="109" t="s">
        <v>1878</v>
      </c>
      <c r="J954" s="114"/>
      <c r="K954" s="108"/>
      <c r="L954" s="115">
        <v>3702090</v>
      </c>
      <c r="M954" s="244">
        <v>45870</v>
      </c>
    </row>
    <row r="955" spans="1:13" ht="25.5" x14ac:dyDescent="0.2">
      <c r="A955" s="108"/>
      <c r="B955" s="109" t="s">
        <v>1875</v>
      </c>
      <c r="C955" s="110" t="s">
        <v>173</v>
      </c>
      <c r="D955" s="108"/>
      <c r="E955" s="108"/>
      <c r="F955" s="111"/>
      <c r="G955" s="112"/>
      <c r="H955" s="113">
        <v>45897.663831018515</v>
      </c>
      <c r="I955" s="109" t="s">
        <v>1876</v>
      </c>
      <c r="J955" s="114"/>
      <c r="K955" s="108"/>
      <c r="L955" s="115">
        <v>3284400</v>
      </c>
      <c r="M955" s="244">
        <v>45870</v>
      </c>
    </row>
    <row r="956" spans="1:13" ht="25.5" x14ac:dyDescent="0.2">
      <c r="A956" s="108"/>
      <c r="B956" s="109" t="s">
        <v>1873</v>
      </c>
      <c r="C956" s="110" t="s">
        <v>173</v>
      </c>
      <c r="D956" s="108"/>
      <c r="E956" s="108"/>
      <c r="F956" s="111"/>
      <c r="G956" s="112"/>
      <c r="H956" s="113">
        <v>45897.706250000003</v>
      </c>
      <c r="I956" s="109" t="s">
        <v>1874</v>
      </c>
      <c r="J956" s="114"/>
      <c r="K956" s="108"/>
      <c r="L956" s="115">
        <v>1363795.93</v>
      </c>
      <c r="M956" s="244">
        <v>45870</v>
      </c>
    </row>
    <row r="957" spans="1:13" ht="36" x14ac:dyDescent="0.2">
      <c r="A957" s="181" t="s">
        <v>36</v>
      </c>
      <c r="B957" s="182" t="s">
        <v>0</v>
      </c>
      <c r="C957" s="87" t="s">
        <v>0</v>
      </c>
      <c r="D957" s="183" t="s">
        <v>132</v>
      </c>
      <c r="E957" s="184">
        <v>45517</v>
      </c>
      <c r="F957" s="185" t="s">
        <v>19</v>
      </c>
      <c r="G957" s="185">
        <v>3250152</v>
      </c>
      <c r="H957" s="184">
        <v>45898</v>
      </c>
      <c r="I957" s="181" t="s">
        <v>648</v>
      </c>
      <c r="J957" s="181" t="s">
        <v>60</v>
      </c>
      <c r="K957" s="188" t="s">
        <v>21</v>
      </c>
      <c r="L957" s="55">
        <v>193076</v>
      </c>
      <c r="M957" s="244">
        <v>45870</v>
      </c>
    </row>
    <row r="958" spans="1:13" ht="24" x14ac:dyDescent="0.2">
      <c r="A958" s="181" t="s">
        <v>55</v>
      </c>
      <c r="B958" s="48" t="s">
        <v>235</v>
      </c>
      <c r="C958" s="70" t="s">
        <v>45</v>
      </c>
      <c r="D958" s="181" t="s">
        <v>12</v>
      </c>
      <c r="E958" s="193" t="s">
        <v>12</v>
      </c>
      <c r="F958" s="185" t="s">
        <v>19</v>
      </c>
      <c r="G958" s="194">
        <v>5250254</v>
      </c>
      <c r="H958" s="184">
        <v>45898</v>
      </c>
      <c r="I958" s="181" t="s">
        <v>687</v>
      </c>
      <c r="J958" s="181" t="s">
        <v>688</v>
      </c>
      <c r="K958" s="218" t="s">
        <v>689</v>
      </c>
      <c r="L958" s="199">
        <v>71400</v>
      </c>
      <c r="M958" s="244">
        <v>45870</v>
      </c>
    </row>
    <row r="959" spans="1:13" x14ac:dyDescent="0.2">
      <c r="A959" s="181" t="s">
        <v>31</v>
      </c>
      <c r="B959" s="48" t="s">
        <v>235</v>
      </c>
      <c r="C959" s="70" t="s">
        <v>45</v>
      </c>
      <c r="D959" s="181" t="s">
        <v>12</v>
      </c>
      <c r="E959" s="193" t="s">
        <v>12</v>
      </c>
      <c r="F959" s="185" t="s">
        <v>19</v>
      </c>
      <c r="G959" s="203">
        <v>7250192</v>
      </c>
      <c r="H959" s="204">
        <v>45898</v>
      </c>
      <c r="I959" s="187" t="s">
        <v>705</v>
      </c>
      <c r="J959" s="187" t="s">
        <v>140</v>
      </c>
      <c r="K959" s="205" t="s">
        <v>172</v>
      </c>
      <c r="L959" s="224">
        <v>109956</v>
      </c>
      <c r="M959" s="244">
        <v>45870</v>
      </c>
    </row>
    <row r="960" spans="1:13" x14ac:dyDescent="0.2">
      <c r="A960" s="181" t="s">
        <v>31</v>
      </c>
      <c r="B960" s="48" t="s">
        <v>235</v>
      </c>
      <c r="C960" s="70" t="s">
        <v>45</v>
      </c>
      <c r="D960" s="181" t="s">
        <v>12</v>
      </c>
      <c r="E960" s="193" t="s">
        <v>12</v>
      </c>
      <c r="F960" s="185" t="s">
        <v>19</v>
      </c>
      <c r="G960" s="203">
        <v>7250193</v>
      </c>
      <c r="H960" s="204">
        <v>45898</v>
      </c>
      <c r="I960" s="187" t="s">
        <v>706</v>
      </c>
      <c r="J960" s="187" t="s">
        <v>707</v>
      </c>
      <c r="K960" s="205" t="s">
        <v>708</v>
      </c>
      <c r="L960" s="224">
        <v>48000</v>
      </c>
      <c r="M960" s="244">
        <v>45870</v>
      </c>
    </row>
    <row r="961" spans="1:13" ht="24" x14ac:dyDescent="0.2">
      <c r="A961" s="181" t="s">
        <v>213</v>
      </c>
      <c r="B961" s="48" t="s">
        <v>235</v>
      </c>
      <c r="C961" s="70" t="s">
        <v>45</v>
      </c>
      <c r="D961" s="181" t="s">
        <v>12</v>
      </c>
      <c r="E961" s="193" t="s">
        <v>12</v>
      </c>
      <c r="F961" s="185" t="s">
        <v>18</v>
      </c>
      <c r="G961" s="208">
        <v>8250104</v>
      </c>
      <c r="H961" s="209">
        <v>45898</v>
      </c>
      <c r="I961" s="187" t="s">
        <v>713</v>
      </c>
      <c r="J961" s="208" t="s">
        <v>714</v>
      </c>
      <c r="K961" s="237" t="s">
        <v>715</v>
      </c>
      <c r="L961" s="238">
        <v>200000</v>
      </c>
      <c r="M961" s="244">
        <v>45870</v>
      </c>
    </row>
    <row r="962" spans="1:13" x14ac:dyDescent="0.2">
      <c r="A962" s="181" t="s">
        <v>213</v>
      </c>
      <c r="B962" s="48" t="s">
        <v>235</v>
      </c>
      <c r="C962" s="70" t="s">
        <v>45</v>
      </c>
      <c r="D962" s="181" t="s">
        <v>12</v>
      </c>
      <c r="E962" s="193" t="s">
        <v>12</v>
      </c>
      <c r="F962" s="185" t="s">
        <v>18</v>
      </c>
      <c r="G962" s="208">
        <v>8250106</v>
      </c>
      <c r="H962" s="209">
        <v>45898</v>
      </c>
      <c r="I962" s="187" t="s">
        <v>722</v>
      </c>
      <c r="J962" s="208" t="s">
        <v>720</v>
      </c>
      <c r="K962" s="237" t="s">
        <v>721</v>
      </c>
      <c r="L962" s="238">
        <v>200000</v>
      </c>
      <c r="M962" s="244">
        <v>45870</v>
      </c>
    </row>
    <row r="963" spans="1:13" ht="24" x14ac:dyDescent="0.2">
      <c r="A963" s="181" t="s">
        <v>57</v>
      </c>
      <c r="B963" s="48" t="s">
        <v>235</v>
      </c>
      <c r="C963" s="70" t="s">
        <v>45</v>
      </c>
      <c r="D963" s="181" t="s">
        <v>12</v>
      </c>
      <c r="E963" s="193" t="s">
        <v>12</v>
      </c>
      <c r="F963" s="185" t="s">
        <v>19</v>
      </c>
      <c r="G963" s="214">
        <v>9250158</v>
      </c>
      <c r="H963" s="186">
        <v>45898</v>
      </c>
      <c r="I963" s="187" t="s">
        <v>751</v>
      </c>
      <c r="J963" s="187" t="s">
        <v>123</v>
      </c>
      <c r="K963" s="205" t="s">
        <v>62</v>
      </c>
      <c r="L963" s="215">
        <v>178500</v>
      </c>
      <c r="M963" s="244">
        <v>45870</v>
      </c>
    </row>
    <row r="964" spans="1:13" ht="24" x14ac:dyDescent="0.2">
      <c r="A964" s="181" t="s">
        <v>39</v>
      </c>
      <c r="B964" s="182" t="s">
        <v>0</v>
      </c>
      <c r="C964" s="87" t="s">
        <v>0</v>
      </c>
      <c r="D964" s="183" t="s">
        <v>132</v>
      </c>
      <c r="E964" s="184">
        <v>45517</v>
      </c>
      <c r="F964" s="185" t="s">
        <v>19</v>
      </c>
      <c r="G964" s="218">
        <v>10250187</v>
      </c>
      <c r="H964" s="219">
        <v>45898</v>
      </c>
      <c r="I964" s="181" t="s">
        <v>778</v>
      </c>
      <c r="J964" s="181" t="s">
        <v>60</v>
      </c>
      <c r="K964" s="188" t="s">
        <v>21</v>
      </c>
      <c r="L964" s="197">
        <v>112564</v>
      </c>
      <c r="M964" s="244">
        <v>45870</v>
      </c>
    </row>
    <row r="965" spans="1:13" x14ac:dyDescent="0.2">
      <c r="A965" s="181" t="s">
        <v>39</v>
      </c>
      <c r="B965" s="182" t="s">
        <v>0</v>
      </c>
      <c r="C965" s="87" t="s">
        <v>0</v>
      </c>
      <c r="D965" s="220" t="s">
        <v>783</v>
      </c>
      <c r="E965" s="219">
        <v>45876</v>
      </c>
      <c r="F965" s="221" t="s">
        <v>17</v>
      </c>
      <c r="G965" s="218" t="s">
        <v>76</v>
      </c>
      <c r="H965" s="219">
        <v>45898</v>
      </c>
      <c r="I965" s="181" t="s">
        <v>784</v>
      </c>
      <c r="J965" s="220" t="s">
        <v>785</v>
      </c>
      <c r="K965" s="222" t="s">
        <v>786</v>
      </c>
      <c r="L965" s="197">
        <v>13952483</v>
      </c>
      <c r="M965" s="244">
        <v>45870</v>
      </c>
    </row>
    <row r="966" spans="1:13" ht="24" x14ac:dyDescent="0.2">
      <c r="A966" s="181" t="s">
        <v>27</v>
      </c>
      <c r="B966" s="48" t="s">
        <v>235</v>
      </c>
      <c r="C966" s="70" t="s">
        <v>45</v>
      </c>
      <c r="D966" s="181" t="s">
        <v>12</v>
      </c>
      <c r="E966" s="193" t="s">
        <v>12</v>
      </c>
      <c r="F966" s="185" t="s">
        <v>19</v>
      </c>
      <c r="G966" s="203">
        <v>15250183</v>
      </c>
      <c r="H966" s="204">
        <v>45898</v>
      </c>
      <c r="I966" s="187" t="s">
        <v>820</v>
      </c>
      <c r="J966" s="187" t="s">
        <v>818</v>
      </c>
      <c r="K966" s="205" t="s">
        <v>819</v>
      </c>
      <c r="L966" s="189">
        <v>204001</v>
      </c>
      <c r="M966" s="244">
        <v>45870</v>
      </c>
    </row>
    <row r="967" spans="1:13" ht="24" x14ac:dyDescent="0.2">
      <c r="A967" s="200" t="s">
        <v>13</v>
      </c>
      <c r="B967" s="48" t="s">
        <v>235</v>
      </c>
      <c r="C967" s="70" t="s">
        <v>45</v>
      </c>
      <c r="D967" s="181" t="s">
        <v>12</v>
      </c>
      <c r="E967" s="193" t="s">
        <v>12</v>
      </c>
      <c r="F967" s="185" t="s">
        <v>19</v>
      </c>
      <c r="G967" s="206">
        <v>17250606</v>
      </c>
      <c r="H967" s="204">
        <v>45898</v>
      </c>
      <c r="I967" s="187" t="s">
        <v>976</v>
      </c>
      <c r="J967" s="203" t="s">
        <v>977</v>
      </c>
      <c r="K967" s="210" t="s">
        <v>138</v>
      </c>
      <c r="L967" s="207">
        <v>166600</v>
      </c>
      <c r="M967" s="244">
        <v>45870</v>
      </c>
    </row>
    <row r="968" spans="1:13" ht="48" x14ac:dyDescent="0.2">
      <c r="A968" s="200" t="s">
        <v>13</v>
      </c>
      <c r="B968" s="182" t="s">
        <v>0</v>
      </c>
      <c r="C968" s="87" t="s">
        <v>0</v>
      </c>
      <c r="D968" s="183" t="s">
        <v>132</v>
      </c>
      <c r="E968" s="184">
        <v>45517</v>
      </c>
      <c r="F968" s="185" t="s">
        <v>19</v>
      </c>
      <c r="G968" s="206">
        <v>17250607</v>
      </c>
      <c r="H968" s="204">
        <v>45898</v>
      </c>
      <c r="I968" s="183" t="s">
        <v>978</v>
      </c>
      <c r="J968" s="181" t="s">
        <v>60</v>
      </c>
      <c r="K968" s="188" t="s">
        <v>21</v>
      </c>
      <c r="L968" s="207">
        <v>357988</v>
      </c>
      <c r="M968" s="244">
        <v>45870</v>
      </c>
    </row>
    <row r="969" spans="1:13" ht="25.5" x14ac:dyDescent="0.2">
      <c r="A969" s="108"/>
      <c r="B969" s="109" t="s">
        <v>2451</v>
      </c>
      <c r="C969" s="110" t="s">
        <v>173</v>
      </c>
      <c r="D969" s="108"/>
      <c r="E969" s="108"/>
      <c r="F969" s="111"/>
      <c r="G969" s="112"/>
      <c r="H969" s="113">
        <v>45898.339768518519</v>
      </c>
      <c r="I969" s="109" t="s">
        <v>2452</v>
      </c>
      <c r="J969" s="114"/>
      <c r="K969" s="108"/>
      <c r="L969" s="115">
        <v>894752.67</v>
      </c>
      <c r="M969" s="244">
        <v>45870</v>
      </c>
    </row>
    <row r="970" spans="1:13" x14ac:dyDescent="0.2">
      <c r="A970" s="108"/>
      <c r="B970" s="109" t="s">
        <v>2696</v>
      </c>
      <c r="C970" s="114" t="s">
        <v>0</v>
      </c>
      <c r="D970" s="108"/>
      <c r="E970" s="108"/>
      <c r="F970" s="111"/>
      <c r="G970" s="112"/>
      <c r="H970" s="113">
        <v>45898.386122685188</v>
      </c>
      <c r="I970" s="109" t="s">
        <v>2697</v>
      </c>
      <c r="J970" s="114"/>
      <c r="K970" s="108"/>
      <c r="L970" s="115">
        <v>6495400.7999999998</v>
      </c>
      <c r="M970" s="244">
        <v>45870</v>
      </c>
    </row>
    <row r="971" spans="1:13" ht="25.5" x14ac:dyDescent="0.2">
      <c r="A971" s="108"/>
      <c r="B971" s="109" t="s">
        <v>1871</v>
      </c>
      <c r="C971" s="110" t="s">
        <v>173</v>
      </c>
      <c r="D971" s="108"/>
      <c r="E971" s="108"/>
      <c r="F971" s="111"/>
      <c r="G971" s="112"/>
      <c r="H971" s="113">
        <v>45898.451064814813</v>
      </c>
      <c r="I971" s="109" t="s">
        <v>1872</v>
      </c>
      <c r="J971" s="114"/>
      <c r="K971" s="108"/>
      <c r="L971" s="115">
        <v>299880</v>
      </c>
      <c r="M971" s="244">
        <v>45870</v>
      </c>
    </row>
    <row r="972" spans="1:13" ht="25.5" x14ac:dyDescent="0.2">
      <c r="A972" s="108"/>
      <c r="B972" s="109" t="s">
        <v>1869</v>
      </c>
      <c r="C972" s="110" t="s">
        <v>173</v>
      </c>
      <c r="D972" s="108"/>
      <c r="E972" s="108"/>
      <c r="F972" s="111"/>
      <c r="G972" s="112"/>
      <c r="H972" s="113">
        <v>45898.537997685184</v>
      </c>
      <c r="I972" s="109" t="s">
        <v>1870</v>
      </c>
      <c r="J972" s="114"/>
      <c r="K972" s="108"/>
      <c r="L972" s="115">
        <v>5327868</v>
      </c>
      <c r="M972" s="244">
        <v>45870</v>
      </c>
    </row>
    <row r="973" spans="1:13" ht="25.5" x14ac:dyDescent="0.2">
      <c r="A973" s="108"/>
      <c r="B973" s="109" t="s">
        <v>2449</v>
      </c>
      <c r="C973" s="110" t="s">
        <v>173</v>
      </c>
      <c r="D973" s="108"/>
      <c r="E973" s="108"/>
      <c r="F973" s="111"/>
      <c r="G973" s="112"/>
      <c r="H973" s="113">
        <v>45898.559027777781</v>
      </c>
      <c r="I973" s="109" t="s">
        <v>2450</v>
      </c>
      <c r="J973" s="114"/>
      <c r="K973" s="108"/>
      <c r="L973" s="115">
        <v>1526532</v>
      </c>
      <c r="M973" s="244">
        <v>45870</v>
      </c>
    </row>
    <row r="974" spans="1:13" ht="25.5" x14ac:dyDescent="0.2">
      <c r="A974" s="108"/>
      <c r="B974" s="109" t="s">
        <v>1867</v>
      </c>
      <c r="C974" s="110" t="s">
        <v>173</v>
      </c>
      <c r="D974" s="108"/>
      <c r="E974" s="108"/>
      <c r="F974" s="111"/>
      <c r="G974" s="112"/>
      <c r="H974" s="113">
        <v>45898.603784722225</v>
      </c>
      <c r="I974" s="109" t="s">
        <v>1868</v>
      </c>
      <c r="J974" s="114"/>
      <c r="K974" s="108"/>
      <c r="L974" s="115">
        <v>528999.03</v>
      </c>
      <c r="M974" s="244">
        <v>45870</v>
      </c>
    </row>
    <row r="975" spans="1:13" ht="25.5" x14ac:dyDescent="0.2">
      <c r="A975" s="108"/>
      <c r="B975" s="109" t="s">
        <v>1865</v>
      </c>
      <c r="C975" s="110" t="s">
        <v>173</v>
      </c>
      <c r="D975" s="108"/>
      <c r="E975" s="108"/>
      <c r="F975" s="111"/>
      <c r="G975" s="112"/>
      <c r="H975" s="113">
        <v>45898.637638888889</v>
      </c>
      <c r="I975" s="109" t="s">
        <v>1866</v>
      </c>
      <c r="J975" s="114"/>
      <c r="K975" s="108"/>
      <c r="L975" s="115">
        <v>1773100</v>
      </c>
      <c r="M975" s="244">
        <v>45870</v>
      </c>
    </row>
    <row r="976" spans="1:13" ht="25.5" x14ac:dyDescent="0.2">
      <c r="A976" s="108"/>
      <c r="B976" s="109" t="s">
        <v>1863</v>
      </c>
      <c r="C976" s="110" t="s">
        <v>173</v>
      </c>
      <c r="D976" s="108"/>
      <c r="E976" s="108"/>
      <c r="F976" s="111"/>
      <c r="G976" s="112"/>
      <c r="H976" s="113">
        <v>45898.721076388887</v>
      </c>
      <c r="I976" s="109" t="s">
        <v>1864</v>
      </c>
      <c r="J976" s="114"/>
      <c r="K976" s="108"/>
      <c r="L976" s="115">
        <v>4125000.53</v>
      </c>
      <c r="M976" s="244">
        <v>45870</v>
      </c>
    </row>
    <row r="977" spans="1:13" x14ac:dyDescent="0.2">
      <c r="A977" s="181" t="s">
        <v>56</v>
      </c>
      <c r="B977" s="48" t="s">
        <v>235</v>
      </c>
      <c r="C977" s="70" t="s">
        <v>45</v>
      </c>
      <c r="D977" s="181" t="s">
        <v>12</v>
      </c>
      <c r="E977" s="193" t="s">
        <v>12</v>
      </c>
      <c r="F977" s="185" t="s">
        <v>19</v>
      </c>
      <c r="G977" s="194">
        <v>6250190</v>
      </c>
      <c r="H977" s="204">
        <v>45899</v>
      </c>
      <c r="I977" s="56" t="s">
        <v>694</v>
      </c>
      <c r="J977" s="56" t="s">
        <v>167</v>
      </c>
      <c r="K977" s="57" t="s">
        <v>23</v>
      </c>
      <c r="L977" s="58">
        <v>116495</v>
      </c>
      <c r="M977" s="244">
        <v>45870</v>
      </c>
    </row>
    <row r="978" spans="1:13" ht="25.5" x14ac:dyDescent="0.2">
      <c r="A978" s="108"/>
      <c r="B978" s="109" t="s">
        <v>1861</v>
      </c>
      <c r="C978" s="110" t="s">
        <v>173</v>
      </c>
      <c r="D978" s="108"/>
      <c r="E978" s="108"/>
      <c r="F978" s="111"/>
      <c r="G978" s="112"/>
      <c r="H978" s="113">
        <v>45899.372141203705</v>
      </c>
      <c r="I978" s="109" t="s">
        <v>1862</v>
      </c>
      <c r="J978" s="114"/>
      <c r="K978" s="108"/>
      <c r="L978" s="115">
        <v>6643722.4000000004</v>
      </c>
      <c r="M978" s="244">
        <v>45870</v>
      </c>
    </row>
    <row r="979" spans="1:13" ht="25.5" x14ac:dyDescent="0.2">
      <c r="A979" s="108"/>
      <c r="B979" s="109" t="s">
        <v>1859</v>
      </c>
      <c r="C979" s="110" t="s">
        <v>173</v>
      </c>
      <c r="D979" s="108"/>
      <c r="E979" s="108"/>
      <c r="F979" s="111"/>
      <c r="G979" s="112"/>
      <c r="H979" s="113">
        <v>45899.385243055556</v>
      </c>
      <c r="I979" s="109" t="s">
        <v>1860</v>
      </c>
      <c r="J979" s="114"/>
      <c r="K979" s="108"/>
      <c r="L979" s="115">
        <v>178500</v>
      </c>
      <c r="M979" s="244">
        <v>45870</v>
      </c>
    </row>
    <row r="980" spans="1:13" ht="25.5" x14ac:dyDescent="0.2">
      <c r="A980" s="108"/>
      <c r="B980" s="109" t="s">
        <v>1857</v>
      </c>
      <c r="C980" s="110" t="s">
        <v>173</v>
      </c>
      <c r="D980" s="108"/>
      <c r="E980" s="108"/>
      <c r="F980" s="111"/>
      <c r="G980" s="112"/>
      <c r="H980" s="113">
        <v>45899.429201388892</v>
      </c>
      <c r="I980" s="109" t="s">
        <v>1858</v>
      </c>
      <c r="J980" s="114"/>
      <c r="K980" s="108"/>
      <c r="L980" s="115">
        <v>476000</v>
      </c>
      <c r="M980" s="244">
        <v>45870</v>
      </c>
    </row>
    <row r="981" spans="1:13" ht="24" x14ac:dyDescent="0.2">
      <c r="A981" s="181" t="s">
        <v>38</v>
      </c>
      <c r="B981" s="200" t="s">
        <v>45</v>
      </c>
      <c r="C981" s="70" t="s">
        <v>45</v>
      </c>
      <c r="D981" s="187" t="s">
        <v>642</v>
      </c>
      <c r="E981" s="193">
        <v>45638</v>
      </c>
      <c r="F981" s="185" t="s">
        <v>19</v>
      </c>
      <c r="G981" s="203">
        <v>2250295</v>
      </c>
      <c r="H981" s="186">
        <v>45900</v>
      </c>
      <c r="I981" s="187" t="s">
        <v>643</v>
      </c>
      <c r="J981" s="203" t="s">
        <v>644</v>
      </c>
      <c r="K981" s="211" t="s">
        <v>645</v>
      </c>
      <c r="L981" s="62">
        <v>1694711</v>
      </c>
      <c r="M981" s="244">
        <v>45870</v>
      </c>
    </row>
    <row r="982" spans="1:13" ht="25.5" x14ac:dyDescent="0.2">
      <c r="A982" s="110" t="s">
        <v>35</v>
      </c>
      <c r="B982" s="48" t="s">
        <v>235</v>
      </c>
      <c r="C982" s="70" t="s">
        <v>45</v>
      </c>
      <c r="D982" s="248" t="s">
        <v>12</v>
      </c>
      <c r="E982" s="248" t="s">
        <v>12</v>
      </c>
      <c r="F982" s="249" t="s">
        <v>306</v>
      </c>
      <c r="G982" s="108">
        <v>42500215</v>
      </c>
      <c r="H982" s="250">
        <v>45901</v>
      </c>
      <c r="I982" s="251" t="s">
        <v>307</v>
      </c>
      <c r="J982" s="252" t="s">
        <v>308</v>
      </c>
      <c r="K982" s="253" t="s">
        <v>309</v>
      </c>
      <c r="L982" s="254">
        <v>199920</v>
      </c>
      <c r="M982" s="244">
        <v>45901</v>
      </c>
    </row>
    <row r="983" spans="1:13" ht="25.5" x14ac:dyDescent="0.2">
      <c r="A983" s="110" t="s">
        <v>57</v>
      </c>
      <c r="B983" s="87" t="s">
        <v>0</v>
      </c>
      <c r="C983" s="87" t="s">
        <v>0</v>
      </c>
      <c r="D983" s="255" t="s">
        <v>132</v>
      </c>
      <c r="E983" s="256">
        <v>45517</v>
      </c>
      <c r="F983" s="257" t="s">
        <v>342</v>
      </c>
      <c r="G983" s="257">
        <v>9250159</v>
      </c>
      <c r="H983" s="258">
        <v>45901</v>
      </c>
      <c r="I983" s="259" t="s">
        <v>145</v>
      </c>
      <c r="J983" s="260" t="s">
        <v>216</v>
      </c>
      <c r="K983" s="261" t="s">
        <v>184</v>
      </c>
      <c r="L983" s="262">
        <v>58579</v>
      </c>
      <c r="M983" s="244">
        <v>45901</v>
      </c>
    </row>
    <row r="984" spans="1:13" ht="38.25" x14ac:dyDescent="0.2">
      <c r="A984" s="110" t="s">
        <v>30</v>
      </c>
      <c r="B984" s="87" t="s">
        <v>0</v>
      </c>
      <c r="C984" s="87" t="s">
        <v>0</v>
      </c>
      <c r="D984" s="255" t="s">
        <v>132</v>
      </c>
      <c r="E984" s="256">
        <v>45517</v>
      </c>
      <c r="F984" s="259" t="s">
        <v>417</v>
      </c>
      <c r="G984" s="110">
        <v>1125191</v>
      </c>
      <c r="H984" s="263">
        <v>45901</v>
      </c>
      <c r="I984" s="110" t="s">
        <v>418</v>
      </c>
      <c r="J984" s="260" t="s">
        <v>216</v>
      </c>
      <c r="K984" s="261" t="s">
        <v>184</v>
      </c>
      <c r="L984" s="264">
        <v>400516</v>
      </c>
      <c r="M984" s="244">
        <v>45901</v>
      </c>
    </row>
    <row r="985" spans="1:13" ht="38.25" x14ac:dyDescent="0.2">
      <c r="A985" s="265" t="s">
        <v>13</v>
      </c>
      <c r="B985" s="87" t="s">
        <v>0</v>
      </c>
      <c r="C985" s="87" t="s">
        <v>0</v>
      </c>
      <c r="D985" s="255" t="s">
        <v>132</v>
      </c>
      <c r="E985" s="256">
        <v>45517</v>
      </c>
      <c r="F985" s="265" t="s">
        <v>19</v>
      </c>
      <c r="G985" s="266">
        <v>17250608</v>
      </c>
      <c r="H985" s="267">
        <v>45901</v>
      </c>
      <c r="I985" s="260" t="s">
        <v>533</v>
      </c>
      <c r="J985" s="260" t="s">
        <v>216</v>
      </c>
      <c r="K985" s="261" t="s">
        <v>184</v>
      </c>
      <c r="L985" s="268">
        <v>331922</v>
      </c>
      <c r="M985" s="244">
        <v>45901</v>
      </c>
    </row>
    <row r="986" spans="1:13" ht="38.25" x14ac:dyDescent="0.2">
      <c r="A986" s="265" t="s">
        <v>13</v>
      </c>
      <c r="B986" s="87" t="s">
        <v>0</v>
      </c>
      <c r="C986" s="87" t="s">
        <v>0</v>
      </c>
      <c r="D986" s="255" t="s">
        <v>132</v>
      </c>
      <c r="E986" s="256">
        <v>45517</v>
      </c>
      <c r="F986" s="265" t="s">
        <v>19</v>
      </c>
      <c r="G986" s="266">
        <v>17250609</v>
      </c>
      <c r="H986" s="267">
        <v>45901</v>
      </c>
      <c r="I986" s="260" t="s">
        <v>534</v>
      </c>
      <c r="J986" s="260" t="s">
        <v>216</v>
      </c>
      <c r="K986" s="261" t="s">
        <v>184</v>
      </c>
      <c r="L986" s="268">
        <v>331922</v>
      </c>
      <c r="M986" s="244">
        <v>45901</v>
      </c>
    </row>
    <row r="987" spans="1:13" ht="38.25" x14ac:dyDescent="0.2">
      <c r="A987" s="265" t="s">
        <v>13</v>
      </c>
      <c r="B987" s="87" t="s">
        <v>0</v>
      </c>
      <c r="C987" s="87" t="s">
        <v>0</v>
      </c>
      <c r="D987" s="255" t="s">
        <v>132</v>
      </c>
      <c r="E987" s="256">
        <v>45517</v>
      </c>
      <c r="F987" s="265" t="s">
        <v>19</v>
      </c>
      <c r="G987" s="266">
        <v>17250610</v>
      </c>
      <c r="H987" s="267">
        <v>45901</v>
      </c>
      <c r="I987" s="260" t="s">
        <v>535</v>
      </c>
      <c r="J987" s="260" t="s">
        <v>216</v>
      </c>
      <c r="K987" s="261" t="s">
        <v>184</v>
      </c>
      <c r="L987" s="268">
        <v>283018</v>
      </c>
      <c r="M987" s="244">
        <v>45901</v>
      </c>
    </row>
    <row r="988" spans="1:13" ht="38.25" x14ac:dyDescent="0.2">
      <c r="A988" s="265" t="s">
        <v>13</v>
      </c>
      <c r="B988" s="87" t="s">
        <v>0</v>
      </c>
      <c r="C988" s="87" t="s">
        <v>0</v>
      </c>
      <c r="D988" s="255" t="s">
        <v>132</v>
      </c>
      <c r="E988" s="256">
        <v>45517</v>
      </c>
      <c r="F988" s="265" t="s">
        <v>19</v>
      </c>
      <c r="G988" s="266">
        <v>17250611</v>
      </c>
      <c r="H988" s="267">
        <v>45901</v>
      </c>
      <c r="I988" s="260" t="s">
        <v>536</v>
      </c>
      <c r="J988" s="260" t="s">
        <v>216</v>
      </c>
      <c r="K988" s="261" t="s">
        <v>184</v>
      </c>
      <c r="L988" s="268">
        <v>283018</v>
      </c>
      <c r="M988" s="244">
        <v>45901</v>
      </c>
    </row>
    <row r="989" spans="1:13" ht="25.5" x14ac:dyDescent="0.2">
      <c r="A989" s="108"/>
      <c r="B989" s="109" t="s">
        <v>1855</v>
      </c>
      <c r="C989" s="110" t="s">
        <v>173</v>
      </c>
      <c r="D989" s="108"/>
      <c r="E989" s="108"/>
      <c r="F989" s="111"/>
      <c r="G989" s="112"/>
      <c r="H989" s="113">
        <v>45901.393888888888</v>
      </c>
      <c r="I989" s="109" t="s">
        <v>1856</v>
      </c>
      <c r="J989" s="114"/>
      <c r="K989" s="108"/>
      <c r="L989" s="115">
        <v>1225700</v>
      </c>
      <c r="M989" s="244">
        <v>45901</v>
      </c>
    </row>
    <row r="990" spans="1:13" ht="25.5" x14ac:dyDescent="0.2">
      <c r="A990" s="108"/>
      <c r="B990" s="109" t="s">
        <v>1853</v>
      </c>
      <c r="C990" s="110" t="s">
        <v>173</v>
      </c>
      <c r="D990" s="108"/>
      <c r="E990" s="108"/>
      <c r="F990" s="111"/>
      <c r="G990" s="112"/>
      <c r="H990" s="113">
        <v>45901.413981481484</v>
      </c>
      <c r="I990" s="109" t="s">
        <v>1854</v>
      </c>
      <c r="J990" s="114"/>
      <c r="K990" s="108"/>
      <c r="L990" s="115">
        <v>329630</v>
      </c>
      <c r="M990" s="244">
        <v>45901</v>
      </c>
    </row>
    <row r="991" spans="1:13" ht="25.5" x14ac:dyDescent="0.2">
      <c r="A991" s="108"/>
      <c r="B991" s="109" t="s">
        <v>1851</v>
      </c>
      <c r="C991" s="110" t="s">
        <v>173</v>
      </c>
      <c r="D991" s="108"/>
      <c r="E991" s="108"/>
      <c r="F991" s="111"/>
      <c r="G991" s="112"/>
      <c r="H991" s="113">
        <v>45901.458310185182</v>
      </c>
      <c r="I991" s="109" t="s">
        <v>1852</v>
      </c>
      <c r="J991" s="114"/>
      <c r="K991" s="108"/>
      <c r="L991" s="115">
        <v>424830</v>
      </c>
      <c r="M991" s="244">
        <v>45901</v>
      </c>
    </row>
    <row r="992" spans="1:13" ht="25.5" x14ac:dyDescent="0.2">
      <c r="A992" s="108"/>
      <c r="B992" s="109" t="s">
        <v>1849</v>
      </c>
      <c r="C992" s="110" t="s">
        <v>173</v>
      </c>
      <c r="D992" s="108"/>
      <c r="E992" s="108"/>
      <c r="F992" s="111"/>
      <c r="G992" s="112"/>
      <c r="H992" s="113">
        <v>45901.464108796295</v>
      </c>
      <c r="I992" s="109" t="s">
        <v>1850</v>
      </c>
      <c r="J992" s="114"/>
      <c r="K992" s="108"/>
      <c r="L992" s="115">
        <v>761504.8</v>
      </c>
      <c r="M992" s="244">
        <v>45901</v>
      </c>
    </row>
    <row r="993" spans="1:13" ht="25.5" x14ac:dyDescent="0.2">
      <c r="A993" s="108"/>
      <c r="B993" s="109" t="s">
        <v>2447</v>
      </c>
      <c r="C993" s="110" t="s">
        <v>173</v>
      </c>
      <c r="D993" s="108"/>
      <c r="E993" s="108"/>
      <c r="F993" s="111"/>
      <c r="G993" s="112"/>
      <c r="H993" s="113">
        <v>45901.471504629626</v>
      </c>
      <c r="I993" s="109" t="s">
        <v>2448</v>
      </c>
      <c r="J993" s="114"/>
      <c r="K993" s="108"/>
      <c r="L993" s="115">
        <v>859000</v>
      </c>
      <c r="M993" s="244">
        <v>45901</v>
      </c>
    </row>
    <row r="994" spans="1:13" ht="25.5" x14ac:dyDescent="0.2">
      <c r="A994" s="108"/>
      <c r="B994" s="109" t="s">
        <v>1847</v>
      </c>
      <c r="C994" s="110" t="s">
        <v>173</v>
      </c>
      <c r="D994" s="108"/>
      <c r="E994" s="108"/>
      <c r="F994" s="111"/>
      <c r="G994" s="112"/>
      <c r="H994" s="113">
        <v>45901.518969907411</v>
      </c>
      <c r="I994" s="109" t="s">
        <v>1848</v>
      </c>
      <c r="J994" s="114"/>
      <c r="K994" s="108"/>
      <c r="L994" s="115">
        <v>1499999.76</v>
      </c>
      <c r="M994" s="244">
        <v>45901</v>
      </c>
    </row>
    <row r="995" spans="1:13" ht="25.5" x14ac:dyDescent="0.2">
      <c r="A995" s="108"/>
      <c r="B995" s="109" t="s">
        <v>1845</v>
      </c>
      <c r="C995" s="110" t="s">
        <v>173</v>
      </c>
      <c r="D995" s="108"/>
      <c r="E995" s="108"/>
      <c r="F995" s="111"/>
      <c r="G995" s="112"/>
      <c r="H995" s="113">
        <v>45901.56753472222</v>
      </c>
      <c r="I995" s="109" t="s">
        <v>1846</v>
      </c>
      <c r="J995" s="114"/>
      <c r="K995" s="108"/>
      <c r="L995" s="115">
        <v>314100.5</v>
      </c>
      <c r="M995" s="244">
        <v>45901</v>
      </c>
    </row>
    <row r="996" spans="1:13" ht="25.5" x14ac:dyDescent="0.2">
      <c r="A996" s="108"/>
      <c r="B996" s="109" t="s">
        <v>1843</v>
      </c>
      <c r="C996" s="110" t="s">
        <v>173</v>
      </c>
      <c r="D996" s="108"/>
      <c r="E996" s="108"/>
      <c r="F996" s="111"/>
      <c r="G996" s="112"/>
      <c r="H996" s="113">
        <v>45901.620451388888</v>
      </c>
      <c r="I996" s="109" t="s">
        <v>1844</v>
      </c>
      <c r="J996" s="114"/>
      <c r="K996" s="108"/>
      <c r="L996" s="115">
        <v>475048</v>
      </c>
      <c r="M996" s="244">
        <v>45901</v>
      </c>
    </row>
    <row r="997" spans="1:13" ht="38.25" x14ac:dyDescent="0.2">
      <c r="A997" s="110" t="s">
        <v>41</v>
      </c>
      <c r="B997" s="87" t="s">
        <v>0</v>
      </c>
      <c r="C997" s="87" t="s">
        <v>0</v>
      </c>
      <c r="D997" s="255" t="s">
        <v>132</v>
      </c>
      <c r="E997" s="256">
        <v>45517</v>
      </c>
      <c r="F997" s="259" t="s">
        <v>18</v>
      </c>
      <c r="G997" s="259">
        <v>18250205</v>
      </c>
      <c r="H997" s="258">
        <v>45902</v>
      </c>
      <c r="I997" s="259" t="s">
        <v>215</v>
      </c>
      <c r="J997" s="260" t="s">
        <v>216</v>
      </c>
      <c r="K997" s="261" t="s">
        <v>184</v>
      </c>
      <c r="L997" s="269">
        <v>360960</v>
      </c>
      <c r="M997" s="244">
        <v>45901</v>
      </c>
    </row>
    <row r="998" spans="1:13" ht="38.25" x14ac:dyDescent="0.2">
      <c r="A998" s="110" t="s">
        <v>41</v>
      </c>
      <c r="B998" s="87" t="s">
        <v>0</v>
      </c>
      <c r="C998" s="87" t="s">
        <v>0</v>
      </c>
      <c r="D998" s="255" t="s">
        <v>132</v>
      </c>
      <c r="E998" s="256">
        <v>45517</v>
      </c>
      <c r="F998" s="259" t="s">
        <v>18</v>
      </c>
      <c r="G998" s="259">
        <v>18250207</v>
      </c>
      <c r="H998" s="258">
        <v>45902</v>
      </c>
      <c r="I998" s="259" t="s">
        <v>217</v>
      </c>
      <c r="J998" s="260" t="s">
        <v>216</v>
      </c>
      <c r="K998" s="261" t="s">
        <v>184</v>
      </c>
      <c r="L998" s="269">
        <v>283988</v>
      </c>
      <c r="M998" s="244">
        <v>45901</v>
      </c>
    </row>
    <row r="999" spans="1:13" ht="38.25" x14ac:dyDescent="0.2">
      <c r="A999" s="110" t="s">
        <v>41</v>
      </c>
      <c r="B999" s="87" t="s">
        <v>0</v>
      </c>
      <c r="C999" s="87" t="s">
        <v>0</v>
      </c>
      <c r="D999" s="255" t="s">
        <v>132</v>
      </c>
      <c r="E999" s="256">
        <v>45517</v>
      </c>
      <c r="F999" s="259" t="s">
        <v>18</v>
      </c>
      <c r="G999" s="259">
        <v>18250208</v>
      </c>
      <c r="H999" s="258">
        <v>45902</v>
      </c>
      <c r="I999" s="259" t="s">
        <v>218</v>
      </c>
      <c r="J999" s="260" t="s">
        <v>216</v>
      </c>
      <c r="K999" s="261" t="s">
        <v>184</v>
      </c>
      <c r="L999" s="269">
        <v>283988</v>
      </c>
      <c r="M999" s="244">
        <v>45901</v>
      </c>
    </row>
    <row r="1000" spans="1:13" ht="25.5" x14ac:dyDescent="0.2">
      <c r="A1000" s="110" t="s">
        <v>57</v>
      </c>
      <c r="B1000" s="87" t="s">
        <v>0</v>
      </c>
      <c r="C1000" s="87" t="s">
        <v>0</v>
      </c>
      <c r="D1000" s="255" t="s">
        <v>132</v>
      </c>
      <c r="E1000" s="256">
        <v>45517</v>
      </c>
      <c r="F1000" s="257" t="s">
        <v>342</v>
      </c>
      <c r="G1000" s="257">
        <v>9250164</v>
      </c>
      <c r="H1000" s="258">
        <v>45902</v>
      </c>
      <c r="I1000" s="259" t="s">
        <v>383</v>
      </c>
      <c r="J1000" s="260" t="s">
        <v>216</v>
      </c>
      <c r="K1000" s="261" t="s">
        <v>184</v>
      </c>
      <c r="L1000" s="262">
        <v>1653800</v>
      </c>
      <c r="M1000" s="244">
        <v>45901</v>
      </c>
    </row>
    <row r="1001" spans="1:13" ht="25.5" x14ac:dyDescent="0.2">
      <c r="A1001" s="110" t="s">
        <v>40</v>
      </c>
      <c r="B1001" s="87" t="s">
        <v>0</v>
      </c>
      <c r="C1001" s="87" t="s">
        <v>0</v>
      </c>
      <c r="D1001" s="255" t="s">
        <v>132</v>
      </c>
      <c r="E1001" s="256">
        <v>45517</v>
      </c>
      <c r="F1001" s="270" t="s">
        <v>19</v>
      </c>
      <c r="G1001" s="248">
        <v>19250121</v>
      </c>
      <c r="H1001" s="271">
        <v>45902</v>
      </c>
      <c r="I1001" s="272" t="s">
        <v>395</v>
      </c>
      <c r="J1001" s="260" t="s">
        <v>216</v>
      </c>
      <c r="K1001" s="261" t="s">
        <v>184</v>
      </c>
      <c r="L1001" s="273">
        <v>447080</v>
      </c>
      <c r="M1001" s="244">
        <v>45901</v>
      </c>
    </row>
    <row r="1002" spans="1:13" x14ac:dyDescent="0.2">
      <c r="A1002" s="110" t="s">
        <v>34</v>
      </c>
      <c r="B1002" s="48" t="s">
        <v>235</v>
      </c>
      <c r="C1002" s="70" t="s">
        <v>45</v>
      </c>
      <c r="D1002" s="248" t="s">
        <v>12</v>
      </c>
      <c r="E1002" s="248" t="s">
        <v>12</v>
      </c>
      <c r="F1002" s="274" t="s">
        <v>493</v>
      </c>
      <c r="G1002" s="274">
        <v>14250164</v>
      </c>
      <c r="H1002" s="267">
        <v>45902</v>
      </c>
      <c r="I1002" s="110" t="s">
        <v>494</v>
      </c>
      <c r="J1002" s="275" t="s">
        <v>495</v>
      </c>
      <c r="K1002" s="276" t="s">
        <v>496</v>
      </c>
      <c r="L1002" s="269">
        <v>199920</v>
      </c>
      <c r="M1002" s="244">
        <v>45901</v>
      </c>
    </row>
    <row r="1003" spans="1:13" ht="25.5" x14ac:dyDescent="0.2">
      <c r="A1003" s="265" t="s">
        <v>13</v>
      </c>
      <c r="B1003" s="48" t="s">
        <v>235</v>
      </c>
      <c r="C1003" s="70" t="s">
        <v>45</v>
      </c>
      <c r="D1003" s="248" t="s">
        <v>12</v>
      </c>
      <c r="E1003" s="248" t="s">
        <v>12</v>
      </c>
      <c r="F1003" s="265" t="s">
        <v>19</v>
      </c>
      <c r="G1003" s="266">
        <v>17250612</v>
      </c>
      <c r="H1003" s="267">
        <v>45902</v>
      </c>
      <c r="I1003" s="277" t="s">
        <v>537</v>
      </c>
      <c r="J1003" s="277" t="s">
        <v>538</v>
      </c>
      <c r="K1003" s="278" t="s">
        <v>97</v>
      </c>
      <c r="L1003" s="268">
        <v>66000</v>
      </c>
      <c r="M1003" s="244">
        <v>45901</v>
      </c>
    </row>
    <row r="1004" spans="1:13" ht="51" x14ac:dyDescent="0.2">
      <c r="A1004" s="265" t="s">
        <v>13</v>
      </c>
      <c r="B1004" s="87" t="s">
        <v>0</v>
      </c>
      <c r="C1004" s="87" t="s">
        <v>0</v>
      </c>
      <c r="D1004" s="255" t="s">
        <v>132</v>
      </c>
      <c r="E1004" s="256">
        <v>45517</v>
      </c>
      <c r="F1004" s="265" t="s">
        <v>19</v>
      </c>
      <c r="G1004" s="266">
        <v>17250615</v>
      </c>
      <c r="H1004" s="279">
        <v>45902</v>
      </c>
      <c r="I1004" s="260" t="s">
        <v>539</v>
      </c>
      <c r="J1004" s="260" t="s">
        <v>216</v>
      </c>
      <c r="K1004" s="261" t="s">
        <v>184</v>
      </c>
      <c r="L1004" s="268">
        <v>182960</v>
      </c>
      <c r="M1004" s="244">
        <v>45901</v>
      </c>
    </row>
    <row r="1005" spans="1:13" ht="51" x14ac:dyDescent="0.2">
      <c r="A1005" s="265" t="s">
        <v>13</v>
      </c>
      <c r="B1005" s="87" t="s">
        <v>0</v>
      </c>
      <c r="C1005" s="87" t="s">
        <v>0</v>
      </c>
      <c r="D1005" s="255" t="s">
        <v>132</v>
      </c>
      <c r="E1005" s="256">
        <v>45517</v>
      </c>
      <c r="F1005" s="265" t="s">
        <v>19</v>
      </c>
      <c r="G1005" s="266">
        <v>17250616</v>
      </c>
      <c r="H1005" s="279">
        <v>45902</v>
      </c>
      <c r="I1005" s="260" t="s">
        <v>540</v>
      </c>
      <c r="J1005" s="260" t="s">
        <v>216</v>
      </c>
      <c r="K1005" s="261" t="s">
        <v>184</v>
      </c>
      <c r="L1005" s="268">
        <v>182960</v>
      </c>
      <c r="M1005" s="244">
        <v>45901</v>
      </c>
    </row>
    <row r="1006" spans="1:13" ht="38.25" x14ac:dyDescent="0.2">
      <c r="A1006" s="265" t="s">
        <v>13</v>
      </c>
      <c r="B1006" s="48" t="s">
        <v>235</v>
      </c>
      <c r="C1006" s="70" t="s">
        <v>45</v>
      </c>
      <c r="D1006" s="248" t="s">
        <v>12</v>
      </c>
      <c r="E1006" s="248" t="s">
        <v>12</v>
      </c>
      <c r="F1006" s="265" t="s">
        <v>19</v>
      </c>
      <c r="G1006" s="266">
        <v>17250617</v>
      </c>
      <c r="H1006" s="279">
        <v>45902</v>
      </c>
      <c r="I1006" s="277" t="s">
        <v>541</v>
      </c>
      <c r="J1006" s="277" t="s">
        <v>542</v>
      </c>
      <c r="K1006" s="278" t="s">
        <v>543</v>
      </c>
      <c r="L1006" s="268">
        <v>137840.745</v>
      </c>
      <c r="M1006" s="244">
        <v>45901</v>
      </c>
    </row>
    <row r="1007" spans="1:13" ht="25.5" x14ac:dyDescent="0.2">
      <c r="A1007" s="108"/>
      <c r="B1007" s="109" t="s">
        <v>1841</v>
      </c>
      <c r="C1007" s="110" t="s">
        <v>173</v>
      </c>
      <c r="D1007" s="108"/>
      <c r="E1007" s="108"/>
      <c r="F1007" s="111"/>
      <c r="G1007" s="112"/>
      <c r="H1007" s="113">
        <v>45902.313113425924</v>
      </c>
      <c r="I1007" s="109" t="s">
        <v>1842</v>
      </c>
      <c r="J1007" s="114"/>
      <c r="K1007" s="108"/>
      <c r="L1007" s="115">
        <v>2739250.29</v>
      </c>
      <c r="M1007" s="244">
        <v>45901</v>
      </c>
    </row>
    <row r="1008" spans="1:13" ht="25.5" x14ac:dyDescent="0.2">
      <c r="A1008" s="108"/>
      <c r="B1008" s="109" t="s">
        <v>1839</v>
      </c>
      <c r="C1008" s="110" t="s">
        <v>173</v>
      </c>
      <c r="D1008" s="108"/>
      <c r="E1008" s="108"/>
      <c r="F1008" s="111"/>
      <c r="G1008" s="112"/>
      <c r="H1008" s="113">
        <v>45902.358773148146</v>
      </c>
      <c r="I1008" s="109" t="s">
        <v>1840</v>
      </c>
      <c r="J1008" s="114"/>
      <c r="K1008" s="108"/>
      <c r="L1008" s="115">
        <v>940095.24</v>
      </c>
      <c r="M1008" s="244">
        <v>45901</v>
      </c>
    </row>
    <row r="1009" spans="1:13" ht="38.25" x14ac:dyDescent="0.2">
      <c r="A1009" s="108"/>
      <c r="B1009" s="109" t="s">
        <v>1837</v>
      </c>
      <c r="C1009" s="110" t="s">
        <v>173</v>
      </c>
      <c r="D1009" s="108"/>
      <c r="E1009" s="108"/>
      <c r="F1009" s="111"/>
      <c r="G1009" s="112"/>
      <c r="H1009" s="113">
        <v>45902.374085648145</v>
      </c>
      <c r="I1009" s="109" t="s">
        <v>1838</v>
      </c>
      <c r="J1009" s="114"/>
      <c r="K1009" s="108"/>
      <c r="L1009" s="115">
        <v>1342796</v>
      </c>
      <c r="M1009" s="244">
        <v>45901</v>
      </c>
    </row>
    <row r="1010" spans="1:13" ht="25.5" x14ac:dyDescent="0.2">
      <c r="A1010" s="108"/>
      <c r="B1010" s="109" t="s">
        <v>1835</v>
      </c>
      <c r="C1010" s="110" t="s">
        <v>173</v>
      </c>
      <c r="D1010" s="108"/>
      <c r="E1010" s="108"/>
      <c r="F1010" s="111"/>
      <c r="G1010" s="112"/>
      <c r="H1010" s="113">
        <v>45902.406053240738</v>
      </c>
      <c r="I1010" s="109" t="s">
        <v>1836</v>
      </c>
      <c r="J1010" s="114"/>
      <c r="K1010" s="108"/>
      <c r="L1010" s="115">
        <v>999350.1</v>
      </c>
      <c r="M1010" s="244">
        <v>45901</v>
      </c>
    </row>
    <row r="1011" spans="1:13" ht="25.5" x14ac:dyDescent="0.2">
      <c r="A1011" s="108"/>
      <c r="B1011" s="109" t="s">
        <v>1833</v>
      </c>
      <c r="C1011" s="110" t="s">
        <v>173</v>
      </c>
      <c r="D1011" s="108"/>
      <c r="E1011" s="108"/>
      <c r="F1011" s="111"/>
      <c r="G1011" s="112"/>
      <c r="H1011" s="113">
        <v>45902.409004629626</v>
      </c>
      <c r="I1011" s="109" t="s">
        <v>1834</v>
      </c>
      <c r="J1011" s="114"/>
      <c r="K1011" s="108"/>
      <c r="L1011" s="115">
        <v>321300</v>
      </c>
      <c r="M1011" s="244">
        <v>45901</v>
      </c>
    </row>
    <row r="1012" spans="1:13" ht="25.5" x14ac:dyDescent="0.2">
      <c r="A1012" s="108"/>
      <c r="B1012" s="109" t="s">
        <v>1831</v>
      </c>
      <c r="C1012" s="110" t="s">
        <v>173</v>
      </c>
      <c r="D1012" s="108"/>
      <c r="E1012" s="108"/>
      <c r="F1012" s="111"/>
      <c r="G1012" s="112"/>
      <c r="H1012" s="113">
        <v>45902.416828703703</v>
      </c>
      <c r="I1012" s="109" t="s">
        <v>1832</v>
      </c>
      <c r="J1012" s="114"/>
      <c r="K1012" s="108"/>
      <c r="L1012" s="115">
        <v>3700000.36</v>
      </c>
      <c r="M1012" s="244">
        <v>45901</v>
      </c>
    </row>
    <row r="1013" spans="1:13" ht="25.5" x14ac:dyDescent="0.2">
      <c r="A1013" s="108"/>
      <c r="B1013" s="109" t="s">
        <v>1829</v>
      </c>
      <c r="C1013" s="110" t="s">
        <v>173</v>
      </c>
      <c r="D1013" s="108"/>
      <c r="E1013" s="108"/>
      <c r="F1013" s="111"/>
      <c r="G1013" s="112"/>
      <c r="H1013" s="113">
        <v>45902.427997685183</v>
      </c>
      <c r="I1013" s="109" t="s">
        <v>1830</v>
      </c>
      <c r="J1013" s="114"/>
      <c r="K1013" s="108"/>
      <c r="L1013" s="115">
        <v>595000</v>
      </c>
      <c r="M1013" s="244">
        <v>45901</v>
      </c>
    </row>
    <row r="1014" spans="1:13" ht="25.5" x14ac:dyDescent="0.2">
      <c r="A1014" s="108"/>
      <c r="B1014" s="109" t="s">
        <v>1827</v>
      </c>
      <c r="C1014" s="110" t="s">
        <v>173</v>
      </c>
      <c r="D1014" s="108"/>
      <c r="E1014" s="108"/>
      <c r="F1014" s="111"/>
      <c r="G1014" s="112"/>
      <c r="H1014" s="113">
        <v>45902.443159722221</v>
      </c>
      <c r="I1014" s="109" t="s">
        <v>1828</v>
      </c>
      <c r="J1014" s="114"/>
      <c r="K1014" s="108"/>
      <c r="L1014" s="115">
        <v>2554108.9</v>
      </c>
      <c r="M1014" s="244">
        <v>45901</v>
      </c>
    </row>
    <row r="1015" spans="1:13" ht="25.5" x14ac:dyDescent="0.2">
      <c r="A1015" s="108"/>
      <c r="B1015" s="109" t="s">
        <v>1825</v>
      </c>
      <c r="C1015" s="110" t="s">
        <v>173</v>
      </c>
      <c r="D1015" s="108"/>
      <c r="E1015" s="108"/>
      <c r="F1015" s="111"/>
      <c r="G1015" s="112"/>
      <c r="H1015" s="113">
        <v>45902.476180555554</v>
      </c>
      <c r="I1015" s="109" t="s">
        <v>1826</v>
      </c>
      <c r="J1015" s="114"/>
      <c r="K1015" s="108"/>
      <c r="L1015" s="115">
        <v>462672</v>
      </c>
      <c r="M1015" s="244">
        <v>45901</v>
      </c>
    </row>
    <row r="1016" spans="1:13" ht="25.5" x14ac:dyDescent="0.2">
      <c r="A1016" s="108"/>
      <c r="B1016" s="109" t="s">
        <v>1823</v>
      </c>
      <c r="C1016" s="110" t="s">
        <v>173</v>
      </c>
      <c r="D1016" s="108"/>
      <c r="E1016" s="108"/>
      <c r="F1016" s="111"/>
      <c r="G1016" s="112"/>
      <c r="H1016" s="113">
        <v>45902.52547453704</v>
      </c>
      <c r="I1016" s="109" t="s">
        <v>1824</v>
      </c>
      <c r="J1016" s="114"/>
      <c r="K1016" s="108"/>
      <c r="L1016" s="115">
        <v>1023400</v>
      </c>
      <c r="M1016" s="244">
        <v>45901</v>
      </c>
    </row>
    <row r="1017" spans="1:13" ht="25.5" x14ac:dyDescent="0.2">
      <c r="A1017" s="108"/>
      <c r="B1017" s="109" t="s">
        <v>2445</v>
      </c>
      <c r="C1017" s="110" t="s">
        <v>173</v>
      </c>
      <c r="D1017" s="108"/>
      <c r="E1017" s="108"/>
      <c r="F1017" s="111"/>
      <c r="G1017" s="112"/>
      <c r="H1017" s="113">
        <v>45902.536724537036</v>
      </c>
      <c r="I1017" s="109" t="s">
        <v>2446</v>
      </c>
      <c r="J1017" s="114"/>
      <c r="K1017" s="108"/>
      <c r="L1017" s="115">
        <v>115039</v>
      </c>
      <c r="M1017" s="244">
        <v>45901</v>
      </c>
    </row>
    <row r="1018" spans="1:13" ht="25.5" x14ac:dyDescent="0.2">
      <c r="A1018" s="108"/>
      <c r="B1018" s="109" t="s">
        <v>2443</v>
      </c>
      <c r="C1018" s="110" t="s">
        <v>173</v>
      </c>
      <c r="D1018" s="108"/>
      <c r="E1018" s="108"/>
      <c r="F1018" s="111"/>
      <c r="G1018" s="112"/>
      <c r="H1018" s="113">
        <v>45902.540289351855</v>
      </c>
      <c r="I1018" s="109" t="s">
        <v>2444</v>
      </c>
      <c r="J1018" s="114"/>
      <c r="K1018" s="108"/>
      <c r="L1018" s="115">
        <v>171078</v>
      </c>
      <c r="M1018" s="244">
        <v>45901</v>
      </c>
    </row>
    <row r="1019" spans="1:13" ht="25.5" x14ac:dyDescent="0.2">
      <c r="A1019" s="108"/>
      <c r="B1019" s="109" t="s">
        <v>1821</v>
      </c>
      <c r="C1019" s="110" t="s">
        <v>173</v>
      </c>
      <c r="D1019" s="108"/>
      <c r="E1019" s="108"/>
      <c r="F1019" s="111"/>
      <c r="G1019" s="112"/>
      <c r="H1019" s="113">
        <v>45902.545138888891</v>
      </c>
      <c r="I1019" s="109" t="s">
        <v>1822</v>
      </c>
      <c r="J1019" s="114"/>
      <c r="K1019" s="108"/>
      <c r="L1019" s="115">
        <v>427210</v>
      </c>
      <c r="M1019" s="244">
        <v>45901</v>
      </c>
    </row>
    <row r="1020" spans="1:13" ht="25.5" x14ac:dyDescent="0.2">
      <c r="A1020" s="108"/>
      <c r="B1020" s="109" t="s">
        <v>1819</v>
      </c>
      <c r="C1020" s="110" t="s">
        <v>173</v>
      </c>
      <c r="D1020" s="108"/>
      <c r="E1020" s="108"/>
      <c r="F1020" s="111"/>
      <c r="G1020" s="112"/>
      <c r="H1020" s="113">
        <v>45902.606932870367</v>
      </c>
      <c r="I1020" s="109" t="s">
        <v>1820</v>
      </c>
      <c r="J1020" s="114"/>
      <c r="K1020" s="108"/>
      <c r="L1020" s="115">
        <v>369449.78</v>
      </c>
      <c r="M1020" s="244">
        <v>45901</v>
      </c>
    </row>
    <row r="1021" spans="1:13" ht="25.5" x14ac:dyDescent="0.2">
      <c r="A1021" s="108"/>
      <c r="B1021" s="109" t="s">
        <v>2441</v>
      </c>
      <c r="C1021" s="110" t="s">
        <v>173</v>
      </c>
      <c r="D1021" s="108"/>
      <c r="E1021" s="108"/>
      <c r="F1021" s="111"/>
      <c r="G1021" s="112"/>
      <c r="H1021" s="113">
        <v>45902.648287037038</v>
      </c>
      <c r="I1021" s="109" t="s">
        <v>2442</v>
      </c>
      <c r="J1021" s="114"/>
      <c r="K1021" s="108"/>
      <c r="L1021" s="115">
        <v>422400</v>
      </c>
      <c r="M1021" s="244">
        <v>45901</v>
      </c>
    </row>
    <row r="1022" spans="1:13" ht="25.5" x14ac:dyDescent="0.2">
      <c r="A1022" s="108"/>
      <c r="B1022" s="109" t="s">
        <v>1817</v>
      </c>
      <c r="C1022" s="110" t="s">
        <v>173</v>
      </c>
      <c r="D1022" s="108"/>
      <c r="E1022" s="108"/>
      <c r="F1022" s="111"/>
      <c r="G1022" s="112"/>
      <c r="H1022" s="113">
        <v>45902.664513888885</v>
      </c>
      <c r="I1022" s="109" t="s">
        <v>1818</v>
      </c>
      <c r="J1022" s="114"/>
      <c r="K1022" s="108"/>
      <c r="L1022" s="115">
        <v>245000</v>
      </c>
      <c r="M1022" s="244">
        <v>45901</v>
      </c>
    </row>
    <row r="1023" spans="1:13" ht="25.5" x14ac:dyDescent="0.2">
      <c r="A1023" s="108"/>
      <c r="B1023" s="109" t="s">
        <v>1815</v>
      </c>
      <c r="C1023" s="110" t="s">
        <v>173</v>
      </c>
      <c r="D1023" s="108"/>
      <c r="E1023" s="108"/>
      <c r="F1023" s="111"/>
      <c r="G1023" s="112"/>
      <c r="H1023" s="113">
        <v>45902.721643518518</v>
      </c>
      <c r="I1023" s="109" t="s">
        <v>1816</v>
      </c>
      <c r="J1023" s="114"/>
      <c r="K1023" s="108"/>
      <c r="L1023" s="115">
        <v>888444.48</v>
      </c>
      <c r="M1023" s="244">
        <v>45901</v>
      </c>
    </row>
    <row r="1024" spans="1:13" ht="25.5" x14ac:dyDescent="0.2">
      <c r="A1024" s="108"/>
      <c r="B1024" s="109" t="s">
        <v>1813</v>
      </c>
      <c r="C1024" s="110" t="s">
        <v>173</v>
      </c>
      <c r="D1024" s="108"/>
      <c r="E1024" s="108"/>
      <c r="F1024" s="111"/>
      <c r="G1024" s="112"/>
      <c r="H1024" s="113">
        <v>45902.883287037039</v>
      </c>
      <c r="I1024" s="109" t="s">
        <v>1814</v>
      </c>
      <c r="J1024" s="114"/>
      <c r="K1024" s="108"/>
      <c r="L1024" s="115">
        <v>233835</v>
      </c>
      <c r="M1024" s="244">
        <v>45901</v>
      </c>
    </row>
    <row r="1025" spans="1:13" ht="38.25" x14ac:dyDescent="0.2">
      <c r="A1025" s="110" t="s">
        <v>41</v>
      </c>
      <c r="B1025" s="87" t="s">
        <v>0</v>
      </c>
      <c r="C1025" s="87" t="s">
        <v>0</v>
      </c>
      <c r="D1025" s="255" t="s">
        <v>132</v>
      </c>
      <c r="E1025" s="256">
        <v>45517</v>
      </c>
      <c r="F1025" s="259" t="s">
        <v>18</v>
      </c>
      <c r="G1025" s="259">
        <v>18250209</v>
      </c>
      <c r="H1025" s="258">
        <v>45903</v>
      </c>
      <c r="I1025" s="259" t="s">
        <v>219</v>
      </c>
      <c r="J1025" s="260" t="s">
        <v>216</v>
      </c>
      <c r="K1025" s="261" t="s">
        <v>184</v>
      </c>
      <c r="L1025" s="269">
        <v>271988</v>
      </c>
      <c r="M1025" s="244">
        <v>45901</v>
      </c>
    </row>
    <row r="1026" spans="1:13" ht="38.25" x14ac:dyDescent="0.2">
      <c r="A1026" s="110" t="s">
        <v>41</v>
      </c>
      <c r="B1026" s="87" t="s">
        <v>0</v>
      </c>
      <c r="C1026" s="87" t="s">
        <v>0</v>
      </c>
      <c r="D1026" s="255" t="s">
        <v>132</v>
      </c>
      <c r="E1026" s="256">
        <v>45517</v>
      </c>
      <c r="F1026" s="259" t="s">
        <v>18</v>
      </c>
      <c r="G1026" s="259">
        <v>18250210</v>
      </c>
      <c r="H1026" s="258">
        <v>45903</v>
      </c>
      <c r="I1026" s="259" t="s">
        <v>220</v>
      </c>
      <c r="J1026" s="260" t="s">
        <v>216</v>
      </c>
      <c r="K1026" s="261" t="s">
        <v>184</v>
      </c>
      <c r="L1026" s="269">
        <v>543976</v>
      </c>
      <c r="M1026" s="244">
        <v>45901</v>
      </c>
    </row>
    <row r="1027" spans="1:13" ht="25.5" x14ac:dyDescent="0.2">
      <c r="A1027" s="110" t="s">
        <v>14</v>
      </c>
      <c r="B1027" s="142" t="s">
        <v>16</v>
      </c>
      <c r="C1027" s="142" t="s">
        <v>16</v>
      </c>
      <c r="D1027" s="259" t="s">
        <v>202</v>
      </c>
      <c r="E1027" s="280">
        <v>45678</v>
      </c>
      <c r="F1027" s="259" t="s">
        <v>232</v>
      </c>
      <c r="G1027" s="259">
        <v>1250094</v>
      </c>
      <c r="H1027" s="258">
        <v>45903</v>
      </c>
      <c r="I1027" s="259" t="s">
        <v>233</v>
      </c>
      <c r="J1027" s="281" t="s">
        <v>122</v>
      </c>
      <c r="K1027" s="282" t="s">
        <v>88</v>
      </c>
      <c r="L1027" s="269">
        <v>413700</v>
      </c>
      <c r="M1027" s="244">
        <v>45901</v>
      </c>
    </row>
    <row r="1028" spans="1:13" ht="25.5" x14ac:dyDescent="0.2">
      <c r="A1028" s="110" t="s">
        <v>35</v>
      </c>
      <c r="B1028" s="48" t="s">
        <v>235</v>
      </c>
      <c r="C1028" s="70" t="s">
        <v>45</v>
      </c>
      <c r="D1028" s="248" t="s">
        <v>12</v>
      </c>
      <c r="E1028" s="248" t="s">
        <v>12</v>
      </c>
      <c r="F1028" s="249" t="s">
        <v>306</v>
      </c>
      <c r="G1028" s="108">
        <v>42500219</v>
      </c>
      <c r="H1028" s="250">
        <v>45903</v>
      </c>
      <c r="I1028" s="251" t="s">
        <v>310</v>
      </c>
      <c r="J1028" s="252" t="s">
        <v>308</v>
      </c>
      <c r="K1028" s="253" t="s">
        <v>309</v>
      </c>
      <c r="L1028" s="254">
        <v>149940</v>
      </c>
      <c r="M1028" s="244">
        <v>45901</v>
      </c>
    </row>
    <row r="1029" spans="1:13" x14ac:dyDescent="0.2">
      <c r="A1029" s="110" t="s">
        <v>35</v>
      </c>
      <c r="B1029" s="48" t="s">
        <v>235</v>
      </c>
      <c r="C1029" s="70" t="s">
        <v>45</v>
      </c>
      <c r="D1029" s="248" t="s">
        <v>12</v>
      </c>
      <c r="E1029" s="248" t="s">
        <v>12</v>
      </c>
      <c r="F1029" s="249" t="s">
        <v>306</v>
      </c>
      <c r="G1029" s="108">
        <v>42500220</v>
      </c>
      <c r="H1029" s="250">
        <v>45903</v>
      </c>
      <c r="I1029" s="251" t="s">
        <v>311</v>
      </c>
      <c r="J1029" s="252" t="s">
        <v>312</v>
      </c>
      <c r="K1029" s="253" t="s">
        <v>313</v>
      </c>
      <c r="L1029" s="254">
        <v>96000</v>
      </c>
      <c r="M1029" s="244">
        <v>45901</v>
      </c>
    </row>
    <row r="1030" spans="1:13" ht="25.5" x14ac:dyDescent="0.2">
      <c r="A1030" s="110" t="s">
        <v>57</v>
      </c>
      <c r="B1030" s="87" t="s">
        <v>0</v>
      </c>
      <c r="C1030" s="87" t="s">
        <v>0</v>
      </c>
      <c r="D1030" s="255" t="s">
        <v>132</v>
      </c>
      <c r="E1030" s="256">
        <v>45517</v>
      </c>
      <c r="F1030" s="257" t="s">
        <v>342</v>
      </c>
      <c r="G1030" s="257">
        <v>9250165</v>
      </c>
      <c r="H1030" s="258">
        <v>45903</v>
      </c>
      <c r="I1030" s="259" t="s">
        <v>145</v>
      </c>
      <c r="J1030" s="260" t="s">
        <v>216</v>
      </c>
      <c r="K1030" s="261" t="s">
        <v>184</v>
      </c>
      <c r="L1030" s="262">
        <v>252988</v>
      </c>
      <c r="M1030" s="244">
        <v>45901</v>
      </c>
    </row>
    <row r="1031" spans="1:13" ht="25.5" x14ac:dyDescent="0.2">
      <c r="A1031" s="110" t="s">
        <v>40</v>
      </c>
      <c r="B1031" s="87" t="s">
        <v>0</v>
      </c>
      <c r="C1031" s="87" t="s">
        <v>0</v>
      </c>
      <c r="D1031" s="255" t="s">
        <v>132</v>
      </c>
      <c r="E1031" s="256">
        <v>45517</v>
      </c>
      <c r="F1031" s="270" t="s">
        <v>19</v>
      </c>
      <c r="G1031" s="248">
        <v>19250124</v>
      </c>
      <c r="H1031" s="271">
        <v>45903</v>
      </c>
      <c r="I1031" s="272" t="s">
        <v>396</v>
      </c>
      <c r="J1031" s="260" t="s">
        <v>216</v>
      </c>
      <c r="K1031" s="261" t="s">
        <v>184</v>
      </c>
      <c r="L1031" s="273">
        <v>506432</v>
      </c>
      <c r="M1031" s="244">
        <v>45901</v>
      </c>
    </row>
    <row r="1032" spans="1:13" ht="25.5" x14ac:dyDescent="0.2">
      <c r="A1032" s="110" t="s">
        <v>40</v>
      </c>
      <c r="B1032" s="87" t="s">
        <v>0</v>
      </c>
      <c r="C1032" s="87" t="s">
        <v>0</v>
      </c>
      <c r="D1032" s="255" t="s">
        <v>132</v>
      </c>
      <c r="E1032" s="256">
        <v>45517</v>
      </c>
      <c r="F1032" s="270" t="s">
        <v>19</v>
      </c>
      <c r="G1032" s="248">
        <v>19250125</v>
      </c>
      <c r="H1032" s="271">
        <v>45903</v>
      </c>
      <c r="I1032" s="272" t="s">
        <v>397</v>
      </c>
      <c r="J1032" s="260" t="s">
        <v>216</v>
      </c>
      <c r="K1032" s="261" t="s">
        <v>184</v>
      </c>
      <c r="L1032" s="273">
        <v>354102</v>
      </c>
      <c r="M1032" s="244">
        <v>45901</v>
      </c>
    </row>
    <row r="1033" spans="1:13" ht="25.5" x14ac:dyDescent="0.2">
      <c r="A1033" s="110" t="s">
        <v>39</v>
      </c>
      <c r="B1033" s="87" t="s">
        <v>0</v>
      </c>
      <c r="C1033" s="87" t="s">
        <v>0</v>
      </c>
      <c r="D1033" s="255" t="s">
        <v>132</v>
      </c>
      <c r="E1033" s="256">
        <v>45517</v>
      </c>
      <c r="F1033" s="114" t="s">
        <v>19</v>
      </c>
      <c r="G1033" s="283">
        <v>10250188</v>
      </c>
      <c r="H1033" s="284">
        <v>45903</v>
      </c>
      <c r="I1033" s="285" t="s">
        <v>407</v>
      </c>
      <c r="J1033" s="260" t="s">
        <v>216</v>
      </c>
      <c r="K1033" s="261" t="s">
        <v>184</v>
      </c>
      <c r="L1033" s="286">
        <v>201970</v>
      </c>
      <c r="M1033" s="244">
        <v>45901</v>
      </c>
    </row>
    <row r="1034" spans="1:13" ht="25.5" x14ac:dyDescent="0.2">
      <c r="A1034" s="108"/>
      <c r="B1034" s="109" t="s">
        <v>1811</v>
      </c>
      <c r="C1034" s="110" t="s">
        <v>173</v>
      </c>
      <c r="D1034" s="108"/>
      <c r="E1034" s="108"/>
      <c r="F1034" s="111"/>
      <c r="G1034" s="112"/>
      <c r="H1034" s="113">
        <v>45903.419270833336</v>
      </c>
      <c r="I1034" s="109" t="s">
        <v>1812</v>
      </c>
      <c r="J1034" s="114"/>
      <c r="K1034" s="108"/>
      <c r="L1034" s="115">
        <v>949620</v>
      </c>
      <c r="M1034" s="244">
        <v>45901</v>
      </c>
    </row>
    <row r="1035" spans="1:13" ht="38.25" x14ac:dyDescent="0.2">
      <c r="A1035" s="108"/>
      <c r="B1035" s="109" t="s">
        <v>1809</v>
      </c>
      <c r="C1035" s="110" t="s">
        <v>173</v>
      </c>
      <c r="D1035" s="108"/>
      <c r="E1035" s="108"/>
      <c r="F1035" s="111"/>
      <c r="G1035" s="112"/>
      <c r="H1035" s="113">
        <v>45903.431932870371</v>
      </c>
      <c r="I1035" s="109" t="s">
        <v>1810</v>
      </c>
      <c r="J1035" s="114"/>
      <c r="K1035" s="108"/>
      <c r="L1035" s="115">
        <v>2250000</v>
      </c>
      <c r="M1035" s="244">
        <v>45901</v>
      </c>
    </row>
    <row r="1036" spans="1:13" ht="25.5" x14ac:dyDescent="0.2">
      <c r="A1036" s="108"/>
      <c r="B1036" s="109" t="s">
        <v>1807</v>
      </c>
      <c r="C1036" s="110" t="s">
        <v>173</v>
      </c>
      <c r="D1036" s="108"/>
      <c r="E1036" s="108"/>
      <c r="F1036" s="111"/>
      <c r="G1036" s="112"/>
      <c r="H1036" s="113">
        <v>45903.474594907406</v>
      </c>
      <c r="I1036" s="109" t="s">
        <v>1808</v>
      </c>
      <c r="J1036" s="114"/>
      <c r="K1036" s="108"/>
      <c r="L1036" s="115">
        <v>1785000</v>
      </c>
      <c r="M1036" s="244">
        <v>45901</v>
      </c>
    </row>
    <row r="1037" spans="1:13" ht="25.5" x14ac:dyDescent="0.2">
      <c r="A1037" s="108"/>
      <c r="B1037" s="109" t="s">
        <v>2439</v>
      </c>
      <c r="C1037" s="110" t="s">
        <v>173</v>
      </c>
      <c r="D1037" s="108"/>
      <c r="E1037" s="108"/>
      <c r="F1037" s="111"/>
      <c r="G1037" s="112"/>
      <c r="H1037" s="113">
        <v>45903.480706018519</v>
      </c>
      <c r="I1037" s="109" t="s">
        <v>2440</v>
      </c>
      <c r="J1037" s="114"/>
      <c r="K1037" s="108"/>
      <c r="L1037" s="115">
        <v>3000000</v>
      </c>
      <c r="M1037" s="244">
        <v>45901</v>
      </c>
    </row>
    <row r="1038" spans="1:13" ht="25.5" x14ac:dyDescent="0.2">
      <c r="A1038" s="108"/>
      <c r="B1038" s="109" t="s">
        <v>1805</v>
      </c>
      <c r="C1038" s="110" t="s">
        <v>173</v>
      </c>
      <c r="D1038" s="108"/>
      <c r="E1038" s="108"/>
      <c r="F1038" s="111"/>
      <c r="G1038" s="112"/>
      <c r="H1038" s="113">
        <v>45903.608877314815</v>
      </c>
      <c r="I1038" s="109" t="s">
        <v>1806</v>
      </c>
      <c r="J1038" s="114"/>
      <c r="K1038" s="108"/>
      <c r="L1038" s="115">
        <v>401070.46</v>
      </c>
      <c r="M1038" s="244">
        <v>45901</v>
      </c>
    </row>
    <row r="1039" spans="1:13" ht="25.5" x14ac:dyDescent="0.2">
      <c r="A1039" s="108"/>
      <c r="B1039" s="109" t="s">
        <v>1803</v>
      </c>
      <c r="C1039" s="110" t="s">
        <v>173</v>
      </c>
      <c r="D1039" s="108"/>
      <c r="E1039" s="108"/>
      <c r="F1039" s="111"/>
      <c r="G1039" s="112"/>
      <c r="H1039" s="113">
        <v>45903.656585648147</v>
      </c>
      <c r="I1039" s="109" t="s">
        <v>1804</v>
      </c>
      <c r="J1039" s="114"/>
      <c r="K1039" s="108"/>
      <c r="L1039" s="115">
        <v>1298290</v>
      </c>
      <c r="M1039" s="244">
        <v>45901</v>
      </c>
    </row>
    <row r="1040" spans="1:13" ht="25.5" x14ac:dyDescent="0.2">
      <c r="A1040" s="108"/>
      <c r="B1040" s="109" t="s">
        <v>1801</v>
      </c>
      <c r="C1040" s="110" t="s">
        <v>173</v>
      </c>
      <c r="D1040" s="108"/>
      <c r="E1040" s="108"/>
      <c r="F1040" s="111"/>
      <c r="G1040" s="112"/>
      <c r="H1040" s="113">
        <v>45903.659351851849</v>
      </c>
      <c r="I1040" s="109" t="s">
        <v>1802</v>
      </c>
      <c r="J1040" s="114"/>
      <c r="K1040" s="108"/>
      <c r="L1040" s="115">
        <v>4301741.71</v>
      </c>
      <c r="M1040" s="244">
        <v>45901</v>
      </c>
    </row>
    <row r="1041" spans="1:13" ht="25.5" x14ac:dyDescent="0.2">
      <c r="A1041" s="108"/>
      <c r="B1041" s="109" t="s">
        <v>1799</v>
      </c>
      <c r="C1041" s="110" t="s">
        <v>173</v>
      </c>
      <c r="D1041" s="108"/>
      <c r="E1041" s="108"/>
      <c r="F1041" s="111"/>
      <c r="G1041" s="112"/>
      <c r="H1041" s="113">
        <v>45903.714965277781</v>
      </c>
      <c r="I1041" s="109" t="s">
        <v>1800</v>
      </c>
      <c r="J1041" s="114"/>
      <c r="K1041" s="108"/>
      <c r="L1041" s="115">
        <v>300356</v>
      </c>
      <c r="M1041" s="244">
        <v>45901</v>
      </c>
    </row>
    <row r="1042" spans="1:13" ht="25.5" x14ac:dyDescent="0.2">
      <c r="A1042" s="108"/>
      <c r="B1042" s="109" t="s">
        <v>2437</v>
      </c>
      <c r="C1042" s="110" t="s">
        <v>173</v>
      </c>
      <c r="D1042" s="108"/>
      <c r="E1042" s="108"/>
      <c r="F1042" s="111"/>
      <c r="G1042" s="112"/>
      <c r="H1042" s="113">
        <v>45903.753587962965</v>
      </c>
      <c r="I1042" s="109" t="s">
        <v>2438</v>
      </c>
      <c r="J1042" s="114"/>
      <c r="K1042" s="108"/>
      <c r="L1042" s="115">
        <v>50963</v>
      </c>
      <c r="M1042" s="244">
        <v>45901</v>
      </c>
    </row>
    <row r="1043" spans="1:13" ht="25.5" x14ac:dyDescent="0.2">
      <c r="A1043" s="108"/>
      <c r="B1043" s="109" t="s">
        <v>1797</v>
      </c>
      <c r="C1043" s="110" t="s">
        <v>173</v>
      </c>
      <c r="D1043" s="108"/>
      <c r="E1043" s="108"/>
      <c r="F1043" s="111"/>
      <c r="G1043" s="112"/>
      <c r="H1043" s="113">
        <v>45903.760983796295</v>
      </c>
      <c r="I1043" s="109" t="s">
        <v>1798</v>
      </c>
      <c r="J1043" s="114"/>
      <c r="K1043" s="108"/>
      <c r="L1043" s="115">
        <v>847443.03</v>
      </c>
      <c r="M1043" s="244">
        <v>45901</v>
      </c>
    </row>
    <row r="1044" spans="1:13" ht="25.5" x14ac:dyDescent="0.2">
      <c r="A1044" s="108"/>
      <c r="B1044" s="109" t="s">
        <v>2435</v>
      </c>
      <c r="C1044" s="110" t="s">
        <v>173</v>
      </c>
      <c r="D1044" s="108"/>
      <c r="E1044" s="108"/>
      <c r="F1044" s="111"/>
      <c r="G1044" s="112"/>
      <c r="H1044" s="113">
        <v>45903.767534722225</v>
      </c>
      <c r="I1044" s="109" t="s">
        <v>2436</v>
      </c>
      <c r="J1044" s="114"/>
      <c r="K1044" s="108"/>
      <c r="L1044" s="115">
        <v>120647</v>
      </c>
      <c r="M1044" s="244">
        <v>45901</v>
      </c>
    </row>
    <row r="1045" spans="1:13" ht="25.5" x14ac:dyDescent="0.2">
      <c r="A1045" s="108"/>
      <c r="B1045" s="109" t="s">
        <v>1795</v>
      </c>
      <c r="C1045" s="110" t="s">
        <v>173</v>
      </c>
      <c r="D1045" s="108"/>
      <c r="E1045" s="108"/>
      <c r="F1045" s="111"/>
      <c r="G1045" s="112"/>
      <c r="H1045" s="113">
        <v>45903.798888888887</v>
      </c>
      <c r="I1045" s="109" t="s">
        <v>1796</v>
      </c>
      <c r="J1045" s="114"/>
      <c r="K1045" s="108"/>
      <c r="L1045" s="115">
        <v>1071000</v>
      </c>
      <c r="M1045" s="244">
        <v>45901</v>
      </c>
    </row>
    <row r="1046" spans="1:13" ht="38.25" x14ac:dyDescent="0.2">
      <c r="A1046" s="110" t="s">
        <v>41</v>
      </c>
      <c r="B1046" s="87" t="s">
        <v>0</v>
      </c>
      <c r="C1046" s="87" t="s">
        <v>0</v>
      </c>
      <c r="D1046" s="255" t="s">
        <v>132</v>
      </c>
      <c r="E1046" s="256">
        <v>45517</v>
      </c>
      <c r="F1046" s="259" t="s">
        <v>18</v>
      </c>
      <c r="G1046" s="259">
        <v>18250212</v>
      </c>
      <c r="H1046" s="258">
        <v>45904</v>
      </c>
      <c r="I1046" s="259" t="s">
        <v>221</v>
      </c>
      <c r="J1046" s="260" t="s">
        <v>216</v>
      </c>
      <c r="K1046" s="261" t="s">
        <v>184</v>
      </c>
      <c r="L1046" s="269">
        <v>858204</v>
      </c>
      <c r="M1046" s="244">
        <v>45901</v>
      </c>
    </row>
    <row r="1047" spans="1:13" ht="25.5" x14ac:dyDescent="0.2">
      <c r="A1047" s="110" t="s">
        <v>38</v>
      </c>
      <c r="B1047" s="48" t="s">
        <v>235</v>
      </c>
      <c r="C1047" s="70" t="s">
        <v>45</v>
      </c>
      <c r="D1047" s="248" t="s">
        <v>12</v>
      </c>
      <c r="E1047" s="248" t="s">
        <v>12</v>
      </c>
      <c r="F1047" s="108" t="s">
        <v>19</v>
      </c>
      <c r="G1047" s="274">
        <v>2250299</v>
      </c>
      <c r="H1047" s="258">
        <v>45904</v>
      </c>
      <c r="I1047" s="259" t="s">
        <v>241</v>
      </c>
      <c r="J1047" s="277" t="s">
        <v>203</v>
      </c>
      <c r="K1047" s="287" t="s">
        <v>129</v>
      </c>
      <c r="L1047" s="288">
        <v>202300</v>
      </c>
      <c r="M1047" s="244">
        <v>45901</v>
      </c>
    </row>
    <row r="1048" spans="1:13" ht="25.5" x14ac:dyDescent="0.2">
      <c r="A1048" s="110" t="s">
        <v>57</v>
      </c>
      <c r="B1048" s="48" t="s">
        <v>235</v>
      </c>
      <c r="C1048" s="70" t="s">
        <v>45</v>
      </c>
      <c r="D1048" s="248" t="s">
        <v>12</v>
      </c>
      <c r="E1048" s="248" t="s">
        <v>12</v>
      </c>
      <c r="F1048" s="257" t="s">
        <v>342</v>
      </c>
      <c r="G1048" s="257">
        <v>9250166</v>
      </c>
      <c r="H1048" s="258">
        <v>45904</v>
      </c>
      <c r="I1048" s="259" t="s">
        <v>384</v>
      </c>
      <c r="J1048" s="277" t="s">
        <v>198</v>
      </c>
      <c r="K1048" s="282" t="s">
        <v>59</v>
      </c>
      <c r="L1048" s="262">
        <v>70359</v>
      </c>
      <c r="M1048" s="244">
        <v>45901</v>
      </c>
    </row>
    <row r="1049" spans="1:13" x14ac:dyDescent="0.2">
      <c r="A1049" s="110" t="s">
        <v>57</v>
      </c>
      <c r="B1049" s="70" t="s">
        <v>45</v>
      </c>
      <c r="C1049" s="70" t="s">
        <v>45</v>
      </c>
      <c r="D1049" s="257" t="s">
        <v>385</v>
      </c>
      <c r="E1049" s="271">
        <v>45903</v>
      </c>
      <c r="F1049" s="257" t="s">
        <v>342</v>
      </c>
      <c r="G1049" s="257">
        <v>9250167</v>
      </c>
      <c r="H1049" s="258">
        <v>45904</v>
      </c>
      <c r="I1049" s="259" t="s">
        <v>386</v>
      </c>
      <c r="J1049" s="277" t="s">
        <v>387</v>
      </c>
      <c r="K1049" s="282" t="s">
        <v>388</v>
      </c>
      <c r="L1049" s="262">
        <v>3705999</v>
      </c>
      <c r="M1049" s="244">
        <v>45901</v>
      </c>
    </row>
    <row r="1050" spans="1:13" ht="25.5" x14ac:dyDescent="0.2">
      <c r="A1050" s="110" t="s">
        <v>39</v>
      </c>
      <c r="B1050" s="87" t="s">
        <v>0</v>
      </c>
      <c r="C1050" s="87" t="s">
        <v>0</v>
      </c>
      <c r="D1050" s="255" t="s">
        <v>132</v>
      </c>
      <c r="E1050" s="256">
        <v>45517</v>
      </c>
      <c r="F1050" s="114" t="s">
        <v>19</v>
      </c>
      <c r="G1050" s="283">
        <v>10250191</v>
      </c>
      <c r="H1050" s="284">
        <v>45904</v>
      </c>
      <c r="I1050" s="285" t="s">
        <v>408</v>
      </c>
      <c r="J1050" s="260" t="s">
        <v>216</v>
      </c>
      <c r="K1050" s="261" t="s">
        <v>184</v>
      </c>
      <c r="L1050" s="286">
        <v>244102</v>
      </c>
      <c r="M1050" s="244">
        <v>45901</v>
      </c>
    </row>
    <row r="1051" spans="1:13" x14ac:dyDescent="0.2">
      <c r="A1051" s="110" t="s">
        <v>29</v>
      </c>
      <c r="B1051" s="48" t="s">
        <v>235</v>
      </c>
      <c r="C1051" s="70" t="s">
        <v>45</v>
      </c>
      <c r="D1051" s="248" t="s">
        <v>12</v>
      </c>
      <c r="E1051" s="248" t="s">
        <v>12</v>
      </c>
      <c r="F1051" s="249" t="s">
        <v>116</v>
      </c>
      <c r="G1051" s="108">
        <v>12250138</v>
      </c>
      <c r="H1051" s="256">
        <v>45904</v>
      </c>
      <c r="I1051" s="259" t="s">
        <v>431</v>
      </c>
      <c r="J1051" s="277" t="s">
        <v>432</v>
      </c>
      <c r="K1051" s="283" t="s">
        <v>433</v>
      </c>
      <c r="L1051" s="273">
        <v>179970</v>
      </c>
      <c r="M1051" s="244">
        <v>45901</v>
      </c>
    </row>
    <row r="1052" spans="1:13" ht="51" x14ac:dyDescent="0.2">
      <c r="A1052" s="110" t="s">
        <v>29</v>
      </c>
      <c r="B1052" s="87" t="s">
        <v>0</v>
      </c>
      <c r="C1052" s="87" t="s">
        <v>0</v>
      </c>
      <c r="D1052" s="255" t="s">
        <v>132</v>
      </c>
      <c r="E1052" s="256">
        <v>45517</v>
      </c>
      <c r="F1052" s="249" t="s">
        <v>116</v>
      </c>
      <c r="G1052" s="108">
        <v>12250139</v>
      </c>
      <c r="H1052" s="256">
        <v>45904</v>
      </c>
      <c r="I1052" s="259" t="s">
        <v>434</v>
      </c>
      <c r="J1052" s="260" t="s">
        <v>216</v>
      </c>
      <c r="K1052" s="261" t="s">
        <v>184</v>
      </c>
      <c r="L1052" s="273">
        <v>508468</v>
      </c>
      <c r="M1052" s="244">
        <v>45901</v>
      </c>
    </row>
    <row r="1053" spans="1:13" ht="25.5" x14ac:dyDescent="0.2">
      <c r="A1053" s="110" t="s">
        <v>37</v>
      </c>
      <c r="B1053" s="70" t="s">
        <v>45</v>
      </c>
      <c r="C1053" s="70" t="s">
        <v>45</v>
      </c>
      <c r="D1053" s="274" t="s">
        <v>511</v>
      </c>
      <c r="E1053" s="267">
        <v>45905</v>
      </c>
      <c r="F1053" s="274" t="s">
        <v>342</v>
      </c>
      <c r="G1053" s="259">
        <v>16250176</v>
      </c>
      <c r="H1053" s="258">
        <v>45904</v>
      </c>
      <c r="I1053" s="259" t="s">
        <v>512</v>
      </c>
      <c r="J1053" s="277" t="s">
        <v>175</v>
      </c>
      <c r="K1053" s="282" t="s">
        <v>176</v>
      </c>
      <c r="L1053" s="269">
        <v>369912</v>
      </c>
      <c r="M1053" s="244">
        <v>45901</v>
      </c>
    </row>
    <row r="1054" spans="1:13" ht="51" x14ac:dyDescent="0.2">
      <c r="A1054" s="265" t="s">
        <v>13</v>
      </c>
      <c r="B1054" s="87" t="s">
        <v>0</v>
      </c>
      <c r="C1054" s="87" t="s">
        <v>0</v>
      </c>
      <c r="D1054" s="255" t="s">
        <v>132</v>
      </c>
      <c r="E1054" s="256">
        <v>45517</v>
      </c>
      <c r="F1054" s="265" t="s">
        <v>19</v>
      </c>
      <c r="G1054" s="266">
        <v>17250618</v>
      </c>
      <c r="H1054" s="279">
        <v>45904</v>
      </c>
      <c r="I1054" s="260" t="s">
        <v>544</v>
      </c>
      <c r="J1054" s="260" t="s">
        <v>216</v>
      </c>
      <c r="K1054" s="261" t="s">
        <v>184</v>
      </c>
      <c r="L1054" s="268">
        <v>498102</v>
      </c>
      <c r="M1054" s="244">
        <v>45901</v>
      </c>
    </row>
    <row r="1055" spans="1:13" ht="25.5" x14ac:dyDescent="0.2">
      <c r="A1055" s="265" t="s">
        <v>13</v>
      </c>
      <c r="B1055" s="87" t="s">
        <v>0</v>
      </c>
      <c r="C1055" s="87" t="s">
        <v>0</v>
      </c>
      <c r="D1055" s="255" t="s">
        <v>132</v>
      </c>
      <c r="E1055" s="256">
        <v>45517</v>
      </c>
      <c r="F1055" s="265" t="s">
        <v>19</v>
      </c>
      <c r="G1055" s="266">
        <v>17250619</v>
      </c>
      <c r="H1055" s="279">
        <v>45904</v>
      </c>
      <c r="I1055" s="260" t="s">
        <v>545</v>
      </c>
      <c r="J1055" s="260" t="s">
        <v>216</v>
      </c>
      <c r="K1055" s="261" t="s">
        <v>184</v>
      </c>
      <c r="L1055" s="268">
        <v>230102</v>
      </c>
      <c r="M1055" s="244">
        <v>45901</v>
      </c>
    </row>
    <row r="1056" spans="1:13" ht="25.5" x14ac:dyDescent="0.2">
      <c r="A1056" s="108"/>
      <c r="B1056" s="109" t="s">
        <v>1793</v>
      </c>
      <c r="C1056" s="110" t="s">
        <v>173</v>
      </c>
      <c r="D1056" s="108"/>
      <c r="E1056" s="108"/>
      <c r="F1056" s="111"/>
      <c r="G1056" s="112"/>
      <c r="H1056" s="113">
        <v>45904.337337962963</v>
      </c>
      <c r="I1056" s="109" t="s">
        <v>1794</v>
      </c>
      <c r="J1056" s="114"/>
      <c r="K1056" s="108"/>
      <c r="L1056" s="115">
        <v>6200590.2000000002</v>
      </c>
      <c r="M1056" s="244">
        <v>45901</v>
      </c>
    </row>
    <row r="1057" spans="1:13" ht="25.5" x14ac:dyDescent="0.2">
      <c r="A1057" s="108"/>
      <c r="B1057" s="109" t="s">
        <v>2610</v>
      </c>
      <c r="C1057" s="114" t="s">
        <v>45</v>
      </c>
      <c r="D1057" s="108"/>
      <c r="E1057" s="108"/>
      <c r="F1057" s="111"/>
      <c r="G1057" s="112"/>
      <c r="H1057" s="113">
        <v>45904.439918981479</v>
      </c>
      <c r="I1057" s="109" t="s">
        <v>2611</v>
      </c>
      <c r="J1057" s="114"/>
      <c r="K1057" s="108"/>
      <c r="L1057" s="115">
        <v>504989.59</v>
      </c>
      <c r="M1057" s="244">
        <v>45901</v>
      </c>
    </row>
    <row r="1058" spans="1:13" ht="25.5" x14ac:dyDescent="0.2">
      <c r="A1058" s="108"/>
      <c r="B1058" s="109" t="s">
        <v>1791</v>
      </c>
      <c r="C1058" s="110" t="s">
        <v>173</v>
      </c>
      <c r="D1058" s="108"/>
      <c r="E1058" s="108"/>
      <c r="F1058" s="111"/>
      <c r="G1058" s="112"/>
      <c r="H1058" s="113">
        <v>45904.441412037035</v>
      </c>
      <c r="I1058" s="109" t="s">
        <v>1792</v>
      </c>
      <c r="J1058" s="114"/>
      <c r="K1058" s="108"/>
      <c r="L1058" s="115">
        <v>380371.6</v>
      </c>
      <c r="M1058" s="244">
        <v>45901</v>
      </c>
    </row>
    <row r="1059" spans="1:13" ht="25.5" x14ac:dyDescent="0.2">
      <c r="A1059" s="108"/>
      <c r="B1059" s="109" t="s">
        <v>1789</v>
      </c>
      <c r="C1059" s="110" t="s">
        <v>173</v>
      </c>
      <c r="D1059" s="108"/>
      <c r="E1059" s="108"/>
      <c r="F1059" s="111"/>
      <c r="G1059" s="112"/>
      <c r="H1059" s="113">
        <v>45904.444641203707</v>
      </c>
      <c r="I1059" s="109" t="s">
        <v>1790</v>
      </c>
      <c r="J1059" s="114"/>
      <c r="K1059" s="108"/>
      <c r="L1059" s="115">
        <v>349860</v>
      </c>
      <c r="M1059" s="244">
        <v>45901</v>
      </c>
    </row>
    <row r="1060" spans="1:13" x14ac:dyDescent="0.2">
      <c r="A1060" s="108"/>
      <c r="B1060" s="109" t="s">
        <v>2608</v>
      </c>
      <c r="C1060" s="114" t="s">
        <v>45</v>
      </c>
      <c r="D1060" s="108"/>
      <c r="E1060" s="108"/>
      <c r="F1060" s="111"/>
      <c r="G1060" s="112"/>
      <c r="H1060" s="113">
        <v>45904.456122685187</v>
      </c>
      <c r="I1060" s="109" t="s">
        <v>2609</v>
      </c>
      <c r="J1060" s="114"/>
      <c r="K1060" s="108"/>
      <c r="L1060" s="115">
        <v>4640000</v>
      </c>
      <c r="M1060" s="244">
        <v>45901</v>
      </c>
    </row>
    <row r="1061" spans="1:13" ht="25.5" x14ac:dyDescent="0.2">
      <c r="A1061" s="108"/>
      <c r="B1061" s="109" t="s">
        <v>2433</v>
      </c>
      <c r="C1061" s="110" t="s">
        <v>173</v>
      </c>
      <c r="D1061" s="108"/>
      <c r="E1061" s="108"/>
      <c r="F1061" s="111"/>
      <c r="G1061" s="112"/>
      <c r="H1061" s="113">
        <v>45904.533645833333</v>
      </c>
      <c r="I1061" s="109" t="s">
        <v>2434</v>
      </c>
      <c r="J1061" s="114"/>
      <c r="K1061" s="108"/>
      <c r="L1061" s="115">
        <v>328648</v>
      </c>
      <c r="M1061" s="244">
        <v>45901</v>
      </c>
    </row>
    <row r="1062" spans="1:13" ht="25.5" x14ac:dyDescent="0.2">
      <c r="A1062" s="108"/>
      <c r="B1062" s="109" t="s">
        <v>1787</v>
      </c>
      <c r="C1062" s="110" t="s">
        <v>173</v>
      </c>
      <c r="D1062" s="108"/>
      <c r="E1062" s="108"/>
      <c r="F1062" s="111"/>
      <c r="G1062" s="112"/>
      <c r="H1062" s="113">
        <v>45904.533680555556</v>
      </c>
      <c r="I1062" s="109" t="s">
        <v>1788</v>
      </c>
      <c r="J1062" s="114"/>
      <c r="K1062" s="108"/>
      <c r="L1062" s="115">
        <v>154700</v>
      </c>
      <c r="M1062" s="244">
        <v>45901</v>
      </c>
    </row>
    <row r="1063" spans="1:13" ht="25.5" x14ac:dyDescent="0.2">
      <c r="A1063" s="108"/>
      <c r="B1063" s="109" t="s">
        <v>1785</v>
      </c>
      <c r="C1063" s="110" t="s">
        <v>173</v>
      </c>
      <c r="D1063" s="108"/>
      <c r="E1063" s="108"/>
      <c r="F1063" s="111"/>
      <c r="G1063" s="112"/>
      <c r="H1063" s="113">
        <v>45904.622881944444</v>
      </c>
      <c r="I1063" s="109" t="s">
        <v>1786</v>
      </c>
      <c r="J1063" s="114"/>
      <c r="K1063" s="108"/>
      <c r="L1063" s="115">
        <v>357000</v>
      </c>
      <c r="M1063" s="244">
        <v>45901</v>
      </c>
    </row>
    <row r="1064" spans="1:13" ht="25.5" x14ac:dyDescent="0.2">
      <c r="A1064" s="108"/>
      <c r="B1064" s="109" t="s">
        <v>2606</v>
      </c>
      <c r="C1064" s="114" t="s">
        <v>45</v>
      </c>
      <c r="D1064" s="108"/>
      <c r="E1064" s="108"/>
      <c r="F1064" s="111"/>
      <c r="G1064" s="112"/>
      <c r="H1064" s="113">
        <v>45904.637546296297</v>
      </c>
      <c r="I1064" s="109" t="s">
        <v>2607</v>
      </c>
      <c r="J1064" s="114"/>
      <c r="K1064" s="108"/>
      <c r="L1064" s="115">
        <v>3705999.15</v>
      </c>
      <c r="M1064" s="244">
        <v>45901</v>
      </c>
    </row>
    <row r="1065" spans="1:13" ht="25.5" x14ac:dyDescent="0.2">
      <c r="A1065" s="108"/>
      <c r="B1065" s="109" t="s">
        <v>1783</v>
      </c>
      <c r="C1065" s="110" t="s">
        <v>173</v>
      </c>
      <c r="D1065" s="108"/>
      <c r="E1065" s="108"/>
      <c r="F1065" s="111"/>
      <c r="G1065" s="112"/>
      <c r="H1065" s="113">
        <v>45904.648587962962</v>
      </c>
      <c r="I1065" s="109" t="s">
        <v>1784</v>
      </c>
      <c r="J1065" s="114"/>
      <c r="K1065" s="108"/>
      <c r="L1065" s="115">
        <v>112000.42</v>
      </c>
      <c r="M1065" s="244">
        <v>45901</v>
      </c>
    </row>
    <row r="1066" spans="1:13" ht="25.5" x14ac:dyDescent="0.2">
      <c r="A1066" s="110" t="s">
        <v>38</v>
      </c>
      <c r="B1066" s="87" t="s">
        <v>0</v>
      </c>
      <c r="C1066" s="87" t="s">
        <v>0</v>
      </c>
      <c r="D1066" s="255" t="s">
        <v>132</v>
      </c>
      <c r="E1066" s="256">
        <v>45517</v>
      </c>
      <c r="F1066" s="108" t="s">
        <v>19</v>
      </c>
      <c r="G1066" s="274">
        <v>2250303</v>
      </c>
      <c r="H1066" s="258">
        <v>45905</v>
      </c>
      <c r="I1066" s="259" t="s">
        <v>242</v>
      </c>
      <c r="J1066" s="260" t="s">
        <v>216</v>
      </c>
      <c r="K1066" s="261" t="s">
        <v>184</v>
      </c>
      <c r="L1066" s="288">
        <v>192988</v>
      </c>
      <c r="M1066" s="244">
        <v>45901</v>
      </c>
    </row>
    <row r="1067" spans="1:13" ht="25.5" x14ac:dyDescent="0.2">
      <c r="A1067" s="110" t="s">
        <v>38</v>
      </c>
      <c r="B1067" s="87" t="s">
        <v>0</v>
      </c>
      <c r="C1067" s="87" t="s">
        <v>0</v>
      </c>
      <c r="D1067" s="255" t="s">
        <v>132</v>
      </c>
      <c r="E1067" s="256">
        <v>45517</v>
      </c>
      <c r="F1067" s="108" t="s">
        <v>19</v>
      </c>
      <c r="G1067" s="274">
        <v>2250304</v>
      </c>
      <c r="H1067" s="258">
        <v>45905</v>
      </c>
      <c r="I1067" s="259" t="s">
        <v>243</v>
      </c>
      <c r="J1067" s="260" t="s">
        <v>216</v>
      </c>
      <c r="K1067" s="261" t="s">
        <v>184</v>
      </c>
      <c r="L1067" s="288">
        <v>218988</v>
      </c>
      <c r="M1067" s="244">
        <v>45901</v>
      </c>
    </row>
    <row r="1068" spans="1:13" ht="25.5" x14ac:dyDescent="0.2">
      <c r="A1068" s="110" t="s">
        <v>38</v>
      </c>
      <c r="B1068" s="70" t="s">
        <v>45</v>
      </c>
      <c r="C1068" s="70" t="s">
        <v>45</v>
      </c>
      <c r="D1068" s="274" t="s">
        <v>194</v>
      </c>
      <c r="E1068" s="263">
        <v>45590</v>
      </c>
      <c r="F1068" s="108" t="s">
        <v>244</v>
      </c>
      <c r="G1068" s="274">
        <v>2250306</v>
      </c>
      <c r="H1068" s="258">
        <v>45905</v>
      </c>
      <c r="I1068" s="259" t="s">
        <v>245</v>
      </c>
      <c r="J1068" s="277" t="s">
        <v>246</v>
      </c>
      <c r="K1068" s="287" t="s">
        <v>195</v>
      </c>
      <c r="L1068" s="288">
        <v>825000</v>
      </c>
      <c r="M1068" s="244">
        <v>45901</v>
      </c>
    </row>
    <row r="1069" spans="1:13" x14ac:dyDescent="0.2">
      <c r="A1069" s="110" t="s">
        <v>38</v>
      </c>
      <c r="B1069" s="70" t="s">
        <v>45</v>
      </c>
      <c r="C1069" s="70" t="s">
        <v>45</v>
      </c>
      <c r="D1069" s="274" t="s">
        <v>108</v>
      </c>
      <c r="E1069" s="263">
        <v>45408</v>
      </c>
      <c r="F1069" s="108" t="s">
        <v>244</v>
      </c>
      <c r="G1069" s="274">
        <v>2250307</v>
      </c>
      <c r="H1069" s="258">
        <v>45905</v>
      </c>
      <c r="I1069" s="259" t="s">
        <v>247</v>
      </c>
      <c r="J1069" s="277" t="s">
        <v>136</v>
      </c>
      <c r="K1069" s="287" t="s">
        <v>109</v>
      </c>
      <c r="L1069" s="288">
        <v>1082900</v>
      </c>
      <c r="M1069" s="244">
        <v>45901</v>
      </c>
    </row>
    <row r="1070" spans="1:13" ht="25.5" x14ac:dyDescent="0.2">
      <c r="A1070" s="110" t="s">
        <v>36</v>
      </c>
      <c r="B1070" s="48" t="s">
        <v>235</v>
      </c>
      <c r="C1070" s="70" t="s">
        <v>45</v>
      </c>
      <c r="D1070" s="248" t="s">
        <v>12</v>
      </c>
      <c r="E1070" s="248" t="s">
        <v>12</v>
      </c>
      <c r="F1070" s="256" t="s">
        <v>12</v>
      </c>
      <c r="G1070" s="259">
        <v>3250158</v>
      </c>
      <c r="H1070" s="256">
        <v>45905</v>
      </c>
      <c r="I1070" s="110" t="s">
        <v>287</v>
      </c>
      <c r="J1070" s="111" t="s">
        <v>288</v>
      </c>
      <c r="K1070" s="283" t="s">
        <v>289</v>
      </c>
      <c r="L1070" s="273">
        <v>89939</v>
      </c>
      <c r="M1070" s="244">
        <v>45901</v>
      </c>
    </row>
    <row r="1071" spans="1:13" ht="25.5" x14ac:dyDescent="0.2">
      <c r="A1071" s="110" t="s">
        <v>55</v>
      </c>
      <c r="B1071" s="48" t="s">
        <v>235</v>
      </c>
      <c r="C1071" s="70" t="s">
        <v>45</v>
      </c>
      <c r="D1071" s="248" t="s">
        <v>12</v>
      </c>
      <c r="E1071" s="248" t="s">
        <v>12</v>
      </c>
      <c r="F1071" s="108" t="s">
        <v>19</v>
      </c>
      <c r="G1071" s="108">
        <v>5250262</v>
      </c>
      <c r="H1071" s="256">
        <v>45905</v>
      </c>
      <c r="I1071" s="289" t="s">
        <v>333</v>
      </c>
      <c r="J1071" s="289" t="s">
        <v>334</v>
      </c>
      <c r="K1071" s="290" t="s">
        <v>335</v>
      </c>
      <c r="L1071" s="291">
        <v>105000</v>
      </c>
      <c r="M1071" s="244">
        <v>45901</v>
      </c>
    </row>
    <row r="1072" spans="1:13" ht="25.5" x14ac:dyDescent="0.2">
      <c r="A1072" s="110" t="s">
        <v>40</v>
      </c>
      <c r="B1072" s="48" t="s">
        <v>235</v>
      </c>
      <c r="C1072" s="70" t="s">
        <v>45</v>
      </c>
      <c r="D1072" s="248" t="s">
        <v>12</v>
      </c>
      <c r="E1072" s="248" t="s">
        <v>12</v>
      </c>
      <c r="F1072" s="270" t="s">
        <v>19</v>
      </c>
      <c r="G1072" s="248">
        <v>19250123</v>
      </c>
      <c r="H1072" s="271">
        <v>45905</v>
      </c>
      <c r="I1072" s="272" t="s">
        <v>398</v>
      </c>
      <c r="J1072" s="292" t="s">
        <v>399</v>
      </c>
      <c r="K1072" s="293" t="s">
        <v>24</v>
      </c>
      <c r="L1072" s="273">
        <v>87408</v>
      </c>
      <c r="M1072" s="244">
        <v>45901</v>
      </c>
    </row>
    <row r="1073" spans="1:13" ht="51" x14ac:dyDescent="0.2">
      <c r="A1073" s="110" t="s">
        <v>29</v>
      </c>
      <c r="B1073" s="87" t="s">
        <v>0</v>
      </c>
      <c r="C1073" s="87" t="s">
        <v>0</v>
      </c>
      <c r="D1073" s="255" t="s">
        <v>132</v>
      </c>
      <c r="E1073" s="256">
        <v>45517</v>
      </c>
      <c r="F1073" s="249" t="s">
        <v>116</v>
      </c>
      <c r="G1073" s="108">
        <v>12250140</v>
      </c>
      <c r="H1073" s="256">
        <v>45905</v>
      </c>
      <c r="I1073" s="259" t="s">
        <v>435</v>
      </c>
      <c r="J1073" s="260" t="s">
        <v>216</v>
      </c>
      <c r="K1073" s="261" t="s">
        <v>184</v>
      </c>
      <c r="L1073" s="273">
        <v>792204</v>
      </c>
      <c r="M1073" s="244">
        <v>45901</v>
      </c>
    </row>
    <row r="1074" spans="1:13" ht="25.5" x14ac:dyDescent="0.2">
      <c r="A1074" s="110" t="s">
        <v>29</v>
      </c>
      <c r="B1074" s="87" t="s">
        <v>0</v>
      </c>
      <c r="C1074" s="87" t="s">
        <v>0</v>
      </c>
      <c r="D1074" s="255" t="s">
        <v>132</v>
      </c>
      <c r="E1074" s="256">
        <v>45517</v>
      </c>
      <c r="F1074" s="249" t="s">
        <v>116</v>
      </c>
      <c r="G1074" s="108">
        <v>12250141</v>
      </c>
      <c r="H1074" s="256">
        <v>45905</v>
      </c>
      <c r="I1074" s="259" t="s">
        <v>436</v>
      </c>
      <c r="J1074" s="260" t="s">
        <v>216</v>
      </c>
      <c r="K1074" s="261" t="s">
        <v>184</v>
      </c>
      <c r="L1074" s="273">
        <v>410102</v>
      </c>
      <c r="M1074" s="244">
        <v>45901</v>
      </c>
    </row>
    <row r="1075" spans="1:13" ht="25.5" x14ac:dyDescent="0.2">
      <c r="A1075" s="110" t="s">
        <v>29</v>
      </c>
      <c r="B1075" s="87" t="s">
        <v>0</v>
      </c>
      <c r="C1075" s="87" t="s">
        <v>0</v>
      </c>
      <c r="D1075" s="255" t="s">
        <v>132</v>
      </c>
      <c r="E1075" s="256">
        <v>45517</v>
      </c>
      <c r="F1075" s="249" t="s">
        <v>116</v>
      </c>
      <c r="G1075" s="112">
        <v>12250142</v>
      </c>
      <c r="H1075" s="256">
        <v>45905</v>
      </c>
      <c r="I1075" s="259" t="s">
        <v>437</v>
      </c>
      <c r="J1075" s="260" t="s">
        <v>216</v>
      </c>
      <c r="K1075" s="261" t="s">
        <v>184</v>
      </c>
      <c r="L1075" s="294">
        <v>456102</v>
      </c>
      <c r="M1075" s="244">
        <v>45901</v>
      </c>
    </row>
    <row r="1076" spans="1:13" x14ac:dyDescent="0.2">
      <c r="A1076" s="110" t="s">
        <v>34</v>
      </c>
      <c r="B1076" s="48" t="s">
        <v>235</v>
      </c>
      <c r="C1076" s="70" t="s">
        <v>45</v>
      </c>
      <c r="D1076" s="248" t="s">
        <v>12</v>
      </c>
      <c r="E1076" s="248" t="s">
        <v>12</v>
      </c>
      <c r="F1076" s="274" t="s">
        <v>493</v>
      </c>
      <c r="G1076" s="274">
        <v>14250165</v>
      </c>
      <c r="H1076" s="267">
        <v>45905</v>
      </c>
      <c r="I1076" s="110" t="s">
        <v>497</v>
      </c>
      <c r="J1076" s="275" t="s">
        <v>498</v>
      </c>
      <c r="K1076" s="276" t="s">
        <v>499</v>
      </c>
      <c r="L1076" s="269">
        <v>201390</v>
      </c>
      <c r="M1076" s="244">
        <v>45901</v>
      </c>
    </row>
    <row r="1077" spans="1:13" ht="38.25" x14ac:dyDescent="0.2">
      <c r="A1077" s="265" t="s">
        <v>13</v>
      </c>
      <c r="B1077" s="87" t="s">
        <v>0</v>
      </c>
      <c r="C1077" s="87" t="s">
        <v>0</v>
      </c>
      <c r="D1077" s="255" t="s">
        <v>132</v>
      </c>
      <c r="E1077" s="256">
        <v>45517</v>
      </c>
      <c r="F1077" s="265" t="s">
        <v>19</v>
      </c>
      <c r="G1077" s="266">
        <v>17250621</v>
      </c>
      <c r="H1077" s="279">
        <v>45905</v>
      </c>
      <c r="I1077" s="260" t="s">
        <v>546</v>
      </c>
      <c r="J1077" s="260" t="s">
        <v>216</v>
      </c>
      <c r="K1077" s="261" t="s">
        <v>184</v>
      </c>
      <c r="L1077" s="268">
        <v>230102</v>
      </c>
      <c r="M1077" s="244">
        <v>45901</v>
      </c>
    </row>
    <row r="1078" spans="1:13" ht="25.5" x14ac:dyDescent="0.2">
      <c r="A1078" s="108"/>
      <c r="B1078" s="109" t="s">
        <v>1781</v>
      </c>
      <c r="C1078" s="110" t="s">
        <v>173</v>
      </c>
      <c r="D1078" s="108"/>
      <c r="E1078" s="108"/>
      <c r="F1078" s="111"/>
      <c r="G1078" s="112"/>
      <c r="H1078" s="113">
        <v>45905.36954861111</v>
      </c>
      <c r="I1078" s="109" t="s">
        <v>1782</v>
      </c>
      <c r="J1078" s="114"/>
      <c r="K1078" s="108"/>
      <c r="L1078" s="115">
        <v>535500</v>
      </c>
      <c r="M1078" s="244">
        <v>45901</v>
      </c>
    </row>
    <row r="1079" spans="1:13" ht="25.5" x14ac:dyDescent="0.2">
      <c r="A1079" s="108"/>
      <c r="B1079" s="109" t="s">
        <v>1779</v>
      </c>
      <c r="C1079" s="110" t="s">
        <v>173</v>
      </c>
      <c r="D1079" s="108"/>
      <c r="E1079" s="108"/>
      <c r="F1079" s="111"/>
      <c r="G1079" s="112"/>
      <c r="H1079" s="113">
        <v>45905.471921296295</v>
      </c>
      <c r="I1079" s="109" t="s">
        <v>1780</v>
      </c>
      <c r="J1079" s="114"/>
      <c r="K1079" s="108"/>
      <c r="L1079" s="115">
        <v>1904000</v>
      </c>
      <c r="M1079" s="244">
        <v>45901</v>
      </c>
    </row>
    <row r="1080" spans="1:13" ht="25.5" x14ac:dyDescent="0.2">
      <c r="A1080" s="108"/>
      <c r="B1080" s="109" t="s">
        <v>1777</v>
      </c>
      <c r="C1080" s="110" t="s">
        <v>173</v>
      </c>
      <c r="D1080" s="108"/>
      <c r="E1080" s="108"/>
      <c r="F1080" s="111"/>
      <c r="G1080" s="112"/>
      <c r="H1080" s="113">
        <v>45905.499942129631</v>
      </c>
      <c r="I1080" s="109" t="s">
        <v>1778</v>
      </c>
      <c r="J1080" s="114"/>
      <c r="K1080" s="108"/>
      <c r="L1080" s="115">
        <v>226814</v>
      </c>
      <c r="M1080" s="244">
        <v>45901</v>
      </c>
    </row>
    <row r="1081" spans="1:13" ht="25.5" x14ac:dyDescent="0.2">
      <c r="A1081" s="108"/>
      <c r="B1081" s="109" t="s">
        <v>1775</v>
      </c>
      <c r="C1081" s="110" t="s">
        <v>173</v>
      </c>
      <c r="D1081" s="108"/>
      <c r="E1081" s="108"/>
      <c r="F1081" s="111"/>
      <c r="G1081" s="112"/>
      <c r="H1081" s="113">
        <v>45905.521990740737</v>
      </c>
      <c r="I1081" s="109" t="s">
        <v>1776</v>
      </c>
      <c r="J1081" s="114"/>
      <c r="K1081" s="108"/>
      <c r="L1081" s="115">
        <v>279056.19</v>
      </c>
      <c r="M1081" s="244">
        <v>45901</v>
      </c>
    </row>
    <row r="1082" spans="1:13" ht="25.5" x14ac:dyDescent="0.2">
      <c r="A1082" s="249"/>
      <c r="B1082" s="109" t="s">
        <v>1773</v>
      </c>
      <c r="C1082" s="110" t="s">
        <v>173</v>
      </c>
      <c r="D1082" s="248"/>
      <c r="E1082" s="271"/>
      <c r="F1082" s="70"/>
      <c r="G1082" s="295"/>
      <c r="H1082" s="113">
        <v>45905.522719907407</v>
      </c>
      <c r="I1082" s="109" t="s">
        <v>1774</v>
      </c>
      <c r="J1082" s="265"/>
      <c r="K1082" s="248"/>
      <c r="L1082" s="115">
        <v>2750000</v>
      </c>
      <c r="M1082" s="244">
        <v>45901</v>
      </c>
    </row>
    <row r="1083" spans="1:13" ht="25.5" x14ac:dyDescent="0.2">
      <c r="A1083" s="249"/>
      <c r="B1083" s="109" t="s">
        <v>1771</v>
      </c>
      <c r="C1083" s="110" t="s">
        <v>173</v>
      </c>
      <c r="D1083" s="248"/>
      <c r="E1083" s="271"/>
      <c r="F1083" s="70"/>
      <c r="G1083" s="295"/>
      <c r="H1083" s="113">
        <v>45905.603414351855</v>
      </c>
      <c r="I1083" s="109" t="s">
        <v>1772</v>
      </c>
      <c r="J1083" s="265"/>
      <c r="K1083" s="248"/>
      <c r="L1083" s="115">
        <v>440300</v>
      </c>
      <c r="M1083" s="244">
        <v>45901</v>
      </c>
    </row>
    <row r="1084" spans="1:13" ht="25.5" x14ac:dyDescent="0.2">
      <c r="A1084" s="249"/>
      <c r="B1084" s="109" t="s">
        <v>1769</v>
      </c>
      <c r="C1084" s="110" t="s">
        <v>173</v>
      </c>
      <c r="D1084" s="248"/>
      <c r="E1084" s="271"/>
      <c r="F1084" s="70"/>
      <c r="G1084" s="295"/>
      <c r="H1084" s="113">
        <v>45905.609722222223</v>
      </c>
      <c r="I1084" s="109" t="s">
        <v>1770</v>
      </c>
      <c r="J1084" s="265"/>
      <c r="K1084" s="248"/>
      <c r="L1084" s="115">
        <v>1246644</v>
      </c>
      <c r="M1084" s="244">
        <v>45901</v>
      </c>
    </row>
    <row r="1085" spans="1:13" ht="25.5" x14ac:dyDescent="0.2">
      <c r="A1085" s="249"/>
      <c r="B1085" s="109" t="s">
        <v>1767</v>
      </c>
      <c r="C1085" s="110" t="s">
        <v>173</v>
      </c>
      <c r="D1085" s="248"/>
      <c r="E1085" s="271"/>
      <c r="F1085" s="70"/>
      <c r="G1085" s="295"/>
      <c r="H1085" s="113">
        <v>45905.636006944442</v>
      </c>
      <c r="I1085" s="109" t="s">
        <v>1768</v>
      </c>
      <c r="J1085" s="265"/>
      <c r="K1085" s="248"/>
      <c r="L1085" s="115">
        <v>440300</v>
      </c>
      <c r="M1085" s="244">
        <v>45901</v>
      </c>
    </row>
    <row r="1086" spans="1:13" ht="25.5" x14ac:dyDescent="0.2">
      <c r="A1086" s="249"/>
      <c r="B1086" s="109" t="s">
        <v>1765</v>
      </c>
      <c r="C1086" s="110" t="s">
        <v>173</v>
      </c>
      <c r="D1086" s="248"/>
      <c r="E1086" s="271"/>
      <c r="F1086" s="70"/>
      <c r="G1086" s="295"/>
      <c r="H1086" s="113">
        <v>45905.654085648152</v>
      </c>
      <c r="I1086" s="109" t="s">
        <v>1766</v>
      </c>
      <c r="J1086" s="265"/>
      <c r="K1086" s="248"/>
      <c r="L1086" s="115">
        <v>89939.01</v>
      </c>
      <c r="M1086" s="244">
        <v>45901</v>
      </c>
    </row>
    <row r="1087" spans="1:13" x14ac:dyDescent="0.2">
      <c r="A1087" s="108"/>
      <c r="B1087" s="109" t="s">
        <v>2694</v>
      </c>
      <c r="C1087" s="114" t="s">
        <v>0</v>
      </c>
      <c r="D1087" s="108"/>
      <c r="E1087" s="108"/>
      <c r="F1087" s="111"/>
      <c r="G1087" s="112"/>
      <c r="H1087" s="113">
        <v>45905.654166666667</v>
      </c>
      <c r="I1087" s="109" t="s">
        <v>2695</v>
      </c>
      <c r="J1087" s="114"/>
      <c r="K1087" s="108"/>
      <c r="L1087" s="115">
        <v>65932032.109999999</v>
      </c>
      <c r="M1087" s="244">
        <v>45901</v>
      </c>
    </row>
    <row r="1088" spans="1:13" ht="38.25" x14ac:dyDescent="0.2">
      <c r="A1088" s="110" t="s">
        <v>41</v>
      </c>
      <c r="B1088" s="87" t="s">
        <v>0</v>
      </c>
      <c r="C1088" s="87" t="s">
        <v>0</v>
      </c>
      <c r="D1088" s="255" t="s">
        <v>132</v>
      </c>
      <c r="E1088" s="256">
        <v>45517</v>
      </c>
      <c r="F1088" s="259" t="s">
        <v>18</v>
      </c>
      <c r="G1088" s="259">
        <v>18250213</v>
      </c>
      <c r="H1088" s="258">
        <v>45908</v>
      </c>
      <c r="I1088" s="259" t="s">
        <v>222</v>
      </c>
      <c r="J1088" s="260" t="s">
        <v>216</v>
      </c>
      <c r="K1088" s="261" t="s">
        <v>184</v>
      </c>
      <c r="L1088" s="269">
        <v>480046</v>
      </c>
      <c r="M1088" s="244">
        <v>45901</v>
      </c>
    </row>
    <row r="1089" spans="1:13" ht="25.5" x14ac:dyDescent="0.2">
      <c r="A1089" s="110" t="s">
        <v>14</v>
      </c>
      <c r="B1089" s="142" t="s">
        <v>16</v>
      </c>
      <c r="C1089" s="142" t="s">
        <v>16</v>
      </c>
      <c r="D1089" s="259" t="s">
        <v>202</v>
      </c>
      <c r="E1089" s="280">
        <v>45678</v>
      </c>
      <c r="F1089" s="259" t="s">
        <v>232</v>
      </c>
      <c r="G1089" s="259">
        <v>1250095</v>
      </c>
      <c r="H1089" s="258">
        <v>45908</v>
      </c>
      <c r="I1089" s="259" t="s">
        <v>234</v>
      </c>
      <c r="J1089" s="277" t="s">
        <v>120</v>
      </c>
      <c r="K1089" s="282" t="s">
        <v>121</v>
      </c>
      <c r="L1089" s="269">
        <v>271860</v>
      </c>
      <c r="M1089" s="244">
        <v>45901</v>
      </c>
    </row>
    <row r="1090" spans="1:13" ht="25.5" x14ac:dyDescent="0.2">
      <c r="A1090" s="110" t="s">
        <v>38</v>
      </c>
      <c r="B1090" s="48" t="s">
        <v>235</v>
      </c>
      <c r="C1090" s="70" t="s">
        <v>45</v>
      </c>
      <c r="D1090" s="248" t="s">
        <v>12</v>
      </c>
      <c r="E1090" s="248" t="s">
        <v>12</v>
      </c>
      <c r="F1090" s="108" t="s">
        <v>19</v>
      </c>
      <c r="G1090" s="274">
        <v>2250311</v>
      </c>
      <c r="H1090" s="258">
        <v>45908</v>
      </c>
      <c r="I1090" s="259" t="s">
        <v>248</v>
      </c>
      <c r="J1090" s="277" t="s">
        <v>80</v>
      </c>
      <c r="K1090" s="287" t="s">
        <v>82</v>
      </c>
      <c r="L1090" s="288">
        <v>202300</v>
      </c>
      <c r="M1090" s="244">
        <v>45901</v>
      </c>
    </row>
    <row r="1091" spans="1:13" x14ac:dyDescent="0.2">
      <c r="A1091" s="110" t="s">
        <v>38</v>
      </c>
      <c r="B1091" s="48" t="s">
        <v>235</v>
      </c>
      <c r="C1091" s="70" t="s">
        <v>45</v>
      </c>
      <c r="D1091" s="248" t="s">
        <v>12</v>
      </c>
      <c r="E1091" s="248" t="s">
        <v>12</v>
      </c>
      <c r="F1091" s="108" t="s">
        <v>19</v>
      </c>
      <c r="G1091" s="274">
        <v>2250312</v>
      </c>
      <c r="H1091" s="258">
        <v>45908</v>
      </c>
      <c r="I1091" s="259" t="s">
        <v>249</v>
      </c>
      <c r="J1091" s="277" t="s">
        <v>250</v>
      </c>
      <c r="K1091" s="287" t="s">
        <v>134</v>
      </c>
      <c r="L1091" s="288">
        <v>52836</v>
      </c>
      <c r="M1091" s="244">
        <v>45901</v>
      </c>
    </row>
    <row r="1092" spans="1:13" ht="25.5" x14ac:dyDescent="0.2">
      <c r="A1092" s="110" t="s">
        <v>33</v>
      </c>
      <c r="B1092" s="48" t="s">
        <v>235</v>
      </c>
      <c r="C1092" s="70" t="s">
        <v>45</v>
      </c>
      <c r="D1092" s="248" t="s">
        <v>12</v>
      </c>
      <c r="E1092" s="248" t="s">
        <v>12</v>
      </c>
      <c r="F1092" s="296" t="s">
        <v>366</v>
      </c>
      <c r="G1092" s="283">
        <v>20250122</v>
      </c>
      <c r="H1092" s="297">
        <v>45908</v>
      </c>
      <c r="I1092" s="259" t="s">
        <v>367</v>
      </c>
      <c r="J1092" s="142" t="s">
        <v>368</v>
      </c>
      <c r="K1092" s="298" t="s">
        <v>369</v>
      </c>
      <c r="L1092" s="299">
        <v>171078</v>
      </c>
      <c r="M1092" s="244">
        <v>45901</v>
      </c>
    </row>
    <row r="1093" spans="1:13" ht="25.5" x14ac:dyDescent="0.2">
      <c r="A1093" s="110" t="s">
        <v>33</v>
      </c>
      <c r="B1093" s="48" t="s">
        <v>235</v>
      </c>
      <c r="C1093" s="70" t="s">
        <v>45</v>
      </c>
      <c r="D1093" s="248" t="s">
        <v>12</v>
      </c>
      <c r="E1093" s="248" t="s">
        <v>12</v>
      </c>
      <c r="F1093" s="296" t="s">
        <v>366</v>
      </c>
      <c r="G1093" s="283">
        <v>20250121</v>
      </c>
      <c r="H1093" s="297">
        <v>45908</v>
      </c>
      <c r="I1093" s="259" t="s">
        <v>370</v>
      </c>
      <c r="J1093" s="142" t="s">
        <v>127</v>
      </c>
      <c r="K1093" s="298" t="s">
        <v>128</v>
      </c>
      <c r="L1093" s="299">
        <v>115039</v>
      </c>
      <c r="M1093" s="244">
        <v>45901</v>
      </c>
    </row>
    <row r="1094" spans="1:13" ht="25.5" x14ac:dyDescent="0.2">
      <c r="A1094" s="110" t="s">
        <v>65</v>
      </c>
      <c r="B1094" s="87" t="s">
        <v>0</v>
      </c>
      <c r="C1094" s="87" t="s">
        <v>0</v>
      </c>
      <c r="D1094" s="255" t="s">
        <v>132</v>
      </c>
      <c r="E1094" s="256">
        <v>45517</v>
      </c>
      <c r="F1094" s="249" t="s">
        <v>19</v>
      </c>
      <c r="G1094" s="300" t="s">
        <v>374</v>
      </c>
      <c r="H1094" s="301">
        <v>45908</v>
      </c>
      <c r="I1094" s="302" t="s">
        <v>375</v>
      </c>
      <c r="J1094" s="260" t="s">
        <v>216</v>
      </c>
      <c r="K1094" s="261" t="s">
        <v>184</v>
      </c>
      <c r="L1094" s="303">
        <v>428922</v>
      </c>
      <c r="M1094" s="244">
        <v>45901</v>
      </c>
    </row>
    <row r="1095" spans="1:13" x14ac:dyDescent="0.2">
      <c r="A1095" s="110" t="s">
        <v>29</v>
      </c>
      <c r="B1095" s="48" t="s">
        <v>235</v>
      </c>
      <c r="C1095" s="70" t="s">
        <v>45</v>
      </c>
      <c r="D1095" s="248" t="s">
        <v>12</v>
      </c>
      <c r="E1095" s="248" t="s">
        <v>12</v>
      </c>
      <c r="F1095" s="249" t="s">
        <v>116</v>
      </c>
      <c r="G1095" s="112">
        <v>12250143</v>
      </c>
      <c r="H1095" s="256">
        <v>45908</v>
      </c>
      <c r="I1095" s="259" t="s">
        <v>438</v>
      </c>
      <c r="J1095" s="277" t="s">
        <v>439</v>
      </c>
      <c r="K1095" s="283" t="s">
        <v>440</v>
      </c>
      <c r="L1095" s="294">
        <v>184990</v>
      </c>
      <c r="M1095" s="244">
        <v>45901</v>
      </c>
    </row>
    <row r="1096" spans="1:13" ht="25.5" x14ac:dyDescent="0.2">
      <c r="A1096" s="249"/>
      <c r="B1096" s="109" t="s">
        <v>1763</v>
      </c>
      <c r="C1096" s="110" t="s">
        <v>173</v>
      </c>
      <c r="D1096" s="248"/>
      <c r="E1096" s="271"/>
      <c r="F1096" s="70"/>
      <c r="G1096" s="295"/>
      <c r="H1096" s="113">
        <v>45908.368888888886</v>
      </c>
      <c r="I1096" s="109" t="s">
        <v>1764</v>
      </c>
      <c r="J1096" s="265"/>
      <c r="K1096" s="248"/>
      <c r="L1096" s="115">
        <v>5062981.1399999997</v>
      </c>
      <c r="M1096" s="244">
        <v>45901</v>
      </c>
    </row>
    <row r="1097" spans="1:13" ht="25.5" x14ac:dyDescent="0.2">
      <c r="A1097" s="249"/>
      <c r="B1097" s="109" t="s">
        <v>1761</v>
      </c>
      <c r="C1097" s="110" t="s">
        <v>173</v>
      </c>
      <c r="D1097" s="248"/>
      <c r="E1097" s="271"/>
      <c r="F1097" s="70"/>
      <c r="G1097" s="295"/>
      <c r="H1097" s="113">
        <v>45908.434641203705</v>
      </c>
      <c r="I1097" s="109" t="s">
        <v>1762</v>
      </c>
      <c r="J1097" s="265"/>
      <c r="K1097" s="248"/>
      <c r="L1097" s="115">
        <v>561680</v>
      </c>
      <c r="M1097" s="244">
        <v>45901</v>
      </c>
    </row>
    <row r="1098" spans="1:13" ht="25.5" x14ac:dyDescent="0.2">
      <c r="A1098" s="249"/>
      <c r="B1098" s="109" t="s">
        <v>1759</v>
      </c>
      <c r="C1098" s="110" t="s">
        <v>173</v>
      </c>
      <c r="D1098" s="248"/>
      <c r="E1098" s="271"/>
      <c r="F1098" s="70"/>
      <c r="G1098" s="295"/>
      <c r="H1098" s="113">
        <v>45908.442499999997</v>
      </c>
      <c r="I1098" s="109" t="s">
        <v>1760</v>
      </c>
      <c r="J1098" s="265"/>
      <c r="K1098" s="248"/>
      <c r="L1098" s="115">
        <v>243961.9</v>
      </c>
      <c r="M1098" s="244">
        <v>45901</v>
      </c>
    </row>
    <row r="1099" spans="1:13" ht="25.5" x14ac:dyDescent="0.2">
      <c r="A1099" s="249"/>
      <c r="B1099" s="109" t="s">
        <v>1757</v>
      </c>
      <c r="C1099" s="110" t="s">
        <v>173</v>
      </c>
      <c r="D1099" s="248"/>
      <c r="E1099" s="271"/>
      <c r="F1099" s="70"/>
      <c r="G1099" s="295"/>
      <c r="H1099" s="113">
        <v>45908.447233796294</v>
      </c>
      <c r="I1099" s="109" t="s">
        <v>1758</v>
      </c>
      <c r="J1099" s="265"/>
      <c r="K1099" s="248"/>
      <c r="L1099" s="115">
        <v>999600</v>
      </c>
      <c r="M1099" s="244">
        <v>45901</v>
      </c>
    </row>
    <row r="1100" spans="1:13" ht="25.5" x14ac:dyDescent="0.2">
      <c r="A1100" s="249"/>
      <c r="B1100" s="109" t="s">
        <v>1755</v>
      </c>
      <c r="C1100" s="110" t="s">
        <v>173</v>
      </c>
      <c r="D1100" s="248"/>
      <c r="E1100" s="271"/>
      <c r="F1100" s="70"/>
      <c r="G1100" s="295"/>
      <c r="H1100" s="113">
        <v>45908.471689814818</v>
      </c>
      <c r="I1100" s="109" t="s">
        <v>1756</v>
      </c>
      <c r="J1100" s="265"/>
      <c r="K1100" s="248"/>
      <c r="L1100" s="115">
        <v>357000</v>
      </c>
      <c r="M1100" s="244">
        <v>45901</v>
      </c>
    </row>
    <row r="1101" spans="1:13" ht="25.5" x14ac:dyDescent="0.2">
      <c r="A1101" s="249"/>
      <c r="B1101" s="109" t="s">
        <v>1753</v>
      </c>
      <c r="C1101" s="110" t="s">
        <v>173</v>
      </c>
      <c r="D1101" s="248"/>
      <c r="E1101" s="271"/>
      <c r="F1101" s="70"/>
      <c r="G1101" s="295"/>
      <c r="H1101" s="113">
        <v>45908.476435185185</v>
      </c>
      <c r="I1101" s="109" t="s">
        <v>1754</v>
      </c>
      <c r="J1101" s="265"/>
      <c r="K1101" s="248"/>
      <c r="L1101" s="115">
        <v>874650</v>
      </c>
      <c r="M1101" s="244">
        <v>45901</v>
      </c>
    </row>
    <row r="1102" spans="1:13" ht="25.5" x14ac:dyDescent="0.2">
      <c r="A1102" s="249"/>
      <c r="B1102" s="109" t="s">
        <v>1751</v>
      </c>
      <c r="C1102" s="110" t="s">
        <v>173</v>
      </c>
      <c r="D1102" s="248"/>
      <c r="E1102" s="271"/>
      <c r="F1102" s="70"/>
      <c r="G1102" s="295"/>
      <c r="H1102" s="113">
        <v>45908.477407407408</v>
      </c>
      <c r="I1102" s="109" t="s">
        <v>1752</v>
      </c>
      <c r="J1102" s="265"/>
      <c r="K1102" s="248"/>
      <c r="L1102" s="115">
        <v>380000</v>
      </c>
      <c r="M1102" s="244">
        <v>45901</v>
      </c>
    </row>
    <row r="1103" spans="1:13" ht="25.5" x14ac:dyDescent="0.2">
      <c r="A1103" s="249"/>
      <c r="B1103" s="109" t="s">
        <v>1749</v>
      </c>
      <c r="C1103" s="110" t="s">
        <v>173</v>
      </c>
      <c r="D1103" s="248"/>
      <c r="E1103" s="271"/>
      <c r="F1103" s="70"/>
      <c r="G1103" s="295"/>
      <c r="H1103" s="113">
        <v>45908.642430555556</v>
      </c>
      <c r="I1103" s="109" t="s">
        <v>1750</v>
      </c>
      <c r="J1103" s="265"/>
      <c r="K1103" s="248"/>
      <c r="L1103" s="115">
        <v>321264.3</v>
      </c>
      <c r="M1103" s="244">
        <v>45901</v>
      </c>
    </row>
    <row r="1104" spans="1:13" ht="25.5" x14ac:dyDescent="0.2">
      <c r="A1104" s="249"/>
      <c r="B1104" s="109" t="s">
        <v>1747</v>
      </c>
      <c r="C1104" s="110" t="s">
        <v>173</v>
      </c>
      <c r="D1104" s="248"/>
      <c r="E1104" s="271"/>
      <c r="F1104" s="70"/>
      <c r="G1104" s="295"/>
      <c r="H1104" s="113">
        <v>45908.65892361111</v>
      </c>
      <c r="I1104" s="109" t="s">
        <v>1748</v>
      </c>
      <c r="J1104" s="265"/>
      <c r="K1104" s="248"/>
      <c r="L1104" s="115">
        <v>314690.74</v>
      </c>
      <c r="M1104" s="244">
        <v>45901</v>
      </c>
    </row>
    <row r="1105" spans="1:13" ht="25.5" x14ac:dyDescent="0.2">
      <c r="A1105" s="249"/>
      <c r="B1105" s="109" t="s">
        <v>1745</v>
      </c>
      <c r="C1105" s="110" t="s">
        <v>173</v>
      </c>
      <c r="D1105" s="248"/>
      <c r="E1105" s="271"/>
      <c r="F1105" s="70"/>
      <c r="G1105" s="295"/>
      <c r="H1105" s="113">
        <v>45908.679675925923</v>
      </c>
      <c r="I1105" s="109" t="s">
        <v>1746</v>
      </c>
      <c r="J1105" s="265"/>
      <c r="K1105" s="248"/>
      <c r="L1105" s="115">
        <v>699720</v>
      </c>
      <c r="M1105" s="244">
        <v>45901</v>
      </c>
    </row>
    <row r="1106" spans="1:13" ht="25.5" x14ac:dyDescent="0.2">
      <c r="A1106" s="249"/>
      <c r="B1106" s="109" t="s">
        <v>1743</v>
      </c>
      <c r="C1106" s="110" t="s">
        <v>173</v>
      </c>
      <c r="D1106" s="248"/>
      <c r="E1106" s="271"/>
      <c r="F1106" s="70"/>
      <c r="G1106" s="295"/>
      <c r="H1106" s="113">
        <v>45908.693402777775</v>
      </c>
      <c r="I1106" s="109" t="s">
        <v>1744</v>
      </c>
      <c r="J1106" s="265"/>
      <c r="K1106" s="248"/>
      <c r="L1106" s="115">
        <v>299880</v>
      </c>
      <c r="M1106" s="244">
        <v>45901</v>
      </c>
    </row>
    <row r="1107" spans="1:13" ht="25.5" x14ac:dyDescent="0.2">
      <c r="A1107" s="249"/>
      <c r="B1107" s="109" t="s">
        <v>1741</v>
      </c>
      <c r="C1107" s="110" t="s">
        <v>173</v>
      </c>
      <c r="D1107" s="248"/>
      <c r="E1107" s="271"/>
      <c r="F1107" s="70"/>
      <c r="G1107" s="295"/>
      <c r="H1107" s="113">
        <v>45908.694976851853</v>
      </c>
      <c r="I1107" s="109" t="s">
        <v>1742</v>
      </c>
      <c r="J1107" s="265"/>
      <c r="K1107" s="248"/>
      <c r="L1107" s="115">
        <v>1694849.17</v>
      </c>
      <c r="M1107" s="244">
        <v>45901</v>
      </c>
    </row>
    <row r="1108" spans="1:13" ht="38.25" x14ac:dyDescent="0.2">
      <c r="A1108" s="110" t="s">
        <v>41</v>
      </c>
      <c r="B1108" s="87" t="s">
        <v>0</v>
      </c>
      <c r="C1108" s="87" t="s">
        <v>0</v>
      </c>
      <c r="D1108" s="255" t="s">
        <v>132</v>
      </c>
      <c r="E1108" s="256">
        <v>45517</v>
      </c>
      <c r="F1108" s="259" t="s">
        <v>18</v>
      </c>
      <c r="G1108" s="259">
        <v>18250215</v>
      </c>
      <c r="H1108" s="258">
        <v>45909</v>
      </c>
      <c r="I1108" s="259" t="s">
        <v>222</v>
      </c>
      <c r="J1108" s="260" t="s">
        <v>216</v>
      </c>
      <c r="K1108" s="261" t="s">
        <v>184</v>
      </c>
      <c r="L1108" s="269">
        <v>206932</v>
      </c>
      <c r="M1108" s="244">
        <v>45901</v>
      </c>
    </row>
    <row r="1109" spans="1:13" ht="38.25" x14ac:dyDescent="0.2">
      <c r="A1109" s="110" t="s">
        <v>41</v>
      </c>
      <c r="B1109" s="87" t="s">
        <v>0</v>
      </c>
      <c r="C1109" s="87" t="s">
        <v>0</v>
      </c>
      <c r="D1109" s="255" t="s">
        <v>132</v>
      </c>
      <c r="E1109" s="256">
        <v>45517</v>
      </c>
      <c r="F1109" s="259" t="s">
        <v>18</v>
      </c>
      <c r="G1109" s="259">
        <v>18250216</v>
      </c>
      <c r="H1109" s="258">
        <v>45909</v>
      </c>
      <c r="I1109" s="259" t="s">
        <v>223</v>
      </c>
      <c r="J1109" s="260" t="s">
        <v>216</v>
      </c>
      <c r="K1109" s="261" t="s">
        <v>184</v>
      </c>
      <c r="L1109" s="269">
        <v>38972</v>
      </c>
      <c r="M1109" s="244">
        <v>45901</v>
      </c>
    </row>
    <row r="1110" spans="1:13" ht="25.5" x14ac:dyDescent="0.2">
      <c r="A1110" s="110" t="s">
        <v>38</v>
      </c>
      <c r="B1110" s="48" t="s">
        <v>235</v>
      </c>
      <c r="C1110" s="70" t="s">
        <v>45</v>
      </c>
      <c r="D1110" s="248" t="s">
        <v>12</v>
      </c>
      <c r="E1110" s="248" t="s">
        <v>12</v>
      </c>
      <c r="F1110" s="108" t="s">
        <v>19</v>
      </c>
      <c r="G1110" s="274">
        <v>2250313</v>
      </c>
      <c r="H1110" s="258">
        <v>45909</v>
      </c>
      <c r="I1110" s="259" t="s">
        <v>251</v>
      </c>
      <c r="J1110" s="277" t="s">
        <v>252</v>
      </c>
      <c r="K1110" s="287" t="s">
        <v>253</v>
      </c>
      <c r="L1110" s="288">
        <v>30000</v>
      </c>
      <c r="M1110" s="244">
        <v>45901</v>
      </c>
    </row>
    <row r="1111" spans="1:13" ht="25.5" x14ac:dyDescent="0.2">
      <c r="A1111" s="110" t="s">
        <v>36</v>
      </c>
      <c r="B1111" s="87" t="s">
        <v>0</v>
      </c>
      <c r="C1111" s="87" t="s">
        <v>0</v>
      </c>
      <c r="D1111" s="255" t="s">
        <v>132</v>
      </c>
      <c r="E1111" s="256">
        <v>45517</v>
      </c>
      <c r="F1111" s="256" t="s">
        <v>12</v>
      </c>
      <c r="G1111" s="259">
        <v>3250163</v>
      </c>
      <c r="H1111" s="256">
        <v>45909</v>
      </c>
      <c r="I1111" s="110" t="s">
        <v>290</v>
      </c>
      <c r="J1111" s="260" t="s">
        <v>216</v>
      </c>
      <c r="K1111" s="261" t="s">
        <v>184</v>
      </c>
      <c r="L1111" s="273">
        <v>210932</v>
      </c>
      <c r="M1111" s="244">
        <v>45901</v>
      </c>
    </row>
    <row r="1112" spans="1:13" ht="25.5" x14ac:dyDescent="0.2">
      <c r="A1112" s="110" t="s">
        <v>35</v>
      </c>
      <c r="B1112" s="87" t="s">
        <v>0</v>
      </c>
      <c r="C1112" s="87" t="s">
        <v>0</v>
      </c>
      <c r="D1112" s="255" t="s">
        <v>132</v>
      </c>
      <c r="E1112" s="256">
        <v>45517</v>
      </c>
      <c r="F1112" s="249" t="s">
        <v>306</v>
      </c>
      <c r="G1112" s="108">
        <v>42500224</v>
      </c>
      <c r="H1112" s="250">
        <v>45909</v>
      </c>
      <c r="I1112" s="251" t="s">
        <v>314</v>
      </c>
      <c r="J1112" s="260" t="s">
        <v>216</v>
      </c>
      <c r="K1112" s="261" t="s">
        <v>184</v>
      </c>
      <c r="L1112" s="254">
        <v>64593</v>
      </c>
      <c r="M1112" s="244">
        <v>45901</v>
      </c>
    </row>
    <row r="1113" spans="1:13" ht="25.5" x14ac:dyDescent="0.2">
      <c r="A1113" s="110" t="s">
        <v>35</v>
      </c>
      <c r="B1113" s="87" t="s">
        <v>0</v>
      </c>
      <c r="C1113" s="87" t="s">
        <v>0</v>
      </c>
      <c r="D1113" s="255" t="s">
        <v>132</v>
      </c>
      <c r="E1113" s="256">
        <v>45517</v>
      </c>
      <c r="F1113" s="249" t="s">
        <v>306</v>
      </c>
      <c r="G1113" s="108">
        <v>42500225</v>
      </c>
      <c r="H1113" s="250">
        <v>45909</v>
      </c>
      <c r="I1113" s="251" t="s">
        <v>315</v>
      </c>
      <c r="J1113" s="260" t="s">
        <v>216</v>
      </c>
      <c r="K1113" s="261" t="s">
        <v>184</v>
      </c>
      <c r="L1113" s="254">
        <v>139046</v>
      </c>
      <c r="M1113" s="244">
        <v>45901</v>
      </c>
    </row>
    <row r="1114" spans="1:13" ht="25.5" x14ac:dyDescent="0.2">
      <c r="A1114" s="110" t="s">
        <v>39</v>
      </c>
      <c r="B1114" s="87" t="s">
        <v>0</v>
      </c>
      <c r="C1114" s="87" t="s">
        <v>0</v>
      </c>
      <c r="D1114" s="255" t="s">
        <v>132</v>
      </c>
      <c r="E1114" s="256">
        <v>45517</v>
      </c>
      <c r="F1114" s="114" t="s">
        <v>19</v>
      </c>
      <c r="G1114" s="283">
        <v>10250193</v>
      </c>
      <c r="H1114" s="284">
        <v>45909</v>
      </c>
      <c r="I1114" s="285" t="s">
        <v>409</v>
      </c>
      <c r="J1114" s="260" t="s">
        <v>216</v>
      </c>
      <c r="K1114" s="261" t="s">
        <v>184</v>
      </c>
      <c r="L1114" s="286">
        <v>212102</v>
      </c>
      <c r="M1114" s="244">
        <v>45901</v>
      </c>
    </row>
    <row r="1115" spans="1:13" ht="38.25" x14ac:dyDescent="0.2">
      <c r="A1115" s="110" t="s">
        <v>29</v>
      </c>
      <c r="B1115" s="48" t="s">
        <v>235</v>
      </c>
      <c r="C1115" s="70" t="s">
        <v>45</v>
      </c>
      <c r="D1115" s="248" t="s">
        <v>12</v>
      </c>
      <c r="E1115" s="248" t="s">
        <v>12</v>
      </c>
      <c r="F1115" s="249" t="s">
        <v>116</v>
      </c>
      <c r="G1115" s="112">
        <v>12250144</v>
      </c>
      <c r="H1115" s="256">
        <v>45909</v>
      </c>
      <c r="I1115" s="259" t="s">
        <v>441</v>
      </c>
      <c r="J1115" s="277" t="s">
        <v>442</v>
      </c>
      <c r="K1115" s="283" t="s">
        <v>443</v>
      </c>
      <c r="L1115" s="294">
        <v>205418</v>
      </c>
      <c r="M1115" s="244">
        <v>45901</v>
      </c>
    </row>
    <row r="1116" spans="1:13" ht="25.5" x14ac:dyDescent="0.2">
      <c r="A1116" s="110" t="s">
        <v>29</v>
      </c>
      <c r="B1116" s="48" t="s">
        <v>235</v>
      </c>
      <c r="C1116" s="70" t="s">
        <v>45</v>
      </c>
      <c r="D1116" s="248" t="s">
        <v>12</v>
      </c>
      <c r="E1116" s="248" t="s">
        <v>12</v>
      </c>
      <c r="F1116" s="249" t="s">
        <v>116</v>
      </c>
      <c r="G1116" s="112">
        <v>12250145</v>
      </c>
      <c r="H1116" s="256">
        <v>45909</v>
      </c>
      <c r="I1116" s="259" t="s">
        <v>444</v>
      </c>
      <c r="J1116" s="277" t="s">
        <v>445</v>
      </c>
      <c r="K1116" s="283" t="s">
        <v>446</v>
      </c>
      <c r="L1116" s="294">
        <v>150000</v>
      </c>
      <c r="M1116" s="244">
        <v>45901</v>
      </c>
    </row>
    <row r="1117" spans="1:13" ht="25.5" x14ac:dyDescent="0.2">
      <c r="A1117" s="110" t="s">
        <v>29</v>
      </c>
      <c r="B1117" s="87" t="s">
        <v>0</v>
      </c>
      <c r="C1117" s="87" t="s">
        <v>0</v>
      </c>
      <c r="D1117" s="255" t="s">
        <v>132</v>
      </c>
      <c r="E1117" s="256">
        <v>45517</v>
      </c>
      <c r="F1117" s="249" t="s">
        <v>116</v>
      </c>
      <c r="G1117" s="112">
        <v>12250149</v>
      </c>
      <c r="H1117" s="256">
        <v>45909</v>
      </c>
      <c r="I1117" s="289" t="s">
        <v>447</v>
      </c>
      <c r="J1117" s="260" t="s">
        <v>216</v>
      </c>
      <c r="K1117" s="261" t="s">
        <v>184</v>
      </c>
      <c r="L1117" s="294">
        <v>403932</v>
      </c>
      <c r="M1117" s="244">
        <v>45901</v>
      </c>
    </row>
    <row r="1118" spans="1:13" ht="63.75" x14ac:dyDescent="0.2">
      <c r="A1118" s="265" t="s">
        <v>13</v>
      </c>
      <c r="B1118" s="142" t="s">
        <v>16</v>
      </c>
      <c r="C1118" s="142" t="s">
        <v>16</v>
      </c>
      <c r="D1118" s="300" t="s">
        <v>77</v>
      </c>
      <c r="E1118" s="279">
        <v>45159</v>
      </c>
      <c r="F1118" s="265" t="s">
        <v>19</v>
      </c>
      <c r="G1118" s="266">
        <v>17250625</v>
      </c>
      <c r="H1118" s="279">
        <v>45909</v>
      </c>
      <c r="I1118" s="277" t="s">
        <v>547</v>
      </c>
      <c r="J1118" s="277" t="s">
        <v>78</v>
      </c>
      <c r="K1118" s="278" t="s">
        <v>79</v>
      </c>
      <c r="L1118" s="268">
        <v>266630</v>
      </c>
      <c r="M1118" s="244">
        <v>45901</v>
      </c>
    </row>
    <row r="1119" spans="1:13" ht="63.75" x14ac:dyDescent="0.2">
      <c r="A1119" s="265" t="s">
        <v>13</v>
      </c>
      <c r="B1119" s="142" t="s">
        <v>16</v>
      </c>
      <c r="C1119" s="142" t="s">
        <v>16</v>
      </c>
      <c r="D1119" s="300" t="s">
        <v>77</v>
      </c>
      <c r="E1119" s="279">
        <v>45159</v>
      </c>
      <c r="F1119" s="265" t="s">
        <v>19</v>
      </c>
      <c r="G1119" s="266">
        <v>17250626</v>
      </c>
      <c r="H1119" s="279">
        <v>45909</v>
      </c>
      <c r="I1119" s="277" t="s">
        <v>548</v>
      </c>
      <c r="J1119" s="277" t="s">
        <v>78</v>
      </c>
      <c r="K1119" s="278" t="s">
        <v>79</v>
      </c>
      <c r="L1119" s="268">
        <v>952250</v>
      </c>
      <c r="M1119" s="244">
        <v>45901</v>
      </c>
    </row>
    <row r="1120" spans="1:13" ht="63.75" x14ac:dyDescent="0.2">
      <c r="A1120" s="265" t="s">
        <v>13</v>
      </c>
      <c r="B1120" s="142" t="s">
        <v>16</v>
      </c>
      <c r="C1120" s="142" t="s">
        <v>16</v>
      </c>
      <c r="D1120" s="300" t="s">
        <v>77</v>
      </c>
      <c r="E1120" s="279">
        <v>45159</v>
      </c>
      <c r="F1120" s="265" t="s">
        <v>19</v>
      </c>
      <c r="G1120" s="266">
        <v>17250628</v>
      </c>
      <c r="H1120" s="279">
        <v>45909</v>
      </c>
      <c r="I1120" s="277" t="s">
        <v>549</v>
      </c>
      <c r="J1120" s="277" t="s">
        <v>78</v>
      </c>
      <c r="K1120" s="278" t="s">
        <v>79</v>
      </c>
      <c r="L1120" s="268">
        <v>761800</v>
      </c>
      <c r="M1120" s="244">
        <v>45901</v>
      </c>
    </row>
    <row r="1121" spans="1:13" ht="25.5" x14ac:dyDescent="0.2">
      <c r="A1121" s="249"/>
      <c r="B1121" s="109" t="s">
        <v>1739</v>
      </c>
      <c r="C1121" s="110" t="s">
        <v>173</v>
      </c>
      <c r="D1121" s="248"/>
      <c r="E1121" s="271"/>
      <c r="F1121" s="70"/>
      <c r="G1121" s="295"/>
      <c r="H1121" s="113">
        <v>45909.412291666667</v>
      </c>
      <c r="I1121" s="109" t="s">
        <v>1740</v>
      </c>
      <c r="J1121" s="265"/>
      <c r="K1121" s="248"/>
      <c r="L1121" s="115">
        <v>2618000</v>
      </c>
      <c r="M1121" s="244">
        <v>45901</v>
      </c>
    </row>
    <row r="1122" spans="1:13" ht="25.5" x14ac:dyDescent="0.2">
      <c r="A1122" s="249"/>
      <c r="B1122" s="109" t="s">
        <v>1737</v>
      </c>
      <c r="C1122" s="110" t="s">
        <v>173</v>
      </c>
      <c r="D1122" s="248"/>
      <c r="E1122" s="271"/>
      <c r="F1122" s="70"/>
      <c r="G1122" s="295"/>
      <c r="H1122" s="113">
        <v>45909.457650462966</v>
      </c>
      <c r="I1122" s="109" t="s">
        <v>1738</v>
      </c>
      <c r="J1122" s="265"/>
      <c r="K1122" s="248"/>
      <c r="L1122" s="115">
        <v>6795149.9000000004</v>
      </c>
      <c r="M1122" s="244">
        <v>45901</v>
      </c>
    </row>
    <row r="1123" spans="1:13" ht="25.5" x14ac:dyDescent="0.2">
      <c r="A1123" s="108"/>
      <c r="B1123" s="109" t="s">
        <v>2692</v>
      </c>
      <c r="C1123" s="114" t="s">
        <v>0</v>
      </c>
      <c r="D1123" s="108"/>
      <c r="E1123" s="108"/>
      <c r="F1123" s="111"/>
      <c r="G1123" s="112"/>
      <c r="H1123" s="113">
        <v>45909.562511574077</v>
      </c>
      <c r="I1123" s="109" t="s">
        <v>2693</v>
      </c>
      <c r="J1123" s="114"/>
      <c r="K1123" s="108"/>
      <c r="L1123" s="115">
        <v>39376059.939999998</v>
      </c>
      <c r="M1123" s="244">
        <v>45901</v>
      </c>
    </row>
    <row r="1124" spans="1:13" ht="25.5" x14ac:dyDescent="0.2">
      <c r="A1124" s="249"/>
      <c r="B1124" s="109" t="s">
        <v>1735</v>
      </c>
      <c r="C1124" s="110" t="s">
        <v>173</v>
      </c>
      <c r="D1124" s="248"/>
      <c r="E1124" s="271"/>
      <c r="F1124" s="70"/>
      <c r="G1124" s="295"/>
      <c r="H1124" s="113">
        <v>45909.633310185185</v>
      </c>
      <c r="I1124" s="109" t="s">
        <v>1736</v>
      </c>
      <c r="J1124" s="265"/>
      <c r="K1124" s="248"/>
      <c r="L1124" s="115">
        <v>904762.95</v>
      </c>
      <c r="M1124" s="244">
        <v>45901</v>
      </c>
    </row>
    <row r="1125" spans="1:13" ht="25.5" x14ac:dyDescent="0.2">
      <c r="A1125" s="249"/>
      <c r="B1125" s="109" t="s">
        <v>1733</v>
      </c>
      <c r="C1125" s="110" t="s">
        <v>173</v>
      </c>
      <c r="D1125" s="248"/>
      <c r="E1125" s="271"/>
      <c r="F1125" s="70"/>
      <c r="G1125" s="295"/>
      <c r="H1125" s="113">
        <v>45909.643171296295</v>
      </c>
      <c r="I1125" s="109" t="s">
        <v>1734</v>
      </c>
      <c r="J1125" s="265"/>
      <c r="K1125" s="248"/>
      <c r="L1125" s="115">
        <v>2475200</v>
      </c>
      <c r="M1125" s="244">
        <v>45901</v>
      </c>
    </row>
    <row r="1126" spans="1:13" ht="25.5" x14ac:dyDescent="0.2">
      <c r="A1126" s="249"/>
      <c r="B1126" s="109" t="s">
        <v>1731</v>
      </c>
      <c r="C1126" s="110" t="s">
        <v>173</v>
      </c>
      <c r="D1126" s="248"/>
      <c r="E1126" s="271"/>
      <c r="F1126" s="70"/>
      <c r="G1126" s="295"/>
      <c r="H1126" s="113">
        <v>45909.66443287037</v>
      </c>
      <c r="I1126" s="109" t="s">
        <v>1732</v>
      </c>
      <c r="J1126" s="265"/>
      <c r="K1126" s="248"/>
      <c r="L1126" s="115">
        <v>349860</v>
      </c>
      <c r="M1126" s="244">
        <v>45901</v>
      </c>
    </row>
    <row r="1127" spans="1:13" ht="25.5" x14ac:dyDescent="0.2">
      <c r="A1127" s="249"/>
      <c r="B1127" s="109" t="s">
        <v>1729</v>
      </c>
      <c r="C1127" s="110" t="s">
        <v>173</v>
      </c>
      <c r="D1127" s="248"/>
      <c r="E1127" s="271"/>
      <c r="F1127" s="70"/>
      <c r="G1127" s="295"/>
      <c r="H1127" s="113">
        <v>45909.665034722224</v>
      </c>
      <c r="I1127" s="109" t="s">
        <v>1730</v>
      </c>
      <c r="J1127" s="265"/>
      <c r="K1127" s="248"/>
      <c r="L1127" s="115">
        <v>264108.59999999998</v>
      </c>
      <c r="M1127" s="244">
        <v>45901</v>
      </c>
    </row>
    <row r="1128" spans="1:13" ht="25.5" x14ac:dyDescent="0.2">
      <c r="A1128" s="249"/>
      <c r="B1128" s="109" t="s">
        <v>1727</v>
      </c>
      <c r="C1128" s="110" t="s">
        <v>173</v>
      </c>
      <c r="D1128" s="248"/>
      <c r="E1128" s="271"/>
      <c r="F1128" s="70"/>
      <c r="G1128" s="295"/>
      <c r="H1128" s="113">
        <v>45909.672349537039</v>
      </c>
      <c r="I1128" s="109" t="s">
        <v>1728</v>
      </c>
      <c r="J1128" s="265"/>
      <c r="K1128" s="248"/>
      <c r="L1128" s="115">
        <v>532525</v>
      </c>
      <c r="M1128" s="244">
        <v>45901</v>
      </c>
    </row>
    <row r="1129" spans="1:13" ht="25.5" x14ac:dyDescent="0.2">
      <c r="A1129" s="249"/>
      <c r="B1129" s="109" t="s">
        <v>1725</v>
      </c>
      <c r="C1129" s="110" t="s">
        <v>173</v>
      </c>
      <c r="D1129" s="248"/>
      <c r="E1129" s="271"/>
      <c r="F1129" s="70"/>
      <c r="G1129" s="295"/>
      <c r="H1129" s="113">
        <v>45909.673206018517</v>
      </c>
      <c r="I1129" s="109" t="s">
        <v>1726</v>
      </c>
      <c r="J1129" s="265"/>
      <c r="K1129" s="248"/>
      <c r="L1129" s="115">
        <v>315480.90000000002</v>
      </c>
      <c r="M1129" s="244">
        <v>45901</v>
      </c>
    </row>
    <row r="1130" spans="1:13" ht="25.5" x14ac:dyDescent="0.2">
      <c r="A1130" s="249"/>
      <c r="B1130" s="109" t="s">
        <v>1723</v>
      </c>
      <c r="C1130" s="110" t="s">
        <v>173</v>
      </c>
      <c r="D1130" s="248"/>
      <c r="E1130" s="271"/>
      <c r="F1130" s="70"/>
      <c r="G1130" s="295"/>
      <c r="H1130" s="113">
        <v>45909.703923611109</v>
      </c>
      <c r="I1130" s="109" t="s">
        <v>1724</v>
      </c>
      <c r="J1130" s="265"/>
      <c r="K1130" s="248"/>
      <c r="L1130" s="115">
        <v>1400000</v>
      </c>
      <c r="M1130" s="244">
        <v>45901</v>
      </c>
    </row>
    <row r="1131" spans="1:13" ht="25.5" x14ac:dyDescent="0.2">
      <c r="A1131" s="249"/>
      <c r="B1131" s="109" t="s">
        <v>1721</v>
      </c>
      <c r="C1131" s="110" t="s">
        <v>173</v>
      </c>
      <c r="D1131" s="248"/>
      <c r="E1131" s="271"/>
      <c r="F1131" s="70"/>
      <c r="G1131" s="295"/>
      <c r="H1131" s="113">
        <v>45909.72148148148</v>
      </c>
      <c r="I1131" s="109" t="s">
        <v>1722</v>
      </c>
      <c r="J1131" s="265"/>
      <c r="K1131" s="248"/>
      <c r="L1131" s="115">
        <v>730303</v>
      </c>
      <c r="M1131" s="244">
        <v>45901</v>
      </c>
    </row>
    <row r="1132" spans="1:13" ht="25.5" x14ac:dyDescent="0.2">
      <c r="A1132" s="249"/>
      <c r="B1132" s="109" t="s">
        <v>1719</v>
      </c>
      <c r="C1132" s="110" t="s">
        <v>173</v>
      </c>
      <c r="D1132" s="248"/>
      <c r="E1132" s="271"/>
      <c r="F1132" s="70"/>
      <c r="G1132" s="295"/>
      <c r="H1132" s="113">
        <v>45909.88853009259</v>
      </c>
      <c r="I1132" s="109" t="s">
        <v>1720</v>
      </c>
      <c r="J1132" s="265"/>
      <c r="K1132" s="248"/>
      <c r="L1132" s="115">
        <v>640233.09</v>
      </c>
      <c r="M1132" s="244">
        <v>45901</v>
      </c>
    </row>
    <row r="1133" spans="1:13" ht="25.5" x14ac:dyDescent="0.2">
      <c r="A1133" s="110" t="s">
        <v>38</v>
      </c>
      <c r="B1133" s="87" t="s">
        <v>0</v>
      </c>
      <c r="C1133" s="87" t="s">
        <v>0</v>
      </c>
      <c r="D1133" s="255" t="s">
        <v>132</v>
      </c>
      <c r="E1133" s="256">
        <v>45517</v>
      </c>
      <c r="F1133" s="108" t="s">
        <v>19</v>
      </c>
      <c r="G1133" s="274">
        <v>2250314</v>
      </c>
      <c r="H1133" s="258">
        <v>45910</v>
      </c>
      <c r="I1133" s="259" t="s">
        <v>254</v>
      </c>
      <c r="J1133" s="260" t="s">
        <v>216</v>
      </c>
      <c r="K1133" s="261" t="s">
        <v>184</v>
      </c>
      <c r="L1133" s="288">
        <v>983924</v>
      </c>
      <c r="M1133" s="244">
        <v>45901</v>
      </c>
    </row>
    <row r="1134" spans="1:13" ht="25.5" x14ac:dyDescent="0.2">
      <c r="A1134" s="110" t="s">
        <v>36</v>
      </c>
      <c r="B1134" s="87" t="s">
        <v>0</v>
      </c>
      <c r="C1134" s="87" t="s">
        <v>0</v>
      </c>
      <c r="D1134" s="255" t="s">
        <v>132</v>
      </c>
      <c r="E1134" s="256">
        <v>45517</v>
      </c>
      <c r="F1134" s="256" t="s">
        <v>12</v>
      </c>
      <c r="G1134" s="259">
        <v>3250164</v>
      </c>
      <c r="H1134" s="256">
        <v>45910</v>
      </c>
      <c r="I1134" s="110" t="s">
        <v>291</v>
      </c>
      <c r="J1134" s="260" t="s">
        <v>216</v>
      </c>
      <c r="K1134" s="261" t="s">
        <v>184</v>
      </c>
      <c r="L1134" s="273">
        <v>73000</v>
      </c>
      <c r="M1134" s="244">
        <v>45901</v>
      </c>
    </row>
    <row r="1135" spans="1:13" ht="38.25" x14ac:dyDescent="0.2">
      <c r="A1135" s="110" t="s">
        <v>36</v>
      </c>
      <c r="B1135" s="87" t="s">
        <v>0</v>
      </c>
      <c r="C1135" s="87" t="s">
        <v>0</v>
      </c>
      <c r="D1135" s="255" t="s">
        <v>132</v>
      </c>
      <c r="E1135" s="256">
        <v>45517</v>
      </c>
      <c r="F1135" s="256" t="s">
        <v>12</v>
      </c>
      <c r="G1135" s="259">
        <v>3250165</v>
      </c>
      <c r="H1135" s="256">
        <v>45910</v>
      </c>
      <c r="I1135" s="110" t="s">
        <v>292</v>
      </c>
      <c r="J1135" s="260" t="s">
        <v>216</v>
      </c>
      <c r="K1135" s="261" t="s">
        <v>184</v>
      </c>
      <c r="L1135" s="273">
        <v>213468</v>
      </c>
      <c r="M1135" s="244">
        <v>45901</v>
      </c>
    </row>
    <row r="1136" spans="1:13" ht="51" x14ac:dyDescent="0.2">
      <c r="A1136" s="110" t="s">
        <v>36</v>
      </c>
      <c r="B1136" s="87" t="s">
        <v>0</v>
      </c>
      <c r="C1136" s="87" t="s">
        <v>0</v>
      </c>
      <c r="D1136" s="255" t="s">
        <v>132</v>
      </c>
      <c r="E1136" s="256">
        <v>45517</v>
      </c>
      <c r="F1136" s="256" t="s">
        <v>12</v>
      </c>
      <c r="G1136" s="259">
        <v>3250179</v>
      </c>
      <c r="H1136" s="256">
        <v>45910</v>
      </c>
      <c r="I1136" s="110" t="s">
        <v>305</v>
      </c>
      <c r="J1136" s="260" t="s">
        <v>216</v>
      </c>
      <c r="K1136" s="261" t="s">
        <v>184</v>
      </c>
      <c r="L1136" s="273">
        <v>166082</v>
      </c>
      <c r="M1136" s="244">
        <v>45901</v>
      </c>
    </row>
    <row r="1137" spans="1:13" ht="25.5" x14ac:dyDescent="0.2">
      <c r="A1137" s="110" t="s">
        <v>35</v>
      </c>
      <c r="B1137" s="87" t="s">
        <v>0</v>
      </c>
      <c r="C1137" s="87" t="s">
        <v>0</v>
      </c>
      <c r="D1137" s="255" t="s">
        <v>132</v>
      </c>
      <c r="E1137" s="256">
        <v>45517</v>
      </c>
      <c r="F1137" s="249" t="s">
        <v>306</v>
      </c>
      <c r="G1137" s="108">
        <v>42500226</v>
      </c>
      <c r="H1137" s="250">
        <v>45910</v>
      </c>
      <c r="I1137" s="251" t="s">
        <v>316</v>
      </c>
      <c r="J1137" s="260" t="s">
        <v>216</v>
      </c>
      <c r="K1137" s="261" t="s">
        <v>184</v>
      </c>
      <c r="L1137" s="254">
        <v>127988</v>
      </c>
      <c r="M1137" s="244">
        <v>45901</v>
      </c>
    </row>
    <row r="1138" spans="1:13" ht="25.5" x14ac:dyDescent="0.2">
      <c r="A1138" s="110" t="s">
        <v>35</v>
      </c>
      <c r="B1138" s="87" t="s">
        <v>0</v>
      </c>
      <c r="C1138" s="87" t="s">
        <v>0</v>
      </c>
      <c r="D1138" s="255" t="s">
        <v>132</v>
      </c>
      <c r="E1138" s="256">
        <v>45517</v>
      </c>
      <c r="F1138" s="249" t="s">
        <v>306</v>
      </c>
      <c r="G1138" s="108">
        <v>42500227</v>
      </c>
      <c r="H1138" s="250">
        <v>45910</v>
      </c>
      <c r="I1138" s="251" t="s">
        <v>317</v>
      </c>
      <c r="J1138" s="260" t="s">
        <v>216</v>
      </c>
      <c r="K1138" s="261" t="s">
        <v>184</v>
      </c>
      <c r="L1138" s="254">
        <v>124988</v>
      </c>
      <c r="M1138" s="244">
        <v>45901</v>
      </c>
    </row>
    <row r="1139" spans="1:13" ht="25.5" x14ac:dyDescent="0.2">
      <c r="A1139" s="110" t="s">
        <v>35</v>
      </c>
      <c r="B1139" s="87" t="s">
        <v>0</v>
      </c>
      <c r="C1139" s="87" t="s">
        <v>0</v>
      </c>
      <c r="D1139" s="255" t="s">
        <v>132</v>
      </c>
      <c r="E1139" s="256">
        <v>45517</v>
      </c>
      <c r="F1139" s="249" t="s">
        <v>306</v>
      </c>
      <c r="G1139" s="108">
        <v>42500228</v>
      </c>
      <c r="H1139" s="250">
        <v>45910</v>
      </c>
      <c r="I1139" s="251" t="s">
        <v>318</v>
      </c>
      <c r="J1139" s="260" t="s">
        <v>216</v>
      </c>
      <c r="K1139" s="261" t="s">
        <v>184</v>
      </c>
      <c r="L1139" s="254">
        <v>119564</v>
      </c>
      <c r="M1139" s="244">
        <v>45901</v>
      </c>
    </row>
    <row r="1140" spans="1:13" x14ac:dyDescent="0.2">
      <c r="A1140" s="110" t="s">
        <v>55</v>
      </c>
      <c r="B1140" s="48" t="s">
        <v>235</v>
      </c>
      <c r="C1140" s="70" t="s">
        <v>45</v>
      </c>
      <c r="D1140" s="248" t="s">
        <v>12</v>
      </c>
      <c r="E1140" s="248" t="s">
        <v>12</v>
      </c>
      <c r="F1140" s="108" t="s">
        <v>19</v>
      </c>
      <c r="G1140" s="108">
        <v>5250272</v>
      </c>
      <c r="H1140" s="256">
        <v>45910</v>
      </c>
      <c r="I1140" s="289" t="s">
        <v>336</v>
      </c>
      <c r="J1140" s="289" t="s">
        <v>167</v>
      </c>
      <c r="K1140" s="283" t="s">
        <v>23</v>
      </c>
      <c r="L1140" s="291">
        <v>127520</v>
      </c>
      <c r="M1140" s="244">
        <v>45901</v>
      </c>
    </row>
    <row r="1141" spans="1:13" ht="25.5" x14ac:dyDescent="0.2">
      <c r="A1141" s="110" t="s">
        <v>57</v>
      </c>
      <c r="B1141" s="70" t="s">
        <v>45</v>
      </c>
      <c r="C1141" s="70" t="s">
        <v>45</v>
      </c>
      <c r="D1141" s="257" t="s">
        <v>389</v>
      </c>
      <c r="E1141" s="271">
        <v>45909</v>
      </c>
      <c r="F1141" s="257" t="s">
        <v>342</v>
      </c>
      <c r="G1141" s="257">
        <v>9250169</v>
      </c>
      <c r="H1141" s="258">
        <v>45910</v>
      </c>
      <c r="I1141" s="259" t="s">
        <v>390</v>
      </c>
      <c r="J1141" s="277" t="s">
        <v>123</v>
      </c>
      <c r="K1141" s="282" t="s">
        <v>62</v>
      </c>
      <c r="L1141" s="262">
        <v>352597</v>
      </c>
      <c r="M1141" s="244">
        <v>45901</v>
      </c>
    </row>
    <row r="1142" spans="1:13" ht="25.5" x14ac:dyDescent="0.2">
      <c r="A1142" s="110" t="s">
        <v>57</v>
      </c>
      <c r="B1142" s="87" t="s">
        <v>0</v>
      </c>
      <c r="C1142" s="87" t="s">
        <v>0</v>
      </c>
      <c r="D1142" s="255" t="s">
        <v>132</v>
      </c>
      <c r="E1142" s="256">
        <v>45517</v>
      </c>
      <c r="F1142" s="257" t="s">
        <v>342</v>
      </c>
      <c r="G1142" s="257">
        <v>9250170</v>
      </c>
      <c r="H1142" s="258">
        <v>45910</v>
      </c>
      <c r="I1142" s="259" t="s">
        <v>391</v>
      </c>
      <c r="J1142" s="260" t="s">
        <v>216</v>
      </c>
      <c r="K1142" s="261" t="s">
        <v>184</v>
      </c>
      <c r="L1142" s="262">
        <v>403976</v>
      </c>
      <c r="M1142" s="244">
        <v>45901</v>
      </c>
    </row>
    <row r="1143" spans="1:13" ht="25.5" x14ac:dyDescent="0.2">
      <c r="A1143" s="110" t="s">
        <v>39</v>
      </c>
      <c r="B1143" s="87" t="s">
        <v>0</v>
      </c>
      <c r="C1143" s="87" t="s">
        <v>0</v>
      </c>
      <c r="D1143" s="255" t="s">
        <v>132</v>
      </c>
      <c r="E1143" s="256">
        <v>45517</v>
      </c>
      <c r="F1143" s="114" t="s">
        <v>19</v>
      </c>
      <c r="G1143" s="283">
        <v>10250194</v>
      </c>
      <c r="H1143" s="284">
        <v>45910</v>
      </c>
      <c r="I1143" s="285" t="s">
        <v>410</v>
      </c>
      <c r="J1143" s="260" t="s">
        <v>216</v>
      </c>
      <c r="K1143" s="261" t="s">
        <v>184</v>
      </c>
      <c r="L1143" s="286">
        <v>262988</v>
      </c>
      <c r="M1143" s="244">
        <v>45901</v>
      </c>
    </row>
    <row r="1144" spans="1:13" ht="38.25" x14ac:dyDescent="0.2">
      <c r="A1144" s="110" t="s">
        <v>30</v>
      </c>
      <c r="B1144" s="87" t="s">
        <v>0</v>
      </c>
      <c r="C1144" s="87" t="s">
        <v>0</v>
      </c>
      <c r="D1144" s="255" t="s">
        <v>132</v>
      </c>
      <c r="E1144" s="256">
        <v>45517</v>
      </c>
      <c r="F1144" s="259" t="s">
        <v>417</v>
      </c>
      <c r="G1144" s="110">
        <v>1125197</v>
      </c>
      <c r="H1144" s="263">
        <v>45910</v>
      </c>
      <c r="I1144" s="110" t="s">
        <v>419</v>
      </c>
      <c r="J1144" s="260" t="s">
        <v>216</v>
      </c>
      <c r="K1144" s="261" t="s">
        <v>184</v>
      </c>
      <c r="L1144" s="264">
        <v>245102</v>
      </c>
      <c r="M1144" s="244">
        <v>45901</v>
      </c>
    </row>
    <row r="1145" spans="1:13" ht="38.25" x14ac:dyDescent="0.2">
      <c r="A1145" s="110" t="s">
        <v>30</v>
      </c>
      <c r="B1145" s="87" t="s">
        <v>0</v>
      </c>
      <c r="C1145" s="87" t="s">
        <v>0</v>
      </c>
      <c r="D1145" s="255" t="s">
        <v>132</v>
      </c>
      <c r="E1145" s="256">
        <v>45517</v>
      </c>
      <c r="F1145" s="259" t="s">
        <v>417</v>
      </c>
      <c r="G1145" s="110">
        <v>1125198</v>
      </c>
      <c r="H1145" s="263">
        <v>45910</v>
      </c>
      <c r="I1145" s="110" t="s">
        <v>420</v>
      </c>
      <c r="J1145" s="260" t="s">
        <v>216</v>
      </c>
      <c r="K1145" s="261" t="s">
        <v>184</v>
      </c>
      <c r="L1145" s="264">
        <v>413372</v>
      </c>
      <c r="M1145" s="244">
        <v>45901</v>
      </c>
    </row>
    <row r="1146" spans="1:13" ht="51" x14ac:dyDescent="0.2">
      <c r="A1146" s="110" t="s">
        <v>30</v>
      </c>
      <c r="B1146" s="87" t="s">
        <v>0</v>
      </c>
      <c r="C1146" s="87" t="s">
        <v>0</v>
      </c>
      <c r="D1146" s="255" t="s">
        <v>132</v>
      </c>
      <c r="E1146" s="256">
        <v>45517</v>
      </c>
      <c r="F1146" s="259" t="s">
        <v>417</v>
      </c>
      <c r="G1146" s="110">
        <v>1125199</v>
      </c>
      <c r="H1146" s="263">
        <v>45910</v>
      </c>
      <c r="I1146" s="259" t="s">
        <v>421</v>
      </c>
      <c r="J1146" s="260" t="s">
        <v>216</v>
      </c>
      <c r="K1146" s="261" t="s">
        <v>184</v>
      </c>
      <c r="L1146" s="264">
        <v>430930</v>
      </c>
      <c r="M1146" s="244">
        <v>45901</v>
      </c>
    </row>
    <row r="1147" spans="1:13" ht="25.5" x14ac:dyDescent="0.2">
      <c r="A1147" s="110" t="s">
        <v>29</v>
      </c>
      <c r="B1147" s="87" t="s">
        <v>0</v>
      </c>
      <c r="C1147" s="87" t="s">
        <v>0</v>
      </c>
      <c r="D1147" s="255" t="s">
        <v>132</v>
      </c>
      <c r="E1147" s="256">
        <v>45517</v>
      </c>
      <c r="F1147" s="249" t="s">
        <v>116</v>
      </c>
      <c r="G1147" s="112">
        <v>12250150</v>
      </c>
      <c r="H1147" s="256">
        <v>45910</v>
      </c>
      <c r="I1147" s="289" t="s">
        <v>448</v>
      </c>
      <c r="J1147" s="260" t="s">
        <v>216</v>
      </c>
      <c r="K1147" s="261" t="s">
        <v>184</v>
      </c>
      <c r="L1147" s="294">
        <v>168564</v>
      </c>
      <c r="M1147" s="244">
        <v>45901</v>
      </c>
    </row>
    <row r="1148" spans="1:13" ht="38.25" x14ac:dyDescent="0.2">
      <c r="A1148" s="265" t="s">
        <v>13</v>
      </c>
      <c r="B1148" s="87" t="s">
        <v>0</v>
      </c>
      <c r="C1148" s="87" t="s">
        <v>0</v>
      </c>
      <c r="D1148" s="255" t="s">
        <v>132</v>
      </c>
      <c r="E1148" s="256">
        <v>45517</v>
      </c>
      <c r="F1148" s="265" t="s">
        <v>19</v>
      </c>
      <c r="G1148" s="266">
        <v>17250630</v>
      </c>
      <c r="H1148" s="279">
        <v>45910</v>
      </c>
      <c r="I1148" s="260" t="s">
        <v>550</v>
      </c>
      <c r="J1148" s="260" t="s">
        <v>216</v>
      </c>
      <c r="K1148" s="261" t="s">
        <v>184</v>
      </c>
      <c r="L1148" s="268">
        <v>191988</v>
      </c>
      <c r="M1148" s="244">
        <v>45901</v>
      </c>
    </row>
    <row r="1149" spans="1:13" ht="38.25" x14ac:dyDescent="0.2">
      <c r="A1149" s="265" t="s">
        <v>13</v>
      </c>
      <c r="B1149" s="87" t="s">
        <v>0</v>
      </c>
      <c r="C1149" s="87" t="s">
        <v>0</v>
      </c>
      <c r="D1149" s="255" t="s">
        <v>132</v>
      </c>
      <c r="E1149" s="256">
        <v>45517</v>
      </c>
      <c r="F1149" s="265" t="s">
        <v>19</v>
      </c>
      <c r="G1149" s="266">
        <v>17250631</v>
      </c>
      <c r="H1149" s="279">
        <v>45910</v>
      </c>
      <c r="I1149" s="260" t="s">
        <v>551</v>
      </c>
      <c r="J1149" s="260" t="s">
        <v>216</v>
      </c>
      <c r="K1149" s="261" t="s">
        <v>184</v>
      </c>
      <c r="L1149" s="268">
        <v>191988</v>
      </c>
      <c r="M1149" s="244">
        <v>45901</v>
      </c>
    </row>
    <row r="1150" spans="1:13" ht="38.25" x14ac:dyDescent="0.2">
      <c r="A1150" s="265" t="s">
        <v>13</v>
      </c>
      <c r="B1150" s="87" t="s">
        <v>0</v>
      </c>
      <c r="C1150" s="87" t="s">
        <v>0</v>
      </c>
      <c r="D1150" s="255" t="s">
        <v>132</v>
      </c>
      <c r="E1150" s="256">
        <v>45517</v>
      </c>
      <c r="F1150" s="265" t="s">
        <v>19</v>
      </c>
      <c r="G1150" s="266">
        <v>17250632</v>
      </c>
      <c r="H1150" s="279">
        <v>45910</v>
      </c>
      <c r="I1150" s="260" t="s">
        <v>552</v>
      </c>
      <c r="J1150" s="260" t="s">
        <v>216</v>
      </c>
      <c r="K1150" s="261" t="s">
        <v>184</v>
      </c>
      <c r="L1150" s="268">
        <v>191988</v>
      </c>
      <c r="M1150" s="244">
        <v>45901</v>
      </c>
    </row>
    <row r="1151" spans="1:13" ht="25.5" x14ac:dyDescent="0.2">
      <c r="A1151" s="249"/>
      <c r="B1151" s="109" t="s">
        <v>1717</v>
      </c>
      <c r="C1151" s="110" t="s">
        <v>173</v>
      </c>
      <c r="D1151" s="248"/>
      <c r="E1151" s="271"/>
      <c r="F1151" s="70"/>
      <c r="G1151" s="295"/>
      <c r="H1151" s="113">
        <v>45910.399884259263</v>
      </c>
      <c r="I1151" s="109" t="s">
        <v>1718</v>
      </c>
      <c r="J1151" s="265"/>
      <c r="K1151" s="248"/>
      <c r="L1151" s="115">
        <v>1351245</v>
      </c>
      <c r="M1151" s="244">
        <v>45901</v>
      </c>
    </row>
    <row r="1152" spans="1:13" ht="25.5" x14ac:dyDescent="0.2">
      <c r="A1152" s="108"/>
      <c r="B1152" s="109" t="s">
        <v>2604</v>
      </c>
      <c r="C1152" s="114" t="s">
        <v>45</v>
      </c>
      <c r="D1152" s="108"/>
      <c r="E1152" s="108"/>
      <c r="F1152" s="111"/>
      <c r="G1152" s="112"/>
      <c r="H1152" s="113">
        <v>45910.412789351853</v>
      </c>
      <c r="I1152" s="109" t="s">
        <v>2605</v>
      </c>
      <c r="J1152" s="114"/>
      <c r="K1152" s="108"/>
      <c r="L1152" s="115">
        <v>352597</v>
      </c>
      <c r="M1152" s="244">
        <v>45901</v>
      </c>
    </row>
    <row r="1153" spans="1:13" ht="25.5" x14ac:dyDescent="0.2">
      <c r="A1153" s="249"/>
      <c r="B1153" s="109" t="s">
        <v>1715</v>
      </c>
      <c r="C1153" s="110" t="s">
        <v>173</v>
      </c>
      <c r="D1153" s="248"/>
      <c r="E1153" s="271"/>
      <c r="F1153" s="70"/>
      <c r="G1153" s="295"/>
      <c r="H1153" s="113">
        <v>45910.438831018517</v>
      </c>
      <c r="I1153" s="109" t="s">
        <v>1716</v>
      </c>
      <c r="J1153" s="265"/>
      <c r="K1153" s="248"/>
      <c r="L1153" s="115">
        <v>1268659</v>
      </c>
      <c r="M1153" s="244">
        <v>45901</v>
      </c>
    </row>
    <row r="1154" spans="1:13" ht="25.5" x14ac:dyDescent="0.2">
      <c r="A1154" s="249"/>
      <c r="B1154" s="109" t="s">
        <v>1713</v>
      </c>
      <c r="C1154" s="110" t="s">
        <v>173</v>
      </c>
      <c r="D1154" s="248"/>
      <c r="E1154" s="271"/>
      <c r="F1154" s="70"/>
      <c r="G1154" s="295"/>
      <c r="H1154" s="113">
        <v>45910.630231481482</v>
      </c>
      <c r="I1154" s="109" t="s">
        <v>1714</v>
      </c>
      <c r="J1154" s="265"/>
      <c r="K1154" s="248"/>
      <c r="L1154" s="115">
        <v>21122.5</v>
      </c>
      <c r="M1154" s="244">
        <v>45901</v>
      </c>
    </row>
    <row r="1155" spans="1:13" ht="25.5" x14ac:dyDescent="0.2">
      <c r="A1155" s="249"/>
      <c r="B1155" s="109" t="s">
        <v>1711</v>
      </c>
      <c r="C1155" s="110" t="s">
        <v>173</v>
      </c>
      <c r="D1155" s="248"/>
      <c r="E1155" s="271"/>
      <c r="F1155" s="70"/>
      <c r="G1155" s="295"/>
      <c r="H1155" s="113">
        <v>45910.646655092591</v>
      </c>
      <c r="I1155" s="109" t="s">
        <v>1712</v>
      </c>
      <c r="J1155" s="265"/>
      <c r="K1155" s="248"/>
      <c r="L1155" s="115">
        <v>418880</v>
      </c>
      <c r="M1155" s="244">
        <v>45901</v>
      </c>
    </row>
    <row r="1156" spans="1:13" ht="25.5" x14ac:dyDescent="0.2">
      <c r="A1156" s="249"/>
      <c r="B1156" s="109" t="s">
        <v>1709</v>
      </c>
      <c r="C1156" s="110" t="s">
        <v>173</v>
      </c>
      <c r="D1156" s="248"/>
      <c r="E1156" s="271"/>
      <c r="F1156" s="70"/>
      <c r="G1156" s="295"/>
      <c r="H1156" s="113">
        <v>45910.666481481479</v>
      </c>
      <c r="I1156" s="109" t="s">
        <v>1710</v>
      </c>
      <c r="J1156" s="265"/>
      <c r="K1156" s="248"/>
      <c r="L1156" s="115">
        <v>1248100.56</v>
      </c>
      <c r="M1156" s="244">
        <v>45901</v>
      </c>
    </row>
    <row r="1157" spans="1:13" ht="38.25" x14ac:dyDescent="0.2">
      <c r="A1157" s="110" t="s">
        <v>41</v>
      </c>
      <c r="B1157" s="87" t="s">
        <v>0</v>
      </c>
      <c r="C1157" s="87" t="s">
        <v>0</v>
      </c>
      <c r="D1157" s="255" t="s">
        <v>132</v>
      </c>
      <c r="E1157" s="256">
        <v>45517</v>
      </c>
      <c r="F1157" s="259" t="s">
        <v>18</v>
      </c>
      <c r="G1157" s="259">
        <v>18250218</v>
      </c>
      <c r="H1157" s="258">
        <v>45911</v>
      </c>
      <c r="I1157" s="259" t="s">
        <v>224</v>
      </c>
      <c r="J1157" s="260" t="s">
        <v>216</v>
      </c>
      <c r="K1157" s="261" t="s">
        <v>184</v>
      </c>
      <c r="L1157" s="269">
        <v>451976</v>
      </c>
      <c r="M1157" s="244">
        <v>45901</v>
      </c>
    </row>
    <row r="1158" spans="1:13" ht="25.5" x14ac:dyDescent="0.2">
      <c r="A1158" s="110" t="s">
        <v>38</v>
      </c>
      <c r="B1158" s="48" t="s">
        <v>235</v>
      </c>
      <c r="C1158" s="70" t="s">
        <v>45</v>
      </c>
      <c r="D1158" s="248" t="s">
        <v>12</v>
      </c>
      <c r="E1158" s="248" t="s">
        <v>12</v>
      </c>
      <c r="F1158" s="108" t="s">
        <v>19</v>
      </c>
      <c r="G1158" s="274">
        <v>2250317</v>
      </c>
      <c r="H1158" s="258">
        <v>45911</v>
      </c>
      <c r="I1158" s="259" t="s">
        <v>255</v>
      </c>
      <c r="J1158" s="277" t="s">
        <v>256</v>
      </c>
      <c r="K1158" s="287" t="s">
        <v>253</v>
      </c>
      <c r="L1158" s="288">
        <v>120000</v>
      </c>
      <c r="M1158" s="244">
        <v>45901</v>
      </c>
    </row>
    <row r="1159" spans="1:13" ht="25.5" x14ac:dyDescent="0.2">
      <c r="A1159" s="110" t="s">
        <v>38</v>
      </c>
      <c r="B1159" s="87" t="s">
        <v>0</v>
      </c>
      <c r="C1159" s="87" t="s">
        <v>0</v>
      </c>
      <c r="D1159" s="255" t="s">
        <v>132</v>
      </c>
      <c r="E1159" s="256">
        <v>45517</v>
      </c>
      <c r="F1159" s="108" t="s">
        <v>19</v>
      </c>
      <c r="G1159" s="274">
        <v>2250318</v>
      </c>
      <c r="H1159" s="258">
        <v>45911</v>
      </c>
      <c r="I1159" s="259" t="s">
        <v>257</v>
      </c>
      <c r="J1159" s="260" t="s">
        <v>216</v>
      </c>
      <c r="K1159" s="261" t="s">
        <v>184</v>
      </c>
      <c r="L1159" s="288">
        <v>184986</v>
      </c>
      <c r="M1159" s="244">
        <v>45901</v>
      </c>
    </row>
    <row r="1160" spans="1:13" ht="25.5" x14ac:dyDescent="0.2">
      <c r="A1160" s="110" t="s">
        <v>38</v>
      </c>
      <c r="B1160" s="87" t="s">
        <v>0</v>
      </c>
      <c r="C1160" s="87" t="s">
        <v>0</v>
      </c>
      <c r="D1160" s="255" t="s">
        <v>132</v>
      </c>
      <c r="E1160" s="256">
        <v>45517</v>
      </c>
      <c r="F1160" s="108" t="s">
        <v>19</v>
      </c>
      <c r="G1160" s="274">
        <v>2250319</v>
      </c>
      <c r="H1160" s="258">
        <v>45911</v>
      </c>
      <c r="I1160" s="259" t="s">
        <v>258</v>
      </c>
      <c r="J1160" s="260" t="s">
        <v>216</v>
      </c>
      <c r="K1160" s="261" t="s">
        <v>184</v>
      </c>
      <c r="L1160" s="288">
        <v>167046</v>
      </c>
      <c r="M1160" s="244">
        <v>45901</v>
      </c>
    </row>
    <row r="1161" spans="1:13" ht="25.5" x14ac:dyDescent="0.2">
      <c r="A1161" s="110" t="s">
        <v>35</v>
      </c>
      <c r="B1161" s="87" t="s">
        <v>0</v>
      </c>
      <c r="C1161" s="87" t="s">
        <v>0</v>
      </c>
      <c r="D1161" s="255" t="s">
        <v>132</v>
      </c>
      <c r="E1161" s="256">
        <v>45517</v>
      </c>
      <c r="F1161" s="249" t="s">
        <v>306</v>
      </c>
      <c r="G1161" s="108">
        <v>42500229</v>
      </c>
      <c r="H1161" s="250">
        <v>45911</v>
      </c>
      <c r="I1161" s="251" t="s">
        <v>319</v>
      </c>
      <c r="J1161" s="260" t="s">
        <v>216</v>
      </c>
      <c r="K1161" s="261" t="s">
        <v>184</v>
      </c>
      <c r="L1161" s="254">
        <v>153988</v>
      </c>
      <c r="M1161" s="244">
        <v>45901</v>
      </c>
    </row>
    <row r="1162" spans="1:13" ht="25.5" x14ac:dyDescent="0.2">
      <c r="A1162" s="110" t="s">
        <v>39</v>
      </c>
      <c r="B1162" s="87" t="s">
        <v>0</v>
      </c>
      <c r="C1162" s="87" t="s">
        <v>0</v>
      </c>
      <c r="D1162" s="255" t="s">
        <v>132</v>
      </c>
      <c r="E1162" s="256">
        <v>45517</v>
      </c>
      <c r="F1162" s="114" t="s">
        <v>19</v>
      </c>
      <c r="G1162" s="283">
        <v>10250195</v>
      </c>
      <c r="H1162" s="284">
        <v>45911</v>
      </c>
      <c r="I1162" s="285" t="s">
        <v>411</v>
      </c>
      <c r="J1162" s="260" t="s">
        <v>216</v>
      </c>
      <c r="K1162" s="261" t="s">
        <v>184</v>
      </c>
      <c r="L1162" s="286">
        <v>244046</v>
      </c>
      <c r="M1162" s="244">
        <v>45901</v>
      </c>
    </row>
    <row r="1163" spans="1:13" ht="25.5" x14ac:dyDescent="0.2">
      <c r="A1163" s="110" t="s">
        <v>30</v>
      </c>
      <c r="B1163" s="48" t="s">
        <v>235</v>
      </c>
      <c r="C1163" s="70" t="s">
        <v>45</v>
      </c>
      <c r="D1163" s="248" t="s">
        <v>12</v>
      </c>
      <c r="E1163" s="248" t="s">
        <v>12</v>
      </c>
      <c r="F1163" s="259" t="s">
        <v>116</v>
      </c>
      <c r="G1163" s="110">
        <v>1125200</v>
      </c>
      <c r="H1163" s="263">
        <v>45911</v>
      </c>
      <c r="I1163" s="259" t="s">
        <v>422</v>
      </c>
      <c r="J1163" s="111" t="s">
        <v>150</v>
      </c>
      <c r="K1163" s="283" t="s">
        <v>151</v>
      </c>
      <c r="L1163" s="264">
        <v>39999</v>
      </c>
      <c r="M1163" s="244">
        <v>45901</v>
      </c>
    </row>
    <row r="1164" spans="1:13" x14ac:dyDescent="0.2">
      <c r="A1164" s="110" t="s">
        <v>29</v>
      </c>
      <c r="B1164" s="48" t="s">
        <v>235</v>
      </c>
      <c r="C1164" s="70" t="s">
        <v>45</v>
      </c>
      <c r="D1164" s="248" t="s">
        <v>12</v>
      </c>
      <c r="E1164" s="248" t="s">
        <v>12</v>
      </c>
      <c r="F1164" s="249" t="s">
        <v>116</v>
      </c>
      <c r="G1164" s="112">
        <v>12250151</v>
      </c>
      <c r="H1164" s="256">
        <v>45911</v>
      </c>
      <c r="I1164" s="289" t="s">
        <v>449</v>
      </c>
      <c r="J1164" s="277" t="s">
        <v>450</v>
      </c>
      <c r="K1164" s="283" t="s">
        <v>451</v>
      </c>
      <c r="L1164" s="294">
        <v>129900</v>
      </c>
      <c r="M1164" s="244">
        <v>45901</v>
      </c>
    </row>
    <row r="1165" spans="1:13" ht="25.5" x14ac:dyDescent="0.2">
      <c r="A1165" s="110" t="s">
        <v>29</v>
      </c>
      <c r="B1165" s="87" t="s">
        <v>0</v>
      </c>
      <c r="C1165" s="87" t="s">
        <v>0</v>
      </c>
      <c r="D1165" s="255" t="s">
        <v>132</v>
      </c>
      <c r="E1165" s="256">
        <v>45517</v>
      </c>
      <c r="F1165" s="249" t="s">
        <v>116</v>
      </c>
      <c r="G1165" s="112">
        <v>12250152</v>
      </c>
      <c r="H1165" s="256">
        <v>45911</v>
      </c>
      <c r="I1165" s="289" t="s">
        <v>452</v>
      </c>
      <c r="J1165" s="260" t="s">
        <v>216</v>
      </c>
      <c r="K1165" s="261" t="s">
        <v>184</v>
      </c>
      <c r="L1165" s="294">
        <v>121593</v>
      </c>
      <c r="M1165" s="244">
        <v>45901</v>
      </c>
    </row>
    <row r="1166" spans="1:13" ht="25.5" x14ac:dyDescent="0.2">
      <c r="A1166" s="110" t="s">
        <v>37</v>
      </c>
      <c r="B1166" s="70" t="s">
        <v>45</v>
      </c>
      <c r="C1166" s="70" t="s">
        <v>45</v>
      </c>
      <c r="D1166" s="274" t="s">
        <v>513</v>
      </c>
      <c r="E1166" s="267">
        <v>45905</v>
      </c>
      <c r="F1166" s="274" t="s">
        <v>342</v>
      </c>
      <c r="G1166" s="259">
        <v>16250179</v>
      </c>
      <c r="H1166" s="258">
        <v>45911</v>
      </c>
      <c r="I1166" s="259" t="s">
        <v>514</v>
      </c>
      <c r="J1166" s="277" t="s">
        <v>114</v>
      </c>
      <c r="K1166" s="282" t="s">
        <v>119</v>
      </c>
      <c r="L1166" s="269">
        <v>364159</v>
      </c>
      <c r="M1166" s="244">
        <v>45901</v>
      </c>
    </row>
    <row r="1167" spans="1:13" ht="25.5" x14ac:dyDescent="0.2">
      <c r="A1167" s="249"/>
      <c r="B1167" s="109" t="s">
        <v>1707</v>
      </c>
      <c r="C1167" s="110" t="s">
        <v>173</v>
      </c>
      <c r="D1167" s="248"/>
      <c r="E1167" s="271"/>
      <c r="F1167" s="70"/>
      <c r="G1167" s="295"/>
      <c r="H1167" s="113">
        <v>45911.349606481483</v>
      </c>
      <c r="I1167" s="109" t="s">
        <v>1708</v>
      </c>
      <c r="J1167" s="265"/>
      <c r="K1167" s="248"/>
      <c r="L1167" s="115">
        <v>309373.82</v>
      </c>
      <c r="M1167" s="244">
        <v>45901</v>
      </c>
    </row>
    <row r="1168" spans="1:13" ht="25.5" x14ac:dyDescent="0.2">
      <c r="A1168" s="249"/>
      <c r="B1168" s="109" t="s">
        <v>1705</v>
      </c>
      <c r="C1168" s="110" t="s">
        <v>173</v>
      </c>
      <c r="D1168" s="248"/>
      <c r="E1168" s="271"/>
      <c r="F1168" s="70"/>
      <c r="G1168" s="295"/>
      <c r="H1168" s="113">
        <v>45911.384201388886</v>
      </c>
      <c r="I1168" s="109" t="s">
        <v>1706</v>
      </c>
      <c r="J1168" s="265"/>
      <c r="K1168" s="248"/>
      <c r="L1168" s="115">
        <v>1694446.95</v>
      </c>
      <c r="M1168" s="244">
        <v>45901</v>
      </c>
    </row>
    <row r="1169" spans="1:13" ht="25.5" x14ac:dyDescent="0.2">
      <c r="A1169" s="249"/>
      <c r="B1169" s="109" t="s">
        <v>1703</v>
      </c>
      <c r="C1169" s="110" t="s">
        <v>173</v>
      </c>
      <c r="D1169" s="248"/>
      <c r="E1169" s="271"/>
      <c r="F1169" s="70"/>
      <c r="G1169" s="295"/>
      <c r="H1169" s="113">
        <v>45911.412974537037</v>
      </c>
      <c r="I1169" s="109" t="s">
        <v>1704</v>
      </c>
      <c r="J1169" s="265"/>
      <c r="K1169" s="248"/>
      <c r="L1169" s="115">
        <v>2020025</v>
      </c>
      <c r="M1169" s="244">
        <v>45901</v>
      </c>
    </row>
    <row r="1170" spans="1:13" ht="25.5" x14ac:dyDescent="0.2">
      <c r="A1170" s="249"/>
      <c r="B1170" s="109" t="s">
        <v>1701</v>
      </c>
      <c r="C1170" s="110" t="s">
        <v>173</v>
      </c>
      <c r="D1170" s="248"/>
      <c r="E1170" s="271"/>
      <c r="F1170" s="70"/>
      <c r="G1170" s="295"/>
      <c r="H1170" s="113">
        <v>45911.44091435185</v>
      </c>
      <c r="I1170" s="109" t="s">
        <v>1702</v>
      </c>
      <c r="J1170" s="265"/>
      <c r="K1170" s="248"/>
      <c r="L1170" s="115">
        <v>1487500</v>
      </c>
      <c r="M1170" s="244">
        <v>45901</v>
      </c>
    </row>
    <row r="1171" spans="1:13" x14ac:dyDescent="0.2">
      <c r="A1171" s="108"/>
      <c r="B1171" s="109" t="s">
        <v>2691</v>
      </c>
      <c r="C1171" s="114" t="s">
        <v>0</v>
      </c>
      <c r="D1171" s="108"/>
      <c r="E1171" s="108"/>
      <c r="F1171" s="111"/>
      <c r="G1171" s="112"/>
      <c r="H1171" s="113">
        <v>45911.475474537037</v>
      </c>
      <c r="I1171" s="109" t="s">
        <v>196</v>
      </c>
      <c r="J1171" s="114"/>
      <c r="K1171" s="108"/>
      <c r="L1171" s="115">
        <v>2471624.9990249998</v>
      </c>
      <c r="M1171" s="244">
        <v>45901</v>
      </c>
    </row>
    <row r="1172" spans="1:13" ht="25.5" x14ac:dyDescent="0.2">
      <c r="A1172" s="249"/>
      <c r="B1172" s="109" t="s">
        <v>1699</v>
      </c>
      <c r="C1172" s="110" t="s">
        <v>173</v>
      </c>
      <c r="D1172" s="248"/>
      <c r="E1172" s="271"/>
      <c r="F1172" s="70"/>
      <c r="G1172" s="295"/>
      <c r="H1172" s="113">
        <v>45911.512152777781</v>
      </c>
      <c r="I1172" s="109" t="s">
        <v>1700</v>
      </c>
      <c r="J1172" s="265"/>
      <c r="K1172" s="248"/>
      <c r="L1172" s="115">
        <v>371280</v>
      </c>
      <c r="M1172" s="244">
        <v>45901</v>
      </c>
    </row>
    <row r="1173" spans="1:13" ht="38.25" x14ac:dyDescent="0.2">
      <c r="A1173" s="249"/>
      <c r="B1173" s="109" t="s">
        <v>1697</v>
      </c>
      <c r="C1173" s="110" t="s">
        <v>173</v>
      </c>
      <c r="D1173" s="248"/>
      <c r="E1173" s="271"/>
      <c r="F1173" s="70"/>
      <c r="G1173" s="295"/>
      <c r="H1173" s="113">
        <v>45911.52747685185</v>
      </c>
      <c r="I1173" s="109" t="s">
        <v>1698</v>
      </c>
      <c r="J1173" s="265"/>
      <c r="K1173" s="248"/>
      <c r="L1173" s="115">
        <v>1005715.41</v>
      </c>
      <c r="M1173" s="244">
        <v>45901</v>
      </c>
    </row>
    <row r="1174" spans="1:13" ht="25.5" x14ac:dyDescent="0.2">
      <c r="A1174" s="108"/>
      <c r="B1174" s="109" t="s">
        <v>2431</v>
      </c>
      <c r="C1174" s="110" t="s">
        <v>173</v>
      </c>
      <c r="D1174" s="108"/>
      <c r="E1174" s="108"/>
      <c r="F1174" s="111"/>
      <c r="G1174" s="112"/>
      <c r="H1174" s="113">
        <v>45911.629421296297</v>
      </c>
      <c r="I1174" s="109" t="s">
        <v>2432</v>
      </c>
      <c r="J1174" s="114"/>
      <c r="K1174" s="108"/>
      <c r="L1174" s="115">
        <v>348056</v>
      </c>
      <c r="M1174" s="244">
        <v>45901</v>
      </c>
    </row>
    <row r="1175" spans="1:13" ht="25.5" x14ac:dyDescent="0.2">
      <c r="A1175" s="249"/>
      <c r="B1175" s="109" t="s">
        <v>1695</v>
      </c>
      <c r="C1175" s="110" t="s">
        <v>173</v>
      </c>
      <c r="D1175" s="248"/>
      <c r="E1175" s="271"/>
      <c r="F1175" s="70"/>
      <c r="G1175" s="295"/>
      <c r="H1175" s="113">
        <v>45911.644780092596</v>
      </c>
      <c r="I1175" s="109" t="s">
        <v>1696</v>
      </c>
      <c r="J1175" s="265"/>
      <c r="K1175" s="248"/>
      <c r="L1175" s="115">
        <v>1616139</v>
      </c>
      <c r="M1175" s="244">
        <v>45901</v>
      </c>
    </row>
    <row r="1176" spans="1:13" ht="25.5" x14ac:dyDescent="0.2">
      <c r="A1176" s="108"/>
      <c r="B1176" s="109" t="s">
        <v>2429</v>
      </c>
      <c r="C1176" s="110" t="s">
        <v>173</v>
      </c>
      <c r="D1176" s="108"/>
      <c r="E1176" s="108"/>
      <c r="F1176" s="111"/>
      <c r="G1176" s="112"/>
      <c r="H1176" s="113">
        <v>45911.654826388891</v>
      </c>
      <c r="I1176" s="109" t="s">
        <v>2430</v>
      </c>
      <c r="J1176" s="114"/>
      <c r="K1176" s="108"/>
      <c r="L1176" s="115">
        <v>3899364.63</v>
      </c>
      <c r="M1176" s="244">
        <v>45901</v>
      </c>
    </row>
    <row r="1177" spans="1:13" ht="25.5" x14ac:dyDescent="0.2">
      <c r="A1177" s="108"/>
      <c r="B1177" s="109" t="s">
        <v>2427</v>
      </c>
      <c r="C1177" s="110" t="s">
        <v>173</v>
      </c>
      <c r="D1177" s="108"/>
      <c r="E1177" s="108"/>
      <c r="F1177" s="111"/>
      <c r="G1177" s="112"/>
      <c r="H1177" s="113">
        <v>45911.717650462961</v>
      </c>
      <c r="I1177" s="109" t="s">
        <v>2428</v>
      </c>
      <c r="J1177" s="114"/>
      <c r="K1177" s="108"/>
      <c r="L1177" s="115">
        <v>6060432</v>
      </c>
      <c r="M1177" s="244">
        <v>45901</v>
      </c>
    </row>
    <row r="1178" spans="1:13" ht="25.5" x14ac:dyDescent="0.2">
      <c r="A1178" s="249"/>
      <c r="B1178" s="109" t="s">
        <v>1693</v>
      </c>
      <c r="C1178" s="110" t="s">
        <v>173</v>
      </c>
      <c r="D1178" s="248"/>
      <c r="E1178" s="271"/>
      <c r="F1178" s="70"/>
      <c r="G1178" s="295"/>
      <c r="H1178" s="113">
        <v>45911.717812499999</v>
      </c>
      <c r="I1178" s="109" t="s">
        <v>1694</v>
      </c>
      <c r="J1178" s="265"/>
      <c r="K1178" s="248"/>
      <c r="L1178" s="115">
        <v>3091011.91</v>
      </c>
      <c r="M1178" s="244">
        <v>45901</v>
      </c>
    </row>
    <row r="1179" spans="1:13" ht="25.5" x14ac:dyDescent="0.2">
      <c r="A1179" s="108"/>
      <c r="B1179" s="109" t="s">
        <v>2425</v>
      </c>
      <c r="C1179" s="110" t="s">
        <v>173</v>
      </c>
      <c r="D1179" s="108"/>
      <c r="E1179" s="108"/>
      <c r="F1179" s="111"/>
      <c r="G1179" s="112"/>
      <c r="H1179" s="113">
        <v>45911.718194444446</v>
      </c>
      <c r="I1179" s="109" t="s">
        <v>2426</v>
      </c>
      <c r="J1179" s="114"/>
      <c r="K1179" s="108"/>
      <c r="L1179" s="115">
        <v>4725823.2</v>
      </c>
      <c r="M1179" s="244">
        <v>45901</v>
      </c>
    </row>
    <row r="1180" spans="1:13" ht="38.25" x14ac:dyDescent="0.2">
      <c r="A1180" s="110" t="s">
        <v>41</v>
      </c>
      <c r="B1180" s="87" t="s">
        <v>0</v>
      </c>
      <c r="C1180" s="87" t="s">
        <v>0</v>
      </c>
      <c r="D1180" s="255" t="s">
        <v>132</v>
      </c>
      <c r="E1180" s="256">
        <v>45517</v>
      </c>
      <c r="F1180" s="259" t="s">
        <v>18</v>
      </c>
      <c r="G1180" s="259">
        <v>18250219</v>
      </c>
      <c r="H1180" s="258">
        <v>45912</v>
      </c>
      <c r="I1180" s="259" t="s">
        <v>225</v>
      </c>
      <c r="J1180" s="260" t="s">
        <v>216</v>
      </c>
      <c r="K1180" s="261" t="s">
        <v>184</v>
      </c>
      <c r="L1180" s="269">
        <v>94000</v>
      </c>
      <c r="M1180" s="244">
        <v>45901</v>
      </c>
    </row>
    <row r="1181" spans="1:13" x14ac:dyDescent="0.2">
      <c r="A1181" s="110" t="s">
        <v>14</v>
      </c>
      <c r="B1181" s="48" t="s">
        <v>235</v>
      </c>
      <c r="C1181" s="70" t="s">
        <v>45</v>
      </c>
      <c r="D1181" s="248" t="s">
        <v>12</v>
      </c>
      <c r="E1181" s="248" t="s">
        <v>12</v>
      </c>
      <c r="F1181" s="259" t="s">
        <v>232</v>
      </c>
      <c r="G1181" s="259">
        <v>1250103</v>
      </c>
      <c r="H1181" s="258">
        <v>45912</v>
      </c>
      <c r="I1181" s="259" t="s">
        <v>236</v>
      </c>
      <c r="J1181" s="281" t="s">
        <v>122</v>
      </c>
      <c r="K1181" s="282" t="s">
        <v>88</v>
      </c>
      <c r="L1181" s="262">
        <v>137900</v>
      </c>
      <c r="M1181" s="244">
        <v>45901</v>
      </c>
    </row>
    <row r="1182" spans="1:13" x14ac:dyDescent="0.2">
      <c r="A1182" s="110" t="s">
        <v>36</v>
      </c>
      <c r="B1182" s="48" t="s">
        <v>235</v>
      </c>
      <c r="C1182" s="70" t="s">
        <v>45</v>
      </c>
      <c r="D1182" s="248" t="s">
        <v>12</v>
      </c>
      <c r="E1182" s="248" t="s">
        <v>12</v>
      </c>
      <c r="F1182" s="256" t="s">
        <v>12</v>
      </c>
      <c r="G1182" s="259">
        <v>3250168</v>
      </c>
      <c r="H1182" s="256">
        <v>45912</v>
      </c>
      <c r="I1182" s="110" t="s">
        <v>293</v>
      </c>
      <c r="J1182" s="111" t="s">
        <v>294</v>
      </c>
      <c r="K1182" s="283" t="s">
        <v>295</v>
      </c>
      <c r="L1182" s="273">
        <v>21123</v>
      </c>
      <c r="M1182" s="244">
        <v>45901</v>
      </c>
    </row>
    <row r="1183" spans="1:13" ht="25.5" x14ac:dyDescent="0.2">
      <c r="A1183" s="110" t="s">
        <v>35</v>
      </c>
      <c r="B1183" s="87" t="s">
        <v>0</v>
      </c>
      <c r="C1183" s="87" t="s">
        <v>0</v>
      </c>
      <c r="D1183" s="255" t="s">
        <v>132</v>
      </c>
      <c r="E1183" s="256">
        <v>45517</v>
      </c>
      <c r="F1183" s="249" t="s">
        <v>306</v>
      </c>
      <c r="G1183" s="108">
        <v>42500230</v>
      </c>
      <c r="H1183" s="250">
        <v>45912</v>
      </c>
      <c r="I1183" s="251" t="s">
        <v>320</v>
      </c>
      <c r="J1183" s="260" t="s">
        <v>216</v>
      </c>
      <c r="K1183" s="261" t="s">
        <v>184</v>
      </c>
      <c r="L1183" s="254">
        <v>122046</v>
      </c>
      <c r="M1183" s="244">
        <v>45901</v>
      </c>
    </row>
    <row r="1184" spans="1:13" ht="25.5" x14ac:dyDescent="0.2">
      <c r="A1184" s="110" t="s">
        <v>56</v>
      </c>
      <c r="B1184" s="48" t="s">
        <v>235</v>
      </c>
      <c r="C1184" s="70" t="s">
        <v>45</v>
      </c>
      <c r="D1184" s="248" t="s">
        <v>12</v>
      </c>
      <c r="E1184" s="248" t="s">
        <v>12</v>
      </c>
      <c r="F1184" s="304" t="s">
        <v>342</v>
      </c>
      <c r="G1184" s="108">
        <v>6250207</v>
      </c>
      <c r="H1184" s="267">
        <v>45912</v>
      </c>
      <c r="I1184" s="48" t="s">
        <v>344</v>
      </c>
      <c r="J1184" s="48" t="s">
        <v>143</v>
      </c>
      <c r="K1184" s="305" t="s">
        <v>144</v>
      </c>
      <c r="L1184" s="306">
        <v>24990</v>
      </c>
      <c r="M1184" s="244">
        <v>45901</v>
      </c>
    </row>
    <row r="1185" spans="1:13" ht="25.5" x14ac:dyDescent="0.2">
      <c r="A1185" s="110" t="s">
        <v>33</v>
      </c>
      <c r="B1185" s="48" t="s">
        <v>235</v>
      </c>
      <c r="C1185" s="70" t="s">
        <v>45</v>
      </c>
      <c r="D1185" s="248" t="s">
        <v>12</v>
      </c>
      <c r="E1185" s="248" t="s">
        <v>12</v>
      </c>
      <c r="F1185" s="296" t="s">
        <v>366</v>
      </c>
      <c r="G1185" s="283">
        <v>20250126</v>
      </c>
      <c r="H1185" s="297">
        <v>45912</v>
      </c>
      <c r="I1185" s="259" t="s">
        <v>371</v>
      </c>
      <c r="J1185" s="142" t="s">
        <v>127</v>
      </c>
      <c r="K1185" s="298" t="s">
        <v>128</v>
      </c>
      <c r="L1185" s="299">
        <v>120146</v>
      </c>
      <c r="M1185" s="244">
        <v>45901</v>
      </c>
    </row>
    <row r="1186" spans="1:13" ht="25.5" x14ac:dyDescent="0.2">
      <c r="A1186" s="110" t="s">
        <v>33</v>
      </c>
      <c r="B1186" s="48" t="s">
        <v>235</v>
      </c>
      <c r="C1186" s="70" t="s">
        <v>45</v>
      </c>
      <c r="D1186" s="248" t="s">
        <v>12</v>
      </c>
      <c r="E1186" s="248" t="s">
        <v>12</v>
      </c>
      <c r="F1186" s="296" t="s">
        <v>366</v>
      </c>
      <c r="G1186" s="283">
        <v>20250127</v>
      </c>
      <c r="H1186" s="297">
        <v>45912</v>
      </c>
      <c r="I1186" s="259" t="s">
        <v>372</v>
      </c>
      <c r="J1186" s="142" t="s">
        <v>127</v>
      </c>
      <c r="K1186" s="298" t="s">
        <v>128</v>
      </c>
      <c r="L1186" s="299">
        <v>64993</v>
      </c>
      <c r="M1186" s="244">
        <v>45901</v>
      </c>
    </row>
    <row r="1187" spans="1:13" ht="25.5" x14ac:dyDescent="0.2">
      <c r="A1187" s="110" t="s">
        <v>33</v>
      </c>
      <c r="B1187" s="48" t="s">
        <v>235</v>
      </c>
      <c r="C1187" s="70" t="s">
        <v>45</v>
      </c>
      <c r="D1187" s="248" t="s">
        <v>12</v>
      </c>
      <c r="E1187" s="248" t="s">
        <v>12</v>
      </c>
      <c r="F1187" s="296" t="s">
        <v>366</v>
      </c>
      <c r="G1187" s="283">
        <v>20250128</v>
      </c>
      <c r="H1187" s="297">
        <v>45912</v>
      </c>
      <c r="I1187" s="259" t="s">
        <v>373</v>
      </c>
      <c r="J1187" s="142" t="s">
        <v>127</v>
      </c>
      <c r="K1187" s="298" t="s">
        <v>128</v>
      </c>
      <c r="L1187" s="299">
        <v>207198</v>
      </c>
      <c r="M1187" s="244">
        <v>45901</v>
      </c>
    </row>
    <row r="1188" spans="1:13" ht="25.5" x14ac:dyDescent="0.2">
      <c r="A1188" s="110" t="s">
        <v>39</v>
      </c>
      <c r="B1188" s="87" t="s">
        <v>0</v>
      </c>
      <c r="C1188" s="87" t="s">
        <v>0</v>
      </c>
      <c r="D1188" s="255" t="s">
        <v>132</v>
      </c>
      <c r="E1188" s="256">
        <v>45517</v>
      </c>
      <c r="F1188" s="114" t="s">
        <v>19</v>
      </c>
      <c r="G1188" s="283">
        <v>10250198</v>
      </c>
      <c r="H1188" s="284">
        <v>45912</v>
      </c>
      <c r="I1188" s="285" t="s">
        <v>412</v>
      </c>
      <c r="J1188" s="260" t="s">
        <v>216</v>
      </c>
      <c r="K1188" s="261" t="s">
        <v>184</v>
      </c>
      <c r="L1188" s="286">
        <v>162536</v>
      </c>
      <c r="M1188" s="244">
        <v>45901</v>
      </c>
    </row>
    <row r="1189" spans="1:13" x14ac:dyDescent="0.2">
      <c r="A1189" s="110" t="s">
        <v>29</v>
      </c>
      <c r="B1189" s="48" t="s">
        <v>235</v>
      </c>
      <c r="C1189" s="70" t="s">
        <v>45</v>
      </c>
      <c r="D1189" s="248" t="s">
        <v>12</v>
      </c>
      <c r="E1189" s="248" t="s">
        <v>12</v>
      </c>
      <c r="F1189" s="249" t="s">
        <v>116</v>
      </c>
      <c r="G1189" s="112">
        <v>12250153</v>
      </c>
      <c r="H1189" s="256">
        <v>45912</v>
      </c>
      <c r="I1189" s="289" t="s">
        <v>453</v>
      </c>
      <c r="J1189" s="277" t="s">
        <v>454</v>
      </c>
      <c r="K1189" s="283" t="s">
        <v>455</v>
      </c>
      <c r="L1189" s="294">
        <v>107100</v>
      </c>
      <c r="M1189" s="244">
        <v>45901</v>
      </c>
    </row>
    <row r="1190" spans="1:13" ht="38.25" x14ac:dyDescent="0.2">
      <c r="A1190" s="110" t="s">
        <v>29</v>
      </c>
      <c r="B1190" s="87" t="s">
        <v>0</v>
      </c>
      <c r="C1190" s="87" t="s">
        <v>0</v>
      </c>
      <c r="D1190" s="255" t="s">
        <v>132</v>
      </c>
      <c r="E1190" s="256">
        <v>45517</v>
      </c>
      <c r="F1190" s="249" t="s">
        <v>116</v>
      </c>
      <c r="G1190" s="112">
        <v>12250154</v>
      </c>
      <c r="H1190" s="256">
        <v>45912</v>
      </c>
      <c r="I1190" s="289" t="s">
        <v>456</v>
      </c>
      <c r="J1190" s="260" t="s">
        <v>216</v>
      </c>
      <c r="K1190" s="261" t="s">
        <v>184</v>
      </c>
      <c r="L1190" s="294">
        <v>1117864</v>
      </c>
      <c r="M1190" s="244">
        <v>45901</v>
      </c>
    </row>
    <row r="1191" spans="1:13" ht="63.75" x14ac:dyDescent="0.2">
      <c r="A1191" s="110" t="s">
        <v>37</v>
      </c>
      <c r="B1191" s="70" t="s">
        <v>45</v>
      </c>
      <c r="C1191" s="70" t="s">
        <v>45</v>
      </c>
      <c r="D1191" s="274" t="s">
        <v>515</v>
      </c>
      <c r="E1191" s="267">
        <v>45580</v>
      </c>
      <c r="F1191" s="274" t="s">
        <v>342</v>
      </c>
      <c r="G1191" s="259">
        <v>16250181</v>
      </c>
      <c r="H1191" s="258">
        <v>45912</v>
      </c>
      <c r="I1191" s="259" t="s">
        <v>516</v>
      </c>
      <c r="J1191" s="277" t="s">
        <v>171</v>
      </c>
      <c r="K1191" s="282" t="s">
        <v>517</v>
      </c>
      <c r="L1191" s="269">
        <v>909160</v>
      </c>
      <c r="M1191" s="244">
        <v>45901</v>
      </c>
    </row>
    <row r="1192" spans="1:13" ht="25.5" x14ac:dyDescent="0.2">
      <c r="A1192" s="249"/>
      <c r="B1192" s="109" t="s">
        <v>1691</v>
      </c>
      <c r="C1192" s="110" t="s">
        <v>173</v>
      </c>
      <c r="D1192" s="248"/>
      <c r="E1192" s="271"/>
      <c r="F1192" s="70"/>
      <c r="G1192" s="295"/>
      <c r="H1192" s="113">
        <v>45912.373217592591</v>
      </c>
      <c r="I1192" s="109" t="s">
        <v>1692</v>
      </c>
      <c r="J1192" s="265"/>
      <c r="K1192" s="248"/>
      <c r="L1192" s="115">
        <v>380205</v>
      </c>
      <c r="M1192" s="244">
        <v>45901</v>
      </c>
    </row>
    <row r="1193" spans="1:13" ht="25.5" x14ac:dyDescent="0.2">
      <c r="A1193" s="249"/>
      <c r="B1193" s="109" t="s">
        <v>1689</v>
      </c>
      <c r="C1193" s="110" t="s">
        <v>173</v>
      </c>
      <c r="D1193" s="248"/>
      <c r="E1193" s="271"/>
      <c r="F1193" s="70"/>
      <c r="G1193" s="295"/>
      <c r="H1193" s="113">
        <v>45912.403194444443</v>
      </c>
      <c r="I1193" s="109" t="s">
        <v>1690</v>
      </c>
      <c r="J1193" s="265"/>
      <c r="K1193" s="248"/>
      <c r="L1193" s="115">
        <v>2499952</v>
      </c>
      <c r="M1193" s="244">
        <v>45901</v>
      </c>
    </row>
    <row r="1194" spans="1:13" ht="25.5" x14ac:dyDescent="0.2">
      <c r="A1194" s="249"/>
      <c r="B1194" s="109" t="s">
        <v>1687</v>
      </c>
      <c r="C1194" s="110" t="s">
        <v>173</v>
      </c>
      <c r="D1194" s="248"/>
      <c r="E1194" s="271"/>
      <c r="F1194" s="70"/>
      <c r="G1194" s="295"/>
      <c r="H1194" s="113">
        <v>45912.405752314815</v>
      </c>
      <c r="I1194" s="109" t="s">
        <v>1688</v>
      </c>
      <c r="J1194" s="265"/>
      <c r="K1194" s="248"/>
      <c r="L1194" s="115">
        <v>2391900</v>
      </c>
      <c r="M1194" s="244">
        <v>45901</v>
      </c>
    </row>
    <row r="1195" spans="1:13" ht="25.5" x14ac:dyDescent="0.2">
      <c r="A1195" s="249"/>
      <c r="B1195" s="109" t="s">
        <v>1685</v>
      </c>
      <c r="C1195" s="110" t="s">
        <v>173</v>
      </c>
      <c r="D1195" s="248"/>
      <c r="E1195" s="271"/>
      <c r="F1195" s="70"/>
      <c r="G1195" s="295"/>
      <c r="H1195" s="113">
        <v>45912.407916666663</v>
      </c>
      <c r="I1195" s="109" t="s">
        <v>1686</v>
      </c>
      <c r="J1195" s="265"/>
      <c r="K1195" s="248"/>
      <c r="L1195" s="115">
        <v>2366910</v>
      </c>
      <c r="M1195" s="244">
        <v>45901</v>
      </c>
    </row>
    <row r="1196" spans="1:13" ht="25.5" x14ac:dyDescent="0.2">
      <c r="A1196" s="108"/>
      <c r="B1196" s="109" t="s">
        <v>2423</v>
      </c>
      <c r="C1196" s="110" t="s">
        <v>173</v>
      </c>
      <c r="D1196" s="108"/>
      <c r="E1196" s="108"/>
      <c r="F1196" s="111"/>
      <c r="G1196" s="112"/>
      <c r="H1196" s="113">
        <v>45912.422592592593</v>
      </c>
      <c r="I1196" s="109" t="s">
        <v>2424</v>
      </c>
      <c r="J1196" s="114"/>
      <c r="K1196" s="108"/>
      <c r="L1196" s="115">
        <v>123678</v>
      </c>
      <c r="M1196" s="244">
        <v>45901</v>
      </c>
    </row>
    <row r="1197" spans="1:13" ht="25.5" x14ac:dyDescent="0.2">
      <c r="A1197" s="108"/>
      <c r="B1197" s="109" t="s">
        <v>2421</v>
      </c>
      <c r="C1197" s="110" t="s">
        <v>173</v>
      </c>
      <c r="D1197" s="108"/>
      <c r="E1197" s="108"/>
      <c r="F1197" s="111"/>
      <c r="G1197" s="112"/>
      <c r="H1197" s="113">
        <v>45912.449363425927</v>
      </c>
      <c r="I1197" s="109" t="s">
        <v>2422</v>
      </c>
      <c r="J1197" s="114"/>
      <c r="K1197" s="108"/>
      <c r="L1197" s="115">
        <v>64993</v>
      </c>
      <c r="M1197" s="244">
        <v>45901</v>
      </c>
    </row>
    <row r="1198" spans="1:13" ht="25.5" x14ac:dyDescent="0.2">
      <c r="A1198" s="249"/>
      <c r="B1198" s="109" t="s">
        <v>1683</v>
      </c>
      <c r="C1198" s="110" t="s">
        <v>173</v>
      </c>
      <c r="D1198" s="248"/>
      <c r="E1198" s="271"/>
      <c r="F1198" s="70"/>
      <c r="G1198" s="295"/>
      <c r="H1198" s="113">
        <v>45912.450914351852</v>
      </c>
      <c r="I1198" s="109" t="s">
        <v>1684</v>
      </c>
      <c r="J1198" s="265"/>
      <c r="K1198" s="248"/>
      <c r="L1198" s="115">
        <v>808775.17</v>
      </c>
      <c r="M1198" s="244">
        <v>45901</v>
      </c>
    </row>
    <row r="1199" spans="1:13" ht="25.5" x14ac:dyDescent="0.2">
      <c r="A1199" s="249"/>
      <c r="B1199" s="109" t="s">
        <v>1682</v>
      </c>
      <c r="C1199" s="110" t="s">
        <v>173</v>
      </c>
      <c r="D1199" s="248"/>
      <c r="E1199" s="271"/>
      <c r="F1199" s="70"/>
      <c r="G1199" s="295"/>
      <c r="H1199" s="113">
        <v>45912.461655092593</v>
      </c>
      <c r="I1199" s="109" t="s">
        <v>174</v>
      </c>
      <c r="J1199" s="265"/>
      <c r="K1199" s="248"/>
      <c r="L1199" s="115">
        <v>392700</v>
      </c>
      <c r="M1199" s="244">
        <v>45901</v>
      </c>
    </row>
    <row r="1200" spans="1:13" ht="25.5" x14ac:dyDescent="0.2">
      <c r="A1200" s="249"/>
      <c r="B1200" s="109" t="s">
        <v>1680</v>
      </c>
      <c r="C1200" s="110" t="s">
        <v>173</v>
      </c>
      <c r="D1200" s="248"/>
      <c r="E1200" s="271"/>
      <c r="F1200" s="70"/>
      <c r="G1200" s="295"/>
      <c r="H1200" s="113">
        <v>45912.468321759261</v>
      </c>
      <c r="I1200" s="109" t="s">
        <v>1681</v>
      </c>
      <c r="J1200" s="265"/>
      <c r="K1200" s="248"/>
      <c r="L1200" s="115">
        <v>1428000</v>
      </c>
      <c r="M1200" s="244">
        <v>45901</v>
      </c>
    </row>
    <row r="1201" spans="1:13" ht="25.5" x14ac:dyDescent="0.2">
      <c r="A1201" s="249"/>
      <c r="B1201" s="109" t="s">
        <v>1678</v>
      </c>
      <c r="C1201" s="110" t="s">
        <v>173</v>
      </c>
      <c r="D1201" s="248"/>
      <c r="E1201" s="271"/>
      <c r="F1201" s="70"/>
      <c r="G1201" s="295"/>
      <c r="H1201" s="113">
        <v>45912.471365740741</v>
      </c>
      <c r="I1201" s="109" t="s">
        <v>1679</v>
      </c>
      <c r="J1201" s="265"/>
      <c r="K1201" s="248"/>
      <c r="L1201" s="115">
        <v>944860</v>
      </c>
      <c r="M1201" s="244">
        <v>45901</v>
      </c>
    </row>
    <row r="1202" spans="1:13" ht="25.5" x14ac:dyDescent="0.2">
      <c r="A1202" s="249"/>
      <c r="B1202" s="109" t="s">
        <v>1676</v>
      </c>
      <c r="C1202" s="110" t="s">
        <v>173</v>
      </c>
      <c r="D1202" s="248"/>
      <c r="E1202" s="271"/>
      <c r="F1202" s="70"/>
      <c r="G1202" s="295"/>
      <c r="H1202" s="113">
        <v>45912.522476851853</v>
      </c>
      <c r="I1202" s="109" t="s">
        <v>1677</v>
      </c>
      <c r="J1202" s="265"/>
      <c r="K1202" s="248"/>
      <c r="L1202" s="115">
        <v>4141200</v>
      </c>
      <c r="M1202" s="244">
        <v>45901</v>
      </c>
    </row>
    <row r="1203" spans="1:13" ht="25.5" x14ac:dyDescent="0.2">
      <c r="A1203" s="108"/>
      <c r="B1203" s="109" t="s">
        <v>2419</v>
      </c>
      <c r="C1203" s="110" t="s">
        <v>173</v>
      </c>
      <c r="D1203" s="108"/>
      <c r="E1203" s="108"/>
      <c r="F1203" s="111"/>
      <c r="G1203" s="112"/>
      <c r="H1203" s="113">
        <v>45912.528194444443</v>
      </c>
      <c r="I1203" s="109" t="s">
        <v>2420</v>
      </c>
      <c r="J1203" s="114"/>
      <c r="K1203" s="108"/>
      <c r="L1203" s="115">
        <v>123678</v>
      </c>
      <c r="M1203" s="244">
        <v>45901</v>
      </c>
    </row>
    <row r="1204" spans="1:13" ht="25.5" x14ac:dyDescent="0.2">
      <c r="A1204" s="249"/>
      <c r="B1204" s="109" t="s">
        <v>1674</v>
      </c>
      <c r="C1204" s="110" t="s">
        <v>173</v>
      </c>
      <c r="D1204" s="248"/>
      <c r="E1204" s="271"/>
      <c r="F1204" s="70"/>
      <c r="G1204" s="295"/>
      <c r="H1204" s="113">
        <v>45912.543078703704</v>
      </c>
      <c r="I1204" s="109" t="s">
        <v>1675</v>
      </c>
      <c r="J1204" s="265"/>
      <c r="K1204" s="248"/>
      <c r="L1204" s="115">
        <v>1219750</v>
      </c>
      <c r="M1204" s="244">
        <v>45901</v>
      </c>
    </row>
    <row r="1205" spans="1:13" ht="25.5" x14ac:dyDescent="0.2">
      <c r="A1205" s="108"/>
      <c r="B1205" s="109" t="s">
        <v>2417</v>
      </c>
      <c r="C1205" s="110" t="s">
        <v>173</v>
      </c>
      <c r="D1205" s="108"/>
      <c r="E1205" s="108"/>
      <c r="F1205" s="111"/>
      <c r="G1205" s="112"/>
      <c r="H1205" s="113">
        <v>45912.54792824074</v>
      </c>
      <c r="I1205" s="109" t="s">
        <v>2418</v>
      </c>
      <c r="J1205" s="114"/>
      <c r="K1205" s="108"/>
      <c r="L1205" s="115">
        <v>570678</v>
      </c>
      <c r="M1205" s="244">
        <v>45901</v>
      </c>
    </row>
    <row r="1206" spans="1:13" ht="25.5" x14ac:dyDescent="0.2">
      <c r="A1206" s="108"/>
      <c r="B1206" s="109" t="s">
        <v>2415</v>
      </c>
      <c r="C1206" s="110" t="s">
        <v>173</v>
      </c>
      <c r="D1206" s="108"/>
      <c r="E1206" s="108"/>
      <c r="F1206" s="111"/>
      <c r="G1206" s="112"/>
      <c r="H1206" s="113">
        <v>45912.55</v>
      </c>
      <c r="I1206" s="109" t="s">
        <v>2416</v>
      </c>
      <c r="J1206" s="114"/>
      <c r="K1206" s="108"/>
      <c r="L1206" s="115">
        <v>120146</v>
      </c>
      <c r="M1206" s="244">
        <v>45901</v>
      </c>
    </row>
    <row r="1207" spans="1:13" ht="25.5" x14ac:dyDescent="0.2">
      <c r="A1207" s="108"/>
      <c r="B1207" s="109" t="s">
        <v>2413</v>
      </c>
      <c r="C1207" s="110" t="s">
        <v>173</v>
      </c>
      <c r="D1207" s="108"/>
      <c r="E1207" s="108"/>
      <c r="F1207" s="111"/>
      <c r="G1207" s="112"/>
      <c r="H1207" s="113">
        <v>45912.552303240744</v>
      </c>
      <c r="I1207" s="109" t="s">
        <v>2414</v>
      </c>
      <c r="J1207" s="114"/>
      <c r="K1207" s="108"/>
      <c r="L1207" s="115">
        <v>207198</v>
      </c>
      <c r="M1207" s="244">
        <v>45901</v>
      </c>
    </row>
    <row r="1208" spans="1:13" ht="25.5" x14ac:dyDescent="0.2">
      <c r="A1208" s="108"/>
      <c r="B1208" s="109" t="s">
        <v>2689</v>
      </c>
      <c r="C1208" s="114" t="s">
        <v>0</v>
      </c>
      <c r="D1208" s="108"/>
      <c r="E1208" s="108"/>
      <c r="F1208" s="111"/>
      <c r="G1208" s="112"/>
      <c r="H1208" s="113">
        <v>45912.6</v>
      </c>
      <c r="I1208" s="109" t="s">
        <v>2690</v>
      </c>
      <c r="J1208" s="114"/>
      <c r="K1208" s="108"/>
      <c r="L1208" s="115">
        <v>7250000.0300000003</v>
      </c>
      <c r="M1208" s="244">
        <v>45901</v>
      </c>
    </row>
    <row r="1209" spans="1:13" ht="25.5" x14ac:dyDescent="0.2">
      <c r="A1209" s="108"/>
      <c r="B1209" s="109" t="s">
        <v>2411</v>
      </c>
      <c r="C1209" s="110" t="s">
        <v>173</v>
      </c>
      <c r="D1209" s="108"/>
      <c r="E1209" s="108"/>
      <c r="F1209" s="111"/>
      <c r="G1209" s="112"/>
      <c r="H1209" s="113">
        <v>45912.628391203703</v>
      </c>
      <c r="I1209" s="109" t="s">
        <v>2412</v>
      </c>
      <c r="J1209" s="114"/>
      <c r="K1209" s="108"/>
      <c r="L1209" s="115">
        <v>288038</v>
      </c>
      <c r="M1209" s="244">
        <v>45901</v>
      </c>
    </row>
    <row r="1210" spans="1:13" ht="25.5" x14ac:dyDescent="0.2">
      <c r="A1210" s="108"/>
      <c r="B1210" s="109" t="s">
        <v>2409</v>
      </c>
      <c r="C1210" s="110" t="s">
        <v>173</v>
      </c>
      <c r="D1210" s="108"/>
      <c r="E1210" s="108"/>
      <c r="F1210" s="111"/>
      <c r="G1210" s="112"/>
      <c r="H1210" s="113">
        <v>45912.701527777775</v>
      </c>
      <c r="I1210" s="109" t="s">
        <v>2410</v>
      </c>
      <c r="J1210" s="114"/>
      <c r="K1210" s="108"/>
      <c r="L1210" s="115">
        <v>286230</v>
      </c>
      <c r="M1210" s="244">
        <v>45901</v>
      </c>
    </row>
    <row r="1211" spans="1:13" ht="25.5" x14ac:dyDescent="0.2">
      <c r="A1211" s="110" t="s">
        <v>38</v>
      </c>
      <c r="B1211" s="48" t="s">
        <v>235</v>
      </c>
      <c r="C1211" s="70" t="s">
        <v>45</v>
      </c>
      <c r="D1211" s="248" t="s">
        <v>12</v>
      </c>
      <c r="E1211" s="248" t="s">
        <v>12</v>
      </c>
      <c r="F1211" s="108" t="s">
        <v>19</v>
      </c>
      <c r="G1211" s="274">
        <v>2250320</v>
      </c>
      <c r="H1211" s="258">
        <v>45915</v>
      </c>
      <c r="I1211" s="259" t="s">
        <v>259</v>
      </c>
      <c r="J1211" s="277" t="s">
        <v>250</v>
      </c>
      <c r="K1211" s="287" t="s">
        <v>22</v>
      </c>
      <c r="L1211" s="288">
        <v>187425</v>
      </c>
      <c r="M1211" s="244">
        <v>45901</v>
      </c>
    </row>
    <row r="1212" spans="1:13" ht="25.5" x14ac:dyDescent="0.2">
      <c r="A1212" s="110" t="s">
        <v>38</v>
      </c>
      <c r="B1212" s="87" t="s">
        <v>0</v>
      </c>
      <c r="C1212" s="87" t="s">
        <v>0</v>
      </c>
      <c r="D1212" s="255" t="s">
        <v>132</v>
      </c>
      <c r="E1212" s="256">
        <v>45517</v>
      </c>
      <c r="F1212" s="108" t="s">
        <v>19</v>
      </c>
      <c r="G1212" s="274">
        <v>2250321</v>
      </c>
      <c r="H1212" s="258">
        <v>45915</v>
      </c>
      <c r="I1212" s="259" t="s">
        <v>260</v>
      </c>
      <c r="J1212" s="260" t="s">
        <v>216</v>
      </c>
      <c r="K1212" s="261" t="s">
        <v>184</v>
      </c>
      <c r="L1212" s="288">
        <v>657756</v>
      </c>
      <c r="M1212" s="244">
        <v>45901</v>
      </c>
    </row>
    <row r="1213" spans="1:13" ht="25.5" x14ac:dyDescent="0.2">
      <c r="A1213" s="110" t="s">
        <v>38</v>
      </c>
      <c r="B1213" s="87" t="s">
        <v>0</v>
      </c>
      <c r="C1213" s="87" t="s">
        <v>0</v>
      </c>
      <c r="D1213" s="255" t="s">
        <v>132</v>
      </c>
      <c r="E1213" s="256">
        <v>45517</v>
      </c>
      <c r="F1213" s="108" t="s">
        <v>19</v>
      </c>
      <c r="G1213" s="274">
        <v>2250322</v>
      </c>
      <c r="H1213" s="258">
        <v>45915</v>
      </c>
      <c r="I1213" s="259" t="s">
        <v>261</v>
      </c>
      <c r="J1213" s="260" t="s">
        <v>216</v>
      </c>
      <c r="K1213" s="261" t="s">
        <v>184</v>
      </c>
      <c r="L1213" s="288">
        <v>155932</v>
      </c>
      <c r="M1213" s="244">
        <v>45901</v>
      </c>
    </row>
    <row r="1214" spans="1:13" ht="25.5" x14ac:dyDescent="0.2">
      <c r="A1214" s="110" t="s">
        <v>35</v>
      </c>
      <c r="B1214" s="87" t="s">
        <v>0</v>
      </c>
      <c r="C1214" s="87" t="s">
        <v>0</v>
      </c>
      <c r="D1214" s="255" t="s">
        <v>132</v>
      </c>
      <c r="E1214" s="256">
        <v>45517</v>
      </c>
      <c r="F1214" s="249" t="s">
        <v>306</v>
      </c>
      <c r="G1214" s="249">
        <v>42500235</v>
      </c>
      <c r="H1214" s="263">
        <v>45915</v>
      </c>
      <c r="I1214" s="251" t="s">
        <v>321</v>
      </c>
      <c r="J1214" s="260" t="s">
        <v>216</v>
      </c>
      <c r="K1214" s="261" t="s">
        <v>184</v>
      </c>
      <c r="L1214" s="307">
        <v>64437</v>
      </c>
      <c r="M1214" s="244">
        <v>45901</v>
      </c>
    </row>
    <row r="1215" spans="1:13" ht="38.25" x14ac:dyDescent="0.2">
      <c r="A1215" s="110" t="s">
        <v>31</v>
      </c>
      <c r="B1215" s="70" t="s">
        <v>45</v>
      </c>
      <c r="C1215" s="70" t="s">
        <v>45</v>
      </c>
      <c r="D1215" s="249" t="s">
        <v>345</v>
      </c>
      <c r="E1215" s="308">
        <v>45905</v>
      </c>
      <c r="F1215" s="265" t="s">
        <v>19</v>
      </c>
      <c r="G1215" s="274">
        <v>7250199</v>
      </c>
      <c r="H1215" s="267">
        <v>45915</v>
      </c>
      <c r="I1215" s="259" t="s">
        <v>346</v>
      </c>
      <c r="J1215" s="277" t="s">
        <v>347</v>
      </c>
      <c r="K1215" s="282" t="s">
        <v>90</v>
      </c>
      <c r="L1215" s="269">
        <v>635627</v>
      </c>
      <c r="M1215" s="244">
        <v>45901</v>
      </c>
    </row>
    <row r="1216" spans="1:13" ht="38.25" x14ac:dyDescent="0.2">
      <c r="A1216" s="110" t="s">
        <v>31</v>
      </c>
      <c r="B1216" s="70" t="s">
        <v>45</v>
      </c>
      <c r="C1216" s="70" t="s">
        <v>45</v>
      </c>
      <c r="D1216" s="249" t="s">
        <v>348</v>
      </c>
      <c r="E1216" s="308">
        <v>45905</v>
      </c>
      <c r="F1216" s="265" t="s">
        <v>19</v>
      </c>
      <c r="G1216" s="274">
        <v>7250200</v>
      </c>
      <c r="H1216" s="267">
        <v>45915</v>
      </c>
      <c r="I1216" s="259" t="s">
        <v>349</v>
      </c>
      <c r="J1216" s="277" t="s">
        <v>350</v>
      </c>
      <c r="K1216" s="282" t="s">
        <v>351</v>
      </c>
      <c r="L1216" s="269">
        <v>1160771</v>
      </c>
      <c r="M1216" s="244">
        <v>45901</v>
      </c>
    </row>
    <row r="1217" spans="1:13" x14ac:dyDescent="0.2">
      <c r="A1217" s="110" t="s">
        <v>65</v>
      </c>
      <c r="B1217" s="70" t="s">
        <v>45</v>
      </c>
      <c r="C1217" s="70" t="s">
        <v>45</v>
      </c>
      <c r="D1217" s="249" t="s">
        <v>379</v>
      </c>
      <c r="E1217" s="249">
        <v>45915</v>
      </c>
      <c r="F1217" s="249" t="s">
        <v>17</v>
      </c>
      <c r="G1217" s="300">
        <v>529</v>
      </c>
      <c r="H1217" s="301">
        <v>45915</v>
      </c>
      <c r="I1217" s="302" t="s">
        <v>380</v>
      </c>
      <c r="J1217" s="142" t="s">
        <v>381</v>
      </c>
      <c r="K1217" s="309" t="s">
        <v>382</v>
      </c>
      <c r="L1217" s="303">
        <v>0</v>
      </c>
      <c r="M1217" s="244">
        <v>45901</v>
      </c>
    </row>
    <row r="1218" spans="1:13" ht="25.5" x14ac:dyDescent="0.2">
      <c r="A1218" s="110" t="s">
        <v>57</v>
      </c>
      <c r="B1218" s="87" t="s">
        <v>0</v>
      </c>
      <c r="C1218" s="87" t="s">
        <v>0</v>
      </c>
      <c r="D1218" s="255" t="s">
        <v>132</v>
      </c>
      <c r="E1218" s="256">
        <v>45517</v>
      </c>
      <c r="F1218" s="257" t="s">
        <v>342</v>
      </c>
      <c r="G1218" s="257">
        <v>9250178</v>
      </c>
      <c r="H1218" s="258">
        <v>45915</v>
      </c>
      <c r="I1218" s="259" t="s">
        <v>392</v>
      </c>
      <c r="J1218" s="260" t="s">
        <v>216</v>
      </c>
      <c r="K1218" s="261" t="s">
        <v>184</v>
      </c>
      <c r="L1218" s="262">
        <v>472734</v>
      </c>
      <c r="M1218" s="244">
        <v>45901</v>
      </c>
    </row>
    <row r="1219" spans="1:13" ht="25.5" x14ac:dyDescent="0.2">
      <c r="A1219" s="110" t="s">
        <v>39</v>
      </c>
      <c r="B1219" s="87" t="s">
        <v>0</v>
      </c>
      <c r="C1219" s="87" t="s">
        <v>0</v>
      </c>
      <c r="D1219" s="255" t="s">
        <v>132</v>
      </c>
      <c r="E1219" s="256">
        <v>45517</v>
      </c>
      <c r="F1219" s="114" t="s">
        <v>19</v>
      </c>
      <c r="G1219" s="283">
        <v>10250200</v>
      </c>
      <c r="H1219" s="284">
        <v>45915</v>
      </c>
      <c r="I1219" s="285" t="s">
        <v>413</v>
      </c>
      <c r="J1219" s="260" t="s">
        <v>216</v>
      </c>
      <c r="K1219" s="261" t="s">
        <v>184</v>
      </c>
      <c r="L1219" s="286">
        <v>381734</v>
      </c>
      <c r="M1219" s="244">
        <v>45901</v>
      </c>
    </row>
    <row r="1220" spans="1:13" x14ac:dyDescent="0.2">
      <c r="A1220" s="110" t="s">
        <v>29</v>
      </c>
      <c r="B1220" s="48" t="s">
        <v>235</v>
      </c>
      <c r="C1220" s="70" t="s">
        <v>45</v>
      </c>
      <c r="D1220" s="248" t="s">
        <v>12</v>
      </c>
      <c r="E1220" s="248" t="s">
        <v>12</v>
      </c>
      <c r="F1220" s="249" t="s">
        <v>116</v>
      </c>
      <c r="G1220" s="112">
        <v>12250155</v>
      </c>
      <c r="H1220" s="256">
        <v>45915</v>
      </c>
      <c r="I1220" s="289" t="s">
        <v>457</v>
      </c>
      <c r="J1220" s="277" t="s">
        <v>454</v>
      </c>
      <c r="K1220" s="283" t="s">
        <v>455</v>
      </c>
      <c r="L1220" s="294">
        <v>203490</v>
      </c>
      <c r="M1220" s="244">
        <v>45901</v>
      </c>
    </row>
    <row r="1221" spans="1:13" x14ac:dyDescent="0.2">
      <c r="A1221" s="110" t="s">
        <v>29</v>
      </c>
      <c r="B1221" s="48" t="s">
        <v>235</v>
      </c>
      <c r="C1221" s="70" t="s">
        <v>45</v>
      </c>
      <c r="D1221" s="248" t="s">
        <v>12</v>
      </c>
      <c r="E1221" s="248" t="s">
        <v>12</v>
      </c>
      <c r="F1221" s="249" t="s">
        <v>116</v>
      </c>
      <c r="G1221" s="112">
        <v>12250156</v>
      </c>
      <c r="H1221" s="256">
        <v>45915</v>
      </c>
      <c r="I1221" s="289" t="s">
        <v>458</v>
      </c>
      <c r="J1221" s="277" t="s">
        <v>459</v>
      </c>
      <c r="K1221" s="283" t="s">
        <v>460</v>
      </c>
      <c r="L1221" s="294">
        <v>89900</v>
      </c>
      <c r="M1221" s="244">
        <v>45901</v>
      </c>
    </row>
    <row r="1222" spans="1:13" ht="25.5" x14ac:dyDescent="0.2">
      <c r="A1222" s="110" t="s">
        <v>29</v>
      </c>
      <c r="B1222" s="87" t="s">
        <v>0</v>
      </c>
      <c r="C1222" s="87" t="s">
        <v>0</v>
      </c>
      <c r="D1222" s="255" t="s">
        <v>132</v>
      </c>
      <c r="E1222" s="256">
        <v>45517</v>
      </c>
      <c r="F1222" s="249" t="s">
        <v>116</v>
      </c>
      <c r="G1222" s="112">
        <v>12250157</v>
      </c>
      <c r="H1222" s="256">
        <v>45915</v>
      </c>
      <c r="I1222" s="289" t="s">
        <v>461</v>
      </c>
      <c r="J1222" s="260" t="s">
        <v>216</v>
      </c>
      <c r="K1222" s="261" t="s">
        <v>184</v>
      </c>
      <c r="L1222" s="294">
        <v>575734</v>
      </c>
      <c r="M1222" s="244">
        <v>45901</v>
      </c>
    </row>
    <row r="1223" spans="1:13" x14ac:dyDescent="0.2">
      <c r="A1223" s="110" t="s">
        <v>32</v>
      </c>
      <c r="B1223" s="277" t="s">
        <v>0</v>
      </c>
      <c r="C1223" s="87" t="s">
        <v>0</v>
      </c>
      <c r="D1223" s="274" t="s">
        <v>98</v>
      </c>
      <c r="E1223" s="267">
        <v>45631</v>
      </c>
      <c r="F1223" s="310" t="s">
        <v>342</v>
      </c>
      <c r="G1223" s="259">
        <v>13250144</v>
      </c>
      <c r="H1223" s="258">
        <v>45915</v>
      </c>
      <c r="I1223" s="259" t="s">
        <v>475</v>
      </c>
      <c r="J1223" s="281" t="s">
        <v>122</v>
      </c>
      <c r="K1223" s="282" t="s">
        <v>88</v>
      </c>
      <c r="L1223" s="288">
        <v>394856</v>
      </c>
      <c r="M1223" s="244">
        <v>45901</v>
      </c>
    </row>
    <row r="1224" spans="1:13" x14ac:dyDescent="0.2">
      <c r="A1224" s="110" t="s">
        <v>32</v>
      </c>
      <c r="B1224" s="48" t="s">
        <v>235</v>
      </c>
      <c r="C1224" s="70" t="s">
        <v>45</v>
      </c>
      <c r="D1224" s="248" t="s">
        <v>12</v>
      </c>
      <c r="E1224" s="248" t="s">
        <v>12</v>
      </c>
      <c r="F1224" s="310" t="s">
        <v>342</v>
      </c>
      <c r="G1224" s="259">
        <v>13250143</v>
      </c>
      <c r="H1224" s="258">
        <v>45915</v>
      </c>
      <c r="I1224" s="259" t="s">
        <v>480</v>
      </c>
      <c r="J1224" s="277" t="s">
        <v>481</v>
      </c>
      <c r="K1224" s="276" t="s">
        <v>482</v>
      </c>
      <c r="L1224" s="288">
        <v>83300</v>
      </c>
      <c r="M1224" s="244">
        <v>45901</v>
      </c>
    </row>
    <row r="1225" spans="1:13" x14ac:dyDescent="0.2">
      <c r="A1225" s="110" t="s">
        <v>32</v>
      </c>
      <c r="B1225" s="48" t="s">
        <v>235</v>
      </c>
      <c r="C1225" s="70" t="s">
        <v>45</v>
      </c>
      <c r="D1225" s="248" t="s">
        <v>12</v>
      </c>
      <c r="E1225" s="248" t="s">
        <v>12</v>
      </c>
      <c r="F1225" s="310" t="s">
        <v>342</v>
      </c>
      <c r="G1225" s="259">
        <v>13250137</v>
      </c>
      <c r="H1225" s="258">
        <v>45915</v>
      </c>
      <c r="I1225" s="259" t="s">
        <v>483</v>
      </c>
      <c r="J1225" s="277" t="s">
        <v>484</v>
      </c>
      <c r="K1225" s="276" t="s">
        <v>485</v>
      </c>
      <c r="L1225" s="288">
        <v>107100</v>
      </c>
      <c r="M1225" s="244">
        <v>45901</v>
      </c>
    </row>
    <row r="1226" spans="1:13" x14ac:dyDescent="0.2">
      <c r="A1226" s="110" t="s">
        <v>32</v>
      </c>
      <c r="B1226" s="48" t="s">
        <v>235</v>
      </c>
      <c r="C1226" s="70" t="s">
        <v>45</v>
      </c>
      <c r="D1226" s="248" t="s">
        <v>12</v>
      </c>
      <c r="E1226" s="248" t="s">
        <v>12</v>
      </c>
      <c r="F1226" s="310" t="s">
        <v>342</v>
      </c>
      <c r="G1226" s="259">
        <v>13250141</v>
      </c>
      <c r="H1226" s="258">
        <v>45915</v>
      </c>
      <c r="I1226" s="259" t="s">
        <v>492</v>
      </c>
      <c r="J1226" s="277" t="s">
        <v>25</v>
      </c>
      <c r="K1226" s="276" t="s">
        <v>26</v>
      </c>
      <c r="L1226" s="288">
        <v>97818</v>
      </c>
      <c r="M1226" s="244">
        <v>45901</v>
      </c>
    </row>
    <row r="1227" spans="1:13" ht="25.5" x14ac:dyDescent="0.2">
      <c r="A1227" s="110" t="s">
        <v>27</v>
      </c>
      <c r="B1227" s="70" t="s">
        <v>45</v>
      </c>
      <c r="C1227" s="70" t="s">
        <v>45</v>
      </c>
      <c r="D1227" s="311" t="s">
        <v>507</v>
      </c>
      <c r="E1227" s="312">
        <v>45902</v>
      </c>
      <c r="F1227" s="311" t="s">
        <v>19</v>
      </c>
      <c r="G1227" s="274">
        <v>15250191</v>
      </c>
      <c r="H1227" s="267">
        <v>45915</v>
      </c>
      <c r="I1227" s="259" t="s">
        <v>508</v>
      </c>
      <c r="J1227" s="277" t="s">
        <v>284</v>
      </c>
      <c r="K1227" s="282" t="s">
        <v>170</v>
      </c>
      <c r="L1227" s="269">
        <v>504990</v>
      </c>
      <c r="M1227" s="244">
        <v>45901</v>
      </c>
    </row>
    <row r="1228" spans="1:13" ht="38.25" x14ac:dyDescent="0.2">
      <c r="A1228" s="265" t="s">
        <v>13</v>
      </c>
      <c r="B1228" s="87" t="s">
        <v>0</v>
      </c>
      <c r="C1228" s="87" t="s">
        <v>0</v>
      </c>
      <c r="D1228" s="255" t="s">
        <v>132</v>
      </c>
      <c r="E1228" s="256">
        <v>45517</v>
      </c>
      <c r="F1228" s="265" t="s">
        <v>19</v>
      </c>
      <c r="G1228" s="266">
        <v>17250635</v>
      </c>
      <c r="H1228" s="279">
        <v>45915</v>
      </c>
      <c r="I1228" s="260" t="s">
        <v>553</v>
      </c>
      <c r="J1228" s="260" t="s">
        <v>216</v>
      </c>
      <c r="K1228" s="261" t="s">
        <v>184</v>
      </c>
      <c r="L1228" s="268">
        <v>318734</v>
      </c>
      <c r="M1228" s="244">
        <v>45901</v>
      </c>
    </row>
    <row r="1229" spans="1:13" ht="25.5" x14ac:dyDescent="0.2">
      <c r="A1229" s="249"/>
      <c r="B1229" s="109" t="s">
        <v>1672</v>
      </c>
      <c r="C1229" s="110" t="s">
        <v>173</v>
      </c>
      <c r="D1229" s="248"/>
      <c r="E1229" s="271"/>
      <c r="F1229" s="70"/>
      <c r="G1229" s="295"/>
      <c r="H1229" s="113">
        <v>45915.390243055554</v>
      </c>
      <c r="I1229" s="109" t="s">
        <v>1673</v>
      </c>
      <c r="J1229" s="265"/>
      <c r="K1229" s="248"/>
      <c r="L1229" s="115">
        <v>578102</v>
      </c>
      <c r="M1229" s="244">
        <v>45901</v>
      </c>
    </row>
    <row r="1230" spans="1:13" ht="25.5" x14ac:dyDescent="0.2">
      <c r="A1230" s="108"/>
      <c r="B1230" s="109" t="s">
        <v>2407</v>
      </c>
      <c r="C1230" s="110" t="s">
        <v>173</v>
      </c>
      <c r="D1230" s="108"/>
      <c r="E1230" s="108"/>
      <c r="F1230" s="111"/>
      <c r="G1230" s="112"/>
      <c r="H1230" s="113">
        <v>45915.394201388888</v>
      </c>
      <c r="I1230" s="109" t="s">
        <v>2408</v>
      </c>
      <c r="J1230" s="114"/>
      <c r="K1230" s="108"/>
      <c r="L1230" s="115">
        <v>3000000</v>
      </c>
      <c r="M1230" s="244">
        <v>45901</v>
      </c>
    </row>
    <row r="1231" spans="1:13" ht="25.5" x14ac:dyDescent="0.2">
      <c r="A1231" s="108"/>
      <c r="B1231" s="109" t="s">
        <v>2602</v>
      </c>
      <c r="C1231" s="114" t="s">
        <v>45</v>
      </c>
      <c r="D1231" s="108"/>
      <c r="E1231" s="108"/>
      <c r="F1231" s="111"/>
      <c r="G1231" s="112"/>
      <c r="H1231" s="113">
        <v>45915.463587962964</v>
      </c>
      <c r="I1231" s="109" t="s">
        <v>2603</v>
      </c>
      <c r="J1231" s="114"/>
      <c r="K1231" s="108"/>
      <c r="L1231" s="115">
        <v>280413.98</v>
      </c>
      <c r="M1231" s="244">
        <v>45901</v>
      </c>
    </row>
    <row r="1232" spans="1:13" ht="25.5" x14ac:dyDescent="0.2">
      <c r="A1232" s="249"/>
      <c r="B1232" s="109" t="s">
        <v>1670</v>
      </c>
      <c r="C1232" s="110" t="s">
        <v>173</v>
      </c>
      <c r="D1232" s="248"/>
      <c r="E1232" s="271"/>
      <c r="F1232" s="70"/>
      <c r="G1232" s="295"/>
      <c r="H1232" s="113">
        <v>45915.498055555552</v>
      </c>
      <c r="I1232" s="109" t="s">
        <v>1671</v>
      </c>
      <c r="J1232" s="265"/>
      <c r="K1232" s="248"/>
      <c r="L1232" s="115">
        <v>2118200</v>
      </c>
      <c r="M1232" s="244">
        <v>45901</v>
      </c>
    </row>
    <row r="1233" spans="1:13" ht="25.5" x14ac:dyDescent="0.2">
      <c r="A1233" s="249"/>
      <c r="B1233" s="109" t="s">
        <v>1668</v>
      </c>
      <c r="C1233" s="110" t="s">
        <v>173</v>
      </c>
      <c r="D1233" s="248"/>
      <c r="E1233" s="271"/>
      <c r="F1233" s="70"/>
      <c r="G1233" s="295"/>
      <c r="H1233" s="113">
        <v>45915.51353009259</v>
      </c>
      <c r="I1233" s="109" t="s">
        <v>1669</v>
      </c>
      <c r="J1233" s="265"/>
      <c r="K1233" s="248"/>
      <c r="L1233" s="115">
        <v>1773100</v>
      </c>
      <c r="M1233" s="244">
        <v>45901</v>
      </c>
    </row>
    <row r="1234" spans="1:13" x14ac:dyDescent="0.2">
      <c r="A1234" s="108"/>
      <c r="B1234" s="109" t="s">
        <v>2687</v>
      </c>
      <c r="C1234" s="114" t="s">
        <v>0</v>
      </c>
      <c r="D1234" s="108"/>
      <c r="E1234" s="108"/>
      <c r="F1234" s="111"/>
      <c r="G1234" s="112"/>
      <c r="H1234" s="113">
        <v>45915.53019675926</v>
      </c>
      <c r="I1234" s="109" t="s">
        <v>2688</v>
      </c>
      <c r="J1234" s="114"/>
      <c r="K1234" s="108"/>
      <c r="L1234" s="115">
        <v>27775076</v>
      </c>
      <c r="M1234" s="244">
        <v>45901</v>
      </c>
    </row>
    <row r="1235" spans="1:13" x14ac:dyDescent="0.2">
      <c r="A1235" s="108"/>
      <c r="B1235" s="109" t="s">
        <v>2686</v>
      </c>
      <c r="C1235" s="114" t="s">
        <v>0</v>
      </c>
      <c r="D1235" s="108"/>
      <c r="E1235" s="108"/>
      <c r="F1235" s="111"/>
      <c r="G1235" s="112"/>
      <c r="H1235" s="113">
        <v>45915.54478009259</v>
      </c>
      <c r="I1235" s="109" t="s">
        <v>197</v>
      </c>
      <c r="J1235" s="114"/>
      <c r="K1235" s="108"/>
      <c r="L1235" s="115">
        <v>4999536.9999888102</v>
      </c>
      <c r="M1235" s="244">
        <v>45901</v>
      </c>
    </row>
    <row r="1236" spans="1:13" ht="25.5" x14ac:dyDescent="0.2">
      <c r="A1236" s="249"/>
      <c r="B1236" s="109" t="s">
        <v>1666</v>
      </c>
      <c r="C1236" s="110" t="s">
        <v>173</v>
      </c>
      <c r="D1236" s="248"/>
      <c r="E1236" s="271"/>
      <c r="F1236" s="70"/>
      <c r="G1236" s="295"/>
      <c r="H1236" s="113">
        <v>45915.654479166667</v>
      </c>
      <c r="I1236" s="109" t="s">
        <v>1667</v>
      </c>
      <c r="J1236" s="265"/>
      <c r="K1236" s="248"/>
      <c r="L1236" s="115">
        <v>784210</v>
      </c>
      <c r="M1236" s="244">
        <v>45901</v>
      </c>
    </row>
    <row r="1237" spans="1:13" ht="25.5" x14ac:dyDescent="0.2">
      <c r="A1237" s="249"/>
      <c r="B1237" s="109" t="s">
        <v>1664</v>
      </c>
      <c r="C1237" s="110" t="s">
        <v>173</v>
      </c>
      <c r="D1237" s="248"/>
      <c r="E1237" s="271"/>
      <c r="F1237" s="70"/>
      <c r="G1237" s="295"/>
      <c r="H1237" s="113">
        <v>45915.662939814814</v>
      </c>
      <c r="I1237" s="109" t="s">
        <v>1665</v>
      </c>
      <c r="J1237" s="265"/>
      <c r="K1237" s="248"/>
      <c r="L1237" s="115">
        <v>461125</v>
      </c>
      <c r="M1237" s="244">
        <v>45901</v>
      </c>
    </row>
    <row r="1238" spans="1:13" ht="25.5" x14ac:dyDescent="0.2">
      <c r="A1238" s="249"/>
      <c r="B1238" s="109" t="s">
        <v>1662</v>
      </c>
      <c r="C1238" s="110" t="s">
        <v>173</v>
      </c>
      <c r="D1238" s="248"/>
      <c r="E1238" s="271"/>
      <c r="F1238" s="70"/>
      <c r="G1238" s="295"/>
      <c r="H1238" s="113">
        <v>45915.680069444446</v>
      </c>
      <c r="I1238" s="109" t="s">
        <v>1663</v>
      </c>
      <c r="J1238" s="265"/>
      <c r="K1238" s="248"/>
      <c r="L1238" s="115">
        <v>946050</v>
      </c>
      <c r="M1238" s="244">
        <v>45901</v>
      </c>
    </row>
    <row r="1239" spans="1:13" ht="25.5" x14ac:dyDescent="0.2">
      <c r="A1239" s="249"/>
      <c r="B1239" s="109" t="s">
        <v>1660</v>
      </c>
      <c r="C1239" s="110" t="s">
        <v>173</v>
      </c>
      <c r="D1239" s="248"/>
      <c r="E1239" s="271"/>
      <c r="F1239" s="70"/>
      <c r="G1239" s="295"/>
      <c r="H1239" s="113">
        <v>45915.689513888887</v>
      </c>
      <c r="I1239" s="109" t="s">
        <v>1661</v>
      </c>
      <c r="J1239" s="265"/>
      <c r="K1239" s="248"/>
      <c r="L1239" s="115">
        <v>229670</v>
      </c>
      <c r="M1239" s="244">
        <v>45901</v>
      </c>
    </row>
    <row r="1240" spans="1:13" x14ac:dyDescent="0.2">
      <c r="A1240" s="108"/>
      <c r="B1240" s="109" t="s">
        <v>2600</v>
      </c>
      <c r="C1240" s="114" t="s">
        <v>45</v>
      </c>
      <c r="D1240" s="108"/>
      <c r="E1240" s="108"/>
      <c r="F1240" s="111"/>
      <c r="G1240" s="112"/>
      <c r="H1240" s="113">
        <v>45915.700243055559</v>
      </c>
      <c r="I1240" s="109" t="s">
        <v>2601</v>
      </c>
      <c r="J1240" s="114"/>
      <c r="K1240" s="108"/>
      <c r="L1240" s="115">
        <v>180</v>
      </c>
      <c r="M1240" s="244">
        <v>45901</v>
      </c>
    </row>
    <row r="1241" spans="1:13" ht="25.5" x14ac:dyDescent="0.2">
      <c r="A1241" s="249"/>
      <c r="B1241" s="109" t="s">
        <v>1658</v>
      </c>
      <c r="C1241" s="110" t="s">
        <v>173</v>
      </c>
      <c r="D1241" s="248"/>
      <c r="E1241" s="271"/>
      <c r="F1241" s="70"/>
      <c r="G1241" s="295"/>
      <c r="H1241" s="113">
        <v>45915.717928240738</v>
      </c>
      <c r="I1241" s="109" t="s">
        <v>1659</v>
      </c>
      <c r="J1241" s="265"/>
      <c r="K1241" s="248"/>
      <c r="L1241" s="115">
        <v>1933750</v>
      </c>
      <c r="M1241" s="244">
        <v>45901</v>
      </c>
    </row>
    <row r="1242" spans="1:13" ht="25.5" x14ac:dyDescent="0.2">
      <c r="A1242" s="249"/>
      <c r="B1242" s="109" t="s">
        <v>1656</v>
      </c>
      <c r="C1242" s="110" t="s">
        <v>173</v>
      </c>
      <c r="D1242" s="248"/>
      <c r="E1242" s="271"/>
      <c r="F1242" s="70"/>
      <c r="G1242" s="295"/>
      <c r="H1242" s="113">
        <v>45915.719224537039</v>
      </c>
      <c r="I1242" s="109" t="s">
        <v>1657</v>
      </c>
      <c r="J1242" s="265"/>
      <c r="K1242" s="248"/>
      <c r="L1242" s="115">
        <v>440300</v>
      </c>
      <c r="M1242" s="244">
        <v>45901</v>
      </c>
    </row>
    <row r="1243" spans="1:13" ht="25.5" x14ac:dyDescent="0.2">
      <c r="A1243" s="249"/>
      <c r="B1243" s="109" t="s">
        <v>1654</v>
      </c>
      <c r="C1243" s="110" t="s">
        <v>173</v>
      </c>
      <c r="D1243" s="248"/>
      <c r="E1243" s="271"/>
      <c r="F1243" s="70"/>
      <c r="G1243" s="295"/>
      <c r="H1243" s="113">
        <v>45915.720034722224</v>
      </c>
      <c r="I1243" s="109" t="s">
        <v>1655</v>
      </c>
      <c r="J1243" s="265"/>
      <c r="K1243" s="248"/>
      <c r="L1243" s="115">
        <v>1237600</v>
      </c>
      <c r="M1243" s="244">
        <v>45901</v>
      </c>
    </row>
    <row r="1244" spans="1:13" ht="25.5" x14ac:dyDescent="0.2">
      <c r="A1244" s="249"/>
      <c r="B1244" s="109" t="s">
        <v>1652</v>
      </c>
      <c r="C1244" s="110" t="s">
        <v>173</v>
      </c>
      <c r="D1244" s="248"/>
      <c r="E1244" s="271"/>
      <c r="F1244" s="70"/>
      <c r="G1244" s="295"/>
      <c r="H1244" s="113">
        <v>45915.720451388886</v>
      </c>
      <c r="I1244" s="109" t="s">
        <v>1653</v>
      </c>
      <c r="J1244" s="265"/>
      <c r="K1244" s="248"/>
      <c r="L1244" s="115">
        <v>314160</v>
      </c>
      <c r="M1244" s="244">
        <v>45901</v>
      </c>
    </row>
    <row r="1245" spans="1:13" ht="25.5" x14ac:dyDescent="0.2">
      <c r="A1245" s="108"/>
      <c r="B1245" s="109" t="s">
        <v>2405</v>
      </c>
      <c r="C1245" s="110" t="s">
        <v>173</v>
      </c>
      <c r="D1245" s="108"/>
      <c r="E1245" s="108"/>
      <c r="F1245" s="111"/>
      <c r="G1245" s="112"/>
      <c r="H1245" s="113">
        <v>45915.720601851855</v>
      </c>
      <c r="I1245" s="109" t="s">
        <v>2406</v>
      </c>
      <c r="J1245" s="114"/>
      <c r="K1245" s="108"/>
      <c r="L1245" s="115">
        <v>231028</v>
      </c>
      <c r="M1245" s="244">
        <v>45901</v>
      </c>
    </row>
    <row r="1246" spans="1:13" ht="25.5" x14ac:dyDescent="0.2">
      <c r="A1246" s="108"/>
      <c r="B1246" s="109" t="s">
        <v>2684</v>
      </c>
      <c r="C1246" s="114" t="s">
        <v>0</v>
      </c>
      <c r="D1246" s="108"/>
      <c r="E1246" s="108"/>
      <c r="F1246" s="111"/>
      <c r="G1246" s="112"/>
      <c r="H1246" s="113">
        <v>45915.723622685182</v>
      </c>
      <c r="I1246" s="109" t="s">
        <v>2685</v>
      </c>
      <c r="J1246" s="114"/>
      <c r="K1246" s="108"/>
      <c r="L1246" s="115">
        <v>3272690.99976</v>
      </c>
      <c r="M1246" s="244">
        <v>45901</v>
      </c>
    </row>
    <row r="1247" spans="1:13" ht="25.5" x14ac:dyDescent="0.2">
      <c r="A1247" s="249"/>
      <c r="B1247" s="109" t="s">
        <v>1650</v>
      </c>
      <c r="C1247" s="110" t="s">
        <v>173</v>
      </c>
      <c r="D1247" s="248"/>
      <c r="E1247" s="271"/>
      <c r="F1247" s="70"/>
      <c r="G1247" s="295"/>
      <c r="H1247" s="113">
        <v>45915.733229166668</v>
      </c>
      <c r="I1247" s="109" t="s">
        <v>1651</v>
      </c>
      <c r="J1247" s="265"/>
      <c r="K1247" s="248"/>
      <c r="L1247" s="115">
        <v>4498200</v>
      </c>
      <c r="M1247" s="244">
        <v>45901</v>
      </c>
    </row>
    <row r="1248" spans="1:13" x14ac:dyDescent="0.2">
      <c r="A1248" s="108"/>
      <c r="B1248" s="109" t="s">
        <v>2682</v>
      </c>
      <c r="C1248" s="114" t="s">
        <v>0</v>
      </c>
      <c r="D1248" s="108"/>
      <c r="E1248" s="108"/>
      <c r="F1248" s="111"/>
      <c r="G1248" s="112"/>
      <c r="H1248" s="113">
        <v>45915.737500000003</v>
      </c>
      <c r="I1248" s="109" t="s">
        <v>2683</v>
      </c>
      <c r="J1248" s="114"/>
      <c r="K1248" s="108"/>
      <c r="L1248" s="115">
        <v>53671291.939999998</v>
      </c>
      <c r="M1248" s="244">
        <v>45901</v>
      </c>
    </row>
    <row r="1249" spans="1:13" ht="38.25" x14ac:dyDescent="0.2">
      <c r="A1249" s="110" t="s">
        <v>38</v>
      </c>
      <c r="B1249" s="70" t="s">
        <v>45</v>
      </c>
      <c r="C1249" s="70" t="s">
        <v>45</v>
      </c>
      <c r="D1249" s="274" t="s">
        <v>262</v>
      </c>
      <c r="E1249" s="263">
        <v>45916</v>
      </c>
      <c r="F1249" s="108" t="s">
        <v>19</v>
      </c>
      <c r="G1249" s="274">
        <v>2250325</v>
      </c>
      <c r="H1249" s="258">
        <v>45916</v>
      </c>
      <c r="I1249" s="259" t="s">
        <v>263</v>
      </c>
      <c r="J1249" s="277" t="s">
        <v>92</v>
      </c>
      <c r="K1249" s="287" t="s">
        <v>83</v>
      </c>
      <c r="L1249" s="288">
        <v>209616</v>
      </c>
      <c r="M1249" s="244">
        <v>45901</v>
      </c>
    </row>
    <row r="1250" spans="1:13" ht="25.5" x14ac:dyDescent="0.2">
      <c r="A1250" s="110" t="s">
        <v>40</v>
      </c>
      <c r="B1250" s="87" t="s">
        <v>0</v>
      </c>
      <c r="C1250" s="87" t="s">
        <v>0</v>
      </c>
      <c r="D1250" s="255" t="s">
        <v>132</v>
      </c>
      <c r="E1250" s="256">
        <v>45517</v>
      </c>
      <c r="F1250" s="270" t="s">
        <v>19</v>
      </c>
      <c r="G1250" s="248">
        <v>19250130</v>
      </c>
      <c r="H1250" s="271">
        <v>45916</v>
      </c>
      <c r="I1250" s="272" t="s">
        <v>400</v>
      </c>
      <c r="J1250" s="260" t="s">
        <v>216</v>
      </c>
      <c r="K1250" s="261" t="s">
        <v>184</v>
      </c>
      <c r="L1250" s="273">
        <v>442372</v>
      </c>
      <c r="M1250" s="244">
        <v>45901</v>
      </c>
    </row>
    <row r="1251" spans="1:13" ht="51" x14ac:dyDescent="0.2">
      <c r="A1251" s="110" t="s">
        <v>30</v>
      </c>
      <c r="B1251" s="87" t="s">
        <v>0</v>
      </c>
      <c r="C1251" s="87" t="s">
        <v>0</v>
      </c>
      <c r="D1251" s="255" t="s">
        <v>132</v>
      </c>
      <c r="E1251" s="256">
        <v>45517</v>
      </c>
      <c r="F1251" s="259" t="s">
        <v>417</v>
      </c>
      <c r="G1251" s="110">
        <v>1125202</v>
      </c>
      <c r="H1251" s="263">
        <v>45916</v>
      </c>
      <c r="I1251" s="110" t="s">
        <v>423</v>
      </c>
      <c r="J1251" s="260" t="s">
        <v>216</v>
      </c>
      <c r="K1251" s="261" t="s">
        <v>184</v>
      </c>
      <c r="L1251" s="264">
        <v>277286</v>
      </c>
      <c r="M1251" s="244">
        <v>45901</v>
      </c>
    </row>
    <row r="1252" spans="1:13" ht="38.25" x14ac:dyDescent="0.2">
      <c r="A1252" s="110" t="s">
        <v>34</v>
      </c>
      <c r="B1252" s="70" t="s">
        <v>45</v>
      </c>
      <c r="C1252" s="70" t="s">
        <v>45</v>
      </c>
      <c r="D1252" s="249" t="s">
        <v>503</v>
      </c>
      <c r="E1252" s="256">
        <v>45916</v>
      </c>
      <c r="F1252" s="274" t="s">
        <v>20</v>
      </c>
      <c r="G1252" s="274" t="s">
        <v>20</v>
      </c>
      <c r="H1252" s="267">
        <v>45916</v>
      </c>
      <c r="I1252" s="110" t="s">
        <v>504</v>
      </c>
      <c r="J1252" s="275" t="s">
        <v>505</v>
      </c>
      <c r="K1252" s="276" t="s">
        <v>506</v>
      </c>
      <c r="L1252" s="269">
        <v>3600000</v>
      </c>
      <c r="M1252" s="244">
        <v>45901</v>
      </c>
    </row>
    <row r="1253" spans="1:13" ht="25.5" x14ac:dyDescent="0.2">
      <c r="A1253" s="110" t="s">
        <v>27</v>
      </c>
      <c r="B1253" s="70" t="s">
        <v>45</v>
      </c>
      <c r="C1253" s="70" t="s">
        <v>45</v>
      </c>
      <c r="D1253" s="311" t="s">
        <v>509</v>
      </c>
      <c r="E1253" s="312">
        <v>45916</v>
      </c>
      <c r="F1253" s="311" t="s">
        <v>19</v>
      </c>
      <c r="G1253" s="274">
        <v>15250201</v>
      </c>
      <c r="H1253" s="267">
        <v>45916</v>
      </c>
      <c r="I1253" s="259" t="s">
        <v>510</v>
      </c>
      <c r="J1253" s="277" t="s">
        <v>284</v>
      </c>
      <c r="K1253" s="282" t="s">
        <v>170</v>
      </c>
      <c r="L1253" s="269">
        <v>494739</v>
      </c>
      <c r="M1253" s="244">
        <v>45901</v>
      </c>
    </row>
    <row r="1254" spans="1:13" ht="38.25" x14ac:dyDescent="0.2">
      <c r="A1254" s="265" t="s">
        <v>13</v>
      </c>
      <c r="B1254" s="70" t="s">
        <v>45</v>
      </c>
      <c r="C1254" s="70" t="s">
        <v>45</v>
      </c>
      <c r="D1254" s="300" t="s">
        <v>554</v>
      </c>
      <c r="E1254" s="279">
        <v>45912</v>
      </c>
      <c r="F1254" s="265" t="s">
        <v>19</v>
      </c>
      <c r="G1254" s="266">
        <v>17250637</v>
      </c>
      <c r="H1254" s="279">
        <v>45916</v>
      </c>
      <c r="I1254" s="277" t="s">
        <v>555</v>
      </c>
      <c r="J1254" s="277" t="s">
        <v>556</v>
      </c>
      <c r="K1254" s="278" t="s">
        <v>557</v>
      </c>
      <c r="L1254" s="268">
        <v>7110000</v>
      </c>
      <c r="M1254" s="244">
        <v>45901</v>
      </c>
    </row>
    <row r="1255" spans="1:13" ht="38.25" x14ac:dyDescent="0.2">
      <c r="A1255" s="265" t="s">
        <v>13</v>
      </c>
      <c r="B1255" s="87" t="s">
        <v>0</v>
      </c>
      <c r="C1255" s="87" t="s">
        <v>0</v>
      </c>
      <c r="D1255" s="255" t="s">
        <v>132</v>
      </c>
      <c r="E1255" s="256">
        <v>45517</v>
      </c>
      <c r="F1255" s="265" t="s">
        <v>19</v>
      </c>
      <c r="G1255" s="266">
        <v>17250639</v>
      </c>
      <c r="H1255" s="279">
        <v>45916</v>
      </c>
      <c r="I1255" s="260" t="s">
        <v>558</v>
      </c>
      <c r="J1255" s="260" t="s">
        <v>216</v>
      </c>
      <c r="K1255" s="261" t="s">
        <v>184</v>
      </c>
      <c r="L1255" s="268">
        <v>183630</v>
      </c>
      <c r="M1255" s="244">
        <v>45901</v>
      </c>
    </row>
    <row r="1256" spans="1:13" ht="38.25" x14ac:dyDescent="0.2">
      <c r="A1256" s="265" t="s">
        <v>13</v>
      </c>
      <c r="B1256" s="87" t="s">
        <v>0</v>
      </c>
      <c r="C1256" s="87" t="s">
        <v>0</v>
      </c>
      <c r="D1256" s="255" t="s">
        <v>132</v>
      </c>
      <c r="E1256" s="256">
        <v>45517</v>
      </c>
      <c r="F1256" s="265" t="s">
        <v>19</v>
      </c>
      <c r="G1256" s="266">
        <v>17250640</v>
      </c>
      <c r="H1256" s="279">
        <v>45916</v>
      </c>
      <c r="I1256" s="260" t="s">
        <v>559</v>
      </c>
      <c r="J1256" s="260" t="s">
        <v>216</v>
      </c>
      <c r="K1256" s="261" t="s">
        <v>184</v>
      </c>
      <c r="L1256" s="268">
        <v>183630</v>
      </c>
      <c r="M1256" s="244">
        <v>45901</v>
      </c>
    </row>
    <row r="1257" spans="1:13" ht="38.25" x14ac:dyDescent="0.2">
      <c r="A1257" s="265" t="s">
        <v>13</v>
      </c>
      <c r="B1257" s="87" t="s">
        <v>0</v>
      </c>
      <c r="C1257" s="87" t="s">
        <v>0</v>
      </c>
      <c r="D1257" s="255" t="s">
        <v>132</v>
      </c>
      <c r="E1257" s="256">
        <v>45517</v>
      </c>
      <c r="F1257" s="265" t="s">
        <v>19</v>
      </c>
      <c r="G1257" s="266">
        <v>17250641</v>
      </c>
      <c r="H1257" s="279">
        <v>45916</v>
      </c>
      <c r="I1257" s="260" t="s">
        <v>560</v>
      </c>
      <c r="J1257" s="260" t="s">
        <v>216</v>
      </c>
      <c r="K1257" s="261" t="s">
        <v>184</v>
      </c>
      <c r="L1257" s="268">
        <v>429648</v>
      </c>
      <c r="M1257" s="244">
        <v>45901</v>
      </c>
    </row>
    <row r="1258" spans="1:13" ht="38.25" x14ac:dyDescent="0.2">
      <c r="A1258" s="265" t="s">
        <v>13</v>
      </c>
      <c r="B1258" s="87" t="s">
        <v>0</v>
      </c>
      <c r="C1258" s="87" t="s">
        <v>0</v>
      </c>
      <c r="D1258" s="255" t="s">
        <v>132</v>
      </c>
      <c r="E1258" s="256">
        <v>45517</v>
      </c>
      <c r="F1258" s="265" t="s">
        <v>19</v>
      </c>
      <c r="G1258" s="266">
        <v>17250642</v>
      </c>
      <c r="H1258" s="279">
        <v>45916</v>
      </c>
      <c r="I1258" s="260" t="s">
        <v>561</v>
      </c>
      <c r="J1258" s="260" t="s">
        <v>216</v>
      </c>
      <c r="K1258" s="261" t="s">
        <v>184</v>
      </c>
      <c r="L1258" s="268">
        <v>311648</v>
      </c>
      <c r="M1258" s="244">
        <v>45901</v>
      </c>
    </row>
    <row r="1259" spans="1:13" ht="38.25" x14ac:dyDescent="0.2">
      <c r="A1259" s="265" t="s">
        <v>13</v>
      </c>
      <c r="B1259" s="87" t="s">
        <v>0</v>
      </c>
      <c r="C1259" s="87" t="s">
        <v>0</v>
      </c>
      <c r="D1259" s="255" t="s">
        <v>132</v>
      </c>
      <c r="E1259" s="256">
        <v>45517</v>
      </c>
      <c r="F1259" s="265" t="s">
        <v>19</v>
      </c>
      <c r="G1259" s="266">
        <v>17250643</v>
      </c>
      <c r="H1259" s="279">
        <v>45916</v>
      </c>
      <c r="I1259" s="260" t="s">
        <v>562</v>
      </c>
      <c r="J1259" s="260" t="s">
        <v>216</v>
      </c>
      <c r="K1259" s="261" t="s">
        <v>184</v>
      </c>
      <c r="L1259" s="268">
        <v>175648</v>
      </c>
      <c r="M1259" s="244">
        <v>45901</v>
      </c>
    </row>
    <row r="1260" spans="1:13" ht="25.5" x14ac:dyDescent="0.2">
      <c r="A1260" s="249"/>
      <c r="B1260" s="109" t="s">
        <v>1648</v>
      </c>
      <c r="C1260" s="110" t="s">
        <v>173</v>
      </c>
      <c r="D1260" s="248"/>
      <c r="E1260" s="271"/>
      <c r="F1260" s="70"/>
      <c r="G1260" s="295"/>
      <c r="H1260" s="113">
        <v>45916.343842592592</v>
      </c>
      <c r="I1260" s="109" t="s">
        <v>1649</v>
      </c>
      <c r="J1260" s="265"/>
      <c r="K1260" s="248"/>
      <c r="L1260" s="115">
        <v>470299.9</v>
      </c>
      <c r="M1260" s="244">
        <v>45901</v>
      </c>
    </row>
    <row r="1261" spans="1:13" ht="25.5" x14ac:dyDescent="0.2">
      <c r="A1261" s="249"/>
      <c r="B1261" s="109" t="s">
        <v>1646</v>
      </c>
      <c r="C1261" s="110" t="s">
        <v>173</v>
      </c>
      <c r="D1261" s="248"/>
      <c r="E1261" s="271"/>
      <c r="F1261" s="70"/>
      <c r="G1261" s="295"/>
      <c r="H1261" s="113">
        <v>45916.361724537041</v>
      </c>
      <c r="I1261" s="109" t="s">
        <v>1647</v>
      </c>
      <c r="J1261" s="265"/>
      <c r="K1261" s="248"/>
      <c r="L1261" s="115">
        <v>307020</v>
      </c>
      <c r="M1261" s="244">
        <v>45901</v>
      </c>
    </row>
    <row r="1262" spans="1:13" ht="25.5" x14ac:dyDescent="0.2">
      <c r="A1262" s="249"/>
      <c r="B1262" s="109" t="s">
        <v>1644</v>
      </c>
      <c r="C1262" s="110" t="s">
        <v>173</v>
      </c>
      <c r="D1262" s="248"/>
      <c r="E1262" s="271"/>
      <c r="F1262" s="70"/>
      <c r="G1262" s="295"/>
      <c r="H1262" s="113">
        <v>45916.367210648146</v>
      </c>
      <c r="I1262" s="109" t="s">
        <v>1645</v>
      </c>
      <c r="J1262" s="265"/>
      <c r="K1262" s="248"/>
      <c r="L1262" s="115">
        <v>241974.6</v>
      </c>
      <c r="M1262" s="244">
        <v>45901</v>
      </c>
    </row>
    <row r="1263" spans="1:13" ht="25.5" x14ac:dyDescent="0.2">
      <c r="A1263" s="249"/>
      <c r="B1263" s="109" t="s">
        <v>1642</v>
      </c>
      <c r="C1263" s="110" t="s">
        <v>173</v>
      </c>
      <c r="D1263" s="248"/>
      <c r="E1263" s="271"/>
      <c r="F1263" s="70"/>
      <c r="G1263" s="295"/>
      <c r="H1263" s="113">
        <v>45916.373043981483</v>
      </c>
      <c r="I1263" s="109" t="s">
        <v>1643</v>
      </c>
      <c r="J1263" s="265"/>
      <c r="K1263" s="248"/>
      <c r="L1263" s="115">
        <v>399999.46</v>
      </c>
      <c r="M1263" s="244">
        <v>45901</v>
      </c>
    </row>
    <row r="1264" spans="1:13" ht="25.5" x14ac:dyDescent="0.2">
      <c r="A1264" s="108"/>
      <c r="B1264" s="109" t="s">
        <v>2598</v>
      </c>
      <c r="C1264" s="114" t="s">
        <v>45</v>
      </c>
      <c r="D1264" s="108"/>
      <c r="E1264" s="108"/>
      <c r="F1264" s="111"/>
      <c r="G1264" s="112"/>
      <c r="H1264" s="113">
        <v>45916.380185185182</v>
      </c>
      <c r="I1264" s="109" t="s">
        <v>2599</v>
      </c>
      <c r="J1264" s="114"/>
      <c r="K1264" s="108"/>
      <c r="L1264" s="115">
        <v>1601740</v>
      </c>
      <c r="M1264" s="244">
        <v>45901</v>
      </c>
    </row>
    <row r="1265" spans="1:13" ht="25.5" x14ac:dyDescent="0.2">
      <c r="A1265" s="249"/>
      <c r="B1265" s="109" t="s">
        <v>1640</v>
      </c>
      <c r="C1265" s="110" t="s">
        <v>173</v>
      </c>
      <c r="D1265" s="248"/>
      <c r="E1265" s="271"/>
      <c r="F1265" s="70"/>
      <c r="G1265" s="295"/>
      <c r="H1265" s="113">
        <v>45916.388958333337</v>
      </c>
      <c r="I1265" s="109" t="s">
        <v>1641</v>
      </c>
      <c r="J1265" s="265"/>
      <c r="K1265" s="248"/>
      <c r="L1265" s="115">
        <v>923948.13</v>
      </c>
      <c r="M1265" s="244">
        <v>45901</v>
      </c>
    </row>
    <row r="1266" spans="1:13" ht="25.5" x14ac:dyDescent="0.2">
      <c r="A1266" s="249"/>
      <c r="B1266" s="109" t="s">
        <v>1638</v>
      </c>
      <c r="C1266" s="110" t="s">
        <v>173</v>
      </c>
      <c r="D1266" s="248"/>
      <c r="E1266" s="271"/>
      <c r="F1266" s="70"/>
      <c r="G1266" s="295"/>
      <c r="H1266" s="113">
        <v>45916.393206018518</v>
      </c>
      <c r="I1266" s="109" t="s">
        <v>1639</v>
      </c>
      <c r="J1266" s="265"/>
      <c r="K1266" s="248"/>
      <c r="L1266" s="115">
        <v>1499400</v>
      </c>
      <c r="M1266" s="244">
        <v>45901</v>
      </c>
    </row>
    <row r="1267" spans="1:13" ht="25.5" x14ac:dyDescent="0.2">
      <c r="A1267" s="249"/>
      <c r="B1267" s="109" t="s">
        <v>1636</v>
      </c>
      <c r="C1267" s="110" t="s">
        <v>173</v>
      </c>
      <c r="D1267" s="248"/>
      <c r="E1267" s="271"/>
      <c r="F1267" s="70"/>
      <c r="G1267" s="295"/>
      <c r="H1267" s="113">
        <v>45916.395277777781</v>
      </c>
      <c r="I1267" s="109" t="s">
        <v>1637</v>
      </c>
      <c r="J1267" s="265"/>
      <c r="K1267" s="248"/>
      <c r="L1267" s="115">
        <v>123213.79</v>
      </c>
      <c r="M1267" s="244">
        <v>45901</v>
      </c>
    </row>
    <row r="1268" spans="1:13" ht="25.5" x14ac:dyDescent="0.2">
      <c r="A1268" s="249"/>
      <c r="B1268" s="109" t="s">
        <v>1634</v>
      </c>
      <c r="C1268" s="110" t="s">
        <v>173</v>
      </c>
      <c r="D1268" s="248"/>
      <c r="E1268" s="271"/>
      <c r="F1268" s="70"/>
      <c r="G1268" s="295"/>
      <c r="H1268" s="113">
        <v>45916.427766203706</v>
      </c>
      <c r="I1268" s="109" t="s">
        <v>1635</v>
      </c>
      <c r="J1268" s="265"/>
      <c r="K1268" s="248"/>
      <c r="L1268" s="115">
        <v>2052750</v>
      </c>
      <c r="M1268" s="244">
        <v>45901</v>
      </c>
    </row>
    <row r="1269" spans="1:13" ht="25.5" x14ac:dyDescent="0.2">
      <c r="A1269" s="249"/>
      <c r="B1269" s="109" t="s">
        <v>1632</v>
      </c>
      <c r="C1269" s="110" t="s">
        <v>173</v>
      </c>
      <c r="D1269" s="248"/>
      <c r="E1269" s="271"/>
      <c r="F1269" s="70"/>
      <c r="G1269" s="295"/>
      <c r="H1269" s="113">
        <v>45916.433518518519</v>
      </c>
      <c r="I1269" s="109" t="s">
        <v>1633</v>
      </c>
      <c r="J1269" s="265"/>
      <c r="K1269" s="248"/>
      <c r="L1269" s="115">
        <v>176001</v>
      </c>
      <c r="M1269" s="244">
        <v>45901</v>
      </c>
    </row>
    <row r="1270" spans="1:13" x14ac:dyDescent="0.2">
      <c r="A1270" s="108"/>
      <c r="B1270" s="109" t="s">
        <v>2678</v>
      </c>
      <c r="C1270" s="114" t="s">
        <v>0</v>
      </c>
      <c r="D1270" s="108"/>
      <c r="E1270" s="108"/>
      <c r="F1270" s="111"/>
      <c r="G1270" s="112"/>
      <c r="H1270" s="113">
        <v>45916.443055555559</v>
      </c>
      <c r="I1270" s="109" t="s">
        <v>2679</v>
      </c>
      <c r="J1270" s="114"/>
      <c r="K1270" s="108"/>
      <c r="L1270" s="115">
        <v>8499999.8300000001</v>
      </c>
      <c r="M1270" s="244">
        <v>45901</v>
      </c>
    </row>
    <row r="1271" spans="1:13" x14ac:dyDescent="0.2">
      <c r="A1271" s="108"/>
      <c r="B1271" s="109" t="s">
        <v>2680</v>
      </c>
      <c r="C1271" s="114" t="s">
        <v>0</v>
      </c>
      <c r="D1271" s="108"/>
      <c r="E1271" s="108"/>
      <c r="F1271" s="111"/>
      <c r="G1271" s="112"/>
      <c r="H1271" s="113">
        <v>45916.443055555559</v>
      </c>
      <c r="I1271" s="109" t="s">
        <v>2681</v>
      </c>
      <c r="J1271" s="114"/>
      <c r="K1271" s="108"/>
      <c r="L1271" s="115">
        <v>10100487.949999999</v>
      </c>
      <c r="M1271" s="244">
        <v>45901</v>
      </c>
    </row>
    <row r="1272" spans="1:13" ht="25.5" x14ac:dyDescent="0.2">
      <c r="A1272" s="249"/>
      <c r="B1272" s="109" t="s">
        <v>1630</v>
      </c>
      <c r="C1272" s="110" t="s">
        <v>173</v>
      </c>
      <c r="D1272" s="248"/>
      <c r="E1272" s="271"/>
      <c r="F1272" s="70"/>
      <c r="G1272" s="295"/>
      <c r="H1272" s="113">
        <v>45916.47347222222</v>
      </c>
      <c r="I1272" s="109" t="s">
        <v>1631</v>
      </c>
      <c r="J1272" s="265"/>
      <c r="K1272" s="248"/>
      <c r="L1272" s="115">
        <v>1249500</v>
      </c>
      <c r="M1272" s="244">
        <v>45901</v>
      </c>
    </row>
    <row r="1273" spans="1:13" ht="25.5" x14ac:dyDescent="0.2">
      <c r="A1273" s="108"/>
      <c r="B1273" s="109" t="s">
        <v>2403</v>
      </c>
      <c r="C1273" s="110" t="s">
        <v>173</v>
      </c>
      <c r="D1273" s="108"/>
      <c r="E1273" s="108"/>
      <c r="F1273" s="111"/>
      <c r="G1273" s="112"/>
      <c r="H1273" s="113">
        <v>45916.489953703705</v>
      </c>
      <c r="I1273" s="109" t="s">
        <v>2404</v>
      </c>
      <c r="J1273" s="114"/>
      <c r="K1273" s="108"/>
      <c r="L1273" s="115">
        <v>261428</v>
      </c>
      <c r="M1273" s="244">
        <v>45901</v>
      </c>
    </row>
    <row r="1274" spans="1:13" ht="25.5" x14ac:dyDescent="0.2">
      <c r="A1274" s="249"/>
      <c r="B1274" s="109" t="s">
        <v>1628</v>
      </c>
      <c r="C1274" s="110" t="s">
        <v>173</v>
      </c>
      <c r="D1274" s="248"/>
      <c r="E1274" s="271"/>
      <c r="F1274" s="70"/>
      <c r="G1274" s="295"/>
      <c r="H1274" s="113">
        <v>45916.499560185184</v>
      </c>
      <c r="I1274" s="109" t="s">
        <v>1629</v>
      </c>
      <c r="J1274" s="265"/>
      <c r="K1274" s="248"/>
      <c r="L1274" s="115">
        <v>1913520</v>
      </c>
      <c r="M1274" s="244">
        <v>45901</v>
      </c>
    </row>
    <row r="1275" spans="1:13" ht="25.5" x14ac:dyDescent="0.2">
      <c r="A1275" s="249"/>
      <c r="B1275" s="109" t="s">
        <v>1626</v>
      </c>
      <c r="C1275" s="110" t="s">
        <v>173</v>
      </c>
      <c r="D1275" s="248"/>
      <c r="E1275" s="271"/>
      <c r="F1275" s="70"/>
      <c r="G1275" s="295"/>
      <c r="H1275" s="113">
        <v>45916.527777777781</v>
      </c>
      <c r="I1275" s="109" t="s">
        <v>1627</v>
      </c>
      <c r="J1275" s="265"/>
      <c r="K1275" s="248"/>
      <c r="L1275" s="115">
        <v>371280</v>
      </c>
      <c r="M1275" s="244">
        <v>45901</v>
      </c>
    </row>
    <row r="1276" spans="1:13" ht="25.5" x14ac:dyDescent="0.2">
      <c r="A1276" s="108"/>
      <c r="B1276" s="109" t="s">
        <v>2401</v>
      </c>
      <c r="C1276" s="110" t="s">
        <v>173</v>
      </c>
      <c r="D1276" s="108"/>
      <c r="E1276" s="108"/>
      <c r="F1276" s="111"/>
      <c r="G1276" s="112"/>
      <c r="H1276" s="113">
        <v>45916.60733796296</v>
      </c>
      <c r="I1276" s="109" t="s">
        <v>2402</v>
      </c>
      <c r="J1276" s="114"/>
      <c r="K1276" s="108"/>
      <c r="L1276" s="115">
        <v>4481385.3</v>
      </c>
      <c r="M1276" s="244">
        <v>45901</v>
      </c>
    </row>
    <row r="1277" spans="1:13" ht="25.5" x14ac:dyDescent="0.2">
      <c r="A1277" s="108"/>
      <c r="B1277" s="109" t="s">
        <v>2399</v>
      </c>
      <c r="C1277" s="110" t="s">
        <v>173</v>
      </c>
      <c r="D1277" s="108"/>
      <c r="E1277" s="108"/>
      <c r="F1277" s="111"/>
      <c r="G1277" s="112"/>
      <c r="H1277" s="113">
        <v>45916.613634259258</v>
      </c>
      <c r="I1277" s="109" t="s">
        <v>2400</v>
      </c>
      <c r="J1277" s="114"/>
      <c r="K1277" s="108"/>
      <c r="L1277" s="115">
        <v>6180812.4000000004</v>
      </c>
      <c r="M1277" s="244">
        <v>45901</v>
      </c>
    </row>
    <row r="1278" spans="1:13" ht="25.5" x14ac:dyDescent="0.2">
      <c r="A1278" s="108"/>
      <c r="B1278" s="109" t="s">
        <v>2397</v>
      </c>
      <c r="C1278" s="110" t="s">
        <v>173</v>
      </c>
      <c r="D1278" s="108"/>
      <c r="E1278" s="108"/>
      <c r="F1278" s="111"/>
      <c r="G1278" s="112"/>
      <c r="H1278" s="113">
        <v>45916.635949074072</v>
      </c>
      <c r="I1278" s="109" t="s">
        <v>2398</v>
      </c>
      <c r="J1278" s="114"/>
      <c r="K1278" s="108"/>
      <c r="L1278" s="115">
        <v>138210</v>
      </c>
      <c r="M1278" s="244">
        <v>45901</v>
      </c>
    </row>
    <row r="1279" spans="1:13" ht="25.5" x14ac:dyDescent="0.2">
      <c r="A1279" s="249"/>
      <c r="B1279" s="109" t="s">
        <v>1624</v>
      </c>
      <c r="C1279" s="110" t="s">
        <v>173</v>
      </c>
      <c r="D1279" s="248"/>
      <c r="E1279" s="271"/>
      <c r="F1279" s="70"/>
      <c r="G1279" s="295"/>
      <c r="H1279" s="113">
        <v>45916.677187499998</v>
      </c>
      <c r="I1279" s="109" t="s">
        <v>1625</v>
      </c>
      <c r="J1279" s="265"/>
      <c r="K1279" s="248"/>
      <c r="L1279" s="115">
        <v>4165004.76</v>
      </c>
      <c r="M1279" s="244">
        <v>45901</v>
      </c>
    </row>
    <row r="1280" spans="1:13" ht="25.5" x14ac:dyDescent="0.2">
      <c r="A1280" s="108"/>
      <c r="B1280" s="109" t="s">
        <v>2395</v>
      </c>
      <c r="C1280" s="110" t="s">
        <v>173</v>
      </c>
      <c r="D1280" s="108"/>
      <c r="E1280" s="108"/>
      <c r="F1280" s="111"/>
      <c r="G1280" s="112"/>
      <c r="H1280" s="113">
        <v>45916.694560185184</v>
      </c>
      <c r="I1280" s="109" t="s">
        <v>2396</v>
      </c>
      <c r="J1280" s="114"/>
      <c r="K1280" s="108"/>
      <c r="L1280" s="115">
        <v>1070157.48</v>
      </c>
      <c r="M1280" s="244">
        <v>45901</v>
      </c>
    </row>
    <row r="1281" spans="1:13" ht="25.5" x14ac:dyDescent="0.2">
      <c r="A1281" s="110" t="s">
        <v>38</v>
      </c>
      <c r="B1281" s="70" t="s">
        <v>45</v>
      </c>
      <c r="C1281" s="70" t="s">
        <v>45</v>
      </c>
      <c r="D1281" s="274" t="s">
        <v>264</v>
      </c>
      <c r="E1281" s="263">
        <v>45545</v>
      </c>
      <c r="F1281" s="108" t="s">
        <v>19</v>
      </c>
      <c r="G1281" s="274">
        <v>2250328</v>
      </c>
      <c r="H1281" s="258">
        <v>45917</v>
      </c>
      <c r="I1281" s="259" t="s">
        <v>265</v>
      </c>
      <c r="J1281" s="277" t="s">
        <v>171</v>
      </c>
      <c r="K1281" s="287" t="s">
        <v>113</v>
      </c>
      <c r="L1281" s="288">
        <v>567732</v>
      </c>
      <c r="M1281" s="244">
        <v>45901</v>
      </c>
    </row>
    <row r="1282" spans="1:13" ht="38.25" x14ac:dyDescent="0.2">
      <c r="A1282" s="110" t="s">
        <v>36</v>
      </c>
      <c r="B1282" s="48" t="s">
        <v>235</v>
      </c>
      <c r="C1282" s="70" t="s">
        <v>45</v>
      </c>
      <c r="D1282" s="248" t="s">
        <v>12</v>
      </c>
      <c r="E1282" s="248" t="s">
        <v>12</v>
      </c>
      <c r="F1282" s="256" t="s">
        <v>12</v>
      </c>
      <c r="G1282" s="259">
        <v>3250178</v>
      </c>
      <c r="H1282" s="256">
        <v>45917</v>
      </c>
      <c r="I1282" s="110" t="s">
        <v>302</v>
      </c>
      <c r="J1282" s="111" t="s">
        <v>303</v>
      </c>
      <c r="K1282" s="283" t="s">
        <v>304</v>
      </c>
      <c r="L1282" s="273">
        <v>91500</v>
      </c>
      <c r="M1282" s="244">
        <v>45901</v>
      </c>
    </row>
    <row r="1283" spans="1:13" ht="25.5" x14ac:dyDescent="0.2">
      <c r="A1283" s="110" t="s">
        <v>55</v>
      </c>
      <c r="B1283" s="48" t="s">
        <v>235</v>
      </c>
      <c r="C1283" s="70" t="s">
        <v>45</v>
      </c>
      <c r="D1283" s="248" t="s">
        <v>12</v>
      </c>
      <c r="E1283" s="248" t="s">
        <v>12</v>
      </c>
      <c r="F1283" s="108" t="s">
        <v>19</v>
      </c>
      <c r="G1283" s="108">
        <v>5250290</v>
      </c>
      <c r="H1283" s="256">
        <v>45917</v>
      </c>
      <c r="I1283" s="289" t="s">
        <v>337</v>
      </c>
      <c r="J1283" s="289" t="s">
        <v>338</v>
      </c>
      <c r="K1283" s="290" t="s">
        <v>339</v>
      </c>
      <c r="L1283" s="291">
        <v>135660</v>
      </c>
      <c r="M1283" s="244">
        <v>45901</v>
      </c>
    </row>
    <row r="1284" spans="1:13" ht="25.5" x14ac:dyDescent="0.2">
      <c r="A1284" s="110" t="s">
        <v>57</v>
      </c>
      <c r="B1284" s="87" t="s">
        <v>0</v>
      </c>
      <c r="C1284" s="87" t="s">
        <v>0</v>
      </c>
      <c r="D1284" s="255" t="s">
        <v>132</v>
      </c>
      <c r="E1284" s="256">
        <v>45517</v>
      </c>
      <c r="F1284" s="257" t="s">
        <v>342</v>
      </c>
      <c r="G1284" s="257">
        <v>9250184</v>
      </c>
      <c r="H1284" s="258">
        <v>45917</v>
      </c>
      <c r="I1284" s="259" t="s">
        <v>391</v>
      </c>
      <c r="J1284" s="260" t="s">
        <v>216</v>
      </c>
      <c r="K1284" s="261" t="s">
        <v>184</v>
      </c>
      <c r="L1284" s="262">
        <v>611124</v>
      </c>
      <c r="M1284" s="244">
        <v>45901</v>
      </c>
    </row>
    <row r="1285" spans="1:13" ht="25.5" x14ac:dyDescent="0.2">
      <c r="A1285" s="110" t="s">
        <v>57</v>
      </c>
      <c r="B1285" s="87" t="s">
        <v>0</v>
      </c>
      <c r="C1285" s="87" t="s">
        <v>0</v>
      </c>
      <c r="D1285" s="255" t="s">
        <v>132</v>
      </c>
      <c r="E1285" s="256">
        <v>45517</v>
      </c>
      <c r="F1285" s="257" t="s">
        <v>342</v>
      </c>
      <c r="G1285" s="257">
        <v>9250185</v>
      </c>
      <c r="H1285" s="258">
        <v>45917</v>
      </c>
      <c r="I1285" s="259" t="s">
        <v>145</v>
      </c>
      <c r="J1285" s="260" t="s">
        <v>216</v>
      </c>
      <c r="K1285" s="261" t="s">
        <v>184</v>
      </c>
      <c r="L1285" s="262">
        <v>306562</v>
      </c>
      <c r="M1285" s="244">
        <v>45901</v>
      </c>
    </row>
    <row r="1286" spans="1:13" ht="25.5" x14ac:dyDescent="0.2">
      <c r="A1286" s="110" t="s">
        <v>29</v>
      </c>
      <c r="B1286" s="48" t="s">
        <v>235</v>
      </c>
      <c r="C1286" s="70" t="s">
        <v>45</v>
      </c>
      <c r="D1286" s="248" t="s">
        <v>12</v>
      </c>
      <c r="E1286" s="248" t="s">
        <v>12</v>
      </c>
      <c r="F1286" s="249" t="s">
        <v>116</v>
      </c>
      <c r="G1286" s="112">
        <v>12250158</v>
      </c>
      <c r="H1286" s="256">
        <v>45917</v>
      </c>
      <c r="I1286" s="289" t="s">
        <v>462</v>
      </c>
      <c r="J1286" s="277" t="s">
        <v>463</v>
      </c>
      <c r="K1286" s="283" t="s">
        <v>464</v>
      </c>
      <c r="L1286" s="294">
        <v>149990</v>
      </c>
      <c r="M1286" s="244">
        <v>45901</v>
      </c>
    </row>
    <row r="1287" spans="1:13" ht="51" x14ac:dyDescent="0.2">
      <c r="A1287" s="110" t="s">
        <v>29</v>
      </c>
      <c r="B1287" s="48" t="s">
        <v>235</v>
      </c>
      <c r="C1287" s="70" t="s">
        <v>45</v>
      </c>
      <c r="D1287" s="248" t="s">
        <v>12</v>
      </c>
      <c r="E1287" s="248" t="s">
        <v>12</v>
      </c>
      <c r="F1287" s="249" t="s">
        <v>116</v>
      </c>
      <c r="G1287" s="112">
        <v>12250159</v>
      </c>
      <c r="H1287" s="256">
        <v>45917</v>
      </c>
      <c r="I1287" s="289" t="s">
        <v>465</v>
      </c>
      <c r="J1287" s="277" t="s">
        <v>466</v>
      </c>
      <c r="K1287" s="283" t="s">
        <v>161</v>
      </c>
      <c r="L1287" s="294">
        <v>200000</v>
      </c>
      <c r="M1287" s="244">
        <v>45901</v>
      </c>
    </row>
    <row r="1288" spans="1:13" ht="38.25" x14ac:dyDescent="0.2">
      <c r="A1288" s="265" t="s">
        <v>13</v>
      </c>
      <c r="B1288" s="87" t="s">
        <v>0</v>
      </c>
      <c r="C1288" s="87" t="s">
        <v>0</v>
      </c>
      <c r="D1288" s="255" t="s">
        <v>132</v>
      </c>
      <c r="E1288" s="256">
        <v>45517</v>
      </c>
      <c r="F1288" s="265" t="s">
        <v>19</v>
      </c>
      <c r="G1288" s="266">
        <v>17250644</v>
      </c>
      <c r="H1288" s="279">
        <v>45917</v>
      </c>
      <c r="I1288" s="260" t="s">
        <v>563</v>
      </c>
      <c r="J1288" s="260" t="s">
        <v>216</v>
      </c>
      <c r="K1288" s="261" t="s">
        <v>184</v>
      </c>
      <c r="L1288" s="268">
        <v>184562</v>
      </c>
      <c r="M1288" s="244">
        <v>45901</v>
      </c>
    </row>
    <row r="1289" spans="1:13" ht="38.25" x14ac:dyDescent="0.2">
      <c r="A1289" s="265" t="s">
        <v>13</v>
      </c>
      <c r="B1289" s="87" t="s">
        <v>0</v>
      </c>
      <c r="C1289" s="87" t="s">
        <v>0</v>
      </c>
      <c r="D1289" s="255" t="s">
        <v>132</v>
      </c>
      <c r="E1289" s="256">
        <v>45517</v>
      </c>
      <c r="F1289" s="265" t="s">
        <v>19</v>
      </c>
      <c r="G1289" s="266">
        <v>17250645</v>
      </c>
      <c r="H1289" s="279">
        <v>45917</v>
      </c>
      <c r="I1289" s="260" t="s">
        <v>564</v>
      </c>
      <c r="J1289" s="260" t="s">
        <v>216</v>
      </c>
      <c r="K1289" s="261" t="s">
        <v>184</v>
      </c>
      <c r="L1289" s="268">
        <v>886984</v>
      </c>
      <c r="M1289" s="244">
        <v>45901</v>
      </c>
    </row>
    <row r="1290" spans="1:13" ht="38.25" x14ac:dyDescent="0.2">
      <c r="A1290" s="265" t="s">
        <v>13</v>
      </c>
      <c r="B1290" s="87" t="s">
        <v>0</v>
      </c>
      <c r="C1290" s="87" t="s">
        <v>0</v>
      </c>
      <c r="D1290" s="255" t="s">
        <v>132</v>
      </c>
      <c r="E1290" s="256">
        <v>45517</v>
      </c>
      <c r="F1290" s="265" t="s">
        <v>19</v>
      </c>
      <c r="G1290" s="266">
        <v>17250646</v>
      </c>
      <c r="H1290" s="279">
        <v>45917</v>
      </c>
      <c r="I1290" s="260" t="s">
        <v>565</v>
      </c>
      <c r="J1290" s="260" t="s">
        <v>216</v>
      </c>
      <c r="K1290" s="261" t="s">
        <v>184</v>
      </c>
      <c r="L1290" s="268">
        <v>856984</v>
      </c>
      <c r="M1290" s="244">
        <v>45901</v>
      </c>
    </row>
    <row r="1291" spans="1:13" ht="25.5" x14ac:dyDescent="0.2">
      <c r="A1291" s="249"/>
      <c r="B1291" s="109" t="s">
        <v>1622</v>
      </c>
      <c r="C1291" s="110" t="s">
        <v>173</v>
      </c>
      <c r="D1291" s="248"/>
      <c r="E1291" s="271"/>
      <c r="F1291" s="70"/>
      <c r="G1291" s="295"/>
      <c r="H1291" s="113">
        <v>45917.4065625</v>
      </c>
      <c r="I1291" s="109" t="s">
        <v>1623</v>
      </c>
      <c r="J1291" s="265"/>
      <c r="K1291" s="248"/>
      <c r="L1291" s="115">
        <v>3386618.62</v>
      </c>
      <c r="M1291" s="244">
        <v>45901</v>
      </c>
    </row>
    <row r="1292" spans="1:13" ht="25.5" x14ac:dyDescent="0.2">
      <c r="A1292" s="249"/>
      <c r="B1292" s="109" t="s">
        <v>1620</v>
      </c>
      <c r="C1292" s="110" t="s">
        <v>173</v>
      </c>
      <c r="D1292" s="248"/>
      <c r="E1292" s="271"/>
      <c r="F1292" s="70"/>
      <c r="G1292" s="295"/>
      <c r="H1292" s="113">
        <v>45917.4140625</v>
      </c>
      <c r="I1292" s="109" t="s">
        <v>1621</v>
      </c>
      <c r="J1292" s="265"/>
      <c r="K1292" s="248"/>
      <c r="L1292" s="115">
        <v>600000.38</v>
      </c>
      <c r="M1292" s="244">
        <v>45901</v>
      </c>
    </row>
    <row r="1293" spans="1:13" ht="25.5" x14ac:dyDescent="0.2">
      <c r="A1293" s="108"/>
      <c r="B1293" s="109" t="s">
        <v>2393</v>
      </c>
      <c r="C1293" s="110" t="s">
        <v>173</v>
      </c>
      <c r="D1293" s="108"/>
      <c r="E1293" s="108"/>
      <c r="F1293" s="111"/>
      <c r="G1293" s="112"/>
      <c r="H1293" s="113">
        <v>45917.416655092595</v>
      </c>
      <c r="I1293" s="109" t="s">
        <v>2394</v>
      </c>
      <c r="J1293" s="114"/>
      <c r="K1293" s="108"/>
      <c r="L1293" s="115">
        <v>399187</v>
      </c>
      <c r="M1293" s="244">
        <v>45901</v>
      </c>
    </row>
    <row r="1294" spans="1:13" ht="25.5" x14ac:dyDescent="0.2">
      <c r="A1294" s="249"/>
      <c r="B1294" s="109" t="s">
        <v>1618</v>
      </c>
      <c r="C1294" s="110" t="s">
        <v>173</v>
      </c>
      <c r="D1294" s="248"/>
      <c r="E1294" s="271"/>
      <c r="F1294" s="70"/>
      <c r="G1294" s="295"/>
      <c r="H1294" s="113">
        <v>45917.425243055557</v>
      </c>
      <c r="I1294" s="109" t="s">
        <v>1619</v>
      </c>
      <c r="J1294" s="265"/>
      <c r="K1294" s="248"/>
      <c r="L1294" s="115">
        <v>3854778.9</v>
      </c>
      <c r="M1294" s="244">
        <v>45901</v>
      </c>
    </row>
    <row r="1295" spans="1:13" ht="25.5" x14ac:dyDescent="0.2">
      <c r="A1295" s="249"/>
      <c r="B1295" s="109" t="s">
        <v>1616</v>
      </c>
      <c r="C1295" s="110" t="s">
        <v>173</v>
      </c>
      <c r="D1295" s="248"/>
      <c r="E1295" s="271"/>
      <c r="F1295" s="70"/>
      <c r="G1295" s="295"/>
      <c r="H1295" s="113">
        <v>45917.442233796297</v>
      </c>
      <c r="I1295" s="109" t="s">
        <v>1617</v>
      </c>
      <c r="J1295" s="265"/>
      <c r="K1295" s="248"/>
      <c r="L1295" s="115">
        <v>340340</v>
      </c>
      <c r="M1295" s="244">
        <v>45901</v>
      </c>
    </row>
    <row r="1296" spans="1:13" ht="25.5" x14ac:dyDescent="0.2">
      <c r="A1296" s="108"/>
      <c r="B1296" s="109" t="s">
        <v>2596</v>
      </c>
      <c r="C1296" s="114" t="s">
        <v>45</v>
      </c>
      <c r="D1296" s="108"/>
      <c r="E1296" s="108"/>
      <c r="F1296" s="111"/>
      <c r="G1296" s="112"/>
      <c r="H1296" s="113">
        <v>45917.447743055556</v>
      </c>
      <c r="I1296" s="109" t="s">
        <v>2597</v>
      </c>
      <c r="J1296" s="114"/>
      <c r="K1296" s="108"/>
      <c r="L1296" s="115">
        <v>494738.93</v>
      </c>
      <c r="M1296" s="244">
        <v>45901</v>
      </c>
    </row>
    <row r="1297" spans="1:13" ht="25.5" x14ac:dyDescent="0.2">
      <c r="A1297" s="249"/>
      <c r="B1297" s="109" t="s">
        <v>1614</v>
      </c>
      <c r="C1297" s="110" t="s">
        <v>173</v>
      </c>
      <c r="D1297" s="248"/>
      <c r="E1297" s="271"/>
      <c r="F1297" s="70"/>
      <c r="G1297" s="295"/>
      <c r="H1297" s="113">
        <v>45917.450057870374</v>
      </c>
      <c r="I1297" s="109" t="s">
        <v>1615</v>
      </c>
      <c r="J1297" s="265"/>
      <c r="K1297" s="248"/>
      <c r="L1297" s="115">
        <v>595000</v>
      </c>
      <c r="M1297" s="244">
        <v>45901</v>
      </c>
    </row>
    <row r="1298" spans="1:13" ht="25.5" x14ac:dyDescent="0.2">
      <c r="A1298" s="249"/>
      <c r="B1298" s="109" t="s">
        <v>1612</v>
      </c>
      <c r="C1298" s="110" t="s">
        <v>173</v>
      </c>
      <c r="D1298" s="248"/>
      <c r="E1298" s="271"/>
      <c r="F1298" s="70"/>
      <c r="G1298" s="295"/>
      <c r="H1298" s="113">
        <v>45917.463784722226</v>
      </c>
      <c r="I1298" s="109" t="s">
        <v>1613</v>
      </c>
      <c r="J1298" s="265"/>
      <c r="K1298" s="248"/>
      <c r="L1298" s="115">
        <v>2667932.4</v>
      </c>
      <c r="M1298" s="244">
        <v>45901</v>
      </c>
    </row>
    <row r="1299" spans="1:13" ht="25.5" x14ac:dyDescent="0.2">
      <c r="A1299" s="108"/>
      <c r="B1299" s="109" t="s">
        <v>2391</v>
      </c>
      <c r="C1299" s="110" t="s">
        <v>173</v>
      </c>
      <c r="D1299" s="108"/>
      <c r="E1299" s="108"/>
      <c r="F1299" s="111"/>
      <c r="G1299" s="112"/>
      <c r="H1299" s="113">
        <v>45917.493969907409</v>
      </c>
      <c r="I1299" s="109" t="s">
        <v>2392</v>
      </c>
      <c r="J1299" s="114"/>
      <c r="K1299" s="108"/>
      <c r="L1299" s="115">
        <v>1103751</v>
      </c>
      <c r="M1299" s="244">
        <v>45901</v>
      </c>
    </row>
    <row r="1300" spans="1:13" ht="25.5" x14ac:dyDescent="0.2">
      <c r="A1300" s="249"/>
      <c r="B1300" s="109" t="s">
        <v>1610</v>
      </c>
      <c r="C1300" s="110" t="s">
        <v>173</v>
      </c>
      <c r="D1300" s="248"/>
      <c r="E1300" s="271"/>
      <c r="F1300" s="70"/>
      <c r="G1300" s="295"/>
      <c r="H1300" s="113">
        <v>45917.503703703704</v>
      </c>
      <c r="I1300" s="109" t="s">
        <v>1611</v>
      </c>
      <c r="J1300" s="265"/>
      <c r="K1300" s="248"/>
      <c r="L1300" s="115">
        <v>756840</v>
      </c>
      <c r="M1300" s="244">
        <v>45901</v>
      </c>
    </row>
    <row r="1301" spans="1:13" ht="25.5" x14ac:dyDescent="0.2">
      <c r="A1301" s="249"/>
      <c r="B1301" s="109" t="s">
        <v>1608</v>
      </c>
      <c r="C1301" s="110" t="s">
        <v>173</v>
      </c>
      <c r="D1301" s="248"/>
      <c r="E1301" s="271"/>
      <c r="F1301" s="70"/>
      <c r="G1301" s="295"/>
      <c r="H1301" s="113">
        <v>45917.535370370373</v>
      </c>
      <c r="I1301" s="109" t="s">
        <v>1609</v>
      </c>
      <c r="J1301" s="265"/>
      <c r="K1301" s="248"/>
      <c r="L1301" s="115">
        <v>352735.04</v>
      </c>
      <c r="M1301" s="244">
        <v>45901</v>
      </c>
    </row>
    <row r="1302" spans="1:13" x14ac:dyDescent="0.2">
      <c r="A1302" s="110" t="s">
        <v>31</v>
      </c>
      <c r="B1302" s="48" t="s">
        <v>235</v>
      </c>
      <c r="C1302" s="70" t="s">
        <v>45</v>
      </c>
      <c r="D1302" s="248" t="s">
        <v>12</v>
      </c>
      <c r="E1302" s="248" t="s">
        <v>12</v>
      </c>
      <c r="F1302" s="265" t="s">
        <v>19</v>
      </c>
      <c r="G1302" s="313" t="s">
        <v>20</v>
      </c>
      <c r="H1302" s="308">
        <v>45921</v>
      </c>
      <c r="I1302" s="259" t="s">
        <v>363</v>
      </c>
      <c r="J1302" s="277" t="s">
        <v>364</v>
      </c>
      <c r="K1302" s="282" t="s">
        <v>365</v>
      </c>
      <c r="L1302" s="269">
        <v>157760</v>
      </c>
      <c r="M1302" s="244">
        <v>45901</v>
      </c>
    </row>
    <row r="1303" spans="1:13" x14ac:dyDescent="0.2">
      <c r="A1303" s="108"/>
      <c r="B1303" s="109" t="s">
        <v>2676</v>
      </c>
      <c r="C1303" s="114" t="s">
        <v>0</v>
      </c>
      <c r="D1303" s="108"/>
      <c r="E1303" s="108"/>
      <c r="F1303" s="111"/>
      <c r="G1303" s="112"/>
      <c r="H1303" s="113">
        <v>45921.750497685185</v>
      </c>
      <c r="I1303" s="109" t="s">
        <v>2677</v>
      </c>
      <c r="J1303" s="114"/>
      <c r="K1303" s="108"/>
      <c r="L1303" s="115">
        <v>184259</v>
      </c>
      <c r="M1303" s="244">
        <v>45901</v>
      </c>
    </row>
    <row r="1304" spans="1:13" ht="25.5" x14ac:dyDescent="0.2">
      <c r="A1304" s="110" t="s">
        <v>35</v>
      </c>
      <c r="B1304" s="48" t="s">
        <v>235</v>
      </c>
      <c r="C1304" s="70" t="s">
        <v>45</v>
      </c>
      <c r="D1304" s="248" t="s">
        <v>12</v>
      </c>
      <c r="E1304" s="248" t="s">
        <v>12</v>
      </c>
      <c r="F1304" s="249" t="s">
        <v>306</v>
      </c>
      <c r="G1304" s="249">
        <v>42500239</v>
      </c>
      <c r="H1304" s="263">
        <v>45922</v>
      </c>
      <c r="I1304" s="251" t="s">
        <v>322</v>
      </c>
      <c r="J1304" s="252" t="s">
        <v>323</v>
      </c>
      <c r="K1304" s="253" t="s">
        <v>324</v>
      </c>
      <c r="L1304" s="307">
        <v>190532</v>
      </c>
      <c r="M1304" s="244">
        <v>45901</v>
      </c>
    </row>
    <row r="1305" spans="1:13" ht="25.5" x14ac:dyDescent="0.2">
      <c r="A1305" s="110" t="s">
        <v>35</v>
      </c>
      <c r="B1305" s="87" t="s">
        <v>0</v>
      </c>
      <c r="C1305" s="87" t="s">
        <v>0</v>
      </c>
      <c r="D1305" s="255" t="s">
        <v>132</v>
      </c>
      <c r="E1305" s="256">
        <v>45517</v>
      </c>
      <c r="F1305" s="249" t="s">
        <v>306</v>
      </c>
      <c r="G1305" s="249">
        <v>42500240</v>
      </c>
      <c r="H1305" s="263">
        <v>45922</v>
      </c>
      <c r="I1305" s="251" t="s">
        <v>325</v>
      </c>
      <c r="J1305" s="260" t="s">
        <v>216</v>
      </c>
      <c r="K1305" s="261" t="s">
        <v>184</v>
      </c>
      <c r="L1305" s="307">
        <v>73366</v>
      </c>
      <c r="M1305" s="244">
        <v>45901</v>
      </c>
    </row>
    <row r="1306" spans="1:13" x14ac:dyDescent="0.2">
      <c r="A1306" s="110" t="s">
        <v>31</v>
      </c>
      <c r="B1306" s="48" t="s">
        <v>235</v>
      </c>
      <c r="C1306" s="70" t="s">
        <v>45</v>
      </c>
      <c r="D1306" s="248" t="s">
        <v>12</v>
      </c>
      <c r="E1306" s="248" t="s">
        <v>12</v>
      </c>
      <c r="F1306" s="265" t="s">
        <v>19</v>
      </c>
      <c r="G1306" s="274">
        <v>7250204</v>
      </c>
      <c r="H1306" s="267">
        <v>45922</v>
      </c>
      <c r="I1306" s="259" t="s">
        <v>352</v>
      </c>
      <c r="J1306" s="277" t="s">
        <v>353</v>
      </c>
      <c r="K1306" s="282" t="s">
        <v>354</v>
      </c>
      <c r="L1306" s="269">
        <v>57000</v>
      </c>
      <c r="M1306" s="244">
        <v>45901</v>
      </c>
    </row>
    <row r="1307" spans="1:13" ht="25.5" x14ac:dyDescent="0.2">
      <c r="A1307" s="110" t="s">
        <v>57</v>
      </c>
      <c r="B1307" s="87" t="s">
        <v>0</v>
      </c>
      <c r="C1307" s="87" t="s">
        <v>0</v>
      </c>
      <c r="D1307" s="255" t="s">
        <v>132</v>
      </c>
      <c r="E1307" s="256">
        <v>45517</v>
      </c>
      <c r="F1307" s="257" t="s">
        <v>342</v>
      </c>
      <c r="G1307" s="257">
        <v>9250186</v>
      </c>
      <c r="H1307" s="258">
        <v>45922</v>
      </c>
      <c r="I1307" s="259" t="s">
        <v>145</v>
      </c>
      <c r="J1307" s="260" t="s">
        <v>216</v>
      </c>
      <c r="K1307" s="261" t="s">
        <v>184</v>
      </c>
      <c r="L1307" s="262">
        <v>194366</v>
      </c>
      <c r="M1307" s="244">
        <v>45901</v>
      </c>
    </row>
    <row r="1308" spans="1:13" ht="25.5" x14ac:dyDescent="0.2">
      <c r="A1308" s="110" t="s">
        <v>57</v>
      </c>
      <c r="B1308" s="87" t="s">
        <v>0</v>
      </c>
      <c r="C1308" s="87" t="s">
        <v>0</v>
      </c>
      <c r="D1308" s="255" t="s">
        <v>132</v>
      </c>
      <c r="E1308" s="256">
        <v>45517</v>
      </c>
      <c r="F1308" s="257" t="s">
        <v>342</v>
      </c>
      <c r="G1308" s="257">
        <v>9250187</v>
      </c>
      <c r="H1308" s="258">
        <v>45922</v>
      </c>
      <c r="I1308" s="259" t="s">
        <v>383</v>
      </c>
      <c r="J1308" s="260" t="s">
        <v>216</v>
      </c>
      <c r="K1308" s="261" t="s">
        <v>184</v>
      </c>
      <c r="L1308" s="262">
        <v>1302552</v>
      </c>
      <c r="M1308" s="244">
        <v>45901</v>
      </c>
    </row>
    <row r="1309" spans="1:13" ht="25.5" x14ac:dyDescent="0.2">
      <c r="A1309" s="110" t="s">
        <v>39</v>
      </c>
      <c r="B1309" s="87" t="s">
        <v>0</v>
      </c>
      <c r="C1309" s="87" t="s">
        <v>0</v>
      </c>
      <c r="D1309" s="255" t="s">
        <v>132</v>
      </c>
      <c r="E1309" s="256">
        <v>45517</v>
      </c>
      <c r="F1309" s="114" t="s">
        <v>19</v>
      </c>
      <c r="G1309" s="283">
        <v>10250207</v>
      </c>
      <c r="H1309" s="284">
        <v>45922</v>
      </c>
      <c r="I1309" s="285" t="s">
        <v>414</v>
      </c>
      <c r="J1309" s="260" t="s">
        <v>216</v>
      </c>
      <c r="K1309" s="261" t="s">
        <v>184</v>
      </c>
      <c r="L1309" s="286">
        <v>157762</v>
      </c>
      <c r="M1309" s="244">
        <v>45901</v>
      </c>
    </row>
    <row r="1310" spans="1:13" ht="25.5" x14ac:dyDescent="0.2">
      <c r="A1310" s="110" t="s">
        <v>29</v>
      </c>
      <c r="B1310" s="87" t="s">
        <v>0</v>
      </c>
      <c r="C1310" s="87" t="s">
        <v>0</v>
      </c>
      <c r="D1310" s="255" t="s">
        <v>132</v>
      </c>
      <c r="E1310" s="256">
        <v>45517</v>
      </c>
      <c r="F1310" s="249" t="s">
        <v>116</v>
      </c>
      <c r="G1310" s="112">
        <v>12250162</v>
      </c>
      <c r="H1310" s="256">
        <v>45922</v>
      </c>
      <c r="I1310" s="289" t="s">
        <v>467</v>
      </c>
      <c r="J1310" s="260" t="s">
        <v>216</v>
      </c>
      <c r="K1310" s="261" t="s">
        <v>184</v>
      </c>
      <c r="L1310" s="294">
        <v>254234</v>
      </c>
      <c r="M1310" s="244">
        <v>45901</v>
      </c>
    </row>
    <row r="1311" spans="1:13" ht="25.5" x14ac:dyDescent="0.2">
      <c r="A1311" s="249"/>
      <c r="B1311" s="109" t="s">
        <v>1607</v>
      </c>
      <c r="C1311" s="110" t="s">
        <v>173</v>
      </c>
      <c r="D1311" s="248"/>
      <c r="E1311" s="271"/>
      <c r="F1311" s="70"/>
      <c r="G1311" s="295"/>
      <c r="H1311" s="113">
        <v>45922.360358796293</v>
      </c>
      <c r="I1311" s="109" t="s">
        <v>208</v>
      </c>
      <c r="J1311" s="265"/>
      <c r="K1311" s="248"/>
      <c r="L1311" s="115">
        <v>535642.80000000005</v>
      </c>
      <c r="M1311" s="244">
        <v>45901</v>
      </c>
    </row>
    <row r="1312" spans="1:13" ht="25.5" x14ac:dyDescent="0.2">
      <c r="A1312" s="249"/>
      <c r="B1312" s="109" t="s">
        <v>1605</v>
      </c>
      <c r="C1312" s="110" t="s">
        <v>173</v>
      </c>
      <c r="D1312" s="248"/>
      <c r="E1312" s="271"/>
      <c r="F1312" s="70"/>
      <c r="G1312" s="295"/>
      <c r="H1312" s="113">
        <v>45922.36917824074</v>
      </c>
      <c r="I1312" s="109" t="s">
        <v>1606</v>
      </c>
      <c r="J1312" s="265"/>
      <c r="K1312" s="248"/>
      <c r="L1312" s="115">
        <v>649740</v>
      </c>
      <c r="M1312" s="244">
        <v>45901</v>
      </c>
    </row>
    <row r="1313" spans="1:13" ht="25.5" x14ac:dyDescent="0.2">
      <c r="A1313" s="108"/>
      <c r="B1313" s="109" t="s">
        <v>2389</v>
      </c>
      <c r="C1313" s="110" t="s">
        <v>173</v>
      </c>
      <c r="D1313" s="108"/>
      <c r="E1313" s="108"/>
      <c r="F1313" s="111"/>
      <c r="G1313" s="112"/>
      <c r="H1313" s="113">
        <v>45922.397303240738</v>
      </c>
      <c r="I1313" s="109" t="s">
        <v>2390</v>
      </c>
      <c r="J1313" s="114"/>
      <c r="K1313" s="108"/>
      <c r="L1313" s="115">
        <v>842056</v>
      </c>
      <c r="M1313" s="244">
        <v>45901</v>
      </c>
    </row>
    <row r="1314" spans="1:13" ht="25.5" x14ac:dyDescent="0.2">
      <c r="A1314" s="249"/>
      <c r="B1314" s="109" t="s">
        <v>1603</v>
      </c>
      <c r="C1314" s="110" t="s">
        <v>173</v>
      </c>
      <c r="D1314" s="248"/>
      <c r="E1314" s="271"/>
      <c r="F1314" s="70"/>
      <c r="G1314" s="295"/>
      <c r="H1314" s="113">
        <v>45922.434988425928</v>
      </c>
      <c r="I1314" s="109" t="s">
        <v>1604</v>
      </c>
      <c r="J1314" s="265"/>
      <c r="K1314" s="248"/>
      <c r="L1314" s="115">
        <v>792000</v>
      </c>
      <c r="M1314" s="244">
        <v>45901</v>
      </c>
    </row>
    <row r="1315" spans="1:13" ht="25.5" x14ac:dyDescent="0.2">
      <c r="A1315" s="249"/>
      <c r="B1315" s="109" t="s">
        <v>1601</v>
      </c>
      <c r="C1315" s="110" t="s">
        <v>173</v>
      </c>
      <c r="D1315" s="248"/>
      <c r="E1315" s="271"/>
      <c r="F1315" s="70"/>
      <c r="G1315" s="295"/>
      <c r="H1315" s="113">
        <v>45922.479594907411</v>
      </c>
      <c r="I1315" s="109" t="s">
        <v>1602</v>
      </c>
      <c r="J1315" s="265"/>
      <c r="K1315" s="248"/>
      <c r="L1315" s="115">
        <v>386750</v>
      </c>
      <c r="M1315" s="244">
        <v>45901</v>
      </c>
    </row>
    <row r="1316" spans="1:13" ht="25.5" x14ac:dyDescent="0.2">
      <c r="A1316" s="108"/>
      <c r="B1316" s="109" t="s">
        <v>2387</v>
      </c>
      <c r="C1316" s="110" t="s">
        <v>173</v>
      </c>
      <c r="D1316" s="108"/>
      <c r="E1316" s="108"/>
      <c r="F1316" s="111"/>
      <c r="G1316" s="112"/>
      <c r="H1316" s="113">
        <v>45922.500775462962</v>
      </c>
      <c r="I1316" s="109" t="s">
        <v>2388</v>
      </c>
      <c r="J1316" s="114"/>
      <c r="K1316" s="108"/>
      <c r="L1316" s="115">
        <v>6256991.4400000004</v>
      </c>
      <c r="M1316" s="244">
        <v>45901</v>
      </c>
    </row>
    <row r="1317" spans="1:13" ht="25.5" x14ac:dyDescent="0.2">
      <c r="A1317" s="249"/>
      <c r="B1317" s="109" t="s">
        <v>1599</v>
      </c>
      <c r="C1317" s="110" t="s">
        <v>173</v>
      </c>
      <c r="D1317" s="248"/>
      <c r="E1317" s="271"/>
      <c r="F1317" s="70"/>
      <c r="G1317" s="295"/>
      <c r="H1317" s="113">
        <v>45922.548159722224</v>
      </c>
      <c r="I1317" s="109" t="s">
        <v>1600</v>
      </c>
      <c r="J1317" s="265"/>
      <c r="K1317" s="248"/>
      <c r="L1317" s="115">
        <v>273740.46000000002</v>
      </c>
      <c r="M1317" s="244">
        <v>45901</v>
      </c>
    </row>
    <row r="1318" spans="1:13" ht="25.5" x14ac:dyDescent="0.2">
      <c r="A1318" s="249"/>
      <c r="B1318" s="109" t="s">
        <v>1597</v>
      </c>
      <c r="C1318" s="110" t="s">
        <v>173</v>
      </c>
      <c r="D1318" s="248"/>
      <c r="E1318" s="271"/>
      <c r="F1318" s="70"/>
      <c r="G1318" s="295"/>
      <c r="H1318" s="113">
        <v>45922.6327662037</v>
      </c>
      <c r="I1318" s="109" t="s">
        <v>1598</v>
      </c>
      <c r="J1318" s="265"/>
      <c r="K1318" s="248"/>
      <c r="L1318" s="115">
        <v>6798470</v>
      </c>
      <c r="M1318" s="244">
        <v>45901</v>
      </c>
    </row>
    <row r="1319" spans="1:13" ht="25.5" x14ac:dyDescent="0.2">
      <c r="A1319" s="249"/>
      <c r="B1319" s="109" t="s">
        <v>1595</v>
      </c>
      <c r="C1319" s="110" t="s">
        <v>173</v>
      </c>
      <c r="D1319" s="248"/>
      <c r="E1319" s="271"/>
      <c r="F1319" s="70"/>
      <c r="G1319" s="295"/>
      <c r="H1319" s="113">
        <v>45922.643993055557</v>
      </c>
      <c r="I1319" s="109" t="s">
        <v>1596</v>
      </c>
      <c r="J1319" s="265"/>
      <c r="K1319" s="248"/>
      <c r="L1319" s="115">
        <v>249999.96</v>
      </c>
      <c r="M1319" s="244">
        <v>45901</v>
      </c>
    </row>
    <row r="1320" spans="1:13" ht="25.5" x14ac:dyDescent="0.2">
      <c r="A1320" s="249"/>
      <c r="B1320" s="109" t="s">
        <v>1593</v>
      </c>
      <c r="C1320" s="110" t="s">
        <v>173</v>
      </c>
      <c r="D1320" s="248"/>
      <c r="E1320" s="271"/>
      <c r="F1320" s="70"/>
      <c r="G1320" s="295"/>
      <c r="H1320" s="113">
        <v>45922.665798611109</v>
      </c>
      <c r="I1320" s="109" t="s">
        <v>1594</v>
      </c>
      <c r="J1320" s="265"/>
      <c r="K1320" s="248"/>
      <c r="L1320" s="115">
        <v>6925919</v>
      </c>
      <c r="M1320" s="244">
        <v>45901</v>
      </c>
    </row>
    <row r="1321" spans="1:13" ht="25.5" x14ac:dyDescent="0.2">
      <c r="A1321" s="110" t="s">
        <v>38</v>
      </c>
      <c r="B1321" s="87" t="s">
        <v>0</v>
      </c>
      <c r="C1321" s="87" t="s">
        <v>0</v>
      </c>
      <c r="D1321" s="255" t="s">
        <v>132</v>
      </c>
      <c r="E1321" s="256">
        <v>45517</v>
      </c>
      <c r="F1321" s="108" t="s">
        <v>19</v>
      </c>
      <c r="G1321" s="274">
        <v>2250330</v>
      </c>
      <c r="H1321" s="258">
        <v>45923</v>
      </c>
      <c r="I1321" s="259" t="s">
        <v>266</v>
      </c>
      <c r="J1321" s="260" t="s">
        <v>216</v>
      </c>
      <c r="K1321" s="261" t="s">
        <v>184</v>
      </c>
      <c r="L1321" s="288">
        <v>183562</v>
      </c>
      <c r="M1321" s="244">
        <v>45901</v>
      </c>
    </row>
    <row r="1322" spans="1:13" ht="25.5" x14ac:dyDescent="0.2">
      <c r="A1322" s="110" t="s">
        <v>57</v>
      </c>
      <c r="B1322" s="87" t="s">
        <v>0</v>
      </c>
      <c r="C1322" s="87" t="s">
        <v>0</v>
      </c>
      <c r="D1322" s="255" t="s">
        <v>132</v>
      </c>
      <c r="E1322" s="256">
        <v>45517</v>
      </c>
      <c r="F1322" s="257" t="s">
        <v>342</v>
      </c>
      <c r="G1322" s="257">
        <v>9250189</v>
      </c>
      <c r="H1322" s="258">
        <v>45923</v>
      </c>
      <c r="I1322" s="259" t="s">
        <v>145</v>
      </c>
      <c r="J1322" s="260" t="s">
        <v>216</v>
      </c>
      <c r="K1322" s="261" t="s">
        <v>184</v>
      </c>
      <c r="L1322" s="262">
        <v>212648</v>
      </c>
      <c r="M1322" s="244">
        <v>45901</v>
      </c>
    </row>
    <row r="1323" spans="1:13" ht="38.25" x14ac:dyDescent="0.2">
      <c r="A1323" s="110" t="s">
        <v>30</v>
      </c>
      <c r="B1323" s="87" t="s">
        <v>0</v>
      </c>
      <c r="C1323" s="87" t="s">
        <v>0</v>
      </c>
      <c r="D1323" s="255" t="s">
        <v>132</v>
      </c>
      <c r="E1323" s="256">
        <v>45517</v>
      </c>
      <c r="F1323" s="259" t="s">
        <v>417</v>
      </c>
      <c r="G1323" s="110">
        <v>1125204</v>
      </c>
      <c r="H1323" s="263">
        <v>45923</v>
      </c>
      <c r="I1323" s="259" t="s">
        <v>424</v>
      </c>
      <c r="J1323" s="260" t="s">
        <v>216</v>
      </c>
      <c r="K1323" s="261" t="s">
        <v>184</v>
      </c>
      <c r="L1323" s="264">
        <v>65990</v>
      </c>
      <c r="M1323" s="244">
        <v>45901</v>
      </c>
    </row>
    <row r="1324" spans="1:13" ht="38.25" x14ac:dyDescent="0.2">
      <c r="A1324" s="110" t="s">
        <v>29</v>
      </c>
      <c r="B1324" s="70" t="s">
        <v>45</v>
      </c>
      <c r="C1324" s="70" t="s">
        <v>45</v>
      </c>
      <c r="D1324" s="248" t="s">
        <v>468</v>
      </c>
      <c r="E1324" s="271">
        <v>45917</v>
      </c>
      <c r="F1324" s="249" t="s">
        <v>116</v>
      </c>
      <c r="G1324" s="112">
        <v>12250164</v>
      </c>
      <c r="H1324" s="256">
        <v>45923</v>
      </c>
      <c r="I1324" s="289" t="s">
        <v>469</v>
      </c>
      <c r="J1324" s="277" t="s">
        <v>171</v>
      </c>
      <c r="K1324" s="283" t="s">
        <v>113</v>
      </c>
      <c r="L1324" s="294">
        <v>18090351</v>
      </c>
      <c r="M1324" s="244">
        <v>45901</v>
      </c>
    </row>
    <row r="1325" spans="1:13" ht="38.25" x14ac:dyDescent="0.2">
      <c r="A1325" s="110" t="s">
        <v>29</v>
      </c>
      <c r="B1325" s="87" t="s">
        <v>0</v>
      </c>
      <c r="C1325" s="87" t="s">
        <v>0</v>
      </c>
      <c r="D1325" s="255" t="s">
        <v>132</v>
      </c>
      <c r="E1325" s="256">
        <v>45517</v>
      </c>
      <c r="F1325" s="249" t="s">
        <v>116</v>
      </c>
      <c r="G1325" s="112">
        <v>12250165</v>
      </c>
      <c r="H1325" s="256">
        <v>45923</v>
      </c>
      <c r="I1325" s="289" t="s">
        <v>470</v>
      </c>
      <c r="J1325" s="260" t="s">
        <v>216</v>
      </c>
      <c r="K1325" s="261" t="s">
        <v>184</v>
      </c>
      <c r="L1325" s="294">
        <v>303212</v>
      </c>
      <c r="M1325" s="244">
        <v>45901</v>
      </c>
    </row>
    <row r="1326" spans="1:13" ht="38.25" x14ac:dyDescent="0.2">
      <c r="A1326" s="110" t="s">
        <v>29</v>
      </c>
      <c r="B1326" s="87" t="s">
        <v>0</v>
      </c>
      <c r="C1326" s="87" t="s">
        <v>0</v>
      </c>
      <c r="D1326" s="255" t="s">
        <v>132</v>
      </c>
      <c r="E1326" s="256">
        <v>45517</v>
      </c>
      <c r="F1326" s="249" t="s">
        <v>116</v>
      </c>
      <c r="G1326" s="112">
        <v>12250166</v>
      </c>
      <c r="H1326" s="256">
        <v>45923</v>
      </c>
      <c r="I1326" s="289" t="s">
        <v>471</v>
      </c>
      <c r="J1326" s="260" t="s">
        <v>216</v>
      </c>
      <c r="K1326" s="261" t="s">
        <v>184</v>
      </c>
      <c r="L1326" s="294">
        <v>604444</v>
      </c>
      <c r="M1326" s="244">
        <v>45901</v>
      </c>
    </row>
    <row r="1327" spans="1:13" ht="38.25" x14ac:dyDescent="0.2">
      <c r="A1327" s="265" t="s">
        <v>13</v>
      </c>
      <c r="B1327" s="70" t="s">
        <v>45</v>
      </c>
      <c r="C1327" s="70" t="s">
        <v>45</v>
      </c>
      <c r="D1327" s="300" t="s">
        <v>566</v>
      </c>
      <c r="E1327" s="279">
        <v>45917</v>
      </c>
      <c r="F1327" s="265" t="s">
        <v>19</v>
      </c>
      <c r="G1327" s="266">
        <v>17250648</v>
      </c>
      <c r="H1327" s="279">
        <v>45923</v>
      </c>
      <c r="I1327" s="277" t="s">
        <v>567</v>
      </c>
      <c r="J1327" s="277" t="s">
        <v>568</v>
      </c>
      <c r="K1327" s="278" t="s">
        <v>569</v>
      </c>
      <c r="L1327" s="268">
        <v>1166200</v>
      </c>
      <c r="M1327" s="244">
        <v>45901</v>
      </c>
    </row>
    <row r="1328" spans="1:13" ht="51" x14ac:dyDescent="0.2">
      <c r="A1328" s="265" t="s">
        <v>13</v>
      </c>
      <c r="B1328" s="142" t="s">
        <v>16</v>
      </c>
      <c r="C1328" s="142" t="s">
        <v>16</v>
      </c>
      <c r="D1328" s="300" t="s">
        <v>77</v>
      </c>
      <c r="E1328" s="279">
        <v>45159</v>
      </c>
      <c r="F1328" s="265" t="s">
        <v>19</v>
      </c>
      <c r="G1328" s="266">
        <v>17250650</v>
      </c>
      <c r="H1328" s="279">
        <v>45923</v>
      </c>
      <c r="I1328" s="277" t="s">
        <v>570</v>
      </c>
      <c r="J1328" s="277" t="s">
        <v>78</v>
      </c>
      <c r="K1328" s="278" t="s">
        <v>79</v>
      </c>
      <c r="L1328" s="268">
        <v>814660</v>
      </c>
      <c r="M1328" s="244">
        <v>45901</v>
      </c>
    </row>
    <row r="1329" spans="1:13" ht="63.75" x14ac:dyDescent="0.2">
      <c r="A1329" s="265" t="s">
        <v>13</v>
      </c>
      <c r="B1329" s="142" t="s">
        <v>16</v>
      </c>
      <c r="C1329" s="142" t="s">
        <v>16</v>
      </c>
      <c r="D1329" s="300" t="s">
        <v>77</v>
      </c>
      <c r="E1329" s="279">
        <v>45159</v>
      </c>
      <c r="F1329" s="265" t="s">
        <v>19</v>
      </c>
      <c r="G1329" s="266">
        <v>17250651</v>
      </c>
      <c r="H1329" s="279">
        <v>45923</v>
      </c>
      <c r="I1329" s="277" t="s">
        <v>571</v>
      </c>
      <c r="J1329" s="277" t="s">
        <v>78</v>
      </c>
      <c r="K1329" s="278" t="s">
        <v>79</v>
      </c>
      <c r="L1329" s="268">
        <v>1142700</v>
      </c>
      <c r="M1329" s="244">
        <v>45901</v>
      </c>
    </row>
    <row r="1330" spans="1:13" ht="63.75" x14ac:dyDescent="0.2">
      <c r="A1330" s="265" t="s">
        <v>13</v>
      </c>
      <c r="B1330" s="48" t="s">
        <v>235</v>
      </c>
      <c r="C1330" s="70" t="s">
        <v>45</v>
      </c>
      <c r="D1330" s="248" t="s">
        <v>12</v>
      </c>
      <c r="E1330" s="248" t="s">
        <v>12</v>
      </c>
      <c r="F1330" s="265" t="s">
        <v>19</v>
      </c>
      <c r="G1330" s="266">
        <v>17250652</v>
      </c>
      <c r="H1330" s="279">
        <v>45923</v>
      </c>
      <c r="I1330" s="277" t="s">
        <v>572</v>
      </c>
      <c r="J1330" s="277" t="s">
        <v>78</v>
      </c>
      <c r="K1330" s="278" t="s">
        <v>79</v>
      </c>
      <c r="L1330" s="268">
        <v>152360</v>
      </c>
      <c r="M1330" s="244">
        <v>45901</v>
      </c>
    </row>
    <row r="1331" spans="1:13" ht="51" x14ac:dyDescent="0.2">
      <c r="A1331" s="265" t="s">
        <v>13</v>
      </c>
      <c r="B1331" s="142" t="s">
        <v>16</v>
      </c>
      <c r="C1331" s="142" t="s">
        <v>16</v>
      </c>
      <c r="D1331" s="300" t="s">
        <v>77</v>
      </c>
      <c r="E1331" s="279">
        <v>45159</v>
      </c>
      <c r="F1331" s="265" t="s">
        <v>19</v>
      </c>
      <c r="G1331" s="266">
        <v>17250653</v>
      </c>
      <c r="H1331" s="279">
        <v>45923</v>
      </c>
      <c r="I1331" s="277" t="s">
        <v>573</v>
      </c>
      <c r="J1331" s="277" t="s">
        <v>78</v>
      </c>
      <c r="K1331" s="278" t="s">
        <v>79</v>
      </c>
      <c r="L1331" s="268">
        <v>740600</v>
      </c>
      <c r="M1331" s="244">
        <v>45901</v>
      </c>
    </row>
    <row r="1332" spans="1:13" ht="38.25" x14ac:dyDescent="0.2">
      <c r="A1332" s="265" t="s">
        <v>13</v>
      </c>
      <c r="B1332" s="87" t="s">
        <v>0</v>
      </c>
      <c r="C1332" s="87" t="s">
        <v>0</v>
      </c>
      <c r="D1332" s="255" t="s">
        <v>132</v>
      </c>
      <c r="E1332" s="256">
        <v>45517</v>
      </c>
      <c r="F1332" s="265" t="s">
        <v>19</v>
      </c>
      <c r="G1332" s="266">
        <v>17250654</v>
      </c>
      <c r="H1332" s="279">
        <v>45923</v>
      </c>
      <c r="I1332" s="260" t="s">
        <v>574</v>
      </c>
      <c r="J1332" s="260" t="s">
        <v>216</v>
      </c>
      <c r="K1332" s="261" t="s">
        <v>184</v>
      </c>
      <c r="L1332" s="268">
        <v>168592</v>
      </c>
      <c r="M1332" s="244">
        <v>45901</v>
      </c>
    </row>
    <row r="1333" spans="1:13" ht="38.25" x14ac:dyDescent="0.2">
      <c r="A1333" s="265" t="s">
        <v>13</v>
      </c>
      <c r="B1333" s="87" t="s">
        <v>0</v>
      </c>
      <c r="C1333" s="87" t="s">
        <v>0</v>
      </c>
      <c r="D1333" s="255" t="s">
        <v>132</v>
      </c>
      <c r="E1333" s="256">
        <v>45517</v>
      </c>
      <c r="F1333" s="265" t="s">
        <v>19</v>
      </c>
      <c r="G1333" s="266">
        <v>17250655</v>
      </c>
      <c r="H1333" s="279">
        <v>45923</v>
      </c>
      <c r="I1333" s="260" t="s">
        <v>575</v>
      </c>
      <c r="J1333" s="260" t="s">
        <v>216</v>
      </c>
      <c r="K1333" s="261" t="s">
        <v>184</v>
      </c>
      <c r="L1333" s="268">
        <v>212592</v>
      </c>
      <c r="M1333" s="244">
        <v>45901</v>
      </c>
    </row>
    <row r="1334" spans="1:13" ht="38.25" x14ac:dyDescent="0.2">
      <c r="A1334" s="265" t="s">
        <v>13</v>
      </c>
      <c r="B1334" s="87" t="s">
        <v>0</v>
      </c>
      <c r="C1334" s="87" t="s">
        <v>0</v>
      </c>
      <c r="D1334" s="255" t="s">
        <v>132</v>
      </c>
      <c r="E1334" s="256">
        <v>45517</v>
      </c>
      <c r="F1334" s="265" t="s">
        <v>19</v>
      </c>
      <c r="G1334" s="266">
        <v>17250656</v>
      </c>
      <c r="H1334" s="279">
        <v>45923</v>
      </c>
      <c r="I1334" s="260" t="s">
        <v>576</v>
      </c>
      <c r="J1334" s="260" t="s">
        <v>216</v>
      </c>
      <c r="K1334" s="261" t="s">
        <v>184</v>
      </c>
      <c r="L1334" s="268">
        <v>60632</v>
      </c>
      <c r="M1334" s="244">
        <v>45901</v>
      </c>
    </row>
    <row r="1335" spans="1:13" ht="51" x14ac:dyDescent="0.2">
      <c r="A1335" s="265" t="s">
        <v>13</v>
      </c>
      <c r="B1335" s="87" t="s">
        <v>0</v>
      </c>
      <c r="C1335" s="87" t="s">
        <v>0</v>
      </c>
      <c r="D1335" s="255" t="s">
        <v>132</v>
      </c>
      <c r="E1335" s="256">
        <v>45517</v>
      </c>
      <c r="F1335" s="265" t="s">
        <v>19</v>
      </c>
      <c r="G1335" s="266">
        <v>17250657</v>
      </c>
      <c r="H1335" s="279">
        <v>45923</v>
      </c>
      <c r="I1335" s="260" t="s">
        <v>577</v>
      </c>
      <c r="J1335" s="260" t="s">
        <v>216</v>
      </c>
      <c r="K1335" s="261" t="s">
        <v>184</v>
      </c>
      <c r="L1335" s="268">
        <v>46086</v>
      </c>
      <c r="M1335" s="244">
        <v>45901</v>
      </c>
    </row>
    <row r="1336" spans="1:13" ht="38.25" x14ac:dyDescent="0.2">
      <c r="A1336" s="265" t="s">
        <v>13</v>
      </c>
      <c r="B1336" s="87" t="s">
        <v>0</v>
      </c>
      <c r="C1336" s="87" t="s">
        <v>0</v>
      </c>
      <c r="D1336" s="255" t="s">
        <v>132</v>
      </c>
      <c r="E1336" s="256">
        <v>45517</v>
      </c>
      <c r="F1336" s="265" t="s">
        <v>19</v>
      </c>
      <c r="G1336" s="266">
        <v>17250658</v>
      </c>
      <c r="H1336" s="279">
        <v>45923</v>
      </c>
      <c r="I1336" s="260" t="s">
        <v>578</v>
      </c>
      <c r="J1336" s="260" t="s">
        <v>216</v>
      </c>
      <c r="K1336" s="261" t="s">
        <v>184</v>
      </c>
      <c r="L1336" s="268">
        <v>187828</v>
      </c>
      <c r="M1336" s="244">
        <v>45901</v>
      </c>
    </row>
    <row r="1337" spans="1:13" ht="25.5" x14ac:dyDescent="0.2">
      <c r="A1337" s="249"/>
      <c r="B1337" s="109" t="s">
        <v>1591</v>
      </c>
      <c r="C1337" s="110" t="s">
        <v>173</v>
      </c>
      <c r="D1337" s="248"/>
      <c r="E1337" s="271"/>
      <c r="F1337" s="70"/>
      <c r="G1337" s="295"/>
      <c r="H1337" s="113">
        <v>45923.407442129632</v>
      </c>
      <c r="I1337" s="109" t="s">
        <v>1592</v>
      </c>
      <c r="J1337" s="265"/>
      <c r="K1337" s="248"/>
      <c r="L1337" s="115">
        <v>862750</v>
      </c>
      <c r="M1337" s="244">
        <v>45901</v>
      </c>
    </row>
    <row r="1338" spans="1:13" ht="25.5" x14ac:dyDescent="0.2">
      <c r="A1338" s="249"/>
      <c r="B1338" s="109" t="s">
        <v>1589</v>
      </c>
      <c r="C1338" s="110" t="s">
        <v>173</v>
      </c>
      <c r="D1338" s="248"/>
      <c r="E1338" s="271"/>
      <c r="F1338" s="70"/>
      <c r="G1338" s="295"/>
      <c r="H1338" s="113">
        <v>45923.423460648148</v>
      </c>
      <c r="I1338" s="109" t="s">
        <v>1590</v>
      </c>
      <c r="J1338" s="265"/>
      <c r="K1338" s="248"/>
      <c r="L1338" s="115">
        <v>3903200</v>
      </c>
      <c r="M1338" s="244">
        <v>45901</v>
      </c>
    </row>
    <row r="1339" spans="1:13" ht="25.5" x14ac:dyDescent="0.2">
      <c r="A1339" s="249"/>
      <c r="B1339" s="109" t="s">
        <v>1587</v>
      </c>
      <c r="C1339" s="110" t="s">
        <v>173</v>
      </c>
      <c r="D1339" s="248"/>
      <c r="E1339" s="271"/>
      <c r="F1339" s="70"/>
      <c r="G1339" s="295"/>
      <c r="H1339" s="113">
        <v>45923.424224537041</v>
      </c>
      <c r="I1339" s="109" t="s">
        <v>1588</v>
      </c>
      <c r="J1339" s="265"/>
      <c r="K1339" s="248"/>
      <c r="L1339" s="115">
        <v>678300</v>
      </c>
      <c r="M1339" s="244">
        <v>45901</v>
      </c>
    </row>
    <row r="1340" spans="1:13" x14ac:dyDescent="0.2">
      <c r="A1340" s="108"/>
      <c r="B1340" s="109" t="s">
        <v>2594</v>
      </c>
      <c r="C1340" s="114" t="s">
        <v>45</v>
      </c>
      <c r="D1340" s="108"/>
      <c r="E1340" s="108"/>
      <c r="F1340" s="111"/>
      <c r="G1340" s="112"/>
      <c r="H1340" s="113">
        <v>45923.445543981485</v>
      </c>
      <c r="I1340" s="109" t="s">
        <v>2595</v>
      </c>
      <c r="J1340" s="114"/>
      <c r="K1340" s="108"/>
      <c r="L1340" s="115">
        <v>1166200</v>
      </c>
      <c r="M1340" s="244">
        <v>45901</v>
      </c>
    </row>
    <row r="1341" spans="1:13" ht="25.5" x14ac:dyDescent="0.2">
      <c r="A1341" s="249"/>
      <c r="B1341" s="109" t="s">
        <v>1585</v>
      </c>
      <c r="C1341" s="110" t="s">
        <v>173</v>
      </c>
      <c r="D1341" s="248"/>
      <c r="E1341" s="271"/>
      <c r="F1341" s="70"/>
      <c r="G1341" s="295"/>
      <c r="H1341" s="113">
        <v>45923.474120370367</v>
      </c>
      <c r="I1341" s="109" t="s">
        <v>1586</v>
      </c>
      <c r="J1341" s="265"/>
      <c r="K1341" s="248"/>
      <c r="L1341" s="115">
        <v>1167923.1200000001</v>
      </c>
      <c r="M1341" s="244">
        <v>45901</v>
      </c>
    </row>
    <row r="1342" spans="1:13" ht="25.5" x14ac:dyDescent="0.2">
      <c r="A1342" s="249"/>
      <c r="B1342" s="109" t="s">
        <v>1583</v>
      </c>
      <c r="C1342" s="110" t="s">
        <v>173</v>
      </c>
      <c r="D1342" s="248"/>
      <c r="E1342" s="271"/>
      <c r="F1342" s="70"/>
      <c r="G1342" s="295"/>
      <c r="H1342" s="113">
        <v>45923.479131944441</v>
      </c>
      <c r="I1342" s="109" t="s">
        <v>1584</v>
      </c>
      <c r="J1342" s="265"/>
      <c r="K1342" s="248"/>
      <c r="L1342" s="115">
        <v>2582300</v>
      </c>
      <c r="M1342" s="244">
        <v>45901</v>
      </c>
    </row>
    <row r="1343" spans="1:13" ht="25.5" x14ac:dyDescent="0.2">
      <c r="A1343" s="249"/>
      <c r="B1343" s="109" t="s">
        <v>1581</v>
      </c>
      <c r="C1343" s="110" t="s">
        <v>173</v>
      </c>
      <c r="D1343" s="248"/>
      <c r="E1343" s="271"/>
      <c r="F1343" s="70"/>
      <c r="G1343" s="295"/>
      <c r="H1343" s="113">
        <v>45923.489027777781</v>
      </c>
      <c r="I1343" s="109" t="s">
        <v>1582</v>
      </c>
      <c r="J1343" s="265"/>
      <c r="K1343" s="248"/>
      <c r="L1343" s="115">
        <v>1001000</v>
      </c>
      <c r="M1343" s="244">
        <v>45901</v>
      </c>
    </row>
    <row r="1344" spans="1:13" ht="25.5" x14ac:dyDescent="0.2">
      <c r="A1344" s="249"/>
      <c r="B1344" s="109" t="s">
        <v>1579</v>
      </c>
      <c r="C1344" s="110" t="s">
        <v>173</v>
      </c>
      <c r="D1344" s="248"/>
      <c r="E1344" s="271"/>
      <c r="F1344" s="70"/>
      <c r="G1344" s="295"/>
      <c r="H1344" s="113">
        <v>45923.54724537037</v>
      </c>
      <c r="I1344" s="109" t="s">
        <v>1580</v>
      </c>
      <c r="J1344" s="265"/>
      <c r="K1344" s="248"/>
      <c r="L1344" s="115">
        <v>282030</v>
      </c>
      <c r="M1344" s="244">
        <v>45901</v>
      </c>
    </row>
    <row r="1345" spans="1:13" ht="25.5" x14ac:dyDescent="0.2">
      <c r="A1345" s="249"/>
      <c r="B1345" s="109" t="s">
        <v>1577</v>
      </c>
      <c r="C1345" s="110" t="s">
        <v>173</v>
      </c>
      <c r="D1345" s="248"/>
      <c r="E1345" s="271"/>
      <c r="F1345" s="70"/>
      <c r="G1345" s="295"/>
      <c r="H1345" s="113">
        <v>45923.561666666668</v>
      </c>
      <c r="I1345" s="109" t="s">
        <v>1578</v>
      </c>
      <c r="J1345" s="265"/>
      <c r="K1345" s="248"/>
      <c r="L1345" s="115">
        <v>761600</v>
      </c>
      <c r="M1345" s="244">
        <v>45901</v>
      </c>
    </row>
    <row r="1346" spans="1:13" ht="25.5" x14ac:dyDescent="0.2">
      <c r="A1346" s="249"/>
      <c r="B1346" s="109" t="s">
        <v>1575</v>
      </c>
      <c r="C1346" s="110" t="s">
        <v>173</v>
      </c>
      <c r="D1346" s="248"/>
      <c r="E1346" s="271"/>
      <c r="F1346" s="70"/>
      <c r="G1346" s="295"/>
      <c r="H1346" s="113">
        <v>45923.64539351852</v>
      </c>
      <c r="I1346" s="109" t="s">
        <v>1576</v>
      </c>
      <c r="J1346" s="265"/>
      <c r="K1346" s="248"/>
      <c r="L1346" s="115">
        <v>2427600</v>
      </c>
      <c r="M1346" s="244">
        <v>45901</v>
      </c>
    </row>
    <row r="1347" spans="1:13" ht="25.5" x14ac:dyDescent="0.2">
      <c r="A1347" s="249"/>
      <c r="B1347" s="109" t="s">
        <v>1573</v>
      </c>
      <c r="C1347" s="110" t="s">
        <v>173</v>
      </c>
      <c r="D1347" s="248"/>
      <c r="E1347" s="271"/>
      <c r="F1347" s="70"/>
      <c r="G1347" s="295"/>
      <c r="H1347" s="113">
        <v>45923.673055555555</v>
      </c>
      <c r="I1347" s="109" t="s">
        <v>1574</v>
      </c>
      <c r="J1347" s="265"/>
      <c r="K1347" s="248"/>
      <c r="L1347" s="115">
        <v>642600</v>
      </c>
      <c r="M1347" s="244">
        <v>45901</v>
      </c>
    </row>
    <row r="1348" spans="1:13" x14ac:dyDescent="0.2">
      <c r="A1348" s="108"/>
      <c r="B1348" s="109" t="s">
        <v>2674</v>
      </c>
      <c r="C1348" s="114" t="s">
        <v>0</v>
      </c>
      <c r="D1348" s="108"/>
      <c r="E1348" s="108"/>
      <c r="F1348" s="111"/>
      <c r="G1348" s="112"/>
      <c r="H1348" s="113">
        <v>45923.713888888888</v>
      </c>
      <c r="I1348" s="109" t="s">
        <v>2675</v>
      </c>
      <c r="J1348" s="114"/>
      <c r="K1348" s="108"/>
      <c r="L1348" s="115">
        <v>59276280</v>
      </c>
      <c r="M1348" s="244">
        <v>45901</v>
      </c>
    </row>
    <row r="1349" spans="1:13" ht="25.5" x14ac:dyDescent="0.2">
      <c r="A1349" s="110" t="s">
        <v>40</v>
      </c>
      <c r="B1349" s="87" t="s">
        <v>0</v>
      </c>
      <c r="C1349" s="87" t="s">
        <v>0</v>
      </c>
      <c r="D1349" s="255" t="s">
        <v>132</v>
      </c>
      <c r="E1349" s="256">
        <v>45517</v>
      </c>
      <c r="F1349" s="270" t="s">
        <v>19</v>
      </c>
      <c r="G1349" s="248">
        <v>19250131</v>
      </c>
      <c r="H1349" s="271">
        <v>45924</v>
      </c>
      <c r="I1349" s="272" t="s">
        <v>401</v>
      </c>
      <c r="J1349" s="260" t="s">
        <v>216</v>
      </c>
      <c r="K1349" s="261" t="s">
        <v>184</v>
      </c>
      <c r="L1349" s="314">
        <v>383572</v>
      </c>
      <c r="M1349" s="244">
        <v>45901</v>
      </c>
    </row>
    <row r="1350" spans="1:13" ht="25.5" x14ac:dyDescent="0.2">
      <c r="A1350" s="110" t="s">
        <v>40</v>
      </c>
      <c r="B1350" s="87" t="s">
        <v>0</v>
      </c>
      <c r="C1350" s="87" t="s">
        <v>0</v>
      </c>
      <c r="D1350" s="255" t="s">
        <v>132</v>
      </c>
      <c r="E1350" s="256">
        <v>45517</v>
      </c>
      <c r="F1350" s="270" t="s">
        <v>19</v>
      </c>
      <c r="G1350" s="248">
        <v>19250132</v>
      </c>
      <c r="H1350" s="271">
        <v>45924</v>
      </c>
      <c r="I1350" s="272" t="s">
        <v>402</v>
      </c>
      <c r="J1350" s="260" t="s">
        <v>216</v>
      </c>
      <c r="K1350" s="261" t="s">
        <v>184</v>
      </c>
      <c r="L1350" s="314">
        <v>30790</v>
      </c>
      <c r="M1350" s="244">
        <v>45901</v>
      </c>
    </row>
    <row r="1351" spans="1:13" ht="25.5" x14ac:dyDescent="0.2">
      <c r="A1351" s="110" t="s">
        <v>40</v>
      </c>
      <c r="B1351" s="87" t="s">
        <v>0</v>
      </c>
      <c r="C1351" s="87" t="s">
        <v>0</v>
      </c>
      <c r="D1351" s="255" t="s">
        <v>132</v>
      </c>
      <c r="E1351" s="256">
        <v>45517</v>
      </c>
      <c r="F1351" s="270" t="s">
        <v>19</v>
      </c>
      <c r="G1351" s="248">
        <v>19250133</v>
      </c>
      <c r="H1351" s="271">
        <v>45924</v>
      </c>
      <c r="I1351" s="272" t="s">
        <v>403</v>
      </c>
      <c r="J1351" s="260" t="s">
        <v>216</v>
      </c>
      <c r="K1351" s="261" t="s">
        <v>184</v>
      </c>
      <c r="L1351" s="314">
        <v>541564</v>
      </c>
      <c r="M1351" s="244">
        <v>45901</v>
      </c>
    </row>
    <row r="1352" spans="1:13" ht="51" x14ac:dyDescent="0.2">
      <c r="A1352" s="110" t="s">
        <v>37</v>
      </c>
      <c r="B1352" s="48" t="s">
        <v>235</v>
      </c>
      <c r="C1352" s="70" t="s">
        <v>45</v>
      </c>
      <c r="D1352" s="248" t="s">
        <v>12</v>
      </c>
      <c r="E1352" s="248" t="s">
        <v>12</v>
      </c>
      <c r="F1352" s="274" t="s">
        <v>342</v>
      </c>
      <c r="G1352" s="259">
        <v>16250188</v>
      </c>
      <c r="H1352" s="258">
        <v>45924</v>
      </c>
      <c r="I1352" s="259" t="s">
        <v>518</v>
      </c>
      <c r="J1352" s="277" t="s">
        <v>100</v>
      </c>
      <c r="K1352" s="282" t="s">
        <v>101</v>
      </c>
      <c r="L1352" s="269">
        <v>206000</v>
      </c>
      <c r="M1352" s="244">
        <v>45901</v>
      </c>
    </row>
    <row r="1353" spans="1:13" ht="38.25" x14ac:dyDescent="0.2">
      <c r="A1353" s="110" t="s">
        <v>37</v>
      </c>
      <c r="B1353" s="48" t="s">
        <v>235</v>
      </c>
      <c r="C1353" s="70" t="s">
        <v>45</v>
      </c>
      <c r="D1353" s="248" t="s">
        <v>12</v>
      </c>
      <c r="E1353" s="248" t="s">
        <v>12</v>
      </c>
      <c r="F1353" s="274" t="s">
        <v>342</v>
      </c>
      <c r="G1353" s="259">
        <v>16250189</v>
      </c>
      <c r="H1353" s="258">
        <v>45924</v>
      </c>
      <c r="I1353" s="259" t="s">
        <v>519</v>
      </c>
      <c r="J1353" s="277" t="s">
        <v>520</v>
      </c>
      <c r="K1353" s="282" t="s">
        <v>521</v>
      </c>
      <c r="L1353" s="269">
        <v>172074</v>
      </c>
      <c r="M1353" s="244">
        <v>45901</v>
      </c>
    </row>
    <row r="1354" spans="1:13" ht="38.25" x14ac:dyDescent="0.2">
      <c r="A1354" s="110" t="s">
        <v>37</v>
      </c>
      <c r="B1354" s="48" t="s">
        <v>235</v>
      </c>
      <c r="C1354" s="70" t="s">
        <v>45</v>
      </c>
      <c r="D1354" s="248" t="s">
        <v>12</v>
      </c>
      <c r="E1354" s="248" t="s">
        <v>12</v>
      </c>
      <c r="F1354" s="274" t="s">
        <v>342</v>
      </c>
      <c r="G1354" s="259">
        <v>16250190</v>
      </c>
      <c r="H1354" s="258">
        <v>45924</v>
      </c>
      <c r="I1354" s="259" t="s">
        <v>522</v>
      </c>
      <c r="J1354" s="277" t="s">
        <v>100</v>
      </c>
      <c r="K1354" s="282" t="s">
        <v>101</v>
      </c>
      <c r="L1354" s="269">
        <v>138040</v>
      </c>
      <c r="M1354" s="244">
        <v>45901</v>
      </c>
    </row>
    <row r="1355" spans="1:13" ht="38.25" x14ac:dyDescent="0.2">
      <c r="A1355" s="110" t="s">
        <v>37</v>
      </c>
      <c r="B1355" s="48" t="s">
        <v>235</v>
      </c>
      <c r="C1355" s="70" t="s">
        <v>45</v>
      </c>
      <c r="D1355" s="248" t="s">
        <v>12</v>
      </c>
      <c r="E1355" s="248" t="s">
        <v>12</v>
      </c>
      <c r="F1355" s="274" t="s">
        <v>342</v>
      </c>
      <c r="G1355" s="259">
        <v>16250191</v>
      </c>
      <c r="H1355" s="258">
        <v>45924</v>
      </c>
      <c r="I1355" s="259" t="s">
        <v>523</v>
      </c>
      <c r="J1355" s="277" t="s">
        <v>100</v>
      </c>
      <c r="K1355" s="282" t="s">
        <v>101</v>
      </c>
      <c r="L1355" s="269">
        <v>142800</v>
      </c>
      <c r="M1355" s="244">
        <v>45901</v>
      </c>
    </row>
    <row r="1356" spans="1:13" ht="25.5" x14ac:dyDescent="0.2">
      <c r="A1356" s="249"/>
      <c r="B1356" s="109" t="s">
        <v>1571</v>
      </c>
      <c r="C1356" s="110" t="s">
        <v>173</v>
      </c>
      <c r="D1356" s="248"/>
      <c r="E1356" s="271"/>
      <c r="F1356" s="70"/>
      <c r="G1356" s="295"/>
      <c r="H1356" s="113">
        <v>45924.411412037036</v>
      </c>
      <c r="I1356" s="109" t="s">
        <v>1572</v>
      </c>
      <c r="J1356" s="265"/>
      <c r="K1356" s="248"/>
      <c r="L1356" s="115">
        <v>676212.74</v>
      </c>
      <c r="M1356" s="244">
        <v>45901</v>
      </c>
    </row>
    <row r="1357" spans="1:13" ht="25.5" x14ac:dyDescent="0.2">
      <c r="A1357" s="249"/>
      <c r="B1357" s="109" t="s">
        <v>1569</v>
      </c>
      <c r="C1357" s="110" t="s">
        <v>173</v>
      </c>
      <c r="D1357" s="248"/>
      <c r="E1357" s="271"/>
      <c r="F1357" s="70"/>
      <c r="G1357" s="295"/>
      <c r="H1357" s="113">
        <v>45924.434571759259</v>
      </c>
      <c r="I1357" s="109" t="s">
        <v>1570</v>
      </c>
      <c r="J1357" s="265"/>
      <c r="K1357" s="248"/>
      <c r="L1357" s="115">
        <v>2618000</v>
      </c>
      <c r="M1357" s="244">
        <v>45901</v>
      </c>
    </row>
    <row r="1358" spans="1:13" ht="25.5" x14ac:dyDescent="0.2">
      <c r="A1358" s="249"/>
      <c r="B1358" s="109" t="s">
        <v>1567</v>
      </c>
      <c r="C1358" s="110" t="s">
        <v>173</v>
      </c>
      <c r="D1358" s="248"/>
      <c r="E1358" s="271"/>
      <c r="F1358" s="70"/>
      <c r="G1358" s="295"/>
      <c r="H1358" s="113">
        <v>45924.435057870367</v>
      </c>
      <c r="I1358" s="109" t="s">
        <v>1568</v>
      </c>
      <c r="J1358" s="265"/>
      <c r="K1358" s="248"/>
      <c r="L1358" s="115">
        <v>1749300</v>
      </c>
      <c r="M1358" s="244">
        <v>45901</v>
      </c>
    </row>
    <row r="1359" spans="1:13" ht="25.5" x14ac:dyDescent="0.2">
      <c r="A1359" s="249"/>
      <c r="B1359" s="109" t="s">
        <v>1565</v>
      </c>
      <c r="C1359" s="110" t="s">
        <v>173</v>
      </c>
      <c r="D1359" s="248"/>
      <c r="E1359" s="271"/>
      <c r="F1359" s="70"/>
      <c r="G1359" s="295"/>
      <c r="H1359" s="113">
        <v>45924.446215277778</v>
      </c>
      <c r="I1359" s="109" t="s">
        <v>1566</v>
      </c>
      <c r="J1359" s="265"/>
      <c r="K1359" s="248"/>
      <c r="L1359" s="115">
        <v>2937812.5</v>
      </c>
      <c r="M1359" s="244">
        <v>45901</v>
      </c>
    </row>
    <row r="1360" spans="1:13" ht="25.5" x14ac:dyDescent="0.2">
      <c r="A1360" s="249"/>
      <c r="B1360" s="109" t="s">
        <v>1563</v>
      </c>
      <c r="C1360" s="110" t="s">
        <v>173</v>
      </c>
      <c r="D1360" s="248"/>
      <c r="E1360" s="271"/>
      <c r="F1360" s="70"/>
      <c r="G1360" s="295"/>
      <c r="H1360" s="113">
        <v>45924.454050925924</v>
      </c>
      <c r="I1360" s="109" t="s">
        <v>1564</v>
      </c>
      <c r="J1360" s="265"/>
      <c r="K1360" s="248"/>
      <c r="L1360" s="115">
        <v>4289326.4400000004</v>
      </c>
      <c r="M1360" s="244">
        <v>45901</v>
      </c>
    </row>
    <row r="1361" spans="1:13" ht="25.5" x14ac:dyDescent="0.2">
      <c r="A1361" s="249"/>
      <c r="B1361" s="109" t="s">
        <v>1561</v>
      </c>
      <c r="C1361" s="110" t="s">
        <v>173</v>
      </c>
      <c r="D1361" s="248"/>
      <c r="E1361" s="271"/>
      <c r="F1361" s="70"/>
      <c r="G1361" s="295"/>
      <c r="H1361" s="113">
        <v>45924.466678240744</v>
      </c>
      <c r="I1361" s="109" t="s">
        <v>1562</v>
      </c>
      <c r="J1361" s="265"/>
      <c r="K1361" s="248"/>
      <c r="L1361" s="115">
        <v>747915</v>
      </c>
      <c r="M1361" s="244">
        <v>45901</v>
      </c>
    </row>
    <row r="1362" spans="1:13" ht="25.5" x14ac:dyDescent="0.2">
      <c r="A1362" s="108"/>
      <c r="B1362" s="109" t="s">
        <v>2592</v>
      </c>
      <c r="C1362" s="114" t="s">
        <v>45</v>
      </c>
      <c r="D1362" s="108"/>
      <c r="E1362" s="108"/>
      <c r="F1362" s="111"/>
      <c r="G1362" s="112"/>
      <c r="H1362" s="113">
        <v>45924.479097222225</v>
      </c>
      <c r="I1362" s="109" t="s">
        <v>2593</v>
      </c>
      <c r="J1362" s="114"/>
      <c r="K1362" s="108"/>
      <c r="L1362" s="115">
        <v>243850.04</v>
      </c>
      <c r="M1362" s="244">
        <v>45901</v>
      </c>
    </row>
    <row r="1363" spans="1:13" ht="25.5" x14ac:dyDescent="0.2">
      <c r="A1363" s="249"/>
      <c r="B1363" s="109" t="s">
        <v>1559</v>
      </c>
      <c r="C1363" s="110" t="s">
        <v>173</v>
      </c>
      <c r="D1363" s="248"/>
      <c r="E1363" s="271"/>
      <c r="F1363" s="70"/>
      <c r="G1363" s="295"/>
      <c r="H1363" s="113">
        <v>45924.494259259256</v>
      </c>
      <c r="I1363" s="109" t="s">
        <v>1560</v>
      </c>
      <c r="J1363" s="265"/>
      <c r="K1363" s="248"/>
      <c r="L1363" s="115">
        <v>1583941.17</v>
      </c>
      <c r="M1363" s="244">
        <v>45901</v>
      </c>
    </row>
    <row r="1364" spans="1:13" ht="25.5" x14ac:dyDescent="0.2">
      <c r="A1364" s="249"/>
      <c r="B1364" s="109" t="s">
        <v>1557</v>
      </c>
      <c r="C1364" s="110" t="s">
        <v>173</v>
      </c>
      <c r="D1364" s="248"/>
      <c r="E1364" s="271"/>
      <c r="F1364" s="70"/>
      <c r="G1364" s="295"/>
      <c r="H1364" s="113">
        <v>45924.498935185184</v>
      </c>
      <c r="I1364" s="109" t="s">
        <v>1558</v>
      </c>
      <c r="J1364" s="265"/>
      <c r="K1364" s="248"/>
      <c r="L1364" s="115">
        <v>274671</v>
      </c>
      <c r="M1364" s="244">
        <v>45901</v>
      </c>
    </row>
    <row r="1365" spans="1:13" x14ac:dyDescent="0.2">
      <c r="A1365" s="108"/>
      <c r="B1365" s="109" t="s">
        <v>2672</v>
      </c>
      <c r="C1365" s="114" t="s">
        <v>0</v>
      </c>
      <c r="D1365" s="108"/>
      <c r="E1365" s="108"/>
      <c r="F1365" s="111"/>
      <c r="G1365" s="112"/>
      <c r="H1365" s="113">
        <v>45924.524155092593</v>
      </c>
      <c r="I1365" s="109" t="s">
        <v>2673</v>
      </c>
      <c r="J1365" s="114"/>
      <c r="K1365" s="108"/>
      <c r="L1365" s="115">
        <v>65813</v>
      </c>
      <c r="M1365" s="244">
        <v>45901</v>
      </c>
    </row>
    <row r="1366" spans="1:13" ht="25.5" x14ac:dyDescent="0.2">
      <c r="A1366" s="108"/>
      <c r="B1366" s="109" t="s">
        <v>2385</v>
      </c>
      <c r="C1366" s="110" t="s">
        <v>173</v>
      </c>
      <c r="D1366" s="108"/>
      <c r="E1366" s="108"/>
      <c r="F1366" s="111"/>
      <c r="G1366" s="112"/>
      <c r="H1366" s="113">
        <v>45924.665358796294</v>
      </c>
      <c r="I1366" s="109" t="s">
        <v>2386</v>
      </c>
      <c r="J1366" s="114"/>
      <c r="K1366" s="108"/>
      <c r="L1366" s="115">
        <v>939380.05</v>
      </c>
      <c r="M1366" s="244">
        <v>45901</v>
      </c>
    </row>
    <row r="1367" spans="1:13" ht="25.5" x14ac:dyDescent="0.2">
      <c r="A1367" s="108"/>
      <c r="B1367" s="109" t="s">
        <v>2383</v>
      </c>
      <c r="C1367" s="110" t="s">
        <v>173</v>
      </c>
      <c r="D1367" s="108"/>
      <c r="E1367" s="108"/>
      <c r="F1367" s="111"/>
      <c r="G1367" s="112"/>
      <c r="H1367" s="113">
        <v>45924.684872685182</v>
      </c>
      <c r="I1367" s="109" t="s">
        <v>2384</v>
      </c>
      <c r="J1367" s="114"/>
      <c r="K1367" s="108"/>
      <c r="L1367" s="115">
        <v>2078888.35</v>
      </c>
      <c r="M1367" s="244">
        <v>45901</v>
      </c>
    </row>
    <row r="1368" spans="1:13" x14ac:dyDescent="0.2">
      <c r="A1368" s="108"/>
      <c r="B1368" s="109" t="s">
        <v>2590</v>
      </c>
      <c r="C1368" s="114" t="s">
        <v>45</v>
      </c>
      <c r="D1368" s="108"/>
      <c r="E1368" s="108"/>
      <c r="F1368" s="111"/>
      <c r="G1368" s="112"/>
      <c r="H1368" s="113">
        <v>45924.729305555556</v>
      </c>
      <c r="I1368" s="109" t="s">
        <v>2591</v>
      </c>
      <c r="J1368" s="114"/>
      <c r="K1368" s="108"/>
      <c r="L1368" s="115">
        <v>51.765000000000001</v>
      </c>
      <c r="M1368" s="244">
        <v>45901</v>
      </c>
    </row>
    <row r="1369" spans="1:13" ht="25.5" x14ac:dyDescent="0.2">
      <c r="A1369" s="110" t="s">
        <v>38</v>
      </c>
      <c r="B1369" s="48" t="s">
        <v>235</v>
      </c>
      <c r="C1369" s="70" t="s">
        <v>45</v>
      </c>
      <c r="D1369" s="248" t="s">
        <v>12</v>
      </c>
      <c r="E1369" s="248" t="s">
        <v>12</v>
      </c>
      <c r="F1369" s="108" t="s">
        <v>19</v>
      </c>
      <c r="G1369" s="274">
        <v>2250332</v>
      </c>
      <c r="H1369" s="258">
        <v>45925</v>
      </c>
      <c r="I1369" s="259" t="s">
        <v>267</v>
      </c>
      <c r="J1369" s="277" t="s">
        <v>268</v>
      </c>
      <c r="K1369" s="287" t="s">
        <v>269</v>
      </c>
      <c r="L1369" s="288">
        <v>92000</v>
      </c>
      <c r="M1369" s="244">
        <v>45901</v>
      </c>
    </row>
    <row r="1370" spans="1:13" ht="25.5" x14ac:dyDescent="0.2">
      <c r="A1370" s="110" t="s">
        <v>38</v>
      </c>
      <c r="B1370" s="70" t="s">
        <v>45</v>
      </c>
      <c r="C1370" s="70" t="s">
        <v>45</v>
      </c>
      <c r="D1370" s="274" t="s">
        <v>262</v>
      </c>
      <c r="E1370" s="263">
        <v>45637</v>
      </c>
      <c r="F1370" s="108" t="s">
        <v>19</v>
      </c>
      <c r="G1370" s="274">
        <v>2250333</v>
      </c>
      <c r="H1370" s="258">
        <v>45925</v>
      </c>
      <c r="I1370" s="259" t="s">
        <v>270</v>
      </c>
      <c r="J1370" s="277" t="s">
        <v>271</v>
      </c>
      <c r="K1370" s="287" t="s">
        <v>272</v>
      </c>
      <c r="L1370" s="288">
        <v>4712400</v>
      </c>
      <c r="M1370" s="244">
        <v>45901</v>
      </c>
    </row>
    <row r="1371" spans="1:13" ht="38.25" x14ac:dyDescent="0.2">
      <c r="A1371" s="110" t="s">
        <v>36</v>
      </c>
      <c r="B1371" s="87" t="s">
        <v>0</v>
      </c>
      <c r="C1371" s="87" t="s">
        <v>0</v>
      </c>
      <c r="D1371" s="255" t="s">
        <v>132</v>
      </c>
      <c r="E1371" s="256">
        <v>45517</v>
      </c>
      <c r="F1371" s="256" t="s">
        <v>12</v>
      </c>
      <c r="G1371" s="259">
        <v>3250175</v>
      </c>
      <c r="H1371" s="256">
        <v>45925</v>
      </c>
      <c r="I1371" s="110" t="s">
        <v>300</v>
      </c>
      <c r="J1371" s="260" t="s">
        <v>216</v>
      </c>
      <c r="K1371" s="261" t="s">
        <v>184</v>
      </c>
      <c r="L1371" s="273">
        <v>192592</v>
      </c>
      <c r="M1371" s="244">
        <v>45901</v>
      </c>
    </row>
    <row r="1372" spans="1:13" ht="25.5" x14ac:dyDescent="0.2">
      <c r="A1372" s="110" t="s">
        <v>35</v>
      </c>
      <c r="B1372" s="87" t="s">
        <v>0</v>
      </c>
      <c r="C1372" s="87" t="s">
        <v>0</v>
      </c>
      <c r="D1372" s="255" t="s">
        <v>132</v>
      </c>
      <c r="E1372" s="256">
        <v>45517</v>
      </c>
      <c r="F1372" s="249" t="s">
        <v>306</v>
      </c>
      <c r="G1372" s="249">
        <v>42500242</v>
      </c>
      <c r="H1372" s="263">
        <v>45925</v>
      </c>
      <c r="I1372" s="251" t="s">
        <v>326</v>
      </c>
      <c r="J1372" s="260" t="s">
        <v>216</v>
      </c>
      <c r="K1372" s="261" t="s">
        <v>184</v>
      </c>
      <c r="L1372" s="307">
        <v>126648</v>
      </c>
      <c r="M1372" s="244">
        <v>45901</v>
      </c>
    </row>
    <row r="1373" spans="1:13" ht="25.5" x14ac:dyDescent="0.2">
      <c r="A1373" s="110" t="s">
        <v>40</v>
      </c>
      <c r="B1373" s="87" t="s">
        <v>0</v>
      </c>
      <c r="C1373" s="87" t="s">
        <v>0</v>
      </c>
      <c r="D1373" s="255" t="s">
        <v>132</v>
      </c>
      <c r="E1373" s="256">
        <v>45517</v>
      </c>
      <c r="F1373" s="270" t="s">
        <v>19</v>
      </c>
      <c r="G1373" s="248">
        <v>19250134</v>
      </c>
      <c r="H1373" s="271">
        <v>45925</v>
      </c>
      <c r="I1373" s="272" t="s">
        <v>404</v>
      </c>
      <c r="J1373" s="260" t="s">
        <v>216</v>
      </c>
      <c r="K1373" s="261" t="s">
        <v>184</v>
      </c>
      <c r="L1373" s="314">
        <v>375666</v>
      </c>
      <c r="M1373" s="244">
        <v>45901</v>
      </c>
    </row>
    <row r="1374" spans="1:13" ht="51" x14ac:dyDescent="0.2">
      <c r="A1374" s="265" t="s">
        <v>13</v>
      </c>
      <c r="B1374" s="70" t="s">
        <v>45</v>
      </c>
      <c r="C1374" s="70" t="s">
        <v>45</v>
      </c>
      <c r="D1374" s="300" t="s">
        <v>579</v>
      </c>
      <c r="E1374" s="279">
        <v>45924</v>
      </c>
      <c r="F1374" s="265" t="s">
        <v>19</v>
      </c>
      <c r="G1374" s="266">
        <v>17250659</v>
      </c>
      <c r="H1374" s="279">
        <v>45925</v>
      </c>
      <c r="I1374" s="277" t="s">
        <v>580</v>
      </c>
      <c r="J1374" s="277" t="s">
        <v>581</v>
      </c>
      <c r="K1374" s="278" t="s">
        <v>582</v>
      </c>
      <c r="L1374" s="268">
        <v>2044718</v>
      </c>
      <c r="M1374" s="244">
        <v>45901</v>
      </c>
    </row>
    <row r="1375" spans="1:13" ht="51" x14ac:dyDescent="0.2">
      <c r="A1375" s="265" t="s">
        <v>13</v>
      </c>
      <c r="B1375" s="70" t="s">
        <v>45</v>
      </c>
      <c r="C1375" s="70" t="s">
        <v>45</v>
      </c>
      <c r="D1375" s="255" t="s">
        <v>583</v>
      </c>
      <c r="E1375" s="263" t="s">
        <v>584</v>
      </c>
      <c r="F1375" s="265" t="s">
        <v>19</v>
      </c>
      <c r="G1375" s="266">
        <v>17250660</v>
      </c>
      <c r="H1375" s="279">
        <v>45925</v>
      </c>
      <c r="I1375" s="277" t="s">
        <v>585</v>
      </c>
      <c r="J1375" s="142" t="s">
        <v>586</v>
      </c>
      <c r="K1375" s="278" t="s">
        <v>587</v>
      </c>
      <c r="L1375" s="268">
        <v>8443512</v>
      </c>
      <c r="M1375" s="244">
        <v>45901</v>
      </c>
    </row>
    <row r="1376" spans="1:13" ht="25.5" x14ac:dyDescent="0.2">
      <c r="A1376" s="249"/>
      <c r="B1376" s="109" t="s">
        <v>1555</v>
      </c>
      <c r="C1376" s="110" t="s">
        <v>173</v>
      </c>
      <c r="D1376" s="248"/>
      <c r="E1376" s="271"/>
      <c r="F1376" s="70"/>
      <c r="G1376" s="295"/>
      <c r="H1376" s="113">
        <v>45925.380601851852</v>
      </c>
      <c r="I1376" s="109" t="s">
        <v>1556</v>
      </c>
      <c r="J1376" s="265"/>
      <c r="K1376" s="248"/>
      <c r="L1376" s="115">
        <v>3647350</v>
      </c>
      <c r="M1376" s="244">
        <v>45901</v>
      </c>
    </row>
    <row r="1377" spans="1:13" ht="25.5" x14ac:dyDescent="0.2">
      <c r="A1377" s="249"/>
      <c r="B1377" s="109" t="s">
        <v>1553</v>
      </c>
      <c r="C1377" s="110" t="s">
        <v>173</v>
      </c>
      <c r="D1377" s="248"/>
      <c r="E1377" s="271"/>
      <c r="F1377" s="70"/>
      <c r="G1377" s="295"/>
      <c r="H1377" s="113">
        <v>45925.388229166667</v>
      </c>
      <c r="I1377" s="109" t="s">
        <v>1554</v>
      </c>
      <c r="J1377" s="265"/>
      <c r="K1377" s="248"/>
      <c r="L1377" s="115">
        <v>1149540</v>
      </c>
      <c r="M1377" s="244">
        <v>45901</v>
      </c>
    </row>
    <row r="1378" spans="1:13" ht="25.5" x14ac:dyDescent="0.2">
      <c r="A1378" s="249"/>
      <c r="B1378" s="109" t="s">
        <v>1551</v>
      </c>
      <c r="C1378" s="110" t="s">
        <v>173</v>
      </c>
      <c r="D1378" s="248"/>
      <c r="E1378" s="271"/>
      <c r="F1378" s="70"/>
      <c r="G1378" s="295"/>
      <c r="H1378" s="113">
        <v>45925.393645833334</v>
      </c>
      <c r="I1378" s="109" t="s">
        <v>1552</v>
      </c>
      <c r="J1378" s="265"/>
      <c r="K1378" s="248"/>
      <c r="L1378" s="115">
        <v>985320</v>
      </c>
      <c r="M1378" s="244">
        <v>45901</v>
      </c>
    </row>
    <row r="1379" spans="1:13" ht="25.5" x14ac:dyDescent="0.2">
      <c r="A1379" s="249"/>
      <c r="B1379" s="109" t="s">
        <v>1549</v>
      </c>
      <c r="C1379" s="110" t="s">
        <v>173</v>
      </c>
      <c r="D1379" s="248"/>
      <c r="E1379" s="271"/>
      <c r="F1379" s="70"/>
      <c r="G1379" s="295"/>
      <c r="H1379" s="113">
        <v>45925.39603009259</v>
      </c>
      <c r="I1379" s="109" t="s">
        <v>1550</v>
      </c>
      <c r="J1379" s="265"/>
      <c r="K1379" s="248"/>
      <c r="L1379" s="115">
        <v>892488.1</v>
      </c>
      <c r="M1379" s="244">
        <v>45901</v>
      </c>
    </row>
    <row r="1380" spans="1:13" ht="25.5" x14ac:dyDescent="0.2">
      <c r="A1380" s="108"/>
      <c r="B1380" s="109" t="s">
        <v>2381</v>
      </c>
      <c r="C1380" s="110" t="s">
        <v>173</v>
      </c>
      <c r="D1380" s="108"/>
      <c r="E1380" s="108"/>
      <c r="F1380" s="111"/>
      <c r="G1380" s="112"/>
      <c r="H1380" s="113">
        <v>45925.425509259258</v>
      </c>
      <c r="I1380" s="109" t="s">
        <v>2382</v>
      </c>
      <c r="J1380" s="114"/>
      <c r="K1380" s="108"/>
      <c r="L1380" s="115">
        <v>806435.63</v>
      </c>
      <c r="M1380" s="244">
        <v>45901</v>
      </c>
    </row>
    <row r="1381" spans="1:13" ht="25.5" x14ac:dyDescent="0.2">
      <c r="A1381" s="249"/>
      <c r="B1381" s="109" t="s">
        <v>1547</v>
      </c>
      <c r="C1381" s="110" t="s">
        <v>173</v>
      </c>
      <c r="D1381" s="248"/>
      <c r="E1381" s="271"/>
      <c r="F1381" s="70"/>
      <c r="G1381" s="295"/>
      <c r="H1381" s="113">
        <v>45925.488668981481</v>
      </c>
      <c r="I1381" s="109" t="s">
        <v>1548</v>
      </c>
      <c r="J1381" s="265"/>
      <c r="K1381" s="248"/>
      <c r="L1381" s="115">
        <v>3950002.7</v>
      </c>
      <c r="M1381" s="244">
        <v>45901</v>
      </c>
    </row>
    <row r="1382" spans="1:13" ht="25.5" x14ac:dyDescent="0.2">
      <c r="A1382" s="249"/>
      <c r="B1382" s="109" t="s">
        <v>1545</v>
      </c>
      <c r="C1382" s="110" t="s">
        <v>173</v>
      </c>
      <c r="D1382" s="248"/>
      <c r="E1382" s="271"/>
      <c r="F1382" s="70"/>
      <c r="G1382" s="295"/>
      <c r="H1382" s="113">
        <v>45925.529421296298</v>
      </c>
      <c r="I1382" s="109" t="s">
        <v>1546</v>
      </c>
      <c r="J1382" s="265"/>
      <c r="K1382" s="248"/>
      <c r="L1382" s="115">
        <v>1666000</v>
      </c>
      <c r="M1382" s="244">
        <v>45901</v>
      </c>
    </row>
    <row r="1383" spans="1:13" ht="25.5" x14ac:dyDescent="0.2">
      <c r="A1383" s="249"/>
      <c r="B1383" s="109" t="s">
        <v>1543</v>
      </c>
      <c r="C1383" s="110" t="s">
        <v>173</v>
      </c>
      <c r="D1383" s="248"/>
      <c r="E1383" s="271"/>
      <c r="F1383" s="70"/>
      <c r="G1383" s="295"/>
      <c r="H1383" s="113">
        <v>45925.544189814813</v>
      </c>
      <c r="I1383" s="109" t="s">
        <v>1544</v>
      </c>
      <c r="J1383" s="265"/>
      <c r="K1383" s="248"/>
      <c r="L1383" s="115">
        <v>1728296.5</v>
      </c>
      <c r="M1383" s="244">
        <v>45901</v>
      </c>
    </row>
    <row r="1384" spans="1:13" ht="38.25" x14ac:dyDescent="0.2">
      <c r="A1384" s="249"/>
      <c r="B1384" s="109" t="s">
        <v>1541</v>
      </c>
      <c r="C1384" s="110" t="s">
        <v>173</v>
      </c>
      <c r="D1384" s="248"/>
      <c r="E1384" s="271"/>
      <c r="F1384" s="70"/>
      <c r="G1384" s="295"/>
      <c r="H1384" s="113">
        <v>45925.548414351855</v>
      </c>
      <c r="I1384" s="109" t="s">
        <v>1542</v>
      </c>
      <c r="J1384" s="265"/>
      <c r="K1384" s="248"/>
      <c r="L1384" s="115">
        <v>299618.2</v>
      </c>
      <c r="M1384" s="244">
        <v>45901</v>
      </c>
    </row>
    <row r="1385" spans="1:13" ht="25.5" x14ac:dyDescent="0.2">
      <c r="A1385" s="249"/>
      <c r="B1385" s="109" t="s">
        <v>1539</v>
      </c>
      <c r="C1385" s="110" t="s">
        <v>173</v>
      </c>
      <c r="D1385" s="248"/>
      <c r="E1385" s="271"/>
      <c r="F1385" s="70"/>
      <c r="G1385" s="295"/>
      <c r="H1385" s="113">
        <v>45925.60664351852</v>
      </c>
      <c r="I1385" s="109" t="s">
        <v>1540</v>
      </c>
      <c r="J1385" s="265"/>
      <c r="K1385" s="248"/>
      <c r="L1385" s="115">
        <v>1368500</v>
      </c>
      <c r="M1385" s="244">
        <v>45901</v>
      </c>
    </row>
    <row r="1386" spans="1:13" ht="25.5" x14ac:dyDescent="0.2">
      <c r="A1386" s="249"/>
      <c r="B1386" s="109" t="s">
        <v>1537</v>
      </c>
      <c r="C1386" s="110" t="s">
        <v>173</v>
      </c>
      <c r="D1386" s="248"/>
      <c r="E1386" s="271"/>
      <c r="F1386" s="70"/>
      <c r="G1386" s="295"/>
      <c r="H1386" s="113">
        <v>45925.701458333337</v>
      </c>
      <c r="I1386" s="109" t="s">
        <v>1538</v>
      </c>
      <c r="J1386" s="265"/>
      <c r="K1386" s="248"/>
      <c r="L1386" s="115">
        <v>1606500</v>
      </c>
      <c r="M1386" s="244">
        <v>45901</v>
      </c>
    </row>
    <row r="1387" spans="1:13" ht="25.5" x14ac:dyDescent="0.2">
      <c r="A1387" s="249"/>
      <c r="B1387" s="109" t="s">
        <v>1535</v>
      </c>
      <c r="C1387" s="110" t="s">
        <v>173</v>
      </c>
      <c r="D1387" s="248"/>
      <c r="E1387" s="271"/>
      <c r="F1387" s="70"/>
      <c r="G1387" s="295"/>
      <c r="H1387" s="113">
        <v>45925.736307870371</v>
      </c>
      <c r="I1387" s="109" t="s">
        <v>1536</v>
      </c>
      <c r="J1387" s="265"/>
      <c r="K1387" s="248"/>
      <c r="L1387" s="115">
        <v>1991762.5</v>
      </c>
      <c r="M1387" s="244">
        <v>45901</v>
      </c>
    </row>
    <row r="1388" spans="1:13" ht="38.25" x14ac:dyDescent="0.2">
      <c r="A1388" s="110" t="s">
        <v>38</v>
      </c>
      <c r="B1388" s="70" t="s">
        <v>45</v>
      </c>
      <c r="C1388" s="70" t="s">
        <v>45</v>
      </c>
      <c r="D1388" s="274" t="s">
        <v>273</v>
      </c>
      <c r="E1388" s="263">
        <v>45926</v>
      </c>
      <c r="F1388" s="108" t="s">
        <v>19</v>
      </c>
      <c r="G1388" s="274">
        <v>2250335</v>
      </c>
      <c r="H1388" s="258">
        <v>45926</v>
      </c>
      <c r="I1388" s="259" t="s">
        <v>274</v>
      </c>
      <c r="J1388" s="277" t="s">
        <v>92</v>
      </c>
      <c r="K1388" s="287" t="s">
        <v>83</v>
      </c>
      <c r="L1388" s="288">
        <v>435509</v>
      </c>
      <c r="M1388" s="244">
        <v>45901</v>
      </c>
    </row>
    <row r="1389" spans="1:13" ht="25.5" x14ac:dyDescent="0.2">
      <c r="A1389" s="110" t="s">
        <v>38</v>
      </c>
      <c r="B1389" s="48" t="s">
        <v>235</v>
      </c>
      <c r="C1389" s="70" t="s">
        <v>45</v>
      </c>
      <c r="D1389" s="248" t="s">
        <v>12</v>
      </c>
      <c r="E1389" s="248" t="s">
        <v>12</v>
      </c>
      <c r="F1389" s="108" t="s">
        <v>19</v>
      </c>
      <c r="G1389" s="274">
        <v>2250336</v>
      </c>
      <c r="H1389" s="258">
        <v>45926</v>
      </c>
      <c r="I1389" s="259" t="s">
        <v>275</v>
      </c>
      <c r="J1389" s="277" t="s">
        <v>276</v>
      </c>
      <c r="K1389" s="287" t="s">
        <v>253</v>
      </c>
      <c r="L1389" s="288">
        <v>60000</v>
      </c>
      <c r="M1389" s="244">
        <v>45901</v>
      </c>
    </row>
    <row r="1390" spans="1:13" ht="25.5" x14ac:dyDescent="0.2">
      <c r="A1390" s="110" t="s">
        <v>36</v>
      </c>
      <c r="B1390" s="48" t="s">
        <v>235</v>
      </c>
      <c r="C1390" s="70" t="s">
        <v>45</v>
      </c>
      <c r="D1390" s="248" t="s">
        <v>12</v>
      </c>
      <c r="E1390" s="248" t="s">
        <v>12</v>
      </c>
      <c r="F1390" s="256" t="s">
        <v>12</v>
      </c>
      <c r="G1390" s="259">
        <v>3250170</v>
      </c>
      <c r="H1390" s="256">
        <v>45926</v>
      </c>
      <c r="I1390" s="110" t="s">
        <v>296</v>
      </c>
      <c r="J1390" s="111" t="s">
        <v>297</v>
      </c>
      <c r="K1390" s="283" t="s">
        <v>298</v>
      </c>
      <c r="L1390" s="273">
        <v>202300</v>
      </c>
      <c r="M1390" s="244">
        <v>45901</v>
      </c>
    </row>
    <row r="1391" spans="1:13" ht="38.25" x14ac:dyDescent="0.2">
      <c r="A1391" s="110" t="s">
        <v>36</v>
      </c>
      <c r="B1391" s="87" t="s">
        <v>0</v>
      </c>
      <c r="C1391" s="87" t="s">
        <v>0</v>
      </c>
      <c r="D1391" s="255" t="s">
        <v>132</v>
      </c>
      <c r="E1391" s="256">
        <v>45517</v>
      </c>
      <c r="F1391" s="256" t="s">
        <v>12</v>
      </c>
      <c r="G1391" s="259">
        <v>3250172</v>
      </c>
      <c r="H1391" s="256">
        <v>45926</v>
      </c>
      <c r="I1391" s="110" t="s">
        <v>299</v>
      </c>
      <c r="J1391" s="260" t="s">
        <v>216</v>
      </c>
      <c r="K1391" s="261" t="s">
        <v>184</v>
      </c>
      <c r="L1391" s="273">
        <v>254592</v>
      </c>
      <c r="M1391" s="244">
        <v>45901</v>
      </c>
    </row>
    <row r="1392" spans="1:13" ht="25.5" x14ac:dyDescent="0.2">
      <c r="A1392" s="110" t="s">
        <v>35</v>
      </c>
      <c r="B1392" s="87" t="s">
        <v>0</v>
      </c>
      <c r="C1392" s="87" t="s">
        <v>0</v>
      </c>
      <c r="D1392" s="255" t="s">
        <v>132</v>
      </c>
      <c r="E1392" s="256">
        <v>45517</v>
      </c>
      <c r="F1392" s="249" t="s">
        <v>306</v>
      </c>
      <c r="G1392" s="249">
        <v>42500244</v>
      </c>
      <c r="H1392" s="263">
        <v>45926</v>
      </c>
      <c r="I1392" s="251" t="s">
        <v>327</v>
      </c>
      <c r="J1392" s="260" t="s">
        <v>216</v>
      </c>
      <c r="K1392" s="261" t="s">
        <v>184</v>
      </c>
      <c r="L1392" s="307">
        <v>76308</v>
      </c>
      <c r="M1392" s="244">
        <v>45901</v>
      </c>
    </row>
    <row r="1393" spans="1:13" ht="25.5" x14ac:dyDescent="0.2">
      <c r="A1393" s="110" t="s">
        <v>57</v>
      </c>
      <c r="B1393" s="87" t="s">
        <v>0</v>
      </c>
      <c r="C1393" s="87" t="s">
        <v>0</v>
      </c>
      <c r="D1393" s="255" t="s">
        <v>132</v>
      </c>
      <c r="E1393" s="256">
        <v>45517</v>
      </c>
      <c r="F1393" s="257" t="s">
        <v>342</v>
      </c>
      <c r="G1393" s="257">
        <v>9250194</v>
      </c>
      <c r="H1393" s="258">
        <v>45926</v>
      </c>
      <c r="I1393" s="259" t="s">
        <v>145</v>
      </c>
      <c r="J1393" s="260" t="s">
        <v>216</v>
      </c>
      <c r="K1393" s="261" t="s">
        <v>184</v>
      </c>
      <c r="L1393" s="262">
        <v>262476</v>
      </c>
      <c r="M1393" s="244">
        <v>45901</v>
      </c>
    </row>
    <row r="1394" spans="1:13" ht="25.5" x14ac:dyDescent="0.2">
      <c r="A1394" s="110" t="s">
        <v>40</v>
      </c>
      <c r="B1394" s="87" t="s">
        <v>0</v>
      </c>
      <c r="C1394" s="87" t="s">
        <v>0</v>
      </c>
      <c r="D1394" s="255" t="s">
        <v>132</v>
      </c>
      <c r="E1394" s="256">
        <v>45517</v>
      </c>
      <c r="F1394" s="270" t="s">
        <v>19</v>
      </c>
      <c r="G1394" s="248">
        <v>19250135</v>
      </c>
      <c r="H1394" s="271">
        <v>45926</v>
      </c>
      <c r="I1394" s="272" t="s">
        <v>405</v>
      </c>
      <c r="J1394" s="260" t="s">
        <v>216</v>
      </c>
      <c r="K1394" s="261" t="s">
        <v>184</v>
      </c>
      <c r="L1394" s="314">
        <v>181762</v>
      </c>
      <c r="M1394" s="244">
        <v>45901</v>
      </c>
    </row>
    <row r="1395" spans="1:13" x14ac:dyDescent="0.2">
      <c r="A1395" s="110" t="s">
        <v>39</v>
      </c>
      <c r="B1395" s="48" t="s">
        <v>235</v>
      </c>
      <c r="C1395" s="70" t="s">
        <v>45</v>
      </c>
      <c r="D1395" s="248" t="s">
        <v>12</v>
      </c>
      <c r="E1395" s="248" t="s">
        <v>12</v>
      </c>
      <c r="F1395" s="114" t="s">
        <v>19</v>
      </c>
      <c r="G1395" s="283">
        <v>10250208</v>
      </c>
      <c r="H1395" s="284">
        <v>45926</v>
      </c>
      <c r="I1395" s="285" t="s">
        <v>415</v>
      </c>
      <c r="J1395" s="111" t="s">
        <v>416</v>
      </c>
      <c r="K1395" s="315" t="s">
        <v>135</v>
      </c>
      <c r="L1395" s="286">
        <v>162200</v>
      </c>
      <c r="M1395" s="244">
        <v>45901</v>
      </c>
    </row>
    <row r="1396" spans="1:13" ht="38.25" x14ac:dyDescent="0.2">
      <c r="A1396" s="110" t="s">
        <v>30</v>
      </c>
      <c r="B1396" s="87" t="s">
        <v>0</v>
      </c>
      <c r="C1396" s="87" t="s">
        <v>0</v>
      </c>
      <c r="D1396" s="255" t="s">
        <v>132</v>
      </c>
      <c r="E1396" s="256">
        <v>45517</v>
      </c>
      <c r="F1396" s="259" t="s">
        <v>417</v>
      </c>
      <c r="G1396" s="110">
        <v>1125207</v>
      </c>
      <c r="H1396" s="263">
        <v>45926</v>
      </c>
      <c r="I1396" s="110" t="s">
        <v>425</v>
      </c>
      <c r="J1396" s="260" t="s">
        <v>216</v>
      </c>
      <c r="K1396" s="261" t="s">
        <v>184</v>
      </c>
      <c r="L1396" s="264">
        <v>125366</v>
      </c>
      <c r="M1396" s="244">
        <v>45901</v>
      </c>
    </row>
    <row r="1397" spans="1:13" ht="25.5" x14ac:dyDescent="0.2">
      <c r="A1397" s="110" t="s">
        <v>30</v>
      </c>
      <c r="B1397" s="70" t="s">
        <v>45</v>
      </c>
      <c r="C1397" s="70" t="s">
        <v>45</v>
      </c>
      <c r="D1397" s="70" t="s">
        <v>426</v>
      </c>
      <c r="E1397" s="270">
        <v>45924</v>
      </c>
      <c r="F1397" s="259" t="s">
        <v>116</v>
      </c>
      <c r="G1397" s="110">
        <v>1125208</v>
      </c>
      <c r="H1397" s="263">
        <v>45926</v>
      </c>
      <c r="I1397" s="110" t="s">
        <v>427</v>
      </c>
      <c r="J1397" s="289" t="s">
        <v>428</v>
      </c>
      <c r="K1397" s="287" t="s">
        <v>429</v>
      </c>
      <c r="L1397" s="264">
        <v>1584242</v>
      </c>
      <c r="M1397" s="244">
        <v>45901</v>
      </c>
    </row>
    <row r="1398" spans="1:13" ht="25.5" x14ac:dyDescent="0.2">
      <c r="A1398" s="110" t="s">
        <v>30</v>
      </c>
      <c r="B1398" s="87" t="s">
        <v>0</v>
      </c>
      <c r="C1398" s="87" t="s">
        <v>0</v>
      </c>
      <c r="D1398" s="255" t="s">
        <v>132</v>
      </c>
      <c r="E1398" s="256">
        <v>45517</v>
      </c>
      <c r="F1398" s="259" t="s">
        <v>417</v>
      </c>
      <c r="G1398" s="110">
        <v>1125210</v>
      </c>
      <c r="H1398" s="263">
        <v>45926</v>
      </c>
      <c r="I1398" s="110" t="s">
        <v>430</v>
      </c>
      <c r="J1398" s="260" t="s">
        <v>216</v>
      </c>
      <c r="K1398" s="261" t="s">
        <v>184</v>
      </c>
      <c r="L1398" s="264">
        <v>324762</v>
      </c>
      <c r="M1398" s="244">
        <v>45901</v>
      </c>
    </row>
    <row r="1399" spans="1:13" ht="89.25" x14ac:dyDescent="0.2">
      <c r="A1399" s="265" t="s">
        <v>13</v>
      </c>
      <c r="B1399" s="142" t="s">
        <v>16</v>
      </c>
      <c r="C1399" s="142" t="s">
        <v>16</v>
      </c>
      <c r="D1399" s="300" t="s">
        <v>77</v>
      </c>
      <c r="E1399" s="279">
        <v>45159</v>
      </c>
      <c r="F1399" s="265" t="s">
        <v>19</v>
      </c>
      <c r="G1399" s="266">
        <v>17250661</v>
      </c>
      <c r="H1399" s="279">
        <v>45926</v>
      </c>
      <c r="I1399" s="277" t="s">
        <v>588</v>
      </c>
      <c r="J1399" s="277" t="s">
        <v>78</v>
      </c>
      <c r="K1399" s="278" t="s">
        <v>79</v>
      </c>
      <c r="L1399" s="268">
        <v>685620</v>
      </c>
      <c r="M1399" s="244">
        <v>45901</v>
      </c>
    </row>
    <row r="1400" spans="1:13" ht="25.5" x14ac:dyDescent="0.2">
      <c r="A1400" s="249"/>
      <c r="B1400" s="109" t="s">
        <v>1533</v>
      </c>
      <c r="C1400" s="110" t="s">
        <v>173</v>
      </c>
      <c r="D1400" s="248"/>
      <c r="E1400" s="271"/>
      <c r="F1400" s="70"/>
      <c r="G1400" s="295"/>
      <c r="H1400" s="113">
        <v>45926.440324074072</v>
      </c>
      <c r="I1400" s="109" t="s">
        <v>1534</v>
      </c>
      <c r="J1400" s="265"/>
      <c r="K1400" s="248"/>
      <c r="L1400" s="115">
        <v>282149</v>
      </c>
      <c r="M1400" s="244">
        <v>45901</v>
      </c>
    </row>
    <row r="1401" spans="1:13" ht="25.5" x14ac:dyDescent="0.2">
      <c r="A1401" s="249"/>
      <c r="B1401" s="109" t="s">
        <v>1531</v>
      </c>
      <c r="C1401" s="110" t="s">
        <v>173</v>
      </c>
      <c r="D1401" s="248"/>
      <c r="E1401" s="271"/>
      <c r="F1401" s="70"/>
      <c r="G1401" s="295"/>
      <c r="H1401" s="113">
        <v>45926.44740740741</v>
      </c>
      <c r="I1401" s="109" t="s">
        <v>1532</v>
      </c>
      <c r="J1401" s="265"/>
      <c r="K1401" s="248"/>
      <c r="L1401" s="115">
        <v>2470440</v>
      </c>
      <c r="M1401" s="244">
        <v>45901</v>
      </c>
    </row>
    <row r="1402" spans="1:13" ht="25.5" x14ac:dyDescent="0.2">
      <c r="A1402" s="249"/>
      <c r="B1402" s="109" t="s">
        <v>1529</v>
      </c>
      <c r="C1402" s="110" t="s">
        <v>173</v>
      </c>
      <c r="D1402" s="248"/>
      <c r="E1402" s="271"/>
      <c r="F1402" s="70"/>
      <c r="G1402" s="295"/>
      <c r="H1402" s="113">
        <v>45926.466284722221</v>
      </c>
      <c r="I1402" s="109" t="s">
        <v>1530</v>
      </c>
      <c r="J1402" s="265"/>
      <c r="K1402" s="248"/>
      <c r="L1402" s="115">
        <v>595000</v>
      </c>
      <c r="M1402" s="244">
        <v>45901</v>
      </c>
    </row>
    <row r="1403" spans="1:13" ht="25.5" x14ac:dyDescent="0.2">
      <c r="A1403" s="249"/>
      <c r="B1403" s="109" t="s">
        <v>1527</v>
      </c>
      <c r="C1403" s="110" t="s">
        <v>173</v>
      </c>
      <c r="D1403" s="248"/>
      <c r="E1403" s="271"/>
      <c r="F1403" s="70"/>
      <c r="G1403" s="295"/>
      <c r="H1403" s="113">
        <v>45926.479224537034</v>
      </c>
      <c r="I1403" s="109" t="s">
        <v>1528</v>
      </c>
      <c r="J1403" s="265"/>
      <c r="K1403" s="248"/>
      <c r="L1403" s="115">
        <v>4162620</v>
      </c>
      <c r="M1403" s="244">
        <v>45901</v>
      </c>
    </row>
    <row r="1404" spans="1:13" ht="25.5" x14ac:dyDescent="0.2">
      <c r="A1404" s="249"/>
      <c r="B1404" s="109" t="s">
        <v>1525</v>
      </c>
      <c r="C1404" s="110" t="s">
        <v>173</v>
      </c>
      <c r="D1404" s="248"/>
      <c r="E1404" s="271"/>
      <c r="F1404" s="70"/>
      <c r="G1404" s="295"/>
      <c r="H1404" s="113">
        <v>45926.491342592592</v>
      </c>
      <c r="I1404" s="109" t="s">
        <v>1526</v>
      </c>
      <c r="J1404" s="265"/>
      <c r="K1404" s="248"/>
      <c r="L1404" s="115">
        <v>627586.96</v>
      </c>
      <c r="M1404" s="244">
        <v>45901</v>
      </c>
    </row>
    <row r="1405" spans="1:13" ht="25.5" x14ac:dyDescent="0.2">
      <c r="A1405" s="108"/>
      <c r="B1405" s="109" t="s">
        <v>2670</v>
      </c>
      <c r="C1405" s="114" t="s">
        <v>0</v>
      </c>
      <c r="D1405" s="108"/>
      <c r="E1405" s="108"/>
      <c r="F1405" s="111"/>
      <c r="G1405" s="112"/>
      <c r="H1405" s="113">
        <v>45926.509722222225</v>
      </c>
      <c r="I1405" s="109" t="s">
        <v>2671</v>
      </c>
      <c r="J1405" s="114"/>
      <c r="K1405" s="108"/>
      <c r="L1405" s="115">
        <v>289850.00170000002</v>
      </c>
      <c r="M1405" s="244">
        <v>45901</v>
      </c>
    </row>
    <row r="1406" spans="1:13" ht="25.5" x14ac:dyDescent="0.2">
      <c r="A1406" s="249"/>
      <c r="B1406" s="109" t="s">
        <v>1523</v>
      </c>
      <c r="C1406" s="110" t="s">
        <v>173</v>
      </c>
      <c r="D1406" s="248"/>
      <c r="E1406" s="271"/>
      <c r="F1406" s="70"/>
      <c r="G1406" s="295"/>
      <c r="H1406" s="113">
        <v>45926.528553240743</v>
      </c>
      <c r="I1406" s="109" t="s">
        <v>1524</v>
      </c>
      <c r="J1406" s="265"/>
      <c r="K1406" s="248"/>
      <c r="L1406" s="115">
        <v>2618000</v>
      </c>
      <c r="M1406" s="244">
        <v>45901</v>
      </c>
    </row>
    <row r="1407" spans="1:13" x14ac:dyDescent="0.2">
      <c r="A1407" s="108"/>
      <c r="B1407" s="109" t="s">
        <v>2668</v>
      </c>
      <c r="C1407" s="114" t="s">
        <v>0</v>
      </c>
      <c r="D1407" s="108"/>
      <c r="E1407" s="108"/>
      <c r="F1407" s="111"/>
      <c r="G1407" s="112"/>
      <c r="H1407" s="113">
        <v>45926.529166666667</v>
      </c>
      <c r="I1407" s="109" t="s">
        <v>2669</v>
      </c>
      <c r="J1407" s="114"/>
      <c r="K1407" s="108"/>
      <c r="L1407" s="115">
        <v>20825000</v>
      </c>
      <c r="M1407" s="244">
        <v>45901</v>
      </c>
    </row>
    <row r="1408" spans="1:13" ht="25.5" x14ac:dyDescent="0.2">
      <c r="A1408" s="249"/>
      <c r="B1408" s="109" t="s">
        <v>1521</v>
      </c>
      <c r="C1408" s="110" t="s">
        <v>173</v>
      </c>
      <c r="D1408" s="248"/>
      <c r="E1408" s="271"/>
      <c r="F1408" s="70"/>
      <c r="G1408" s="295"/>
      <c r="H1408" s="113">
        <v>45926.553229166668</v>
      </c>
      <c r="I1408" s="109" t="s">
        <v>1522</v>
      </c>
      <c r="J1408" s="265"/>
      <c r="K1408" s="248"/>
      <c r="L1408" s="115">
        <v>687821.19</v>
      </c>
      <c r="M1408" s="244">
        <v>45901</v>
      </c>
    </row>
    <row r="1409" spans="1:13" ht="25.5" x14ac:dyDescent="0.2">
      <c r="A1409" s="249"/>
      <c r="B1409" s="109" t="s">
        <v>1519</v>
      </c>
      <c r="C1409" s="110" t="s">
        <v>173</v>
      </c>
      <c r="D1409" s="248"/>
      <c r="E1409" s="271"/>
      <c r="F1409" s="70"/>
      <c r="G1409" s="295"/>
      <c r="H1409" s="113">
        <v>45926.631030092591</v>
      </c>
      <c r="I1409" s="109" t="s">
        <v>1520</v>
      </c>
      <c r="J1409" s="265"/>
      <c r="K1409" s="248"/>
      <c r="L1409" s="115">
        <v>3728499.67</v>
      </c>
      <c r="M1409" s="244">
        <v>45901</v>
      </c>
    </row>
    <row r="1410" spans="1:13" ht="25.5" x14ac:dyDescent="0.2">
      <c r="A1410" s="249"/>
      <c r="B1410" s="109" t="s">
        <v>1517</v>
      </c>
      <c r="C1410" s="110" t="s">
        <v>173</v>
      </c>
      <c r="D1410" s="248"/>
      <c r="E1410" s="271"/>
      <c r="F1410" s="70"/>
      <c r="G1410" s="295"/>
      <c r="H1410" s="113">
        <v>45926.642997685187</v>
      </c>
      <c r="I1410" s="109" t="s">
        <v>1518</v>
      </c>
      <c r="J1410" s="265"/>
      <c r="K1410" s="248"/>
      <c r="L1410" s="115">
        <v>5593000</v>
      </c>
      <c r="M1410" s="244">
        <v>45901</v>
      </c>
    </row>
    <row r="1411" spans="1:13" x14ac:dyDescent="0.2">
      <c r="A1411" s="108"/>
      <c r="B1411" s="109" t="s">
        <v>2588</v>
      </c>
      <c r="C1411" s="114" t="s">
        <v>45</v>
      </c>
      <c r="D1411" s="108"/>
      <c r="E1411" s="108"/>
      <c r="F1411" s="111"/>
      <c r="G1411" s="112"/>
      <c r="H1411" s="113">
        <v>45926.662557870368</v>
      </c>
      <c r="I1411" s="109" t="s">
        <v>2589</v>
      </c>
      <c r="J1411" s="114"/>
      <c r="K1411" s="108"/>
      <c r="L1411" s="115">
        <v>530</v>
      </c>
      <c r="M1411" s="244">
        <v>45901</v>
      </c>
    </row>
    <row r="1412" spans="1:13" ht="25.5" x14ac:dyDescent="0.2">
      <c r="A1412" s="110" t="s">
        <v>41</v>
      </c>
      <c r="B1412" s="87" t="s">
        <v>0</v>
      </c>
      <c r="C1412" s="87" t="s">
        <v>0</v>
      </c>
      <c r="D1412" s="255" t="s">
        <v>132</v>
      </c>
      <c r="E1412" s="256">
        <v>45517</v>
      </c>
      <c r="F1412" s="259" t="s">
        <v>18</v>
      </c>
      <c r="G1412" s="259">
        <v>18250221</v>
      </c>
      <c r="H1412" s="258">
        <v>45929</v>
      </c>
      <c r="I1412" s="259" t="s">
        <v>226</v>
      </c>
      <c r="J1412" s="260" t="s">
        <v>216</v>
      </c>
      <c r="K1412" s="261" t="s">
        <v>184</v>
      </c>
      <c r="L1412" s="269">
        <v>176660</v>
      </c>
      <c r="M1412" s="244">
        <v>45901</v>
      </c>
    </row>
    <row r="1413" spans="1:13" ht="25.5" x14ac:dyDescent="0.2">
      <c r="A1413" s="110" t="s">
        <v>41</v>
      </c>
      <c r="B1413" s="87" t="s">
        <v>0</v>
      </c>
      <c r="C1413" s="87" t="s">
        <v>0</v>
      </c>
      <c r="D1413" s="255" t="s">
        <v>132</v>
      </c>
      <c r="E1413" s="256">
        <v>45517</v>
      </c>
      <c r="F1413" s="259" t="s">
        <v>18</v>
      </c>
      <c r="G1413" s="259">
        <v>18250222</v>
      </c>
      <c r="H1413" s="258">
        <v>45929</v>
      </c>
      <c r="I1413" s="259" t="s">
        <v>227</v>
      </c>
      <c r="J1413" s="260" t="s">
        <v>216</v>
      </c>
      <c r="K1413" s="261" t="s">
        <v>184</v>
      </c>
      <c r="L1413" s="269">
        <v>353320</v>
      </c>
      <c r="M1413" s="244">
        <v>45901</v>
      </c>
    </row>
    <row r="1414" spans="1:13" ht="38.25" x14ac:dyDescent="0.2">
      <c r="A1414" s="110" t="s">
        <v>41</v>
      </c>
      <c r="B1414" s="70" t="s">
        <v>45</v>
      </c>
      <c r="C1414" s="70" t="s">
        <v>45</v>
      </c>
      <c r="D1414" s="108" t="s">
        <v>228</v>
      </c>
      <c r="E1414" s="284">
        <v>45636</v>
      </c>
      <c r="F1414" s="259" t="s">
        <v>18</v>
      </c>
      <c r="G1414" s="259">
        <v>18250223</v>
      </c>
      <c r="H1414" s="258">
        <v>45929</v>
      </c>
      <c r="I1414" s="259" t="s">
        <v>229</v>
      </c>
      <c r="J1414" s="277" t="s">
        <v>230</v>
      </c>
      <c r="K1414" s="282" t="s">
        <v>231</v>
      </c>
      <c r="L1414" s="269">
        <v>2239199</v>
      </c>
      <c r="M1414" s="244">
        <v>45901</v>
      </c>
    </row>
    <row r="1415" spans="1:13" x14ac:dyDescent="0.2">
      <c r="A1415" s="110" t="s">
        <v>14</v>
      </c>
      <c r="B1415" s="48" t="s">
        <v>235</v>
      </c>
      <c r="C1415" s="70" t="s">
        <v>45</v>
      </c>
      <c r="D1415" s="248" t="s">
        <v>12</v>
      </c>
      <c r="E1415" s="248" t="s">
        <v>12</v>
      </c>
      <c r="F1415" s="259" t="s">
        <v>232</v>
      </c>
      <c r="G1415" s="259">
        <v>1250106</v>
      </c>
      <c r="H1415" s="258">
        <v>45929</v>
      </c>
      <c r="I1415" s="259" t="s">
        <v>237</v>
      </c>
      <c r="J1415" s="277" t="s">
        <v>120</v>
      </c>
      <c r="K1415" s="282" t="s">
        <v>121</v>
      </c>
      <c r="L1415" s="262">
        <v>197500</v>
      </c>
      <c r="M1415" s="244">
        <v>45901</v>
      </c>
    </row>
    <row r="1416" spans="1:13" ht="25.5" x14ac:dyDescent="0.2">
      <c r="A1416" s="110" t="s">
        <v>14</v>
      </c>
      <c r="B1416" s="48" t="s">
        <v>235</v>
      </c>
      <c r="C1416" s="70" t="s">
        <v>45</v>
      </c>
      <c r="D1416" s="248" t="s">
        <v>12</v>
      </c>
      <c r="E1416" s="248" t="s">
        <v>12</v>
      </c>
      <c r="F1416" s="259" t="s">
        <v>232</v>
      </c>
      <c r="G1416" s="259">
        <v>1250108</v>
      </c>
      <c r="H1416" s="258">
        <v>45929</v>
      </c>
      <c r="I1416" s="259" t="s">
        <v>238</v>
      </c>
      <c r="J1416" s="277" t="s">
        <v>239</v>
      </c>
      <c r="K1416" s="282" t="s">
        <v>240</v>
      </c>
      <c r="L1416" s="262">
        <v>72000</v>
      </c>
      <c r="M1416" s="244">
        <v>45901</v>
      </c>
    </row>
    <row r="1417" spans="1:13" ht="25.5" x14ac:dyDescent="0.2">
      <c r="A1417" s="110" t="s">
        <v>38</v>
      </c>
      <c r="B1417" s="48" t="s">
        <v>235</v>
      </c>
      <c r="C1417" s="70" t="s">
        <v>45</v>
      </c>
      <c r="D1417" s="248" t="s">
        <v>12</v>
      </c>
      <c r="E1417" s="248" t="s">
        <v>12</v>
      </c>
      <c r="F1417" s="108" t="s">
        <v>19</v>
      </c>
      <c r="G1417" s="274">
        <v>2250339</v>
      </c>
      <c r="H1417" s="258">
        <v>45929</v>
      </c>
      <c r="I1417" s="259" t="s">
        <v>277</v>
      </c>
      <c r="J1417" s="277" t="s">
        <v>276</v>
      </c>
      <c r="K1417" s="287" t="s">
        <v>253</v>
      </c>
      <c r="L1417" s="288">
        <v>30000</v>
      </c>
      <c r="M1417" s="244">
        <v>45901</v>
      </c>
    </row>
    <row r="1418" spans="1:13" ht="38.25" x14ac:dyDescent="0.2">
      <c r="A1418" s="110" t="s">
        <v>38</v>
      </c>
      <c r="B1418" s="87" t="s">
        <v>0</v>
      </c>
      <c r="C1418" s="87" t="s">
        <v>0</v>
      </c>
      <c r="D1418" s="255" t="s">
        <v>132</v>
      </c>
      <c r="E1418" s="256">
        <v>45517</v>
      </c>
      <c r="F1418" s="108" t="s">
        <v>19</v>
      </c>
      <c r="G1418" s="274">
        <v>2250340</v>
      </c>
      <c r="H1418" s="258">
        <v>45929</v>
      </c>
      <c r="I1418" s="259" t="s">
        <v>278</v>
      </c>
      <c r="J1418" s="260" t="s">
        <v>216</v>
      </c>
      <c r="K1418" s="261" t="s">
        <v>184</v>
      </c>
      <c r="L1418" s="288">
        <v>466776</v>
      </c>
      <c r="M1418" s="244">
        <v>45901</v>
      </c>
    </row>
    <row r="1419" spans="1:13" ht="25.5" x14ac:dyDescent="0.2">
      <c r="A1419" s="110" t="s">
        <v>38</v>
      </c>
      <c r="B1419" s="87" t="s">
        <v>0</v>
      </c>
      <c r="C1419" s="87" t="s">
        <v>0</v>
      </c>
      <c r="D1419" s="255" t="s">
        <v>132</v>
      </c>
      <c r="E1419" s="256">
        <v>45517</v>
      </c>
      <c r="F1419" s="108" t="s">
        <v>19</v>
      </c>
      <c r="G1419" s="274">
        <v>2250341</v>
      </c>
      <c r="H1419" s="258">
        <v>45929</v>
      </c>
      <c r="I1419" s="259" t="s">
        <v>279</v>
      </c>
      <c r="J1419" s="260" t="s">
        <v>216</v>
      </c>
      <c r="K1419" s="261" t="s">
        <v>184</v>
      </c>
      <c r="L1419" s="288">
        <v>57000</v>
      </c>
      <c r="M1419" s="244">
        <v>45901</v>
      </c>
    </row>
    <row r="1420" spans="1:13" ht="38.25" x14ac:dyDescent="0.2">
      <c r="A1420" s="110" t="s">
        <v>36</v>
      </c>
      <c r="B1420" s="87" t="s">
        <v>0</v>
      </c>
      <c r="C1420" s="87" t="s">
        <v>0</v>
      </c>
      <c r="D1420" s="255" t="s">
        <v>132</v>
      </c>
      <c r="E1420" s="256">
        <v>45517</v>
      </c>
      <c r="F1420" s="256" t="s">
        <v>12</v>
      </c>
      <c r="G1420" s="259">
        <v>3250177</v>
      </c>
      <c r="H1420" s="256">
        <v>45929</v>
      </c>
      <c r="I1420" s="110" t="s">
        <v>301</v>
      </c>
      <c r="J1420" s="260" t="s">
        <v>216</v>
      </c>
      <c r="K1420" s="261" t="s">
        <v>184</v>
      </c>
      <c r="L1420" s="273">
        <v>279184</v>
      </c>
      <c r="M1420" s="244">
        <v>45901</v>
      </c>
    </row>
    <row r="1421" spans="1:13" x14ac:dyDescent="0.2">
      <c r="A1421" s="110" t="s">
        <v>35</v>
      </c>
      <c r="B1421" s="48" t="s">
        <v>235</v>
      </c>
      <c r="C1421" s="70" t="s">
        <v>45</v>
      </c>
      <c r="D1421" s="248" t="s">
        <v>12</v>
      </c>
      <c r="E1421" s="248" t="s">
        <v>12</v>
      </c>
      <c r="F1421" s="249" t="s">
        <v>306</v>
      </c>
      <c r="G1421" s="249">
        <v>42500245</v>
      </c>
      <c r="H1421" s="263">
        <v>45929</v>
      </c>
      <c r="I1421" s="251" t="s">
        <v>328</v>
      </c>
      <c r="J1421" s="252" t="s">
        <v>148</v>
      </c>
      <c r="K1421" s="253" t="s">
        <v>149</v>
      </c>
      <c r="L1421" s="307">
        <v>52241</v>
      </c>
      <c r="M1421" s="244">
        <v>45901</v>
      </c>
    </row>
    <row r="1422" spans="1:13" ht="25.5" x14ac:dyDescent="0.2">
      <c r="A1422" s="110" t="s">
        <v>55</v>
      </c>
      <c r="B1422" s="48" t="s">
        <v>235</v>
      </c>
      <c r="C1422" s="70" t="s">
        <v>45</v>
      </c>
      <c r="D1422" s="248" t="s">
        <v>12</v>
      </c>
      <c r="E1422" s="248" t="s">
        <v>12</v>
      </c>
      <c r="F1422" s="108" t="s">
        <v>19</v>
      </c>
      <c r="G1422" s="108">
        <v>5250299</v>
      </c>
      <c r="H1422" s="256">
        <v>45929</v>
      </c>
      <c r="I1422" s="289" t="s">
        <v>340</v>
      </c>
      <c r="J1422" s="289" t="s">
        <v>103</v>
      </c>
      <c r="K1422" s="283" t="s">
        <v>22</v>
      </c>
      <c r="L1422" s="291">
        <v>64765</v>
      </c>
      <c r="M1422" s="244">
        <v>45901</v>
      </c>
    </row>
    <row r="1423" spans="1:13" ht="25.5" x14ac:dyDescent="0.2">
      <c r="A1423" s="110" t="s">
        <v>31</v>
      </c>
      <c r="B1423" s="48" t="s">
        <v>235</v>
      </c>
      <c r="C1423" s="70" t="s">
        <v>45</v>
      </c>
      <c r="D1423" s="248" t="s">
        <v>12</v>
      </c>
      <c r="E1423" s="248" t="s">
        <v>12</v>
      </c>
      <c r="F1423" s="265" t="s">
        <v>19</v>
      </c>
      <c r="G1423" s="274">
        <v>7250207</v>
      </c>
      <c r="H1423" s="267">
        <v>45929</v>
      </c>
      <c r="I1423" s="259" t="s">
        <v>355</v>
      </c>
      <c r="J1423" s="277" t="s">
        <v>347</v>
      </c>
      <c r="K1423" s="282" t="s">
        <v>90</v>
      </c>
      <c r="L1423" s="269">
        <v>194849</v>
      </c>
      <c r="M1423" s="244">
        <v>45901</v>
      </c>
    </row>
    <row r="1424" spans="1:13" x14ac:dyDescent="0.2">
      <c r="A1424" s="110" t="s">
        <v>31</v>
      </c>
      <c r="B1424" s="48" t="s">
        <v>235</v>
      </c>
      <c r="C1424" s="70" t="s">
        <v>45</v>
      </c>
      <c r="D1424" s="248" t="s">
        <v>12</v>
      </c>
      <c r="E1424" s="248" t="s">
        <v>12</v>
      </c>
      <c r="F1424" s="265" t="s">
        <v>19</v>
      </c>
      <c r="G1424" s="274">
        <v>7250208</v>
      </c>
      <c r="H1424" s="267">
        <v>45929</v>
      </c>
      <c r="I1424" s="259" t="s">
        <v>356</v>
      </c>
      <c r="J1424" s="277" t="s">
        <v>73</v>
      </c>
      <c r="K1424" s="282" t="s">
        <v>85</v>
      </c>
      <c r="L1424" s="269">
        <v>202300</v>
      </c>
      <c r="M1424" s="244">
        <v>45901</v>
      </c>
    </row>
    <row r="1425" spans="1:13" ht="38.25" x14ac:dyDescent="0.2">
      <c r="A1425" s="110" t="s">
        <v>40</v>
      </c>
      <c r="B1425" s="48" t="s">
        <v>235</v>
      </c>
      <c r="C1425" s="70" t="s">
        <v>45</v>
      </c>
      <c r="D1425" s="248" t="s">
        <v>12</v>
      </c>
      <c r="E1425" s="248" t="s">
        <v>12</v>
      </c>
      <c r="F1425" s="270" t="s">
        <v>19</v>
      </c>
      <c r="G1425" s="248">
        <v>19250136</v>
      </c>
      <c r="H1425" s="271">
        <v>45929</v>
      </c>
      <c r="I1425" s="272" t="s">
        <v>406</v>
      </c>
      <c r="J1425" s="292" t="s">
        <v>399</v>
      </c>
      <c r="K1425" s="293" t="s">
        <v>24</v>
      </c>
      <c r="L1425" s="273">
        <v>87408</v>
      </c>
      <c r="M1425" s="244">
        <v>45901</v>
      </c>
    </row>
    <row r="1426" spans="1:13" x14ac:dyDescent="0.2">
      <c r="A1426" s="110" t="s">
        <v>29</v>
      </c>
      <c r="B1426" s="48" t="s">
        <v>235</v>
      </c>
      <c r="C1426" s="70" t="s">
        <v>45</v>
      </c>
      <c r="D1426" s="248" t="s">
        <v>12</v>
      </c>
      <c r="E1426" s="248" t="s">
        <v>12</v>
      </c>
      <c r="F1426" s="249" t="s">
        <v>116</v>
      </c>
      <c r="G1426" s="112">
        <v>12250172</v>
      </c>
      <c r="H1426" s="256">
        <v>45929</v>
      </c>
      <c r="I1426" s="289" t="s">
        <v>472</v>
      </c>
      <c r="J1426" s="277" t="s">
        <v>454</v>
      </c>
      <c r="K1426" s="283" t="s">
        <v>455</v>
      </c>
      <c r="L1426" s="294">
        <v>59500</v>
      </c>
      <c r="M1426" s="244">
        <v>45901</v>
      </c>
    </row>
    <row r="1427" spans="1:13" ht="25.5" x14ac:dyDescent="0.2">
      <c r="A1427" s="265" t="s">
        <v>13</v>
      </c>
      <c r="B1427" s="70" t="s">
        <v>45</v>
      </c>
      <c r="C1427" s="70" t="s">
        <v>45</v>
      </c>
      <c r="D1427" s="300" t="s">
        <v>589</v>
      </c>
      <c r="E1427" s="279">
        <v>45926</v>
      </c>
      <c r="F1427" s="265" t="s">
        <v>19</v>
      </c>
      <c r="G1427" s="266">
        <v>17250662</v>
      </c>
      <c r="H1427" s="279">
        <v>45929</v>
      </c>
      <c r="I1427" s="277" t="s">
        <v>590</v>
      </c>
      <c r="J1427" s="277" t="s">
        <v>169</v>
      </c>
      <c r="K1427" s="278" t="s">
        <v>170</v>
      </c>
      <c r="L1427" s="268">
        <v>399543</v>
      </c>
      <c r="M1427" s="244">
        <v>45901</v>
      </c>
    </row>
    <row r="1428" spans="1:13" ht="51" x14ac:dyDescent="0.2">
      <c r="A1428" s="265" t="s">
        <v>13</v>
      </c>
      <c r="B1428" s="70" t="s">
        <v>45</v>
      </c>
      <c r="C1428" s="70" t="s">
        <v>45</v>
      </c>
      <c r="D1428" s="300" t="s">
        <v>591</v>
      </c>
      <c r="E1428" s="279">
        <v>45926</v>
      </c>
      <c r="F1428" s="265" t="s">
        <v>19</v>
      </c>
      <c r="G1428" s="266">
        <v>17250663</v>
      </c>
      <c r="H1428" s="279">
        <v>45929</v>
      </c>
      <c r="I1428" s="277" t="s">
        <v>592</v>
      </c>
      <c r="J1428" s="277" t="s">
        <v>593</v>
      </c>
      <c r="K1428" s="278" t="s">
        <v>582</v>
      </c>
      <c r="L1428" s="268">
        <v>775583</v>
      </c>
      <c r="M1428" s="244">
        <v>45901</v>
      </c>
    </row>
    <row r="1429" spans="1:13" ht="25.5" x14ac:dyDescent="0.2">
      <c r="A1429" s="265" t="s">
        <v>13</v>
      </c>
      <c r="B1429" s="70" t="s">
        <v>45</v>
      </c>
      <c r="C1429" s="70" t="s">
        <v>45</v>
      </c>
      <c r="D1429" s="300" t="s">
        <v>594</v>
      </c>
      <c r="E1429" s="279">
        <v>45929</v>
      </c>
      <c r="F1429" s="265" t="s">
        <v>19</v>
      </c>
      <c r="G1429" s="266">
        <v>17250664</v>
      </c>
      <c r="H1429" s="279">
        <v>45929</v>
      </c>
      <c r="I1429" s="277" t="s">
        <v>595</v>
      </c>
      <c r="J1429" s="277" t="s">
        <v>169</v>
      </c>
      <c r="K1429" s="278" t="s">
        <v>170</v>
      </c>
      <c r="L1429" s="268">
        <v>427721</v>
      </c>
      <c r="M1429" s="244">
        <v>45901</v>
      </c>
    </row>
    <row r="1430" spans="1:13" ht="25.5" x14ac:dyDescent="0.2">
      <c r="A1430" s="265" t="s">
        <v>13</v>
      </c>
      <c r="B1430" s="70" t="s">
        <v>45</v>
      </c>
      <c r="C1430" s="70" t="s">
        <v>45</v>
      </c>
      <c r="D1430" s="300" t="s">
        <v>596</v>
      </c>
      <c r="E1430" s="279">
        <v>45929</v>
      </c>
      <c r="F1430" s="265" t="s">
        <v>19</v>
      </c>
      <c r="G1430" s="266">
        <v>17250665</v>
      </c>
      <c r="H1430" s="279">
        <v>45929</v>
      </c>
      <c r="I1430" s="277" t="s">
        <v>597</v>
      </c>
      <c r="J1430" s="277" t="s">
        <v>169</v>
      </c>
      <c r="K1430" s="278" t="s">
        <v>170</v>
      </c>
      <c r="L1430" s="268">
        <v>377992</v>
      </c>
      <c r="M1430" s="244">
        <v>45901</v>
      </c>
    </row>
    <row r="1431" spans="1:13" x14ac:dyDescent="0.2">
      <c r="A1431" s="108"/>
      <c r="B1431" s="109" t="s">
        <v>2586</v>
      </c>
      <c r="C1431" s="114" t="s">
        <v>45</v>
      </c>
      <c r="D1431" s="108"/>
      <c r="E1431" s="108"/>
      <c r="F1431" s="111"/>
      <c r="G1431" s="112"/>
      <c r="H1431" s="113">
        <v>45929.431712962964</v>
      </c>
      <c r="I1431" s="109" t="s">
        <v>2587</v>
      </c>
      <c r="J1431" s="114"/>
      <c r="K1431" s="108"/>
      <c r="L1431" s="115">
        <v>399542.5</v>
      </c>
      <c r="M1431" s="244">
        <v>45901</v>
      </c>
    </row>
    <row r="1432" spans="1:13" ht="25.5" x14ac:dyDescent="0.2">
      <c r="A1432" s="249"/>
      <c r="B1432" s="109" t="s">
        <v>1515</v>
      </c>
      <c r="C1432" s="110" t="s">
        <v>173</v>
      </c>
      <c r="D1432" s="248"/>
      <c r="E1432" s="271"/>
      <c r="F1432" s="70"/>
      <c r="G1432" s="295"/>
      <c r="H1432" s="113">
        <v>45929.448263888888</v>
      </c>
      <c r="I1432" s="109" t="s">
        <v>1516</v>
      </c>
      <c r="J1432" s="265"/>
      <c r="K1432" s="248"/>
      <c r="L1432" s="115">
        <v>3570000</v>
      </c>
      <c r="M1432" s="244">
        <v>45901</v>
      </c>
    </row>
    <row r="1433" spans="1:13" ht="25.5" x14ac:dyDescent="0.2">
      <c r="A1433" s="108"/>
      <c r="B1433" s="109" t="s">
        <v>2379</v>
      </c>
      <c r="C1433" s="110" t="s">
        <v>173</v>
      </c>
      <c r="D1433" s="108"/>
      <c r="E1433" s="108"/>
      <c r="F1433" s="111"/>
      <c r="G1433" s="112"/>
      <c r="H1433" s="113">
        <v>45929.456238425926</v>
      </c>
      <c r="I1433" s="109" t="s">
        <v>2380</v>
      </c>
      <c r="J1433" s="114"/>
      <c r="K1433" s="108"/>
      <c r="L1433" s="115">
        <v>2400000</v>
      </c>
      <c r="M1433" s="244">
        <v>45901</v>
      </c>
    </row>
    <row r="1434" spans="1:13" ht="25.5" x14ac:dyDescent="0.2">
      <c r="A1434" s="249"/>
      <c r="B1434" s="109" t="s">
        <v>1513</v>
      </c>
      <c r="C1434" s="110" t="s">
        <v>173</v>
      </c>
      <c r="D1434" s="248"/>
      <c r="E1434" s="271"/>
      <c r="F1434" s="70"/>
      <c r="G1434" s="295"/>
      <c r="H1434" s="113">
        <v>45929.466331018521</v>
      </c>
      <c r="I1434" s="109" t="s">
        <v>1514</v>
      </c>
      <c r="J1434" s="265"/>
      <c r="K1434" s="248"/>
      <c r="L1434" s="115">
        <v>6029370.6200000001</v>
      </c>
      <c r="M1434" s="244">
        <v>45901</v>
      </c>
    </row>
    <row r="1435" spans="1:13" ht="25.5" x14ac:dyDescent="0.2">
      <c r="A1435" s="249"/>
      <c r="B1435" s="109" t="s">
        <v>1511</v>
      </c>
      <c r="C1435" s="110" t="s">
        <v>173</v>
      </c>
      <c r="D1435" s="248"/>
      <c r="E1435" s="271"/>
      <c r="F1435" s="70"/>
      <c r="G1435" s="295"/>
      <c r="H1435" s="113">
        <v>45929.46702546296</v>
      </c>
      <c r="I1435" s="109" t="s">
        <v>1512</v>
      </c>
      <c r="J1435" s="265"/>
      <c r="K1435" s="248"/>
      <c r="L1435" s="115">
        <v>1132487.3</v>
      </c>
      <c r="M1435" s="244">
        <v>45901</v>
      </c>
    </row>
    <row r="1436" spans="1:13" ht="25.5" x14ac:dyDescent="0.2">
      <c r="A1436" s="249"/>
      <c r="B1436" s="109" t="s">
        <v>1509</v>
      </c>
      <c r="C1436" s="110" t="s">
        <v>173</v>
      </c>
      <c r="D1436" s="248"/>
      <c r="E1436" s="271"/>
      <c r="F1436" s="70"/>
      <c r="G1436" s="295"/>
      <c r="H1436" s="113">
        <v>45929.476574074077</v>
      </c>
      <c r="I1436" s="109" t="s">
        <v>1510</v>
      </c>
      <c r="J1436" s="265"/>
      <c r="K1436" s="248"/>
      <c r="L1436" s="115">
        <v>749700</v>
      </c>
      <c r="M1436" s="244">
        <v>45901</v>
      </c>
    </row>
    <row r="1437" spans="1:13" ht="25.5" x14ac:dyDescent="0.2">
      <c r="A1437" s="108"/>
      <c r="B1437" s="109" t="s">
        <v>2666</v>
      </c>
      <c r="C1437" s="114" t="s">
        <v>0</v>
      </c>
      <c r="D1437" s="108"/>
      <c r="E1437" s="108"/>
      <c r="F1437" s="111"/>
      <c r="G1437" s="112"/>
      <c r="H1437" s="113">
        <v>45929.536111111112</v>
      </c>
      <c r="I1437" s="109" t="s">
        <v>2667</v>
      </c>
      <c r="J1437" s="114"/>
      <c r="K1437" s="108"/>
      <c r="L1437" s="115">
        <v>887519951.99999297</v>
      </c>
      <c r="M1437" s="244">
        <v>45901</v>
      </c>
    </row>
    <row r="1438" spans="1:13" ht="25.5" x14ac:dyDescent="0.2">
      <c r="A1438" s="249"/>
      <c r="B1438" s="109" t="s">
        <v>1507</v>
      </c>
      <c r="C1438" s="110" t="s">
        <v>173</v>
      </c>
      <c r="D1438" s="248"/>
      <c r="E1438" s="271"/>
      <c r="F1438" s="70"/>
      <c r="G1438" s="295"/>
      <c r="H1438" s="113">
        <v>45929.632395833331</v>
      </c>
      <c r="I1438" s="109" t="s">
        <v>1508</v>
      </c>
      <c r="J1438" s="265"/>
      <c r="K1438" s="248"/>
      <c r="L1438" s="115">
        <v>1761590.32</v>
      </c>
      <c r="M1438" s="244">
        <v>45901</v>
      </c>
    </row>
    <row r="1439" spans="1:13" x14ac:dyDescent="0.2">
      <c r="A1439" s="108"/>
      <c r="B1439" s="109" t="s">
        <v>2584</v>
      </c>
      <c r="C1439" s="114" t="s">
        <v>45</v>
      </c>
      <c r="D1439" s="108"/>
      <c r="E1439" s="108"/>
      <c r="F1439" s="111"/>
      <c r="G1439" s="112"/>
      <c r="H1439" s="113">
        <v>45929.649560185186</v>
      </c>
      <c r="I1439" s="109" t="s">
        <v>2585</v>
      </c>
      <c r="J1439" s="114"/>
      <c r="K1439" s="108"/>
      <c r="L1439" s="115">
        <v>19.635000000000002</v>
      </c>
      <c r="M1439" s="244">
        <v>45901</v>
      </c>
    </row>
    <row r="1440" spans="1:13" ht="25.5" x14ac:dyDescent="0.2">
      <c r="A1440" s="249"/>
      <c r="B1440" s="109" t="s">
        <v>1505</v>
      </c>
      <c r="C1440" s="110" t="s">
        <v>173</v>
      </c>
      <c r="D1440" s="248"/>
      <c r="E1440" s="271"/>
      <c r="F1440" s="70"/>
      <c r="G1440" s="295"/>
      <c r="H1440" s="113">
        <v>45929.649907407409</v>
      </c>
      <c r="I1440" s="109" t="s">
        <v>1506</v>
      </c>
      <c r="J1440" s="265"/>
      <c r="K1440" s="248"/>
      <c r="L1440" s="115">
        <v>1993250</v>
      </c>
      <c r="M1440" s="244">
        <v>45901</v>
      </c>
    </row>
    <row r="1441" spans="1:13" ht="25.5" x14ac:dyDescent="0.2">
      <c r="A1441" s="108"/>
      <c r="B1441" s="109" t="s">
        <v>2377</v>
      </c>
      <c r="C1441" s="110" t="s">
        <v>173</v>
      </c>
      <c r="D1441" s="108"/>
      <c r="E1441" s="108"/>
      <c r="F1441" s="111"/>
      <c r="G1441" s="112"/>
      <c r="H1441" s="113">
        <v>45929.660509259258</v>
      </c>
      <c r="I1441" s="109" t="s">
        <v>2378</v>
      </c>
      <c r="J1441" s="114"/>
      <c r="K1441" s="108"/>
      <c r="L1441" s="115">
        <v>3000000</v>
      </c>
      <c r="M1441" s="244">
        <v>45901</v>
      </c>
    </row>
    <row r="1442" spans="1:13" ht="25.5" x14ac:dyDescent="0.2">
      <c r="A1442" s="249"/>
      <c r="B1442" s="109" t="s">
        <v>1503</v>
      </c>
      <c r="C1442" s="110" t="s">
        <v>173</v>
      </c>
      <c r="D1442" s="248"/>
      <c r="E1442" s="271"/>
      <c r="F1442" s="70"/>
      <c r="G1442" s="295"/>
      <c r="H1442" s="113">
        <v>45929.66170138889</v>
      </c>
      <c r="I1442" s="109" t="s">
        <v>1504</v>
      </c>
      <c r="J1442" s="265"/>
      <c r="K1442" s="248"/>
      <c r="L1442" s="115">
        <v>1300000.03</v>
      </c>
      <c r="M1442" s="244">
        <v>45901</v>
      </c>
    </row>
    <row r="1443" spans="1:13" ht="25.5" x14ac:dyDescent="0.2">
      <c r="A1443" s="249"/>
      <c r="B1443" s="109" t="s">
        <v>1501</v>
      </c>
      <c r="C1443" s="110" t="s">
        <v>173</v>
      </c>
      <c r="D1443" s="248"/>
      <c r="E1443" s="271"/>
      <c r="F1443" s="70"/>
      <c r="G1443" s="295"/>
      <c r="H1443" s="113">
        <v>45929.661898148152</v>
      </c>
      <c r="I1443" s="109" t="s">
        <v>1502</v>
      </c>
      <c r="J1443" s="265"/>
      <c r="K1443" s="248"/>
      <c r="L1443" s="115">
        <v>1392300</v>
      </c>
      <c r="M1443" s="244">
        <v>45901</v>
      </c>
    </row>
    <row r="1444" spans="1:13" ht="25.5" x14ac:dyDescent="0.2">
      <c r="A1444" s="249"/>
      <c r="B1444" s="109" t="s">
        <v>1499</v>
      </c>
      <c r="C1444" s="110" t="s">
        <v>173</v>
      </c>
      <c r="D1444" s="248"/>
      <c r="E1444" s="271"/>
      <c r="F1444" s="70"/>
      <c r="G1444" s="295"/>
      <c r="H1444" s="113">
        <v>45929.675011574072</v>
      </c>
      <c r="I1444" s="109" t="s">
        <v>1500</v>
      </c>
      <c r="J1444" s="265"/>
      <c r="K1444" s="248"/>
      <c r="L1444" s="115">
        <v>539784</v>
      </c>
      <c r="M1444" s="244">
        <v>45901</v>
      </c>
    </row>
    <row r="1445" spans="1:13" ht="25.5" x14ac:dyDescent="0.2">
      <c r="A1445" s="108"/>
      <c r="B1445" s="109" t="s">
        <v>2375</v>
      </c>
      <c r="C1445" s="110" t="s">
        <v>173</v>
      </c>
      <c r="D1445" s="108"/>
      <c r="E1445" s="108"/>
      <c r="F1445" s="111"/>
      <c r="G1445" s="112"/>
      <c r="H1445" s="113">
        <v>45929.678796296299</v>
      </c>
      <c r="I1445" s="109" t="s">
        <v>2376</v>
      </c>
      <c r="J1445" s="114"/>
      <c r="K1445" s="108"/>
      <c r="L1445" s="115">
        <v>3600000</v>
      </c>
      <c r="M1445" s="244">
        <v>45901</v>
      </c>
    </row>
    <row r="1446" spans="1:13" ht="25.5" x14ac:dyDescent="0.2">
      <c r="A1446" s="249"/>
      <c r="B1446" s="109" t="s">
        <v>1497</v>
      </c>
      <c r="C1446" s="110" t="s">
        <v>173</v>
      </c>
      <c r="D1446" s="248"/>
      <c r="E1446" s="271"/>
      <c r="F1446" s="70"/>
      <c r="G1446" s="295"/>
      <c r="H1446" s="113">
        <v>45929.688611111109</v>
      </c>
      <c r="I1446" s="109" t="s">
        <v>1498</v>
      </c>
      <c r="J1446" s="265"/>
      <c r="K1446" s="248"/>
      <c r="L1446" s="115">
        <v>285600</v>
      </c>
      <c r="M1446" s="244">
        <v>45901</v>
      </c>
    </row>
    <row r="1447" spans="1:13" ht="25.5" x14ac:dyDescent="0.2">
      <c r="A1447" s="249"/>
      <c r="B1447" s="109" t="s">
        <v>1495</v>
      </c>
      <c r="C1447" s="110" t="s">
        <v>173</v>
      </c>
      <c r="D1447" s="248"/>
      <c r="E1447" s="271"/>
      <c r="F1447" s="70"/>
      <c r="G1447" s="295"/>
      <c r="H1447" s="113">
        <v>45929.694456018522</v>
      </c>
      <c r="I1447" s="109" t="s">
        <v>1496</v>
      </c>
      <c r="J1447" s="265"/>
      <c r="K1447" s="248"/>
      <c r="L1447" s="115">
        <v>690000</v>
      </c>
      <c r="M1447" s="244">
        <v>45901</v>
      </c>
    </row>
    <row r="1448" spans="1:13" ht="25.5" x14ac:dyDescent="0.2">
      <c r="A1448" s="249"/>
      <c r="B1448" s="109" t="s">
        <v>1493</v>
      </c>
      <c r="C1448" s="110" t="s">
        <v>173</v>
      </c>
      <c r="D1448" s="248"/>
      <c r="E1448" s="271"/>
      <c r="F1448" s="70"/>
      <c r="G1448" s="295"/>
      <c r="H1448" s="113">
        <v>45929.699328703704</v>
      </c>
      <c r="I1448" s="109" t="s">
        <v>1494</v>
      </c>
      <c r="J1448" s="265"/>
      <c r="K1448" s="248"/>
      <c r="L1448" s="115">
        <v>503408.08</v>
      </c>
      <c r="M1448" s="244">
        <v>45901</v>
      </c>
    </row>
    <row r="1449" spans="1:13" ht="25.5" x14ac:dyDescent="0.2">
      <c r="A1449" s="108"/>
      <c r="B1449" s="109" t="s">
        <v>2662</v>
      </c>
      <c r="C1449" s="114" t="s">
        <v>0</v>
      </c>
      <c r="D1449" s="108"/>
      <c r="E1449" s="108"/>
      <c r="F1449" s="111"/>
      <c r="G1449" s="112"/>
      <c r="H1449" s="113">
        <v>45929.722233796296</v>
      </c>
      <c r="I1449" s="109" t="s">
        <v>2663</v>
      </c>
      <c r="J1449" s="114"/>
      <c r="K1449" s="108"/>
      <c r="L1449" s="115">
        <v>114815.841</v>
      </c>
      <c r="M1449" s="244">
        <v>45901</v>
      </c>
    </row>
    <row r="1450" spans="1:13" ht="25.5" x14ac:dyDescent="0.2">
      <c r="A1450" s="108"/>
      <c r="B1450" s="109" t="s">
        <v>2664</v>
      </c>
      <c r="C1450" s="114" t="s">
        <v>0</v>
      </c>
      <c r="D1450" s="108"/>
      <c r="E1450" s="108"/>
      <c r="F1450" s="111"/>
      <c r="G1450" s="112"/>
      <c r="H1450" s="113">
        <v>45929.722233796296</v>
      </c>
      <c r="I1450" s="109" t="s">
        <v>2665</v>
      </c>
      <c r="J1450" s="114"/>
      <c r="K1450" s="108"/>
      <c r="L1450" s="115">
        <v>38856.118000000002</v>
      </c>
      <c r="M1450" s="244">
        <v>45901</v>
      </c>
    </row>
    <row r="1451" spans="1:13" x14ac:dyDescent="0.2">
      <c r="A1451" s="108"/>
      <c r="B1451" s="109" t="s">
        <v>2582</v>
      </c>
      <c r="C1451" s="114" t="s">
        <v>45</v>
      </c>
      <c r="D1451" s="108"/>
      <c r="E1451" s="108"/>
      <c r="F1451" s="111"/>
      <c r="G1451" s="112"/>
      <c r="H1451" s="113">
        <v>45929.724409722221</v>
      </c>
      <c r="I1451" s="109" t="s">
        <v>2583</v>
      </c>
      <c r="J1451" s="114"/>
      <c r="K1451" s="108"/>
      <c r="L1451" s="115">
        <v>427720.51</v>
      </c>
      <c r="M1451" s="244">
        <v>45901</v>
      </c>
    </row>
    <row r="1452" spans="1:13" x14ac:dyDescent="0.2">
      <c r="A1452" s="108"/>
      <c r="B1452" s="109" t="s">
        <v>2580</v>
      </c>
      <c r="C1452" s="114" t="s">
        <v>45</v>
      </c>
      <c r="D1452" s="108"/>
      <c r="E1452" s="108"/>
      <c r="F1452" s="111"/>
      <c r="G1452" s="112"/>
      <c r="H1452" s="113">
        <v>45929.734791666669</v>
      </c>
      <c r="I1452" s="109" t="s">
        <v>2581</v>
      </c>
      <c r="J1452" s="114"/>
      <c r="K1452" s="108"/>
      <c r="L1452" s="115">
        <v>377991.6</v>
      </c>
      <c r="M1452" s="244">
        <v>45901</v>
      </c>
    </row>
    <row r="1453" spans="1:13" ht="25.5" x14ac:dyDescent="0.2">
      <c r="A1453" s="108"/>
      <c r="B1453" s="109" t="s">
        <v>2373</v>
      </c>
      <c r="C1453" s="110" t="s">
        <v>173</v>
      </c>
      <c r="D1453" s="108"/>
      <c r="E1453" s="108"/>
      <c r="F1453" s="111"/>
      <c r="G1453" s="112"/>
      <c r="H1453" s="113">
        <v>45929.736956018518</v>
      </c>
      <c r="I1453" s="109" t="s">
        <v>2374</v>
      </c>
      <c r="J1453" s="114"/>
      <c r="K1453" s="108"/>
      <c r="L1453" s="115">
        <v>4974842.5999999996</v>
      </c>
      <c r="M1453" s="244">
        <v>45901</v>
      </c>
    </row>
    <row r="1454" spans="1:13" ht="25.5" x14ac:dyDescent="0.2">
      <c r="A1454" s="249"/>
      <c r="B1454" s="109" t="s">
        <v>1491</v>
      </c>
      <c r="C1454" s="110" t="s">
        <v>173</v>
      </c>
      <c r="D1454" s="248"/>
      <c r="E1454" s="271"/>
      <c r="F1454" s="70"/>
      <c r="G1454" s="295"/>
      <c r="H1454" s="113">
        <v>45929.788124999999</v>
      </c>
      <c r="I1454" s="109" t="s">
        <v>1492</v>
      </c>
      <c r="J1454" s="265"/>
      <c r="K1454" s="248"/>
      <c r="L1454" s="115">
        <v>556920</v>
      </c>
      <c r="M1454" s="244">
        <v>45901</v>
      </c>
    </row>
    <row r="1455" spans="1:13" ht="25.5" x14ac:dyDescent="0.2">
      <c r="A1455" s="110" t="s">
        <v>38</v>
      </c>
      <c r="B1455" s="87" t="s">
        <v>0</v>
      </c>
      <c r="C1455" s="87" t="s">
        <v>0</v>
      </c>
      <c r="D1455" s="255" t="s">
        <v>132</v>
      </c>
      <c r="E1455" s="256">
        <v>45517</v>
      </c>
      <c r="F1455" s="108" t="s">
        <v>19</v>
      </c>
      <c r="G1455" s="274">
        <v>2250342</v>
      </c>
      <c r="H1455" s="258">
        <v>45930</v>
      </c>
      <c r="I1455" s="259" t="s">
        <v>280</v>
      </c>
      <c r="J1455" s="260" t="s">
        <v>216</v>
      </c>
      <c r="K1455" s="261" t="s">
        <v>184</v>
      </c>
      <c r="L1455" s="288">
        <v>398461</v>
      </c>
      <c r="M1455" s="244">
        <v>45901</v>
      </c>
    </row>
    <row r="1456" spans="1:13" ht="25.5" x14ac:dyDescent="0.2">
      <c r="A1456" s="110" t="s">
        <v>38</v>
      </c>
      <c r="B1456" s="87" t="s">
        <v>0</v>
      </c>
      <c r="C1456" s="87" t="s">
        <v>0</v>
      </c>
      <c r="D1456" s="255" t="s">
        <v>132</v>
      </c>
      <c r="E1456" s="256">
        <v>45517</v>
      </c>
      <c r="F1456" s="108" t="s">
        <v>19</v>
      </c>
      <c r="G1456" s="274">
        <v>2250343</v>
      </c>
      <c r="H1456" s="258">
        <v>45930</v>
      </c>
      <c r="I1456" s="259" t="s">
        <v>281</v>
      </c>
      <c r="J1456" s="260" t="s">
        <v>216</v>
      </c>
      <c r="K1456" s="261" t="s">
        <v>184</v>
      </c>
      <c r="L1456" s="288">
        <v>316648</v>
      </c>
      <c r="M1456" s="244">
        <v>45901</v>
      </c>
    </row>
    <row r="1457" spans="1:13" ht="25.5" x14ac:dyDescent="0.2">
      <c r="A1457" s="110" t="s">
        <v>38</v>
      </c>
      <c r="B1457" s="70" t="s">
        <v>45</v>
      </c>
      <c r="C1457" s="70" t="s">
        <v>45</v>
      </c>
      <c r="D1457" s="274" t="s">
        <v>282</v>
      </c>
      <c r="E1457" s="263">
        <v>45930</v>
      </c>
      <c r="F1457" s="108" t="s">
        <v>19</v>
      </c>
      <c r="G1457" s="274">
        <v>2250346</v>
      </c>
      <c r="H1457" s="258">
        <v>45930</v>
      </c>
      <c r="I1457" s="259" t="s">
        <v>283</v>
      </c>
      <c r="J1457" s="277" t="s">
        <v>284</v>
      </c>
      <c r="K1457" s="287" t="s">
        <v>285</v>
      </c>
      <c r="L1457" s="288">
        <v>600213</v>
      </c>
      <c r="M1457" s="244">
        <v>45901</v>
      </c>
    </row>
    <row r="1458" spans="1:13" ht="25.5" x14ac:dyDescent="0.2">
      <c r="A1458" s="110" t="s">
        <v>38</v>
      </c>
      <c r="B1458" s="70" t="s">
        <v>45</v>
      </c>
      <c r="C1458" s="70" t="s">
        <v>45</v>
      </c>
      <c r="D1458" s="274" t="s">
        <v>282</v>
      </c>
      <c r="E1458" s="263">
        <v>45930</v>
      </c>
      <c r="F1458" s="108" t="s">
        <v>19</v>
      </c>
      <c r="G1458" s="274">
        <v>2250348</v>
      </c>
      <c r="H1458" s="258">
        <v>45930</v>
      </c>
      <c r="I1458" s="259" t="s">
        <v>286</v>
      </c>
      <c r="J1458" s="277" t="s">
        <v>284</v>
      </c>
      <c r="K1458" s="287" t="s">
        <v>285</v>
      </c>
      <c r="L1458" s="288">
        <v>504740</v>
      </c>
      <c r="M1458" s="244">
        <v>45901</v>
      </c>
    </row>
    <row r="1459" spans="1:13" ht="25.5" x14ac:dyDescent="0.2">
      <c r="A1459" s="110" t="s">
        <v>35</v>
      </c>
      <c r="B1459" s="48" t="s">
        <v>235</v>
      </c>
      <c r="C1459" s="70" t="s">
        <v>45</v>
      </c>
      <c r="D1459" s="248" t="s">
        <v>12</v>
      </c>
      <c r="E1459" s="248" t="s">
        <v>12</v>
      </c>
      <c r="F1459" s="249" t="s">
        <v>306</v>
      </c>
      <c r="G1459" s="249">
        <v>42500247</v>
      </c>
      <c r="H1459" s="263">
        <v>45930</v>
      </c>
      <c r="I1459" s="251" t="s">
        <v>329</v>
      </c>
      <c r="J1459" s="252" t="s">
        <v>330</v>
      </c>
      <c r="K1459" s="253" t="s">
        <v>331</v>
      </c>
      <c r="L1459" s="307">
        <v>200000</v>
      </c>
      <c r="M1459" s="244">
        <v>45901</v>
      </c>
    </row>
    <row r="1460" spans="1:13" ht="25.5" x14ac:dyDescent="0.2">
      <c r="A1460" s="110" t="s">
        <v>35</v>
      </c>
      <c r="B1460" s="87" t="s">
        <v>0</v>
      </c>
      <c r="C1460" s="87" t="s">
        <v>0</v>
      </c>
      <c r="D1460" s="255" t="s">
        <v>132</v>
      </c>
      <c r="E1460" s="256">
        <v>45517</v>
      </c>
      <c r="F1460" s="249" t="s">
        <v>306</v>
      </c>
      <c r="G1460" s="249">
        <v>42500248</v>
      </c>
      <c r="H1460" s="263">
        <v>45930</v>
      </c>
      <c r="I1460" s="251" t="s">
        <v>332</v>
      </c>
      <c r="J1460" s="260" t="s">
        <v>216</v>
      </c>
      <c r="K1460" s="261" t="s">
        <v>184</v>
      </c>
      <c r="L1460" s="307">
        <v>192790</v>
      </c>
      <c r="M1460" s="244">
        <v>45901</v>
      </c>
    </row>
    <row r="1461" spans="1:13" ht="25.5" x14ac:dyDescent="0.2">
      <c r="A1461" s="110" t="s">
        <v>35</v>
      </c>
      <c r="B1461" s="87" t="s">
        <v>0</v>
      </c>
      <c r="C1461" s="87" t="s">
        <v>0</v>
      </c>
      <c r="D1461" s="255" t="s">
        <v>132</v>
      </c>
      <c r="E1461" s="256">
        <v>45517</v>
      </c>
      <c r="F1461" s="249" t="s">
        <v>306</v>
      </c>
      <c r="G1461" s="249">
        <v>42500249</v>
      </c>
      <c r="H1461" s="263">
        <v>45930</v>
      </c>
      <c r="I1461" s="251" t="s">
        <v>332</v>
      </c>
      <c r="J1461" s="260" t="s">
        <v>216</v>
      </c>
      <c r="K1461" s="261" t="s">
        <v>184</v>
      </c>
      <c r="L1461" s="307">
        <v>207790</v>
      </c>
      <c r="M1461" s="244">
        <v>45901</v>
      </c>
    </row>
    <row r="1462" spans="1:13" ht="38.25" x14ac:dyDescent="0.2">
      <c r="A1462" s="110" t="s">
        <v>56</v>
      </c>
      <c r="B1462" s="70" t="s">
        <v>45</v>
      </c>
      <c r="C1462" s="70" t="s">
        <v>45</v>
      </c>
      <c r="D1462" s="304" t="s">
        <v>341</v>
      </c>
      <c r="E1462" s="258">
        <v>45925</v>
      </c>
      <c r="F1462" s="304" t="s">
        <v>342</v>
      </c>
      <c r="G1462" s="108">
        <v>6250222</v>
      </c>
      <c r="H1462" s="267">
        <v>45930</v>
      </c>
      <c r="I1462" s="48" t="s">
        <v>343</v>
      </c>
      <c r="J1462" s="48" t="s">
        <v>192</v>
      </c>
      <c r="K1462" s="305" t="s">
        <v>193</v>
      </c>
      <c r="L1462" s="306">
        <v>321300</v>
      </c>
      <c r="M1462" s="244">
        <v>45901</v>
      </c>
    </row>
    <row r="1463" spans="1:13" ht="25.5" x14ac:dyDescent="0.2">
      <c r="A1463" s="110" t="s">
        <v>31</v>
      </c>
      <c r="B1463" s="48" t="s">
        <v>235</v>
      </c>
      <c r="C1463" s="70" t="s">
        <v>45</v>
      </c>
      <c r="D1463" s="248" t="s">
        <v>12</v>
      </c>
      <c r="E1463" s="248" t="s">
        <v>12</v>
      </c>
      <c r="F1463" s="265" t="s">
        <v>19</v>
      </c>
      <c r="G1463" s="274">
        <v>7250210</v>
      </c>
      <c r="H1463" s="267">
        <v>45930</v>
      </c>
      <c r="I1463" s="259" t="s">
        <v>357</v>
      </c>
      <c r="J1463" s="277" t="s">
        <v>358</v>
      </c>
      <c r="K1463" s="282" t="s">
        <v>359</v>
      </c>
      <c r="L1463" s="269">
        <v>54978</v>
      </c>
      <c r="M1463" s="244">
        <v>45901</v>
      </c>
    </row>
    <row r="1464" spans="1:13" x14ac:dyDescent="0.2">
      <c r="A1464" s="110" t="s">
        <v>31</v>
      </c>
      <c r="B1464" s="48" t="s">
        <v>235</v>
      </c>
      <c r="C1464" s="70" t="s">
        <v>45</v>
      </c>
      <c r="D1464" s="248" t="s">
        <v>12</v>
      </c>
      <c r="E1464" s="248" t="s">
        <v>12</v>
      </c>
      <c r="F1464" s="265" t="s">
        <v>19</v>
      </c>
      <c r="G1464" s="274">
        <v>7250229</v>
      </c>
      <c r="H1464" s="267">
        <v>45930</v>
      </c>
      <c r="I1464" s="259" t="s">
        <v>360</v>
      </c>
      <c r="J1464" s="277" t="s">
        <v>361</v>
      </c>
      <c r="K1464" s="282" t="s">
        <v>362</v>
      </c>
      <c r="L1464" s="269">
        <v>200000</v>
      </c>
      <c r="M1464" s="244">
        <v>45901</v>
      </c>
    </row>
    <row r="1465" spans="1:13" ht="25.5" x14ac:dyDescent="0.2">
      <c r="A1465" s="110" t="s">
        <v>65</v>
      </c>
      <c r="B1465" s="87" t="s">
        <v>0</v>
      </c>
      <c r="C1465" s="87" t="s">
        <v>0</v>
      </c>
      <c r="D1465" s="255" t="s">
        <v>132</v>
      </c>
      <c r="E1465" s="256">
        <v>45517</v>
      </c>
      <c r="F1465" s="249" t="s">
        <v>19</v>
      </c>
      <c r="G1465" s="300">
        <v>134227</v>
      </c>
      <c r="H1465" s="301">
        <v>45930</v>
      </c>
      <c r="I1465" s="302" t="s">
        <v>376</v>
      </c>
      <c r="J1465" s="260" t="s">
        <v>216</v>
      </c>
      <c r="K1465" s="261" t="s">
        <v>184</v>
      </c>
      <c r="L1465" s="303">
        <v>236396</v>
      </c>
      <c r="M1465" s="244">
        <v>45901</v>
      </c>
    </row>
    <row r="1466" spans="1:13" ht="25.5" x14ac:dyDescent="0.2">
      <c r="A1466" s="110" t="s">
        <v>65</v>
      </c>
      <c r="B1466" s="87" t="s">
        <v>0</v>
      </c>
      <c r="C1466" s="87" t="s">
        <v>0</v>
      </c>
      <c r="D1466" s="255" t="s">
        <v>132</v>
      </c>
      <c r="E1466" s="256">
        <v>45517</v>
      </c>
      <c r="F1466" s="249" t="s">
        <v>19</v>
      </c>
      <c r="G1466" s="300">
        <v>134229</v>
      </c>
      <c r="H1466" s="301">
        <v>45930</v>
      </c>
      <c r="I1466" s="302" t="s">
        <v>377</v>
      </c>
      <c r="J1466" s="260" t="s">
        <v>216</v>
      </c>
      <c r="K1466" s="261" t="s">
        <v>184</v>
      </c>
      <c r="L1466" s="303">
        <v>294818</v>
      </c>
      <c r="M1466" s="244">
        <v>45901</v>
      </c>
    </row>
    <row r="1467" spans="1:13" ht="25.5" x14ac:dyDescent="0.2">
      <c r="A1467" s="110" t="s">
        <v>65</v>
      </c>
      <c r="B1467" s="87" t="s">
        <v>0</v>
      </c>
      <c r="C1467" s="87" t="s">
        <v>0</v>
      </c>
      <c r="D1467" s="255" t="s">
        <v>132</v>
      </c>
      <c r="E1467" s="256">
        <v>45517</v>
      </c>
      <c r="F1467" s="249" t="s">
        <v>19</v>
      </c>
      <c r="G1467" s="300">
        <v>134002</v>
      </c>
      <c r="H1467" s="301">
        <v>45930</v>
      </c>
      <c r="I1467" s="302" t="s">
        <v>378</v>
      </c>
      <c r="J1467" s="260" t="s">
        <v>216</v>
      </c>
      <c r="K1467" s="261" t="s">
        <v>184</v>
      </c>
      <c r="L1467" s="303">
        <v>243046</v>
      </c>
      <c r="M1467" s="244">
        <v>45901</v>
      </c>
    </row>
    <row r="1468" spans="1:13" ht="25.5" x14ac:dyDescent="0.2">
      <c r="A1468" s="110" t="s">
        <v>57</v>
      </c>
      <c r="B1468" s="48" t="s">
        <v>235</v>
      </c>
      <c r="C1468" s="70" t="s">
        <v>45</v>
      </c>
      <c r="D1468" s="248" t="s">
        <v>12</v>
      </c>
      <c r="E1468" s="248" t="s">
        <v>12</v>
      </c>
      <c r="F1468" s="257" t="s">
        <v>342</v>
      </c>
      <c r="G1468" s="257">
        <v>9250197</v>
      </c>
      <c r="H1468" s="258">
        <v>45930</v>
      </c>
      <c r="I1468" s="259" t="s">
        <v>393</v>
      </c>
      <c r="J1468" s="277" t="s">
        <v>61</v>
      </c>
      <c r="K1468" s="282" t="s">
        <v>58</v>
      </c>
      <c r="L1468" s="262">
        <v>200039</v>
      </c>
      <c r="M1468" s="244">
        <v>45901</v>
      </c>
    </row>
    <row r="1469" spans="1:13" ht="25.5" x14ac:dyDescent="0.2">
      <c r="A1469" s="110" t="s">
        <v>57</v>
      </c>
      <c r="B1469" s="48" t="s">
        <v>235</v>
      </c>
      <c r="C1469" s="70" t="s">
        <v>45</v>
      </c>
      <c r="D1469" s="248" t="s">
        <v>12</v>
      </c>
      <c r="E1469" s="248" t="s">
        <v>12</v>
      </c>
      <c r="F1469" s="257" t="s">
        <v>342</v>
      </c>
      <c r="G1469" s="257">
        <v>9250199</v>
      </c>
      <c r="H1469" s="258">
        <v>45930</v>
      </c>
      <c r="I1469" s="259" t="s">
        <v>394</v>
      </c>
      <c r="J1469" s="277" t="s">
        <v>152</v>
      </c>
      <c r="K1469" s="282" t="s">
        <v>153</v>
      </c>
      <c r="L1469" s="262">
        <v>58000</v>
      </c>
      <c r="M1469" s="244">
        <v>45901</v>
      </c>
    </row>
    <row r="1470" spans="1:13" x14ac:dyDescent="0.2">
      <c r="A1470" s="110" t="s">
        <v>29</v>
      </c>
      <c r="B1470" s="48" t="s">
        <v>235</v>
      </c>
      <c r="C1470" s="70" t="s">
        <v>45</v>
      </c>
      <c r="D1470" s="248" t="s">
        <v>12</v>
      </c>
      <c r="E1470" s="248" t="s">
        <v>12</v>
      </c>
      <c r="F1470" s="249" t="s">
        <v>116</v>
      </c>
      <c r="G1470" s="112">
        <v>12250173</v>
      </c>
      <c r="H1470" s="256">
        <v>45930</v>
      </c>
      <c r="I1470" s="289" t="s">
        <v>473</v>
      </c>
      <c r="J1470" s="277" t="s">
        <v>105</v>
      </c>
      <c r="K1470" s="283" t="s">
        <v>91</v>
      </c>
      <c r="L1470" s="294">
        <v>119881</v>
      </c>
      <c r="M1470" s="244">
        <v>45901</v>
      </c>
    </row>
    <row r="1471" spans="1:13" ht="25.5" x14ac:dyDescent="0.2">
      <c r="A1471" s="110" t="s">
        <v>32</v>
      </c>
      <c r="B1471" s="87" t="s">
        <v>0</v>
      </c>
      <c r="C1471" s="87" t="s">
        <v>0</v>
      </c>
      <c r="D1471" s="255" t="s">
        <v>132</v>
      </c>
      <c r="E1471" s="256">
        <v>45517</v>
      </c>
      <c r="F1471" s="310" t="s">
        <v>342</v>
      </c>
      <c r="G1471" s="259">
        <v>13250157</v>
      </c>
      <c r="H1471" s="258">
        <v>45930</v>
      </c>
      <c r="I1471" s="259" t="s">
        <v>474</v>
      </c>
      <c r="J1471" s="260" t="s">
        <v>216</v>
      </c>
      <c r="K1471" s="261" t="s">
        <v>184</v>
      </c>
      <c r="L1471" s="288">
        <v>1392476</v>
      </c>
      <c r="M1471" s="244">
        <v>45901</v>
      </c>
    </row>
    <row r="1472" spans="1:13" x14ac:dyDescent="0.2">
      <c r="A1472" s="110" t="s">
        <v>32</v>
      </c>
      <c r="B1472" s="48" t="s">
        <v>235</v>
      </c>
      <c r="C1472" s="70" t="s">
        <v>45</v>
      </c>
      <c r="D1472" s="248" t="s">
        <v>12</v>
      </c>
      <c r="E1472" s="248" t="s">
        <v>12</v>
      </c>
      <c r="F1472" s="310" t="s">
        <v>342</v>
      </c>
      <c r="G1472" s="259">
        <v>13250158</v>
      </c>
      <c r="H1472" s="258">
        <v>45930</v>
      </c>
      <c r="I1472" s="259" t="s">
        <v>476</v>
      </c>
      <c r="J1472" s="277" t="s">
        <v>477</v>
      </c>
      <c r="K1472" s="276" t="s">
        <v>97</v>
      </c>
      <c r="L1472" s="288">
        <v>40001</v>
      </c>
      <c r="M1472" s="244">
        <v>45901</v>
      </c>
    </row>
    <row r="1473" spans="1:13" x14ac:dyDescent="0.2">
      <c r="A1473" s="110" t="s">
        <v>32</v>
      </c>
      <c r="B1473" s="48" t="s">
        <v>235</v>
      </c>
      <c r="C1473" s="70" t="s">
        <v>45</v>
      </c>
      <c r="D1473" s="248" t="s">
        <v>12</v>
      </c>
      <c r="E1473" s="248" t="s">
        <v>12</v>
      </c>
      <c r="F1473" s="310" t="s">
        <v>342</v>
      </c>
      <c r="G1473" s="259">
        <v>13250159</v>
      </c>
      <c r="H1473" s="258">
        <v>45930</v>
      </c>
      <c r="I1473" s="259" t="s">
        <v>478</v>
      </c>
      <c r="J1473" s="277" t="s">
        <v>477</v>
      </c>
      <c r="K1473" s="276" t="s">
        <v>97</v>
      </c>
      <c r="L1473" s="288">
        <v>140004</v>
      </c>
      <c r="M1473" s="244">
        <v>45901</v>
      </c>
    </row>
    <row r="1474" spans="1:13" x14ac:dyDescent="0.2">
      <c r="A1474" s="110" t="s">
        <v>32</v>
      </c>
      <c r="B1474" s="48" t="s">
        <v>235</v>
      </c>
      <c r="C1474" s="70" t="s">
        <v>45</v>
      </c>
      <c r="D1474" s="248" t="s">
        <v>12</v>
      </c>
      <c r="E1474" s="248" t="s">
        <v>12</v>
      </c>
      <c r="F1474" s="310" t="s">
        <v>342</v>
      </c>
      <c r="G1474" s="259">
        <v>13250160</v>
      </c>
      <c r="H1474" s="258">
        <v>45930</v>
      </c>
      <c r="I1474" s="259" t="s">
        <v>479</v>
      </c>
      <c r="J1474" s="277" t="s">
        <v>477</v>
      </c>
      <c r="K1474" s="276" t="s">
        <v>97</v>
      </c>
      <c r="L1474" s="288">
        <v>164999</v>
      </c>
      <c r="M1474" s="244">
        <v>45901</v>
      </c>
    </row>
    <row r="1475" spans="1:13" x14ac:dyDescent="0.2">
      <c r="A1475" s="110" t="s">
        <v>32</v>
      </c>
      <c r="B1475" s="48" t="s">
        <v>235</v>
      </c>
      <c r="C1475" s="70" t="s">
        <v>45</v>
      </c>
      <c r="D1475" s="248" t="s">
        <v>12</v>
      </c>
      <c r="E1475" s="248" t="s">
        <v>12</v>
      </c>
      <c r="F1475" s="310" t="s">
        <v>342</v>
      </c>
      <c r="G1475" s="259">
        <v>13250156</v>
      </c>
      <c r="H1475" s="258">
        <v>45930</v>
      </c>
      <c r="I1475" s="259" t="s">
        <v>486</v>
      </c>
      <c r="J1475" s="277" t="s">
        <v>487</v>
      </c>
      <c r="K1475" s="276" t="s">
        <v>488</v>
      </c>
      <c r="L1475" s="288">
        <v>157990</v>
      </c>
      <c r="M1475" s="244">
        <v>45901</v>
      </c>
    </row>
    <row r="1476" spans="1:13" x14ac:dyDescent="0.2">
      <c r="A1476" s="110" t="s">
        <v>32</v>
      </c>
      <c r="B1476" s="48" t="s">
        <v>235</v>
      </c>
      <c r="C1476" s="70" t="s">
        <v>45</v>
      </c>
      <c r="D1476" s="248" t="s">
        <v>12</v>
      </c>
      <c r="E1476" s="248" t="s">
        <v>12</v>
      </c>
      <c r="F1476" s="310" t="s">
        <v>342</v>
      </c>
      <c r="G1476" s="259">
        <v>13250162</v>
      </c>
      <c r="H1476" s="258">
        <v>45930</v>
      </c>
      <c r="I1476" s="259" t="s">
        <v>489</v>
      </c>
      <c r="J1476" s="277" t="s">
        <v>490</v>
      </c>
      <c r="K1476" s="276" t="s">
        <v>491</v>
      </c>
      <c r="L1476" s="288">
        <v>148750</v>
      </c>
      <c r="M1476" s="244">
        <v>45901</v>
      </c>
    </row>
    <row r="1477" spans="1:13" x14ac:dyDescent="0.2">
      <c r="A1477" s="110" t="s">
        <v>34</v>
      </c>
      <c r="B1477" s="48" t="s">
        <v>235</v>
      </c>
      <c r="C1477" s="70" t="s">
        <v>45</v>
      </c>
      <c r="D1477" s="248" t="s">
        <v>12</v>
      </c>
      <c r="E1477" s="248" t="s">
        <v>12</v>
      </c>
      <c r="F1477" s="274" t="s">
        <v>493</v>
      </c>
      <c r="G1477" s="274">
        <v>14250181</v>
      </c>
      <c r="H1477" s="267">
        <v>45930</v>
      </c>
      <c r="I1477" s="110" t="s">
        <v>500</v>
      </c>
      <c r="J1477" s="275" t="s">
        <v>501</v>
      </c>
      <c r="K1477" s="276" t="s">
        <v>502</v>
      </c>
      <c r="L1477" s="269">
        <v>162435</v>
      </c>
      <c r="M1477" s="244">
        <v>45901</v>
      </c>
    </row>
    <row r="1478" spans="1:13" ht="25.5" x14ac:dyDescent="0.2">
      <c r="A1478" s="110" t="s">
        <v>37</v>
      </c>
      <c r="B1478" s="70" t="s">
        <v>45</v>
      </c>
      <c r="C1478" s="70" t="s">
        <v>45</v>
      </c>
      <c r="D1478" s="274" t="s">
        <v>524</v>
      </c>
      <c r="E1478" s="267">
        <v>45930</v>
      </c>
      <c r="F1478" s="274" t="s">
        <v>342</v>
      </c>
      <c r="G1478" s="259">
        <v>16250198</v>
      </c>
      <c r="H1478" s="258">
        <v>45930</v>
      </c>
      <c r="I1478" s="259" t="s">
        <v>525</v>
      </c>
      <c r="J1478" s="277" t="s">
        <v>175</v>
      </c>
      <c r="K1478" s="282" t="s">
        <v>176</v>
      </c>
      <c r="L1478" s="269">
        <v>846828</v>
      </c>
      <c r="M1478" s="244">
        <v>45901</v>
      </c>
    </row>
    <row r="1479" spans="1:13" ht="25.5" x14ac:dyDescent="0.2">
      <c r="A1479" s="110" t="s">
        <v>37</v>
      </c>
      <c r="B1479" s="48" t="s">
        <v>235</v>
      </c>
      <c r="C1479" s="70" t="s">
        <v>45</v>
      </c>
      <c r="D1479" s="248" t="s">
        <v>12</v>
      </c>
      <c r="E1479" s="248" t="s">
        <v>12</v>
      </c>
      <c r="F1479" s="274" t="s">
        <v>342</v>
      </c>
      <c r="G1479" s="259">
        <v>16250199</v>
      </c>
      <c r="H1479" s="258">
        <v>45930</v>
      </c>
      <c r="I1479" s="259" t="s">
        <v>526</v>
      </c>
      <c r="J1479" s="277" t="s">
        <v>527</v>
      </c>
      <c r="K1479" s="282" t="s">
        <v>528</v>
      </c>
      <c r="L1479" s="269">
        <v>135554</v>
      </c>
      <c r="M1479" s="244">
        <v>45901</v>
      </c>
    </row>
    <row r="1480" spans="1:13" ht="25.5" x14ac:dyDescent="0.2">
      <c r="A1480" s="110" t="s">
        <v>37</v>
      </c>
      <c r="B1480" s="48" t="s">
        <v>235</v>
      </c>
      <c r="C1480" s="70" t="s">
        <v>45</v>
      </c>
      <c r="D1480" s="248" t="s">
        <v>12</v>
      </c>
      <c r="E1480" s="248" t="s">
        <v>12</v>
      </c>
      <c r="F1480" s="274" t="s">
        <v>342</v>
      </c>
      <c r="G1480" s="259">
        <v>16250200</v>
      </c>
      <c r="H1480" s="258">
        <v>45930</v>
      </c>
      <c r="I1480" s="259" t="s">
        <v>529</v>
      </c>
      <c r="J1480" s="277" t="s">
        <v>527</v>
      </c>
      <c r="K1480" s="282" t="s">
        <v>528</v>
      </c>
      <c r="L1480" s="269">
        <v>175721</v>
      </c>
      <c r="M1480" s="244">
        <v>45901</v>
      </c>
    </row>
    <row r="1481" spans="1:13" ht="51" x14ac:dyDescent="0.2">
      <c r="A1481" s="110" t="s">
        <v>37</v>
      </c>
      <c r="B1481" s="48" t="s">
        <v>235</v>
      </c>
      <c r="C1481" s="70" t="s">
        <v>45</v>
      </c>
      <c r="D1481" s="248" t="s">
        <v>12</v>
      </c>
      <c r="E1481" s="248" t="s">
        <v>12</v>
      </c>
      <c r="F1481" s="274" t="s">
        <v>342</v>
      </c>
      <c r="G1481" s="259">
        <v>16250202</v>
      </c>
      <c r="H1481" s="258">
        <v>45930</v>
      </c>
      <c r="I1481" s="259" t="s">
        <v>530</v>
      </c>
      <c r="J1481" s="277" t="s">
        <v>28</v>
      </c>
      <c r="K1481" s="282" t="s">
        <v>42</v>
      </c>
      <c r="L1481" s="269">
        <v>107100</v>
      </c>
      <c r="M1481" s="244">
        <v>45901</v>
      </c>
    </row>
    <row r="1482" spans="1:13" ht="38.25" x14ac:dyDescent="0.2">
      <c r="A1482" s="110" t="s">
        <v>37</v>
      </c>
      <c r="B1482" s="48" t="s">
        <v>235</v>
      </c>
      <c r="C1482" s="70" t="s">
        <v>45</v>
      </c>
      <c r="D1482" s="248" t="s">
        <v>12</v>
      </c>
      <c r="E1482" s="248" t="s">
        <v>12</v>
      </c>
      <c r="F1482" s="274" t="s">
        <v>342</v>
      </c>
      <c r="G1482" s="259">
        <v>16250203</v>
      </c>
      <c r="H1482" s="258">
        <v>45930</v>
      </c>
      <c r="I1482" s="259" t="s">
        <v>531</v>
      </c>
      <c r="J1482" s="277" t="s">
        <v>28</v>
      </c>
      <c r="K1482" s="282" t="s">
        <v>42</v>
      </c>
      <c r="L1482" s="269">
        <v>196350</v>
      </c>
      <c r="M1482" s="244">
        <v>45901</v>
      </c>
    </row>
    <row r="1483" spans="1:13" ht="51" x14ac:dyDescent="0.2">
      <c r="A1483" s="110" t="s">
        <v>37</v>
      </c>
      <c r="B1483" s="48" t="s">
        <v>235</v>
      </c>
      <c r="C1483" s="70" t="s">
        <v>45</v>
      </c>
      <c r="D1483" s="248" t="s">
        <v>12</v>
      </c>
      <c r="E1483" s="248" t="s">
        <v>12</v>
      </c>
      <c r="F1483" s="274" t="s">
        <v>342</v>
      </c>
      <c r="G1483" s="259">
        <v>16250205</v>
      </c>
      <c r="H1483" s="258">
        <v>45930</v>
      </c>
      <c r="I1483" s="259" t="s">
        <v>532</v>
      </c>
      <c r="J1483" s="277" t="s">
        <v>28</v>
      </c>
      <c r="K1483" s="282" t="s">
        <v>42</v>
      </c>
      <c r="L1483" s="269">
        <v>83300</v>
      </c>
      <c r="M1483" s="244">
        <v>45901</v>
      </c>
    </row>
    <row r="1484" spans="1:13" ht="25.5" x14ac:dyDescent="0.2">
      <c r="A1484" s="249"/>
      <c r="B1484" s="109" t="s">
        <v>1489</v>
      </c>
      <c r="C1484" s="110" t="s">
        <v>173</v>
      </c>
      <c r="D1484" s="248"/>
      <c r="E1484" s="271"/>
      <c r="F1484" s="70"/>
      <c r="G1484" s="295"/>
      <c r="H1484" s="113">
        <v>45930.353854166664</v>
      </c>
      <c r="I1484" s="109" t="s">
        <v>1490</v>
      </c>
      <c r="J1484" s="265"/>
      <c r="K1484" s="248"/>
      <c r="L1484" s="115">
        <v>513366</v>
      </c>
      <c r="M1484" s="244">
        <v>45901</v>
      </c>
    </row>
    <row r="1485" spans="1:13" ht="25.5" x14ac:dyDescent="0.2">
      <c r="A1485" s="249"/>
      <c r="B1485" s="109" t="s">
        <v>1487</v>
      </c>
      <c r="C1485" s="110" t="s">
        <v>173</v>
      </c>
      <c r="D1485" s="248"/>
      <c r="E1485" s="271"/>
      <c r="F1485" s="70"/>
      <c r="G1485" s="295"/>
      <c r="H1485" s="113">
        <v>45930.387430555558</v>
      </c>
      <c r="I1485" s="109" t="s">
        <v>1488</v>
      </c>
      <c r="J1485" s="265"/>
      <c r="K1485" s="248"/>
      <c r="L1485" s="115">
        <v>355810</v>
      </c>
      <c r="M1485" s="244">
        <v>45901</v>
      </c>
    </row>
    <row r="1486" spans="1:13" ht="25.5" x14ac:dyDescent="0.2">
      <c r="A1486" s="249"/>
      <c r="B1486" s="109" t="s">
        <v>1485</v>
      </c>
      <c r="C1486" s="110" t="s">
        <v>173</v>
      </c>
      <c r="D1486" s="248"/>
      <c r="E1486" s="271"/>
      <c r="F1486" s="70"/>
      <c r="G1486" s="295"/>
      <c r="H1486" s="113">
        <v>45930.389953703707</v>
      </c>
      <c r="I1486" s="109" t="s">
        <v>1486</v>
      </c>
      <c r="J1486" s="265"/>
      <c r="K1486" s="248"/>
      <c r="L1486" s="115">
        <v>486115</v>
      </c>
      <c r="M1486" s="244">
        <v>45901</v>
      </c>
    </row>
    <row r="1487" spans="1:13" ht="25.5" x14ac:dyDescent="0.2">
      <c r="A1487" s="249"/>
      <c r="B1487" s="109" t="s">
        <v>1483</v>
      </c>
      <c r="C1487" s="110" t="s">
        <v>173</v>
      </c>
      <c r="D1487" s="248"/>
      <c r="E1487" s="271"/>
      <c r="F1487" s="70"/>
      <c r="G1487" s="295"/>
      <c r="H1487" s="113">
        <v>45930.409548611111</v>
      </c>
      <c r="I1487" s="109" t="s">
        <v>1484</v>
      </c>
      <c r="J1487" s="265"/>
      <c r="K1487" s="248"/>
      <c r="L1487" s="115">
        <v>4836150</v>
      </c>
      <c r="M1487" s="244">
        <v>45901</v>
      </c>
    </row>
    <row r="1488" spans="1:13" ht="25.5" x14ac:dyDescent="0.2">
      <c r="A1488" s="249"/>
      <c r="B1488" s="109" t="s">
        <v>1481</v>
      </c>
      <c r="C1488" s="110" t="s">
        <v>173</v>
      </c>
      <c r="D1488" s="248"/>
      <c r="E1488" s="271"/>
      <c r="F1488" s="70"/>
      <c r="G1488" s="295"/>
      <c r="H1488" s="113">
        <v>45930.428391203706</v>
      </c>
      <c r="I1488" s="109" t="s">
        <v>1482</v>
      </c>
      <c r="J1488" s="265"/>
      <c r="K1488" s="248"/>
      <c r="L1488" s="115">
        <v>420512.68</v>
      </c>
      <c r="M1488" s="244">
        <v>45901</v>
      </c>
    </row>
    <row r="1489" spans="1:13" ht="25.5" x14ac:dyDescent="0.2">
      <c r="A1489" s="249"/>
      <c r="B1489" s="109" t="s">
        <v>1479</v>
      </c>
      <c r="C1489" s="110" t="s">
        <v>173</v>
      </c>
      <c r="D1489" s="248"/>
      <c r="E1489" s="271"/>
      <c r="F1489" s="70"/>
      <c r="G1489" s="295"/>
      <c r="H1489" s="113">
        <v>45930.431122685186</v>
      </c>
      <c r="I1489" s="109" t="s">
        <v>1480</v>
      </c>
      <c r="J1489" s="265"/>
      <c r="K1489" s="248"/>
      <c r="L1489" s="115">
        <v>492422</v>
      </c>
      <c r="M1489" s="244">
        <v>45901</v>
      </c>
    </row>
    <row r="1490" spans="1:13" x14ac:dyDescent="0.2">
      <c r="A1490" s="108"/>
      <c r="B1490" s="109" t="s">
        <v>2660</v>
      </c>
      <c r="C1490" s="114" t="s">
        <v>0</v>
      </c>
      <c r="D1490" s="108"/>
      <c r="E1490" s="108"/>
      <c r="F1490" s="111"/>
      <c r="G1490" s="112"/>
      <c r="H1490" s="113">
        <v>45930.433055555557</v>
      </c>
      <c r="I1490" s="109" t="s">
        <v>2661</v>
      </c>
      <c r="J1490" s="114"/>
      <c r="K1490" s="108"/>
      <c r="L1490" s="115">
        <v>37000</v>
      </c>
      <c r="M1490" s="244">
        <v>45901</v>
      </c>
    </row>
    <row r="1491" spans="1:13" ht="25.5" x14ac:dyDescent="0.2">
      <c r="A1491" s="108"/>
      <c r="B1491" s="109" t="s">
        <v>2371</v>
      </c>
      <c r="C1491" s="110" t="s">
        <v>173</v>
      </c>
      <c r="D1491" s="108"/>
      <c r="E1491" s="108"/>
      <c r="F1491" s="111"/>
      <c r="G1491" s="112"/>
      <c r="H1491" s="113">
        <v>45930.434583333335</v>
      </c>
      <c r="I1491" s="109" t="s">
        <v>2372</v>
      </c>
      <c r="J1491" s="114"/>
      <c r="K1491" s="108"/>
      <c r="L1491" s="115">
        <v>56778</v>
      </c>
      <c r="M1491" s="244">
        <v>45901</v>
      </c>
    </row>
    <row r="1492" spans="1:13" ht="25.5" x14ac:dyDescent="0.2">
      <c r="A1492" s="249"/>
      <c r="B1492" s="109" t="s">
        <v>1477</v>
      </c>
      <c r="C1492" s="110" t="s">
        <v>173</v>
      </c>
      <c r="D1492" s="248"/>
      <c r="E1492" s="271"/>
      <c r="F1492" s="70"/>
      <c r="G1492" s="295"/>
      <c r="H1492" s="113">
        <v>45930.438217592593</v>
      </c>
      <c r="I1492" s="109" t="s">
        <v>1478</v>
      </c>
      <c r="J1492" s="265"/>
      <c r="K1492" s="248"/>
      <c r="L1492" s="115">
        <v>411978</v>
      </c>
      <c r="M1492" s="244">
        <v>45901</v>
      </c>
    </row>
    <row r="1493" spans="1:13" ht="25.5" x14ac:dyDescent="0.2">
      <c r="A1493" s="249"/>
      <c r="B1493" s="109" t="s">
        <v>1475</v>
      </c>
      <c r="C1493" s="110" t="s">
        <v>173</v>
      </c>
      <c r="D1493" s="248"/>
      <c r="E1493" s="271"/>
      <c r="F1493" s="70"/>
      <c r="G1493" s="295"/>
      <c r="H1493" s="113">
        <v>45930.441087962965</v>
      </c>
      <c r="I1493" s="109" t="s">
        <v>1476</v>
      </c>
      <c r="J1493" s="265"/>
      <c r="K1493" s="248"/>
      <c r="L1493" s="115">
        <v>194922</v>
      </c>
      <c r="M1493" s="244">
        <v>45901</v>
      </c>
    </row>
    <row r="1494" spans="1:13" ht="25.5" x14ac:dyDescent="0.2">
      <c r="A1494" s="249"/>
      <c r="B1494" s="109" t="s">
        <v>1473</v>
      </c>
      <c r="C1494" s="110" t="s">
        <v>173</v>
      </c>
      <c r="D1494" s="248"/>
      <c r="E1494" s="271"/>
      <c r="F1494" s="70"/>
      <c r="G1494" s="295"/>
      <c r="H1494" s="113">
        <v>45930.464062500003</v>
      </c>
      <c r="I1494" s="109" t="s">
        <v>1474</v>
      </c>
      <c r="J1494" s="265"/>
      <c r="K1494" s="248"/>
      <c r="L1494" s="115">
        <v>445876.34</v>
      </c>
      <c r="M1494" s="244">
        <v>45901</v>
      </c>
    </row>
    <row r="1495" spans="1:13" ht="25.5" x14ac:dyDescent="0.2">
      <c r="A1495" s="249"/>
      <c r="B1495" s="109" t="s">
        <v>1471</v>
      </c>
      <c r="C1495" s="110" t="s">
        <v>173</v>
      </c>
      <c r="D1495" s="248"/>
      <c r="E1495" s="271"/>
      <c r="F1495" s="70"/>
      <c r="G1495" s="295"/>
      <c r="H1495" s="113">
        <v>45930.478206018517</v>
      </c>
      <c r="I1495" s="109" t="s">
        <v>1472</v>
      </c>
      <c r="J1495" s="265"/>
      <c r="K1495" s="248"/>
      <c r="L1495" s="115">
        <v>1541050</v>
      </c>
      <c r="M1495" s="244">
        <v>45901</v>
      </c>
    </row>
    <row r="1496" spans="1:13" ht="25.5" x14ac:dyDescent="0.2">
      <c r="A1496" s="108"/>
      <c r="B1496" s="109" t="s">
        <v>2578</v>
      </c>
      <c r="C1496" s="114" t="s">
        <v>45</v>
      </c>
      <c r="D1496" s="108"/>
      <c r="E1496" s="108"/>
      <c r="F1496" s="111"/>
      <c r="G1496" s="112"/>
      <c r="H1496" s="113">
        <v>45930.526886574073</v>
      </c>
      <c r="I1496" s="109" t="s">
        <v>2579</v>
      </c>
      <c r="J1496" s="114"/>
      <c r="K1496" s="108"/>
      <c r="L1496" s="115">
        <v>321300</v>
      </c>
      <c r="M1496" s="244">
        <v>45901</v>
      </c>
    </row>
    <row r="1497" spans="1:13" ht="38.25" x14ac:dyDescent="0.2">
      <c r="A1497" s="249"/>
      <c r="B1497" s="109" t="s">
        <v>1469</v>
      </c>
      <c r="C1497" s="110" t="s">
        <v>173</v>
      </c>
      <c r="D1497" s="248"/>
      <c r="E1497" s="271"/>
      <c r="F1497" s="70"/>
      <c r="G1497" s="295"/>
      <c r="H1497" s="113">
        <v>45930.617210648146</v>
      </c>
      <c r="I1497" s="109" t="s">
        <v>1470</v>
      </c>
      <c r="J1497" s="265"/>
      <c r="K1497" s="248"/>
      <c r="L1497" s="115">
        <v>2539876.5</v>
      </c>
      <c r="M1497" s="244">
        <v>45901</v>
      </c>
    </row>
    <row r="1498" spans="1:13" ht="25.5" x14ac:dyDescent="0.2">
      <c r="A1498" s="249"/>
      <c r="B1498" s="109" t="s">
        <v>1467</v>
      </c>
      <c r="C1498" s="110" t="s">
        <v>173</v>
      </c>
      <c r="D1498" s="248"/>
      <c r="E1498" s="271"/>
      <c r="F1498" s="70"/>
      <c r="G1498" s="295"/>
      <c r="H1498" s="113">
        <v>45930.657395833332</v>
      </c>
      <c r="I1498" s="109" t="s">
        <v>1468</v>
      </c>
      <c r="J1498" s="265"/>
      <c r="K1498" s="248"/>
      <c r="L1498" s="115">
        <v>1157119.1100000001</v>
      </c>
      <c r="M1498" s="244">
        <v>45901</v>
      </c>
    </row>
    <row r="1499" spans="1:13" ht="25.5" x14ac:dyDescent="0.2">
      <c r="A1499" s="249"/>
      <c r="B1499" s="109" t="s">
        <v>1465</v>
      </c>
      <c r="C1499" s="110" t="s">
        <v>173</v>
      </c>
      <c r="D1499" s="248"/>
      <c r="E1499" s="271"/>
      <c r="F1499" s="70"/>
      <c r="G1499" s="295"/>
      <c r="H1499" s="113">
        <v>45930.673344907409</v>
      </c>
      <c r="I1499" s="109" t="s">
        <v>1466</v>
      </c>
      <c r="J1499" s="265"/>
      <c r="K1499" s="248"/>
      <c r="L1499" s="115">
        <v>856800</v>
      </c>
      <c r="M1499" s="244">
        <v>45901</v>
      </c>
    </row>
    <row r="1500" spans="1:13" ht="25.5" x14ac:dyDescent="0.2">
      <c r="A1500" s="249"/>
      <c r="B1500" s="109" t="s">
        <v>1463</v>
      </c>
      <c r="C1500" s="110" t="s">
        <v>173</v>
      </c>
      <c r="D1500" s="248"/>
      <c r="E1500" s="271"/>
      <c r="F1500" s="70"/>
      <c r="G1500" s="295"/>
      <c r="H1500" s="113">
        <v>45930.676724537036</v>
      </c>
      <c r="I1500" s="109" t="s">
        <v>1464</v>
      </c>
      <c r="J1500" s="265"/>
      <c r="K1500" s="248"/>
      <c r="L1500" s="115">
        <v>20999.93</v>
      </c>
      <c r="M1500" s="244">
        <v>45901</v>
      </c>
    </row>
    <row r="1501" spans="1:13" ht="25.5" x14ac:dyDescent="0.2">
      <c r="A1501" s="108"/>
      <c r="B1501" s="109" t="s">
        <v>2369</v>
      </c>
      <c r="C1501" s="110" t="s">
        <v>173</v>
      </c>
      <c r="D1501" s="108"/>
      <c r="E1501" s="108"/>
      <c r="F1501" s="111"/>
      <c r="G1501" s="112"/>
      <c r="H1501" s="113">
        <v>45930.685370370367</v>
      </c>
      <c r="I1501" s="109" t="s">
        <v>2370</v>
      </c>
      <c r="J1501" s="114"/>
      <c r="K1501" s="108"/>
      <c r="L1501" s="115">
        <v>5541200</v>
      </c>
      <c r="M1501" s="244">
        <v>45901</v>
      </c>
    </row>
    <row r="1502" spans="1:13" ht="25.5" x14ac:dyDescent="0.2">
      <c r="A1502" s="249"/>
      <c r="B1502" s="109" t="s">
        <v>1461</v>
      </c>
      <c r="C1502" s="110" t="s">
        <v>173</v>
      </c>
      <c r="D1502" s="248"/>
      <c r="E1502" s="271"/>
      <c r="F1502" s="70"/>
      <c r="G1502" s="295"/>
      <c r="H1502" s="113">
        <v>45930.707442129627</v>
      </c>
      <c r="I1502" s="109" t="s">
        <v>1462</v>
      </c>
      <c r="J1502" s="265"/>
      <c r="K1502" s="248"/>
      <c r="L1502" s="115">
        <v>258230</v>
      </c>
      <c r="M1502" s="244">
        <v>45901</v>
      </c>
    </row>
    <row r="1503" spans="1:13" ht="25.5" x14ac:dyDescent="0.2">
      <c r="A1503" s="108"/>
      <c r="B1503" s="109" t="s">
        <v>2367</v>
      </c>
      <c r="C1503" s="110" t="s">
        <v>173</v>
      </c>
      <c r="D1503" s="108"/>
      <c r="E1503" s="108"/>
      <c r="F1503" s="111"/>
      <c r="G1503" s="112"/>
      <c r="H1503" s="113">
        <v>45930.718865740739</v>
      </c>
      <c r="I1503" s="109" t="s">
        <v>2368</v>
      </c>
      <c r="J1503" s="114"/>
      <c r="K1503" s="108"/>
      <c r="L1503" s="115">
        <v>5155187.0999999996</v>
      </c>
      <c r="M1503" s="244">
        <v>45901</v>
      </c>
    </row>
    <row r="1504" spans="1:13" ht="25.5" x14ac:dyDescent="0.2">
      <c r="A1504" s="249"/>
      <c r="B1504" s="109" t="s">
        <v>1459</v>
      </c>
      <c r="C1504" s="110" t="s">
        <v>173</v>
      </c>
      <c r="D1504" s="248"/>
      <c r="E1504" s="271"/>
      <c r="F1504" s="70"/>
      <c r="G1504" s="295"/>
      <c r="H1504" s="113">
        <v>45930.731678240743</v>
      </c>
      <c r="I1504" s="109" t="s">
        <v>1460</v>
      </c>
      <c r="J1504" s="265"/>
      <c r="K1504" s="248"/>
      <c r="L1504" s="115">
        <v>1011500</v>
      </c>
      <c r="M1504" s="244">
        <v>45901</v>
      </c>
    </row>
    <row r="1505" spans="1:13" ht="25.5" x14ac:dyDescent="0.2">
      <c r="A1505" s="249"/>
      <c r="B1505" s="109" t="s">
        <v>1457</v>
      </c>
      <c r="C1505" s="110" t="s">
        <v>173</v>
      </c>
      <c r="D1505" s="248"/>
      <c r="E1505" s="271"/>
      <c r="F1505" s="70"/>
      <c r="G1505" s="295"/>
      <c r="H1505" s="113">
        <v>45930.741284722222</v>
      </c>
      <c r="I1505" s="109" t="s">
        <v>1458</v>
      </c>
      <c r="J1505" s="265"/>
      <c r="K1505" s="248"/>
      <c r="L1505" s="115">
        <v>1738233</v>
      </c>
      <c r="M1505" s="244">
        <v>45901</v>
      </c>
    </row>
    <row r="1506" spans="1:13" ht="25.5" x14ac:dyDescent="0.2">
      <c r="A1506" s="249"/>
      <c r="B1506" s="109" t="s">
        <v>1455</v>
      </c>
      <c r="C1506" s="110" t="s">
        <v>173</v>
      </c>
      <c r="D1506" s="248"/>
      <c r="E1506" s="271"/>
      <c r="F1506" s="70"/>
      <c r="G1506" s="295"/>
      <c r="H1506" s="113">
        <v>45930.751921296294</v>
      </c>
      <c r="I1506" s="109" t="s">
        <v>1456</v>
      </c>
      <c r="J1506" s="265"/>
      <c r="K1506" s="248"/>
      <c r="L1506" s="115">
        <v>95985.4</v>
      </c>
      <c r="M1506" s="244">
        <v>45901</v>
      </c>
    </row>
  </sheetData>
  <autoFilter ref="A4:M1506" xr:uid="{00000000-0001-0000-0100-000000000000}"/>
  <sortState xmlns:xlrd2="http://schemas.microsoft.com/office/spreadsheetml/2017/richdata2" ref="A5:M1506">
    <sortCondition ref="H5:H1506"/>
  </sortState>
  <phoneticPr fontId="0" type="noConversion"/>
  <conditionalFormatting sqref="G74:G76">
    <cfRule type="containsText" dxfId="12" priority="1" operator="containsText" text="PENDIENTE">
      <formula>NOT(ISERROR(SEARCH("PENDIENTE",G74)))</formula>
    </cfRule>
  </conditionalFormatting>
  <dataValidations xWindow="322" yWindow="363" count="25">
    <dataValidation allowBlank="1" showInputMessage="1" showErrorMessage="1" promptTitle="Advertencia" prompt="El archivo pdf asociado a esta Resolución, debe tener el mismo nombre señalado en esta celda, considerando la siguiente estructura: N° de Centro Financiero de su región (con dos dígitos) -Tipo y N° Resolución. Ejemplo: 02-FR N° 348; 08-DER N° 54." sqref="D4:D38 H29:H32 F202:F205 F206:G206 F198:G201 D174:E174 H5:H18 E5 E90:E91 D167:D173 E10:E12 E15 E17 E41:E43 D41:D50 E45 E48 D165:E166 E170 E172:E173 E182 E211 E214 E237 D162:D164 E88 E198:E206 D454 G278:G280 D265:D266 E324 D524:D525 D413:D416 E288:E290 G270:G273 D422 D398:D399 D506:D514 H251:H256 D270:D282 D527:D528 D257:E263 E322 D368 D372:D373 D442 D445 D695 D691:E692 E685:E686 E688:E689 D710:E711 G565:G568 D658:E663 E672 G573:G575 E553 E639:E644 H654 E675:E676 D680:E684 E678 E744 E555 E558:E560 E562 E567 E569:E570 E572:E573 E576 E630 D665:E665 E776 E768:E769 E771 D622:E622 D580:E580 E723 D610:E610 D646:E656 E816:E817 E821 E825 E840:E841 E854:E855 E860 D804:D860 E804:E811 D777:E803 E773:E774 E739 D723:D776 D685:D689 D667:D678 E632:E637 D624:D644 E624:E626 D597:E605 H547:H551 E541:E551 H530:H543 D530:D576 D401:D411 D392:D395 D375:D390 D332:D364 D284:D330 E188:E193 D176:D250 E176:E178 D150:E161 D138:E148 D129:E134 E120:E127 E97:E111 D87:D127 D84:E86 D83 D53:E82 E19:E36" xr:uid="{00000000-0002-0000-0100-000000000000}"/>
    <dataValidation showInputMessage="1" showErrorMessage="1" sqref="D175:E175" xr:uid="{18E2C390-1666-483E-B261-A39D67D8A9CE}"/>
    <dataValidation type="list" allowBlank="1" showInputMessage="1" showErrorMessage="1" sqref="F83:F85" xr:uid="{8628777E-1C84-45B3-9D3D-E0D8A079DD13}">
      <formula1>$HN$63579:$HN$63583</formula1>
    </dataValidation>
    <dataValidation type="list" allowBlank="1" showInputMessage="1" showErrorMessage="1" sqref="F97:F101" xr:uid="{EAA8ECE5-4072-4C17-896C-0C1889B33D53}">
      <formula1>$HO$63531:$HO$63535</formula1>
    </dataValidation>
    <dataValidation type="list" allowBlank="1" showInputMessage="1" showErrorMessage="1" sqref="F102:F111" xr:uid="{AE91508D-89D9-470D-97C3-756287766FD9}">
      <formula1>$HM$61965:$HM$61969</formula1>
    </dataValidation>
    <dataValidation type="list" allowBlank="1" showInputMessage="1" showErrorMessage="1" sqref="F112:F127" xr:uid="{B97286D4-D61C-45F6-AC53-5127A9314F4B}">
      <formula1>$IP$63574:$IP$63578</formula1>
    </dataValidation>
    <dataValidation type="list" allowBlank="1" showInputMessage="1" showErrorMessage="1" sqref="F178" xr:uid="{74DED024-19D6-4F35-A42E-DB543CFB25BE}">
      <formula1>$HM$62169:$HM$62173</formula1>
    </dataValidation>
    <dataValidation type="list" allowBlank="1" showInputMessage="1" showErrorMessage="1" sqref="F194:F196" xr:uid="{CBFA5DBB-14DE-48C9-A3CC-53727059157D}">
      <formula1>$IP$63861:$IP$63865</formula1>
    </dataValidation>
    <dataValidation type="list" allowBlank="1" showInputMessage="1" showErrorMessage="1" sqref="B778 B803" xr:uid="{8D5CC0D2-7DB5-4186-BB16-571785B83E13}">
      <formula1>$HN$63696:$HN$63704</formula1>
    </dataValidation>
    <dataValidation type="list" allowBlank="1" showInputMessage="1" showErrorMessage="1" sqref="B848:B853 B732 B667:B671 B627 B740:B742 B735:B738 B673:B674 B725 B705 B677 B812 B856:B859 B561 B554 B638 B814:B815 B828:B834 B530:B540 B842:B844 B839 B556:B557 B563:B564 B687 B728 B695 B800:B801" xr:uid="{AB5B9714-CD3F-47AA-A48C-9EDC0988B844}">
      <formula1>$HN$63696:$HN$63705</formula1>
    </dataValidation>
    <dataValidation type="list" allowBlank="1" showInputMessage="1" showErrorMessage="1" sqref="F782:F783 F717:F723 F715 F709:F712 F699:F701 F696:F697 F693 F691 F688 F681:F686 F649:F653 F642:F645 F633 F603 F599:F601 F596 F587:F592 F584:F585 F549:F551 F547" xr:uid="{E6EC8A0D-08C7-4476-8A1A-AEE6EE1E5BCD}">
      <formula1>$HM$63536:$HM$63540</formula1>
    </dataValidation>
    <dataValidation type="list" allowBlank="1" showInputMessage="1" showErrorMessage="1" sqref="F552:F553 F777:F781 F646:F648 F639 F634:F635 F562" xr:uid="{73086AED-81DC-48BB-BFD0-8FA843978FA1}">
      <formula1>$IQ$63938:$IQ$63942</formula1>
    </dataValidation>
    <dataValidation type="list" allowBlank="1" showInputMessage="1" showErrorMessage="1" sqref="G811:G859" xr:uid="{1F5E560D-E7B5-46BE-A9D2-0D6DFDAA8794}">
      <formula1>$HO$63696:$HO$63700</formula1>
    </dataValidation>
    <dataValidation type="list" allowBlank="1" showInputMessage="1" showErrorMessage="1" sqref="B330" xr:uid="{19723FB2-536B-48BD-A61B-2338326A46F6}">
      <formula1>$HL$62233:$HL$62242</formula1>
    </dataValidation>
    <dataValidation type="list" allowBlank="1" showInputMessage="1" showErrorMessage="1" sqref="F383:F384" xr:uid="{7A9DA9E7-3C08-4A6F-A398-9E5BEE98E765}">
      <formula1>$HO$63702:$HO$63706</formula1>
    </dataValidation>
    <dataValidation type="list" allowBlank="1" showInputMessage="1" showErrorMessage="1" sqref="G488:G529" xr:uid="{6455ADE4-1574-4A73-A728-27D7B5B80CD4}">
      <formula1>$HO$63682:$HO$63686</formula1>
    </dataValidation>
    <dataValidation type="list" allowBlank="1" showInputMessage="1" showErrorMessage="1" sqref="G418:G426" xr:uid="{344D2474-0798-44AA-AAE3-8D5658976C76}">
      <formula1>$HN$62218:$HN$62222</formula1>
    </dataValidation>
    <dataValidation type="list" allowBlank="1" showInputMessage="1" showErrorMessage="1" sqref="F94:F96" xr:uid="{CC0A5596-5BCD-4FA5-B848-DEEC23069B66}">
      <formula1>$HN$63621:$HN$63625</formula1>
    </dataValidation>
    <dataValidation type="list" allowBlank="1" showInputMessage="1" showErrorMessage="1" sqref="B10:B12 B15:C15 B17:C17 C164 B43 C856:C859 B41:C41 C37:C38 C143:C146 C169 C107:C109 C154:C157 C127:C132 B5:C5 C6:C14 C16 C25:C26 C32 C34:C35 B48:C48 C47 C49:C50 C54:C56 C59:C61 C63 C67:C74 C76:C78 C81:C82 C102:C105 B120:C120 C113:C119 C123:C125 B138:B141 C134:C141 B150:C150 C148:C149 C152 B161:C161 C162 B166:C166 B172:B174 B90 C178:C179 C207:C210 C212:C213 C215:C217 C221:C224 C226:C233 C239:C243 C251:C261 C263 C269 C275:C276 C278:C279 C283 C286 C288:C290 C293:C296 C299:C302 C316:C317 C331:C332 C334:C335 C339 C342:C347 C356:C359 C361 C363:C382 C384:C393 C396:C398 C400 C409 C418:C421 C423:C429 C433:C441 C443:C444 C447 C450 C452:C453 C455:C505 C511 C515:C523 C526:C527 C529 C531:C540 C552 C554 C556:C557 C561 C565:C566 C568 C571 C574:C575 C577:C578 C581:C596 C600 C605:C609 C612:C621 C623 C627:C629 C631 C652 C657 C668 C671 C673:C674 C677 C679 C682 C687 C690 C693:C709 C712:C722 C724:C732 C735:C738 C740:C743 C745:C767 C770 C772 C775 C778 C782 C795 C812 C814:C815 C828:C834 C839 C842:C844 C848:C853 C172 C174:C175" xr:uid="{E584E3A0-2EA1-4501-B1B5-46B60D8F9B3D}">
      <formula1>$B$2:$B$11</formula1>
    </dataValidation>
    <dataValidation type="list" allowBlank="1" showInputMessage="1" showErrorMessage="1" sqref="G207:G250" xr:uid="{CB76C470-2750-4D20-B8A8-9C2E328883FB}">
      <formula1>$HN$63633:$HN$63637</formula1>
    </dataValidation>
    <dataValidation type="list" allowBlank="1" showInputMessage="1" showErrorMessage="1" sqref="F197" xr:uid="{0189B12C-0530-42C2-871E-9E4202565C47}">
      <formula1>$IP$63857:$IP$63861</formula1>
    </dataValidation>
    <dataValidation type="list" allowBlank="1" showInputMessage="1" showErrorMessage="1" sqref="F28:F31" xr:uid="{1D7BA08B-3544-42EC-A90D-6E851C2F6841}">
      <formula1>$HL$63527:$HL$63531</formula1>
    </dataValidation>
    <dataValidation type="list" allowBlank="1" showInputMessage="1" showErrorMessage="1" sqref="F25 F33:F35" xr:uid="{68E67D81-9BB6-4929-80D2-57253CB88BBD}">
      <formula1>$HL$63473:$HL$63477</formula1>
    </dataValidation>
    <dataValidation type="list" allowBlank="1" showInputMessage="1" showErrorMessage="1" sqref="F32 F26:F27 B88 B197:B206 F262 C264 B372:B373 B348:B364 B368 F269:F290 F293:F315 F388:F529 B170:B171 F545:F546 F548 F583 F586 F593:F595 F602 F604:F613 F640 F689:F690 F692 F694 F698 F713:F714 F716 F784:F798 F750:F775 B121:B127 C322 B129:B134 F330:F382 F318:F325 B270:B282 B167:B168 B235:B238 B151:B160 B142:B148 B268:C268 B332:B346 B401:B411 B42 F19:F24 B854:B855 B392:B395 B284:B329 C235:C236 B163 B165 B257:B266 B180:B193 B211 B218:C220 B246:C246 B91:B111 B375:B390 B413:B416 B442 B445 B454 B512 B525 B528 B506:C510 B551 B553 B555 B558:B560 B562 B567 B569:B570 B572:B573 B576 B580 B597:B598 B603:C603 B622 B624:B626 B639:B644 B646:B651 B630 B632:B637 B665 B653:B656 B658:B663 B672 B675:B676 B678 B680:B681 B685:B686 B688:B689 B691:B692 B710:B711 B723 B739 B744 B768:B769 B771 B773:B774 B776 B794 B779:B781 B804:B811 B783:B791 B796:B799 C611 B825 B840:B841 C818:C820 C19:C20 B214 C238 B176:B178 C324 B430:C432 B448:C448 C543 B19:B36 B83:B86 B860 B399 B53:B80 B45:B46 B541:B548 B610:B611 B816:B821 B845:C847" xr:uid="{21566C9D-7FF3-42D2-8762-F4D44A46DDFF}">
      <formula1>#REF!</formula1>
    </dataValidation>
    <dataValidation type="list" allowBlank="1" showInputMessage="1" showErrorMessage="1" sqref="B226:B233 C176:C177 C106 B207:B210 B164 B162 B215:B217 B81:B82 B47 B87:C87 C79:C80 B49:B50 B37:B38 B179 C39:C40 B16 B239:B243 B13:B14 B6:B9 B212:B213 B169 B221:B224 B112:B119 B18:C18 C21:C24 C27:C31 C33 C36 B44:C44 C42:C43 C45:C46 C51:C53 C57:C58 C62 C64:C66 C75 B89:C89 C83:C86 C88 C90:C101 C110:C112 C121:C122 C126 C133 C142 C147 C151 C153 C158:C160 C163 C165 C167:C168 C170:C171 C173 B194:B196 C180:C206 C211 C214 C225 C234 C237 C244:C245 C247:C250 C262 C265:C267 C270:C274 C277 C280:C282 C284:C285 C287 C291:C292 C297:C298 C303:C315 C318:C321 C323 C325:C330 C333 C336:C338 C340:C341 C348:C355 C360 C362 C383 C394:C395 C399 C401:C408 C410:C417 C422 C442 C445:C446 C449 C451 C454 C512:C514 C524:C525 C528 C530 C541:C542 C544:C551 C553 C555 C558:C560 C562:C564 C567 C569:C570 C572:C573 C576 C579:C580 C597:C599 C601:C602 C604 C610 C622 C624:C626 C630 C632:C651 C653:C656 C658:C667 C669:C670 C672 C675:C676 C678 C680:C681 C683:C686 C688:C689 C691:C692 C710:C711 C723 C733:C734 C739 C744 C768:C769 C771 C773:C774 C776:C777 C779:C781 C783:C794 C796:C811 C813 C816:C817 C821:C827 C835:C838 C840:C841 C854:C855 C860:C862" xr:uid="{A0EE872E-7670-4EE2-93A2-500E3148814B}">
      <formula1>$HM$63633:$HM$63641</formula1>
    </dataValidation>
  </dataValidations>
  <printOptions horizontalCentered="1"/>
  <pageMargins left="0.19685039370078741" right="0.31496062992125984" top="0.19685039370078741" bottom="0.39370078740157483" header="0" footer="0"/>
  <pageSetup scale="47" fitToHeight="2" orientation="landscape" r:id="rId1"/>
  <headerFooter alignWithMargins="0">
    <oddFooter>Página &amp;P de &amp;N</oddFooter>
  </headerFooter>
</worksheet>
</file>

<file path=docMetadata/LabelInfo.xml><?xml version="1.0" encoding="utf-8"?>
<clbl:labelList xmlns:clbl="http://schemas.microsoft.com/office/2020/mipLabelMetadata">
  <clbl:label id="{fc537770-210a-47ac-b2ab-cddef19e742f}" enabled="1" method="Standard" siteId="{8bef3dae-3f49-4f22-8a5d-85a8e59a371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Tabla</vt:lpstr>
      <vt:lpstr>Base Trimestral</vt:lpstr>
      <vt:lpstr>'Base Trimestral'!Área_de_impresión</vt:lpstr>
      <vt:lpstr>Tabla!Área_de_impresión</vt:lpstr>
      <vt:lpstr>'Base Trimestral'!Títulos_a_imprimir</vt:lpstr>
    </vt:vector>
  </TitlesOfParts>
  <Company>Ministerio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peherrera</dc:creator>
  <cp:lastModifiedBy>NICOLAS VERGARA ZUÑIGA</cp:lastModifiedBy>
  <cp:lastPrinted>2022-01-26T18:31:30Z</cp:lastPrinted>
  <dcterms:created xsi:type="dcterms:W3CDTF">2010-01-18T18:28:17Z</dcterms:created>
  <dcterms:modified xsi:type="dcterms:W3CDTF">2025-10-30T20:06:32Z</dcterms:modified>
</cp:coreProperties>
</file>