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edina\D\epalma\2025\Glosas Presupuestarias\"/>
    </mc:Choice>
  </mc:AlternateContent>
  <bookViews>
    <workbookView xWindow="720" yWindow="375" windowWidth="25455" windowHeight="12120" xr2:uid="{00000000-000D-0000-FFFF-FFFF00000000}"/>
  </bookViews>
  <sheets>
    <sheet name="Glosa 14 N°10 (Ene-Jun 2025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" l="1"/>
  <c r="M31" i="2" s="1"/>
  <c r="M18" i="2"/>
  <c r="M30" i="2" s="1"/>
  <c r="M17" i="2"/>
  <c r="M29" i="2" s="1"/>
  <c r="M16" i="2"/>
  <c r="M28" i="2" s="1"/>
  <c r="K19" i="2"/>
  <c r="K31" i="2" s="1"/>
  <c r="K18" i="2"/>
  <c r="K30" i="2" s="1"/>
  <c r="K17" i="2"/>
  <c r="K29" i="2" s="1"/>
  <c r="K16" i="2"/>
  <c r="K28" i="2" s="1"/>
  <c r="I19" i="2"/>
  <c r="I31" i="2" s="1"/>
  <c r="I18" i="2"/>
  <c r="I17" i="2"/>
  <c r="I16" i="2"/>
  <c r="I30" i="2"/>
  <c r="I29" i="2"/>
  <c r="I28" i="2"/>
  <c r="G19" i="2"/>
  <c r="G18" i="2"/>
  <c r="G17" i="2"/>
  <c r="G16" i="2"/>
  <c r="G31" i="2"/>
  <c r="G30" i="2"/>
  <c r="G29" i="2"/>
  <c r="G28" i="2"/>
  <c r="E29" i="2"/>
  <c r="E28" i="2"/>
  <c r="E19" i="2"/>
  <c r="E31" i="2" s="1"/>
  <c r="E18" i="2"/>
  <c r="E30" i="2" s="1"/>
  <c r="E17" i="2"/>
  <c r="E16" i="2"/>
  <c r="C31" i="2"/>
  <c r="C30" i="2"/>
  <c r="C29" i="2"/>
  <c r="C28" i="2"/>
  <c r="C17" i="2"/>
  <c r="C16" i="2"/>
  <c r="C19" i="2"/>
  <c r="C18" i="2"/>
  <c r="W68" i="2" l="1"/>
  <c r="V68" i="2"/>
  <c r="S68" i="2"/>
  <c r="R68" i="2"/>
  <c r="O68" i="2"/>
  <c r="N68" i="2"/>
  <c r="K68" i="2"/>
  <c r="J68" i="2"/>
  <c r="G68" i="2"/>
  <c r="F68" i="2"/>
  <c r="C68" i="2"/>
  <c r="B68" i="2"/>
  <c r="J8" i="2" l="1"/>
  <c r="I8" i="2"/>
  <c r="G8" i="2"/>
  <c r="F8" i="2"/>
  <c r="D8" i="2"/>
  <c r="C8" i="2"/>
  <c r="E8" i="2" l="1"/>
  <c r="E4" i="2"/>
  <c r="E7" i="2"/>
  <c r="E6" i="2"/>
  <c r="E5" i="2"/>
  <c r="K5" i="2"/>
  <c r="K4" i="2"/>
  <c r="K7" i="2"/>
  <c r="K8" i="2"/>
  <c r="K6" i="2"/>
  <c r="H5" i="2"/>
  <c r="H8" i="2"/>
  <c r="H4" i="2"/>
  <c r="H7" i="2"/>
  <c r="H6" i="2"/>
  <c r="S8" i="2" l="1"/>
  <c r="R8" i="2"/>
  <c r="P8" i="2"/>
  <c r="O8" i="2"/>
  <c r="M8" i="2"/>
  <c r="L8" i="2"/>
  <c r="Q5" i="2" l="1"/>
  <c r="Q6" i="2"/>
  <c r="Q7" i="2"/>
  <c r="Q4" i="2"/>
  <c r="Q8" i="2"/>
  <c r="N4" i="2"/>
  <c r="T8" i="2"/>
  <c r="N7" i="2"/>
  <c r="T5" i="2"/>
  <c r="T4" i="2"/>
  <c r="T7" i="2"/>
  <c r="T6" i="2"/>
  <c r="N8" i="2"/>
  <c r="N6" i="2"/>
  <c r="N5" i="2"/>
</calcChain>
</file>

<file path=xl/sharedStrings.xml><?xml version="1.0" encoding="utf-8"?>
<sst xmlns="http://schemas.openxmlformats.org/spreadsheetml/2006/main" count="145" uniqueCount="31">
  <si>
    <t>Género</t>
  </si>
  <si>
    <t>Total Gasto</t>
  </si>
  <si>
    <t>N° de Personas</t>
  </si>
  <si>
    <t>% por tipo de contratación</t>
  </si>
  <si>
    <t>Suplente</t>
  </si>
  <si>
    <t>Femenino</t>
  </si>
  <si>
    <t>Masculino</t>
  </si>
  <si>
    <t>Titular</t>
  </si>
  <si>
    <t>Total</t>
  </si>
  <si>
    <t>Calidad Jurídica</t>
  </si>
  <si>
    <t>Promedio de Años en el MP</t>
  </si>
  <si>
    <t>Promedio (años)</t>
  </si>
  <si>
    <t>Promedio de veces Contratada</t>
  </si>
  <si>
    <t>Número de veces que ha sido contratada</t>
  </si>
  <si>
    <t>Suplente externo</t>
  </si>
  <si>
    <t>Mujer</t>
  </si>
  <si>
    <t>Administrat.</t>
  </si>
  <si>
    <t>Auxiliares</t>
  </si>
  <si>
    <t>Profesional</t>
  </si>
  <si>
    <t>Tecnicos</t>
  </si>
  <si>
    <t>Varón</t>
  </si>
  <si>
    <t>Directivos</t>
  </si>
  <si>
    <t>Calidad Jurídica / Sexo / Estamento</t>
  </si>
  <si>
    <t>Fiscales</t>
  </si>
  <si>
    <t xml:space="preserve">Total </t>
  </si>
  <si>
    <t>Enero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</si>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</sst>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&quot;$&quot;#,##0"/>
  </numFmts>
  <fonts count="5" x14ac:knownFonts="1"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17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7" xfId="0" applyNumberFormat="1" applyBorder="1"/>
    <xf numFmtId="164" fontId="0" fillId="0" borderId="13" xfId="0" applyNumberFormat="1" applyBorder="1"/>
    <xf numFmtId="0" fontId="0" fillId="0" borderId="2" xfId="0" applyBorder="1"/>
    <xf numFmtId="4" fontId="0" fillId="0" borderId="3" xfId="0" applyNumberFormat="1" applyBorder="1"/>
    <xf numFmtId="4" fontId="0" fillId="0" borderId="17" xfId="0" applyNumberFormat="1" applyBorder="1"/>
    <xf numFmtId="0" fontId="0" fillId="0" borderId="1" xfId="0" applyBorder="1"/>
    <xf numFmtId="0" fontId="0" fillId="0" borderId="14" xfId="0" applyBorder="1"/>
    <xf numFmtId="0" fontId="0" fillId="0" borderId="26" xfId="0" applyBorder="1"/>
    <xf numFmtId="0" fontId="0" fillId="0" borderId="4" xfId="0" applyBorder="1"/>
    <xf numFmtId="0" fontId="0" fillId="0" borderId="8" xfId="0" applyBorder="1"/>
    <xf numFmtId="4" fontId="0" fillId="0" borderId="27" xfId="0" applyNumberFormat="1" applyBorder="1"/>
    <xf numFmtId="4" fontId="0" fillId="0" borderId="10" xfId="0" applyNumberFormat="1" applyBorder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165" fontId="0" fillId="0" borderId="5" xfId="0" applyNumberFormat="1" applyBorder="1"/>
    <xf numFmtId="0" fontId="0" fillId="0" borderId="28" xfId="0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39" xfId="0" applyBorder="1" applyAlignment="1">
      <alignment horizontal="left" indent="2"/>
    </xf>
    <xf numFmtId="2" fontId="0" fillId="3" borderId="9" xfId="0" applyNumberFormat="1" applyFill="1" applyBorder="1"/>
    <xf numFmtId="2" fontId="0" fillId="3" borderId="10" xfId="0" applyNumberFormat="1" applyFill="1" applyBorder="1"/>
    <xf numFmtId="0" fontId="2" fillId="4" borderId="38" xfId="0" applyFont="1" applyFill="1" applyBorder="1" applyAlignment="1">
      <alignment horizontal="left"/>
    </xf>
    <xf numFmtId="0" fontId="3" fillId="5" borderId="39" xfId="0" applyFont="1" applyFill="1" applyBorder="1" applyAlignment="1">
      <alignment horizontal="left" indent="1"/>
    </xf>
    <xf numFmtId="0" fontId="3" fillId="6" borderId="39" xfId="0" applyFont="1" applyFill="1" applyBorder="1" applyAlignment="1">
      <alignment horizontal="left" indent="1"/>
    </xf>
    <xf numFmtId="0" fontId="0" fillId="3" borderId="28" xfId="0" applyFill="1" applyBorder="1"/>
    <xf numFmtId="165" fontId="0" fillId="3" borderId="5" xfId="0" applyNumberFormat="1" applyFill="1" applyBorder="1"/>
    <xf numFmtId="2" fontId="0" fillId="3" borderId="5" xfId="0" applyNumberFormat="1" applyFill="1" applyBorder="1"/>
    <xf numFmtId="2" fontId="0" fillId="3" borderId="6" xfId="0" applyNumberFormat="1" applyFill="1" applyBorder="1"/>
    <xf numFmtId="0" fontId="0" fillId="3" borderId="4" xfId="0" applyFill="1" applyBorder="1"/>
    <xf numFmtId="0" fontId="0" fillId="3" borderId="37" xfId="0" applyFill="1" applyBorder="1"/>
    <xf numFmtId="165" fontId="0" fillId="3" borderId="2" xfId="0" applyNumberFormat="1" applyFill="1" applyBorder="1"/>
    <xf numFmtId="2" fontId="0" fillId="3" borderId="2" xfId="0" applyNumberFormat="1" applyFill="1" applyBorder="1"/>
    <xf numFmtId="2" fontId="0" fillId="3" borderId="3" xfId="0" applyNumberFormat="1" applyFill="1" applyBorder="1"/>
    <xf numFmtId="0" fontId="0" fillId="3" borderId="13" xfId="0" applyFill="1" applyBorder="1"/>
    <xf numFmtId="0" fontId="0" fillId="0" borderId="41" xfId="0" applyBorder="1"/>
    <xf numFmtId="0" fontId="0" fillId="0" borderId="42" xfId="0" applyBorder="1"/>
    <xf numFmtId="0" fontId="1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Continuous"/>
    </xf>
    <xf numFmtId="0" fontId="1" fillId="7" borderId="19" xfId="0" applyFont="1" applyFill="1" applyBorder="1" applyAlignment="1">
      <alignment horizontal="centerContinuous"/>
    </xf>
    <xf numFmtId="164" fontId="1" fillId="7" borderId="8" xfId="0" applyNumberFormat="1" applyFont="1" applyFill="1" applyBorder="1"/>
    <xf numFmtId="0" fontId="1" fillId="7" borderId="9" xfId="0" applyFont="1" applyFill="1" applyBorder="1"/>
    <xf numFmtId="4" fontId="1" fillId="7" borderId="10" xfId="0" applyNumberFormat="1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29" xfId="0" applyFont="1" applyFill="1" applyBorder="1"/>
    <xf numFmtId="165" fontId="1" fillId="5" borderId="9" xfId="0" applyNumberFormat="1" applyFont="1" applyFill="1" applyBorder="1"/>
    <xf numFmtId="0" fontId="3" fillId="8" borderId="4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Y69"/>
  <sheetViews>
    <sheetView tabSelected="1" topLeftCell="A57" workbookViewId="0">
      <selection activeCell="P15" sqref="P15"/>
    </sheetView>
  </sheetViews>
  <sheetFormatPr baseColWidth="10" defaultRowHeight="12.75" x14ac:dyDescent="0.2"/>
  <cols>
    <col min="1" max="1" width="19" customWidth="1"/>
    <col min="3" max="3" width="15.7109375" customWidth="1"/>
    <col min="5" max="5" width="12.140625" customWidth="1"/>
    <col min="6" max="6" width="15.5703125" customWidth="1"/>
    <col min="7" max="7" width="17" customWidth="1"/>
    <col min="8" max="8" width="12.140625" customWidth="1"/>
    <col min="9" max="9" width="15.140625" customWidth="1"/>
    <col min="11" max="11" width="14.7109375" customWidth="1"/>
    <col min="12" max="12" width="15.28515625" customWidth="1"/>
    <col min="13" max="13" width="11.85546875" customWidth="1"/>
    <col min="14" max="14" width="13.42578125" customWidth="1"/>
    <col min="15" max="15" width="15.28515625" customWidth="1"/>
    <col min="16" max="16" width="10.5703125" customWidth="1"/>
    <col min="17" max="17" width="12.140625" customWidth="1"/>
    <col min="18" max="18" width="15.28515625" customWidth="1"/>
    <col min="19" max="19" width="15.85546875" customWidth="1"/>
    <col min="20" max="20" width="12.28515625" customWidth="1"/>
    <col min="23" max="23" width="17.5703125" customWidth="1"/>
  </cols>
  <sheetData>
    <row r="1" spans="1:20" ht="13.5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0" ht="12.75" customHeight="1" thickBot="1" x14ac:dyDescent="0.25">
      <c r="A2" s="54" t="s">
        <v>9</v>
      </c>
      <c r="B2" s="55" t="s">
        <v>0</v>
      </c>
      <c r="C2" s="46" t="s">
        <v>25</v>
      </c>
      <c r="D2" s="47"/>
      <c r="E2" s="48"/>
      <c r="F2" s="46" t="s">
        <v>26</v>
      </c>
      <c r="G2" s="47"/>
      <c r="H2" s="48"/>
      <c r="I2" s="46" t="s">
        <v>27</v>
      </c>
      <c r="J2" s="47"/>
      <c r="K2" s="48"/>
      <c r="L2" s="46" t="s">
        <v>28</v>
      </c>
      <c r="M2" s="47"/>
      <c r="N2" s="48"/>
      <c r="O2" s="46" t="s">
        <v>29</v>
      </c>
      <c r="P2" s="47"/>
      <c r="Q2" s="48"/>
      <c r="R2" s="46" t="s">
        <v>30</v>
      </c>
      <c r="S2" s="47"/>
      <c r="T2" s="48"/>
    </row>
    <row r="3" spans="1:20" ht="51.75" thickBot="1" x14ac:dyDescent="0.25">
      <c r="A3" s="56"/>
      <c r="B3" s="57"/>
      <c r="C3" s="60" t="s">
        <v>1</v>
      </c>
      <c r="D3" s="61" t="s">
        <v>2</v>
      </c>
      <c r="E3" s="59" t="s">
        <v>3</v>
      </c>
      <c r="F3" s="60" t="s">
        <v>1</v>
      </c>
      <c r="G3" s="61" t="s">
        <v>2</v>
      </c>
      <c r="H3" s="59" t="s">
        <v>3</v>
      </c>
      <c r="I3" s="60" t="s">
        <v>1</v>
      </c>
      <c r="J3" s="61" t="s">
        <v>2</v>
      </c>
      <c r="K3" s="59" t="s">
        <v>3</v>
      </c>
      <c r="L3" s="60" t="s">
        <v>1</v>
      </c>
      <c r="M3" s="61" t="s">
        <v>2</v>
      </c>
      <c r="N3" s="59" t="s">
        <v>3</v>
      </c>
      <c r="O3" s="60" t="s">
        <v>1</v>
      </c>
      <c r="P3" s="61" t="s">
        <v>2</v>
      </c>
      <c r="Q3" s="59" t="s">
        <v>3</v>
      </c>
      <c r="R3" s="60" t="s">
        <v>1</v>
      </c>
      <c r="S3" s="61" t="s">
        <v>2</v>
      </c>
      <c r="T3" s="59" t="s">
        <v>3</v>
      </c>
    </row>
    <row r="4" spans="1:20" x14ac:dyDescent="0.2">
      <c r="A4" s="44" t="s">
        <v>4</v>
      </c>
      <c r="B4" s="11" t="s">
        <v>5</v>
      </c>
      <c r="C4" s="7">
        <v>97270633.19340001</v>
      </c>
      <c r="D4" s="8">
        <v>59</v>
      </c>
      <c r="E4" s="9">
        <f>SUM(D4/$D$8*100)</f>
        <v>1.329727293216137</v>
      </c>
      <c r="F4" s="7">
        <v>103976001.79830004</v>
      </c>
      <c r="G4" s="8">
        <v>64</v>
      </c>
      <c r="H4" s="10">
        <f>SUM(G4/$G$8*100)</f>
        <v>1.4394961763382816</v>
      </c>
      <c r="I4" s="7">
        <v>137746261.02640006</v>
      </c>
      <c r="J4" s="8">
        <v>65</v>
      </c>
      <c r="K4" s="9">
        <f>SUM(J4/$J$8*100)</f>
        <v>1.4606741573033708</v>
      </c>
      <c r="L4" s="7">
        <v>79819586.34010002</v>
      </c>
      <c r="M4" s="8">
        <v>52</v>
      </c>
      <c r="N4" s="9">
        <f>SUM(M4/$M$8*100)</f>
        <v>1.1820868379177085</v>
      </c>
      <c r="O4" s="7">
        <v>92760519.059699982</v>
      </c>
      <c r="P4" s="8">
        <v>59</v>
      </c>
      <c r="Q4" s="10">
        <f>SUM(P4/$P$8*100)</f>
        <v>1.3354459031235852</v>
      </c>
      <c r="R4" s="7">
        <v>103232258.62640001</v>
      </c>
      <c r="S4" s="8">
        <v>66</v>
      </c>
      <c r="T4" s="9">
        <f>SUM(S4/$S$8*100)</f>
        <v>1.489841986455982</v>
      </c>
    </row>
    <row r="5" spans="1:20" ht="13.5" thickBot="1" x14ac:dyDescent="0.25">
      <c r="A5" s="45"/>
      <c r="B5" s="12" t="s">
        <v>6</v>
      </c>
      <c r="C5" s="3">
        <v>36379037.796399988</v>
      </c>
      <c r="D5" s="4">
        <v>22</v>
      </c>
      <c r="E5" s="5">
        <f>SUM(D5/$D$8*100)</f>
        <v>0.49583051611449175</v>
      </c>
      <c r="F5" s="3">
        <v>51673986.223199993</v>
      </c>
      <c r="G5" s="8">
        <v>26</v>
      </c>
      <c r="H5" s="6">
        <f>SUM(G5/$G$8*100)</f>
        <v>0.58479532163742687</v>
      </c>
      <c r="I5" s="3">
        <v>74716653.338400006</v>
      </c>
      <c r="J5" s="8">
        <v>23</v>
      </c>
      <c r="K5" s="5">
        <f>SUM(J5/$J$8*100)</f>
        <v>0.51685393258426959</v>
      </c>
      <c r="L5" s="3">
        <v>32051822.850099996</v>
      </c>
      <c r="M5" s="8">
        <v>16</v>
      </c>
      <c r="N5" s="5">
        <f>SUM(M5/$M$8*100)</f>
        <v>0.36371902705160264</v>
      </c>
      <c r="O5" s="3">
        <v>41380295.239099994</v>
      </c>
      <c r="P5" s="8">
        <v>23</v>
      </c>
      <c r="Q5" s="6">
        <f>SUM(P5/$P$8*100)</f>
        <v>0.52059755545495701</v>
      </c>
      <c r="R5" s="3">
        <v>47894657.264500014</v>
      </c>
      <c r="S5" s="8">
        <v>28</v>
      </c>
      <c r="T5" s="5">
        <f>SUM(S5/$S$8*100)</f>
        <v>0.6320541760722348</v>
      </c>
    </row>
    <row r="6" spans="1:20" x14ac:dyDescent="0.2">
      <c r="A6" s="44" t="s">
        <v>7</v>
      </c>
      <c r="B6" s="11" t="s">
        <v>5</v>
      </c>
      <c r="C6" s="3">
        <v>7592349159.1056738</v>
      </c>
      <c r="D6" s="4">
        <v>2263</v>
      </c>
      <c r="E6" s="5">
        <f>SUM(D6/$D$8*100)</f>
        <v>51.002929907595217</v>
      </c>
      <c r="F6" s="3">
        <v>7763522900.1510286</v>
      </c>
      <c r="G6" s="4">
        <v>2263</v>
      </c>
      <c r="H6" s="6">
        <f>SUM(G6/$G$8*100)</f>
        <v>50.899685110211422</v>
      </c>
      <c r="I6" s="3">
        <v>18502426007.115601</v>
      </c>
      <c r="J6" s="8">
        <v>2267</v>
      </c>
      <c r="K6" s="5">
        <f>SUM(J6/$J$8*100)</f>
        <v>50.943820224719104</v>
      </c>
      <c r="L6" s="3">
        <v>7529438217.5328379</v>
      </c>
      <c r="M6" s="8">
        <v>2253</v>
      </c>
      <c r="N6" s="5">
        <f>SUM(M6/$M$8*100)</f>
        <v>51.216185496703794</v>
      </c>
      <c r="O6" s="3">
        <v>7517025965.0731249</v>
      </c>
      <c r="P6" s="8">
        <v>2253</v>
      </c>
      <c r="Q6" s="6">
        <f>SUM(P6/$P$8*100)</f>
        <v>50.995925758261663</v>
      </c>
      <c r="R6" s="3">
        <v>7582146816.230237</v>
      </c>
      <c r="S6" s="8">
        <v>2251</v>
      </c>
      <c r="T6" s="5">
        <f>SUM(S6/$S$8*100)</f>
        <v>50.812641083521449</v>
      </c>
    </row>
    <row r="7" spans="1:20" ht="13.5" thickBot="1" x14ac:dyDescent="0.25">
      <c r="A7" s="45"/>
      <c r="B7" s="12" t="s">
        <v>6</v>
      </c>
      <c r="C7" s="3">
        <v>8571935530.1715126</v>
      </c>
      <c r="D7" s="4">
        <v>2093</v>
      </c>
      <c r="E7" s="5">
        <f>SUM(D7/$D$8*100)</f>
        <v>47.171512283074151</v>
      </c>
      <c r="F7" s="3">
        <v>8719031268.3841953</v>
      </c>
      <c r="G7" s="4">
        <v>2093</v>
      </c>
      <c r="H7" s="6">
        <f>SUM(G7/$G$8*100)</f>
        <v>47.076023391812868</v>
      </c>
      <c r="I7" s="3">
        <v>20718735528.760719</v>
      </c>
      <c r="J7" s="8">
        <v>2095</v>
      </c>
      <c r="K7" s="5">
        <f>SUM(J7/$J$8*100)</f>
        <v>47.078651685393261</v>
      </c>
      <c r="L7" s="3">
        <v>8551155145.8247709</v>
      </c>
      <c r="M7" s="8">
        <v>2078</v>
      </c>
      <c r="N7" s="5">
        <f>SUM(M7/$M$8*100)</f>
        <v>47.238008638326896</v>
      </c>
      <c r="O7" s="3">
        <v>8555662600.6848793</v>
      </c>
      <c r="P7" s="8">
        <v>2083</v>
      </c>
      <c r="Q7" s="6">
        <f>SUM(P7/$P$8*100)</f>
        <v>47.148030783159797</v>
      </c>
      <c r="R7" s="3">
        <v>8596463102.773077</v>
      </c>
      <c r="S7" s="8">
        <v>2085</v>
      </c>
      <c r="T7" s="5">
        <f>SUM(S7/$S$8*100)</f>
        <v>47.065462753950335</v>
      </c>
    </row>
    <row r="8" spans="1:20" ht="13.5" thickBot="1" x14ac:dyDescent="0.25">
      <c r="A8" s="49" t="s">
        <v>8</v>
      </c>
      <c r="B8" s="50"/>
      <c r="C8" s="51">
        <f>SUM(C4:C7)</f>
        <v>16297934360.266987</v>
      </c>
      <c r="D8" s="52">
        <f>SUM(D4:D7)</f>
        <v>4437</v>
      </c>
      <c r="E8" s="53">
        <f>SUM(D8/$D$8*100)</f>
        <v>100</v>
      </c>
      <c r="F8" s="51">
        <f>SUM(F4:F7)</f>
        <v>16638204156.556725</v>
      </c>
      <c r="G8" s="52">
        <f>SUM(G4:G7)</f>
        <v>4446</v>
      </c>
      <c r="H8" s="53">
        <f>SUM(G8/$G$8*100)</f>
        <v>100</v>
      </c>
      <c r="I8" s="51">
        <f>SUM(I4:I7)</f>
        <v>39433624450.241119</v>
      </c>
      <c r="J8" s="52">
        <f>SUM(J4:J7)</f>
        <v>4450</v>
      </c>
      <c r="K8" s="53">
        <f>SUM(J8/$J$8*100)</f>
        <v>100</v>
      </c>
      <c r="L8" s="51">
        <f>SUM(L4:L7)</f>
        <v>16192464772.54781</v>
      </c>
      <c r="M8" s="52">
        <f>SUM(M4:M7)</f>
        <v>4399</v>
      </c>
      <c r="N8" s="53">
        <f>SUM(M8/$M$8*100)</f>
        <v>100</v>
      </c>
      <c r="O8" s="51">
        <f>SUM(O4:O7)</f>
        <v>16206829380.056805</v>
      </c>
      <c r="P8" s="52">
        <f>SUM(P4:P7)</f>
        <v>4418</v>
      </c>
      <c r="Q8" s="53">
        <f>SUM(P8/$P$8*100)</f>
        <v>100</v>
      </c>
      <c r="R8" s="51">
        <f>SUM(R4:R7)</f>
        <v>16329736834.894215</v>
      </c>
      <c r="S8" s="52">
        <f>SUM(S4:S7)</f>
        <v>4430</v>
      </c>
      <c r="T8" s="53">
        <f>SUM(S8/$S$8*100)</f>
        <v>100</v>
      </c>
    </row>
    <row r="12" spans="1:20" ht="22.5" customHeight="1" x14ac:dyDescent="0.2">
      <c r="A12" s="43" t="s">
        <v>10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0" ht="3.75" customHeight="1" thickBot="1" x14ac:dyDescent="0.25"/>
    <row r="14" spans="1:20" ht="13.5" thickBot="1" x14ac:dyDescent="0.25">
      <c r="A14" s="54" t="s">
        <v>9</v>
      </c>
      <c r="B14" s="55" t="s">
        <v>0</v>
      </c>
      <c r="C14" s="46" t="s">
        <v>25</v>
      </c>
      <c r="D14" s="48"/>
      <c r="E14" s="46" t="s">
        <v>26</v>
      </c>
      <c r="F14" s="48"/>
      <c r="G14" s="46" t="s">
        <v>27</v>
      </c>
      <c r="H14" s="48"/>
      <c r="I14" s="46" t="s">
        <v>28</v>
      </c>
      <c r="J14" s="48"/>
      <c r="K14" s="46" t="s">
        <v>29</v>
      </c>
      <c r="L14" s="48"/>
      <c r="M14" s="46" t="s">
        <v>30</v>
      </c>
      <c r="N14" s="48"/>
    </row>
    <row r="15" spans="1:20" ht="26.25" thickBot="1" x14ac:dyDescent="0.25">
      <c r="A15" s="56"/>
      <c r="B15" s="57"/>
      <c r="C15" s="58" t="s">
        <v>2</v>
      </c>
      <c r="D15" s="59" t="s">
        <v>11</v>
      </c>
      <c r="E15" s="58" t="s">
        <v>2</v>
      </c>
      <c r="F15" s="59" t="s">
        <v>11</v>
      </c>
      <c r="G15" s="58" t="s">
        <v>2</v>
      </c>
      <c r="H15" s="59" t="s">
        <v>11</v>
      </c>
      <c r="I15" s="58" t="s">
        <v>2</v>
      </c>
      <c r="J15" s="59" t="s">
        <v>11</v>
      </c>
      <c r="K15" s="58" t="s">
        <v>2</v>
      </c>
      <c r="L15" s="59" t="s">
        <v>11</v>
      </c>
      <c r="M15" s="58" t="s">
        <v>2</v>
      </c>
      <c r="N15" s="59" t="s">
        <v>11</v>
      </c>
    </row>
    <row r="16" spans="1:20" x14ac:dyDescent="0.2">
      <c r="A16" s="44" t="s">
        <v>4</v>
      </c>
      <c r="B16" s="41" t="s">
        <v>5</v>
      </c>
      <c r="C16" s="13">
        <f>D4</f>
        <v>59</v>
      </c>
      <c r="D16" s="16">
        <v>3.3898305084745763E-2</v>
      </c>
      <c r="E16" s="13">
        <f>G4</f>
        <v>64</v>
      </c>
      <c r="F16" s="16">
        <v>3.125E-2</v>
      </c>
      <c r="G16" s="13">
        <f>J4</f>
        <v>65</v>
      </c>
      <c r="H16" s="16">
        <v>1.5384615384615385E-2</v>
      </c>
      <c r="I16" s="13">
        <f>M4</f>
        <v>52</v>
      </c>
      <c r="J16" s="16">
        <v>0</v>
      </c>
      <c r="K16" s="13">
        <f>P4</f>
        <v>59</v>
      </c>
      <c r="L16" s="16">
        <v>0</v>
      </c>
      <c r="M16" s="13">
        <f>S4</f>
        <v>66</v>
      </c>
      <c r="N16" s="16">
        <v>0</v>
      </c>
    </row>
    <row r="17" spans="1:17" ht="13.5" thickBot="1" x14ac:dyDescent="0.25">
      <c r="A17" s="45"/>
      <c r="B17" s="42" t="s">
        <v>6</v>
      </c>
      <c r="C17" s="14">
        <f>D5</f>
        <v>22</v>
      </c>
      <c r="D17" s="5">
        <v>0</v>
      </c>
      <c r="E17" s="14">
        <f>G5</f>
        <v>26</v>
      </c>
      <c r="F17" s="5">
        <v>0</v>
      </c>
      <c r="G17" s="14">
        <f>J5</f>
        <v>23</v>
      </c>
      <c r="H17" s="5">
        <v>0</v>
      </c>
      <c r="I17" s="14">
        <f>M5</f>
        <v>16</v>
      </c>
      <c r="J17" s="5">
        <v>0</v>
      </c>
      <c r="K17" s="14">
        <f>P5</f>
        <v>23</v>
      </c>
      <c r="L17" s="5">
        <v>0</v>
      </c>
      <c r="M17" s="14">
        <f>S5</f>
        <v>28</v>
      </c>
      <c r="N17" s="5">
        <v>0</v>
      </c>
    </row>
    <row r="18" spans="1:17" x14ac:dyDescent="0.2">
      <c r="A18" s="44" t="s">
        <v>7</v>
      </c>
      <c r="B18" s="41" t="s">
        <v>5</v>
      </c>
      <c r="C18" s="14">
        <f>D6</f>
        <v>2263</v>
      </c>
      <c r="D18" s="5">
        <v>14.642509942554131</v>
      </c>
      <c r="E18" s="14">
        <f>G6</f>
        <v>2263</v>
      </c>
      <c r="F18" s="5">
        <v>14.689792311091471</v>
      </c>
      <c r="G18" s="14">
        <f>J6</f>
        <v>2267</v>
      </c>
      <c r="H18" s="5">
        <v>14.771063078958976</v>
      </c>
      <c r="I18" s="14">
        <f>M6</f>
        <v>2253</v>
      </c>
      <c r="J18" s="5">
        <v>14.913004882379051</v>
      </c>
      <c r="K18" s="14">
        <f>P6</f>
        <v>2253</v>
      </c>
      <c r="L18" s="5">
        <v>14.98890368397692</v>
      </c>
      <c r="M18" s="14">
        <f>S6</f>
        <v>2251</v>
      </c>
      <c r="N18" s="5">
        <v>15.012438916037317</v>
      </c>
    </row>
    <row r="19" spans="1:17" ht="13.5" thickBot="1" x14ac:dyDescent="0.25">
      <c r="A19" s="45"/>
      <c r="B19" s="42" t="s">
        <v>6</v>
      </c>
      <c r="C19" s="15">
        <f>D7</f>
        <v>2093</v>
      </c>
      <c r="D19" s="17">
        <v>14.623984710941233</v>
      </c>
      <c r="E19" s="15">
        <f>G7</f>
        <v>2093</v>
      </c>
      <c r="F19" s="17">
        <v>14.6741519350215</v>
      </c>
      <c r="G19" s="15">
        <f>J7</f>
        <v>2095</v>
      </c>
      <c r="H19" s="17">
        <v>14.742720763723151</v>
      </c>
      <c r="I19" s="15">
        <f>M7</f>
        <v>2078</v>
      </c>
      <c r="J19" s="17">
        <v>14.858036573628489</v>
      </c>
      <c r="K19" s="15">
        <f>P7</f>
        <v>2083</v>
      </c>
      <c r="L19" s="17">
        <v>14.912145943350936</v>
      </c>
      <c r="M19" s="15">
        <f>S7</f>
        <v>2085</v>
      </c>
      <c r="N19" s="17">
        <v>14.951558752997602</v>
      </c>
    </row>
    <row r="24" spans="1:17" x14ac:dyDescent="0.2">
      <c r="A24" s="43" t="s">
        <v>13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17" ht="3.75" customHeight="1" thickBot="1" x14ac:dyDescent="0.25"/>
    <row r="26" spans="1:17" ht="13.5" customHeight="1" thickBot="1" x14ac:dyDescent="0.25">
      <c r="A26" s="54" t="s">
        <v>9</v>
      </c>
      <c r="B26" s="55" t="s">
        <v>0</v>
      </c>
      <c r="C26" s="46" t="s">
        <v>25</v>
      </c>
      <c r="D26" s="48"/>
      <c r="E26" s="46" t="s">
        <v>26</v>
      </c>
      <c r="F26" s="48"/>
      <c r="G26" s="46" t="s">
        <v>27</v>
      </c>
      <c r="H26" s="48"/>
      <c r="I26" s="46" t="s">
        <v>28</v>
      </c>
      <c r="J26" s="48"/>
      <c r="K26" s="46" t="s">
        <v>29</v>
      </c>
      <c r="L26" s="48"/>
      <c r="M26" s="46" t="s">
        <v>30</v>
      </c>
      <c r="N26" s="48"/>
    </row>
    <row r="27" spans="1:17" ht="39" thickBot="1" x14ac:dyDescent="0.25">
      <c r="A27" s="56"/>
      <c r="B27" s="57"/>
      <c r="C27" s="58" t="s">
        <v>2</v>
      </c>
      <c r="D27" s="59" t="s">
        <v>12</v>
      </c>
      <c r="E27" s="58" t="s">
        <v>2</v>
      </c>
      <c r="F27" s="59" t="s">
        <v>12</v>
      </c>
      <c r="G27" s="58" t="s">
        <v>2</v>
      </c>
      <c r="H27" s="59" t="s">
        <v>12</v>
      </c>
      <c r="I27" s="58" t="s">
        <v>2</v>
      </c>
      <c r="J27" s="59" t="s">
        <v>12</v>
      </c>
      <c r="K27" s="58" t="s">
        <v>2</v>
      </c>
      <c r="L27" s="59" t="s">
        <v>12</v>
      </c>
      <c r="M27" s="58" t="s">
        <v>2</v>
      </c>
      <c r="N27" s="59" t="s">
        <v>12</v>
      </c>
    </row>
    <row r="28" spans="1:17" x14ac:dyDescent="0.2">
      <c r="A28" s="44" t="s">
        <v>4</v>
      </c>
      <c r="B28" s="41" t="s">
        <v>5</v>
      </c>
      <c r="C28" s="13">
        <f>C16</f>
        <v>59</v>
      </c>
      <c r="D28" s="16">
        <v>2.3050847457627119</v>
      </c>
      <c r="E28" s="13">
        <f>E16</f>
        <v>64</v>
      </c>
      <c r="F28" s="16">
        <v>2.40625</v>
      </c>
      <c r="G28" s="13">
        <f>G16</f>
        <v>65</v>
      </c>
      <c r="H28" s="16">
        <v>2.3538461538461539</v>
      </c>
      <c r="I28" s="13">
        <f>I16</f>
        <v>52</v>
      </c>
      <c r="J28" s="16">
        <v>2.6153846153846154</v>
      </c>
      <c r="K28" s="13">
        <f>K16</f>
        <v>59</v>
      </c>
      <c r="L28" s="16">
        <v>2.4406779661016951</v>
      </c>
      <c r="M28" s="13">
        <f>M16</f>
        <v>66</v>
      </c>
      <c r="N28" s="16">
        <v>2.606060606060606</v>
      </c>
    </row>
    <row r="29" spans="1:17" ht="13.5" thickBot="1" x14ac:dyDescent="0.25">
      <c r="A29" s="45"/>
      <c r="B29" s="42" t="s">
        <v>6</v>
      </c>
      <c r="C29" s="14">
        <f>C17</f>
        <v>22</v>
      </c>
      <c r="D29" s="5">
        <v>2.7272727272727271</v>
      </c>
      <c r="E29" s="14">
        <f>E17</f>
        <v>26</v>
      </c>
      <c r="F29" s="5">
        <v>2.5769230769230771</v>
      </c>
      <c r="G29" s="14">
        <f>G17</f>
        <v>23</v>
      </c>
      <c r="H29" s="5">
        <v>2.9565217391304346</v>
      </c>
      <c r="I29" s="14">
        <f>I17</f>
        <v>16</v>
      </c>
      <c r="J29" s="5">
        <v>3.0625</v>
      </c>
      <c r="K29" s="14">
        <f>K17</f>
        <v>23</v>
      </c>
      <c r="L29" s="5">
        <v>2.8695652173913042</v>
      </c>
      <c r="M29" s="14">
        <f>M17</f>
        <v>28</v>
      </c>
      <c r="N29" s="5">
        <v>2.4642857142857144</v>
      </c>
    </row>
    <row r="30" spans="1:17" x14ac:dyDescent="0.2">
      <c r="A30" s="44" t="s">
        <v>7</v>
      </c>
      <c r="B30" s="41" t="s">
        <v>5</v>
      </c>
      <c r="C30" s="14">
        <f>C18</f>
        <v>2263</v>
      </c>
      <c r="D30" s="5">
        <v>1.4308440123729562</v>
      </c>
      <c r="E30" s="14">
        <f>E18</f>
        <v>2263</v>
      </c>
      <c r="F30" s="5">
        <v>1.4343791427308883</v>
      </c>
      <c r="G30" s="14">
        <f>G18</f>
        <v>2267</v>
      </c>
      <c r="H30" s="5">
        <v>1.4371415968239964</v>
      </c>
      <c r="I30" s="14">
        <f>I18</f>
        <v>2253</v>
      </c>
      <c r="J30" s="5">
        <v>1.438526409232135</v>
      </c>
      <c r="K30" s="14">
        <f>K18</f>
        <v>2253</v>
      </c>
      <c r="L30" s="5">
        <v>1.4403018197958277</v>
      </c>
      <c r="M30" s="14">
        <f>M18</f>
        <v>2251</v>
      </c>
      <c r="N30" s="5">
        <v>1.4420257663260774</v>
      </c>
    </row>
    <row r="31" spans="1:17" ht="13.5" thickBot="1" x14ac:dyDescent="0.25">
      <c r="A31" s="45"/>
      <c r="B31" s="42" t="s">
        <v>6</v>
      </c>
      <c r="C31" s="15">
        <f>C19</f>
        <v>2093</v>
      </c>
      <c r="D31" s="17">
        <v>1.2699474438604874</v>
      </c>
      <c r="E31" s="15">
        <f>E19</f>
        <v>2093</v>
      </c>
      <c r="F31" s="17">
        <v>1.2723363592928811</v>
      </c>
      <c r="G31" s="15">
        <f>G19</f>
        <v>2095</v>
      </c>
      <c r="H31" s="17">
        <v>1.2725536992840096</v>
      </c>
      <c r="I31" s="15">
        <f>I19</f>
        <v>2078</v>
      </c>
      <c r="J31" s="17">
        <v>1.2718960538979789</v>
      </c>
      <c r="K31" s="15">
        <f>K19</f>
        <v>2083</v>
      </c>
      <c r="L31" s="17">
        <v>1.2746039366298607</v>
      </c>
      <c r="M31" s="15">
        <f>M19</f>
        <v>2085</v>
      </c>
      <c r="N31" s="17">
        <v>1.2752997601918465</v>
      </c>
    </row>
    <row r="39" spans="1:25" ht="13.5" thickBot="1" x14ac:dyDescent="0.25"/>
    <row r="40" spans="1:25" ht="13.5" thickBot="1" x14ac:dyDescent="0.25">
      <c r="A40" s="62" t="s">
        <v>22</v>
      </c>
      <c r="B40" s="67" t="s">
        <v>25</v>
      </c>
      <c r="C40" s="68"/>
      <c r="D40" s="68"/>
      <c r="E40" s="69"/>
      <c r="F40" s="67" t="s">
        <v>26</v>
      </c>
      <c r="G40" s="68"/>
      <c r="H40" s="68"/>
      <c r="I40" s="69"/>
      <c r="J40" s="67" t="s">
        <v>27</v>
      </c>
      <c r="K40" s="68"/>
      <c r="L40" s="68"/>
      <c r="M40" s="69"/>
      <c r="N40" s="67" t="s">
        <v>28</v>
      </c>
      <c r="O40" s="68"/>
      <c r="P40" s="68"/>
      <c r="Q40" s="69"/>
      <c r="R40" s="67" t="s">
        <v>29</v>
      </c>
      <c r="S40" s="68"/>
      <c r="T40" s="68"/>
      <c r="U40" s="69"/>
      <c r="V40" s="67" t="s">
        <v>30</v>
      </c>
      <c r="W40" s="68"/>
      <c r="X40" s="68"/>
      <c r="Y40" s="69"/>
    </row>
    <row r="41" spans="1:25" ht="39" thickBot="1" x14ac:dyDescent="0.25">
      <c r="A41" s="63"/>
      <c r="B41" s="64" t="s">
        <v>2</v>
      </c>
      <c r="C41" s="65" t="s">
        <v>1</v>
      </c>
      <c r="D41" s="65" t="s">
        <v>11</v>
      </c>
      <c r="E41" s="66" t="s">
        <v>12</v>
      </c>
      <c r="F41" s="64" t="s">
        <v>2</v>
      </c>
      <c r="G41" s="65" t="s">
        <v>1</v>
      </c>
      <c r="H41" s="65" t="s">
        <v>11</v>
      </c>
      <c r="I41" s="66" t="s">
        <v>12</v>
      </c>
      <c r="J41" s="64" t="s">
        <v>2</v>
      </c>
      <c r="K41" s="65" t="s">
        <v>1</v>
      </c>
      <c r="L41" s="65" t="s">
        <v>11</v>
      </c>
      <c r="M41" s="66" t="s">
        <v>12</v>
      </c>
      <c r="N41" s="64" t="s">
        <v>2</v>
      </c>
      <c r="O41" s="65" t="s">
        <v>1</v>
      </c>
      <c r="P41" s="65" t="s">
        <v>11</v>
      </c>
      <c r="Q41" s="66" t="s">
        <v>12</v>
      </c>
      <c r="R41" s="64" t="s">
        <v>2</v>
      </c>
      <c r="S41" s="65" t="s">
        <v>1</v>
      </c>
      <c r="T41" s="65" t="s">
        <v>11</v>
      </c>
      <c r="U41" s="66" t="s">
        <v>12</v>
      </c>
      <c r="V41" s="64" t="s">
        <v>2</v>
      </c>
      <c r="W41" s="65" t="s">
        <v>1</v>
      </c>
      <c r="X41" s="65" t="s">
        <v>11</v>
      </c>
      <c r="Y41" s="66" t="s">
        <v>12</v>
      </c>
    </row>
    <row r="42" spans="1:25" ht="15" x14ac:dyDescent="0.25">
      <c r="A42" s="28" t="s">
        <v>14</v>
      </c>
      <c r="B42" s="36"/>
      <c r="C42" s="37"/>
      <c r="D42" s="38"/>
      <c r="E42" s="39"/>
      <c r="F42" s="40"/>
      <c r="G42" s="37"/>
      <c r="H42" s="38"/>
      <c r="I42" s="39"/>
      <c r="J42" s="40"/>
      <c r="K42" s="37"/>
      <c r="L42" s="38"/>
      <c r="M42" s="39"/>
      <c r="N42" s="40"/>
      <c r="O42" s="37"/>
      <c r="P42" s="38"/>
      <c r="Q42" s="39"/>
      <c r="R42" s="40"/>
      <c r="S42" s="37"/>
      <c r="T42" s="38"/>
      <c r="U42" s="39"/>
      <c r="V42" s="40"/>
      <c r="W42" s="37"/>
      <c r="X42" s="38"/>
      <c r="Y42" s="39"/>
    </row>
    <row r="43" spans="1:25" ht="15" x14ac:dyDescent="0.25">
      <c r="A43" s="29" t="s">
        <v>15</v>
      </c>
      <c r="B43" s="31"/>
      <c r="C43" s="32"/>
      <c r="D43" s="33"/>
      <c r="E43" s="34"/>
      <c r="F43" s="35"/>
      <c r="G43" s="32"/>
      <c r="H43" s="33"/>
      <c r="I43" s="34"/>
      <c r="J43" s="35"/>
      <c r="K43" s="32"/>
      <c r="L43" s="33"/>
      <c r="M43" s="34"/>
      <c r="N43" s="35"/>
      <c r="O43" s="32"/>
      <c r="P43" s="33"/>
      <c r="Q43" s="34"/>
      <c r="R43" s="35"/>
      <c r="S43" s="32"/>
      <c r="T43" s="33"/>
      <c r="U43" s="34"/>
      <c r="V43" s="35"/>
      <c r="W43" s="32"/>
      <c r="X43" s="33"/>
      <c r="Y43" s="34"/>
    </row>
    <row r="44" spans="1:25" x14ac:dyDescent="0.2">
      <c r="A44" s="25" t="s">
        <v>16</v>
      </c>
      <c r="B44" s="22">
        <v>16</v>
      </c>
      <c r="C44" s="21">
        <v>20744694.251200002</v>
      </c>
      <c r="D44" s="23">
        <v>0</v>
      </c>
      <c r="E44" s="24">
        <v>1.9375</v>
      </c>
      <c r="F44" s="14">
        <v>20</v>
      </c>
      <c r="G44" s="21">
        <v>23518703.806699999</v>
      </c>
      <c r="H44" s="23">
        <v>0</v>
      </c>
      <c r="I44" s="24">
        <v>1.65</v>
      </c>
      <c r="J44" s="14">
        <v>20</v>
      </c>
      <c r="K44" s="21">
        <v>29779272.0889</v>
      </c>
      <c r="L44" s="23">
        <v>0</v>
      </c>
      <c r="M44" s="24">
        <v>2</v>
      </c>
      <c r="N44" s="14">
        <v>14</v>
      </c>
      <c r="O44" s="21">
        <v>17497187.772800006</v>
      </c>
      <c r="P44" s="23">
        <v>0</v>
      </c>
      <c r="Q44" s="24">
        <v>2.3571428571428572</v>
      </c>
      <c r="R44" s="14">
        <v>17</v>
      </c>
      <c r="S44" s="21">
        <v>19810380.274900001</v>
      </c>
      <c r="T44" s="23">
        <v>0</v>
      </c>
      <c r="U44" s="24">
        <v>2.4705882352941178</v>
      </c>
      <c r="V44" s="14">
        <v>20</v>
      </c>
      <c r="W44" s="21">
        <v>21024210.698399998</v>
      </c>
      <c r="X44" s="23">
        <v>0</v>
      </c>
      <c r="Y44" s="24">
        <v>2.65</v>
      </c>
    </row>
    <row r="45" spans="1:25" x14ac:dyDescent="0.2">
      <c r="A45" s="25" t="s">
        <v>17</v>
      </c>
      <c r="B45" s="22">
        <v>16</v>
      </c>
      <c r="C45" s="21">
        <v>16820688.740799997</v>
      </c>
      <c r="D45" s="23">
        <v>0.125</v>
      </c>
      <c r="E45" s="24">
        <v>1.5</v>
      </c>
      <c r="F45" s="14">
        <v>17</v>
      </c>
      <c r="G45" s="21">
        <v>17074538.702099998</v>
      </c>
      <c r="H45" s="23">
        <v>0.11764705882352941</v>
      </c>
      <c r="I45" s="24">
        <v>1.7647058823529411</v>
      </c>
      <c r="J45" s="14">
        <v>17</v>
      </c>
      <c r="K45" s="21">
        <v>21069659.326200001</v>
      </c>
      <c r="L45" s="23">
        <v>5.8823529411764705E-2</v>
      </c>
      <c r="M45" s="24">
        <v>1.8235294117647058</v>
      </c>
      <c r="N45" s="14">
        <v>17</v>
      </c>
      <c r="O45" s="21">
        <v>17280926.039299998</v>
      </c>
      <c r="P45" s="23">
        <v>0</v>
      </c>
      <c r="Q45" s="24">
        <v>1.8823529411764706</v>
      </c>
      <c r="R45" s="14">
        <v>17</v>
      </c>
      <c r="S45" s="21">
        <v>18902635.059900001</v>
      </c>
      <c r="T45" s="23">
        <v>0</v>
      </c>
      <c r="U45" s="24">
        <v>1.8235294117647058</v>
      </c>
      <c r="V45" s="14">
        <v>16</v>
      </c>
      <c r="W45" s="21">
        <v>17064540.596799996</v>
      </c>
      <c r="X45" s="23">
        <v>0</v>
      </c>
      <c r="Y45" s="24">
        <v>1.8125</v>
      </c>
    </row>
    <row r="46" spans="1:25" x14ac:dyDescent="0.2">
      <c r="A46" s="25" t="s">
        <v>18</v>
      </c>
      <c r="B46" s="22">
        <v>19</v>
      </c>
      <c r="C46" s="21">
        <v>46954015.688399993</v>
      </c>
      <c r="D46" s="23">
        <v>0</v>
      </c>
      <c r="E46" s="24">
        <v>3</v>
      </c>
      <c r="F46" s="14">
        <v>18</v>
      </c>
      <c r="G46" s="21">
        <v>47841531.221900001</v>
      </c>
      <c r="H46" s="23">
        <v>0</v>
      </c>
      <c r="I46" s="24">
        <v>3.6111111111111112</v>
      </c>
      <c r="J46" s="14">
        <v>20</v>
      </c>
      <c r="K46" s="21">
        <v>67574253.927699983</v>
      </c>
      <c r="L46" s="23">
        <v>0</v>
      </c>
      <c r="M46" s="24">
        <v>2.85</v>
      </c>
      <c r="N46" s="14">
        <v>17</v>
      </c>
      <c r="O46" s="21">
        <v>39401659.746999994</v>
      </c>
      <c r="P46" s="23">
        <v>0</v>
      </c>
      <c r="Q46" s="24">
        <v>3.1764705882352939</v>
      </c>
      <c r="R46" s="14">
        <v>17</v>
      </c>
      <c r="S46" s="21">
        <v>43645845.635700002</v>
      </c>
      <c r="T46" s="23">
        <v>0</v>
      </c>
      <c r="U46" s="24">
        <v>2.5882352941176472</v>
      </c>
      <c r="V46" s="14">
        <v>21</v>
      </c>
      <c r="W46" s="21">
        <v>47164039.4362</v>
      </c>
      <c r="X46" s="23">
        <v>0</v>
      </c>
      <c r="Y46" s="24">
        <v>2.7142857142857144</v>
      </c>
    </row>
    <row r="47" spans="1:25" x14ac:dyDescent="0.2">
      <c r="A47" s="25" t="s">
        <v>19</v>
      </c>
      <c r="B47" s="22">
        <v>8</v>
      </c>
      <c r="C47" s="21">
        <v>12751234.513</v>
      </c>
      <c r="D47" s="23">
        <v>0</v>
      </c>
      <c r="E47" s="24">
        <v>3</v>
      </c>
      <c r="F47" s="14">
        <v>9</v>
      </c>
      <c r="G47" s="21">
        <v>15541228.067600001</v>
      </c>
      <c r="H47" s="23">
        <v>0</v>
      </c>
      <c r="I47" s="24">
        <v>2.8888888888888888</v>
      </c>
      <c r="J47" s="14">
        <v>8</v>
      </c>
      <c r="K47" s="21">
        <v>19323075.683600001</v>
      </c>
      <c r="L47" s="23">
        <v>0</v>
      </c>
      <c r="M47" s="24">
        <v>3.125</v>
      </c>
      <c r="N47" s="14">
        <v>4</v>
      </c>
      <c r="O47" s="21">
        <v>5639812.7810000004</v>
      </c>
      <c r="P47" s="23">
        <v>0</v>
      </c>
      <c r="Q47" s="24">
        <v>4.25</v>
      </c>
      <c r="R47" s="14">
        <v>8</v>
      </c>
      <c r="S47" s="21">
        <v>10401658.089199999</v>
      </c>
      <c r="T47" s="23">
        <v>0</v>
      </c>
      <c r="U47" s="24">
        <v>3.375</v>
      </c>
      <c r="V47" s="14">
        <v>9</v>
      </c>
      <c r="W47" s="21">
        <v>17979467.895</v>
      </c>
      <c r="X47" s="23">
        <v>0</v>
      </c>
      <c r="Y47" s="24">
        <v>3.6666666666666665</v>
      </c>
    </row>
    <row r="48" spans="1:25" ht="15" x14ac:dyDescent="0.25">
      <c r="A48" s="30" t="s">
        <v>20</v>
      </c>
      <c r="B48" s="22"/>
      <c r="C48" s="21"/>
      <c r="D48" s="23"/>
      <c r="E48" s="24"/>
      <c r="F48" s="14"/>
      <c r="G48" s="21"/>
      <c r="H48" s="23"/>
      <c r="I48" s="24"/>
      <c r="J48" s="14"/>
      <c r="K48" s="21"/>
      <c r="L48" s="23"/>
      <c r="M48" s="24"/>
      <c r="N48" s="14"/>
      <c r="O48" s="21"/>
      <c r="P48" s="23"/>
      <c r="Q48" s="24"/>
      <c r="R48" s="14"/>
      <c r="S48" s="21"/>
      <c r="T48" s="23"/>
      <c r="U48" s="24"/>
      <c r="V48" s="14"/>
      <c r="W48" s="21"/>
      <c r="X48" s="23"/>
      <c r="Y48" s="24"/>
    </row>
    <row r="49" spans="1:25" x14ac:dyDescent="0.2">
      <c r="A49" s="25" t="s">
        <v>16</v>
      </c>
      <c r="B49" s="22">
        <v>6</v>
      </c>
      <c r="C49" s="21">
        <v>5936525.6242999993</v>
      </c>
      <c r="D49" s="23">
        <v>0</v>
      </c>
      <c r="E49" s="24">
        <v>3.1666666666666665</v>
      </c>
      <c r="F49" s="14">
        <v>5</v>
      </c>
      <c r="G49" s="21">
        <v>6454978.9466000004</v>
      </c>
      <c r="H49" s="23">
        <v>0</v>
      </c>
      <c r="I49" s="24">
        <v>2.8</v>
      </c>
      <c r="J49" s="14">
        <v>4</v>
      </c>
      <c r="K49" s="21">
        <v>12731550.054499999</v>
      </c>
      <c r="L49" s="23">
        <v>0</v>
      </c>
      <c r="M49" s="24">
        <v>2.75</v>
      </c>
      <c r="N49" s="14">
        <v>3</v>
      </c>
      <c r="O49" s="21">
        <v>3838063.0726000001</v>
      </c>
      <c r="P49" s="23">
        <v>0</v>
      </c>
      <c r="Q49" s="24">
        <v>2.6666666666666665</v>
      </c>
      <c r="R49" s="14">
        <v>3</v>
      </c>
      <c r="S49" s="21">
        <v>3542348.5915999999</v>
      </c>
      <c r="T49" s="23">
        <v>0</v>
      </c>
      <c r="U49" s="24">
        <v>2</v>
      </c>
      <c r="V49" s="14">
        <v>7</v>
      </c>
      <c r="W49" s="21">
        <v>6646631.2932000002</v>
      </c>
      <c r="X49" s="23">
        <v>0</v>
      </c>
      <c r="Y49" s="24">
        <v>1.7142857142857142</v>
      </c>
    </row>
    <row r="50" spans="1:25" x14ac:dyDescent="0.2">
      <c r="A50" s="25" t="s">
        <v>17</v>
      </c>
      <c r="B50" s="22">
        <v>5</v>
      </c>
      <c r="C50" s="21">
        <v>4826735.0141000003</v>
      </c>
      <c r="D50" s="23">
        <v>0</v>
      </c>
      <c r="E50" s="24">
        <v>1</v>
      </c>
      <c r="F50" s="14">
        <v>6</v>
      </c>
      <c r="G50" s="21">
        <v>5841982.9193000002</v>
      </c>
      <c r="H50" s="23">
        <v>0</v>
      </c>
      <c r="I50" s="24">
        <v>1.8333333333333333</v>
      </c>
      <c r="J50" s="14">
        <v>4</v>
      </c>
      <c r="K50" s="21">
        <v>5076206.1423000004</v>
      </c>
      <c r="L50" s="23">
        <v>0</v>
      </c>
      <c r="M50" s="24">
        <v>3.25</v>
      </c>
      <c r="N50" s="14">
        <v>6</v>
      </c>
      <c r="O50" s="21">
        <v>5488497.4252999993</v>
      </c>
      <c r="P50" s="23">
        <v>0</v>
      </c>
      <c r="Q50" s="24">
        <v>3</v>
      </c>
      <c r="R50" s="14">
        <v>8</v>
      </c>
      <c r="S50" s="21">
        <v>7517141.2939000009</v>
      </c>
      <c r="T50" s="23">
        <v>0</v>
      </c>
      <c r="U50" s="24">
        <v>2.75</v>
      </c>
      <c r="V50" s="14">
        <v>10</v>
      </c>
      <c r="W50" s="21">
        <v>9244346.2725999989</v>
      </c>
      <c r="X50" s="23">
        <v>0</v>
      </c>
      <c r="Y50" s="24">
        <v>2.5</v>
      </c>
    </row>
    <row r="51" spans="1:25" x14ac:dyDescent="0.2">
      <c r="A51" s="25" t="s">
        <v>18</v>
      </c>
      <c r="B51" s="22">
        <v>11</v>
      </c>
      <c r="C51" s="21">
        <v>25615777.158</v>
      </c>
      <c r="D51" s="23">
        <v>0</v>
      </c>
      <c r="E51" s="24">
        <v>3.2727272727272729</v>
      </c>
      <c r="F51" s="14">
        <v>14</v>
      </c>
      <c r="G51" s="21">
        <v>38230630.593800001</v>
      </c>
      <c r="H51" s="23">
        <v>0</v>
      </c>
      <c r="I51" s="24">
        <v>2.8571428571428572</v>
      </c>
      <c r="J51" s="14">
        <v>14</v>
      </c>
      <c r="K51" s="21">
        <v>55098801.308900006</v>
      </c>
      <c r="L51" s="23">
        <v>0</v>
      </c>
      <c r="M51" s="24">
        <v>3</v>
      </c>
      <c r="N51" s="14">
        <v>7</v>
      </c>
      <c r="O51" s="21">
        <v>22725262.352200001</v>
      </c>
      <c r="P51" s="23">
        <v>0</v>
      </c>
      <c r="Q51" s="24">
        <v>3.2857142857142856</v>
      </c>
      <c r="R51" s="14">
        <v>12</v>
      </c>
      <c r="S51" s="21">
        <v>30320805.353599999</v>
      </c>
      <c r="T51" s="23">
        <v>0</v>
      </c>
      <c r="U51" s="24">
        <v>3.1666666666666665</v>
      </c>
      <c r="V51" s="14">
        <v>11</v>
      </c>
      <c r="W51" s="21">
        <v>32003679.698700003</v>
      </c>
      <c r="X51" s="23">
        <v>0</v>
      </c>
      <c r="Y51" s="24">
        <v>2.9090909090909092</v>
      </c>
    </row>
    <row r="52" spans="1:25" ht="13.5" thickBot="1" x14ac:dyDescent="0.25">
      <c r="A52" s="25" t="s">
        <v>19</v>
      </c>
      <c r="B52" s="22"/>
      <c r="C52" s="21"/>
      <c r="D52" s="23"/>
      <c r="E52" s="24"/>
      <c r="F52" s="14">
        <v>1</v>
      </c>
      <c r="G52" s="21">
        <v>1146393.7634999999</v>
      </c>
      <c r="H52" s="23">
        <v>0</v>
      </c>
      <c r="I52" s="24">
        <v>2</v>
      </c>
      <c r="J52" s="14">
        <v>1</v>
      </c>
      <c r="K52" s="21">
        <v>1810095.8326999999</v>
      </c>
      <c r="L52" s="23">
        <v>0</v>
      </c>
      <c r="M52" s="24">
        <v>2</v>
      </c>
      <c r="N52" s="14"/>
      <c r="O52" s="21"/>
      <c r="P52" s="23"/>
      <c r="Q52" s="24"/>
      <c r="R52" s="14"/>
      <c r="S52" s="21"/>
      <c r="T52" s="23"/>
      <c r="U52" s="24"/>
      <c r="V52" s="14"/>
      <c r="W52" s="21"/>
      <c r="X52" s="23"/>
      <c r="Y52" s="24"/>
    </row>
    <row r="53" spans="1:25" ht="15" x14ac:dyDescent="0.25">
      <c r="A53" s="28" t="s">
        <v>7</v>
      </c>
      <c r="B53" s="31"/>
      <c r="C53" s="32"/>
      <c r="D53" s="33"/>
      <c r="E53" s="34"/>
      <c r="F53" s="35"/>
      <c r="G53" s="32"/>
      <c r="H53" s="33"/>
      <c r="I53" s="34"/>
      <c r="J53" s="35"/>
      <c r="K53" s="32"/>
      <c r="L53" s="33"/>
      <c r="M53" s="34"/>
      <c r="N53" s="35"/>
      <c r="O53" s="32"/>
      <c r="P53" s="33"/>
      <c r="Q53" s="34"/>
      <c r="R53" s="35"/>
      <c r="S53" s="32"/>
      <c r="T53" s="33"/>
      <c r="U53" s="34"/>
      <c r="V53" s="35"/>
      <c r="W53" s="32"/>
      <c r="X53" s="33"/>
      <c r="Y53" s="34"/>
    </row>
    <row r="54" spans="1:25" ht="15" x14ac:dyDescent="0.25">
      <c r="A54" s="29" t="s">
        <v>15</v>
      </c>
      <c r="B54" s="31"/>
      <c r="C54" s="32"/>
      <c r="D54" s="33"/>
      <c r="E54" s="34"/>
      <c r="F54" s="35"/>
      <c r="G54" s="32"/>
      <c r="H54" s="33"/>
      <c r="I54" s="34"/>
      <c r="J54" s="35"/>
      <c r="K54" s="32"/>
      <c r="L54" s="33"/>
      <c r="M54" s="34"/>
      <c r="N54" s="35"/>
      <c r="O54" s="32"/>
      <c r="P54" s="33"/>
      <c r="Q54" s="34"/>
      <c r="R54" s="35"/>
      <c r="S54" s="32"/>
      <c r="T54" s="33"/>
      <c r="U54" s="34"/>
      <c r="V54" s="35"/>
      <c r="W54" s="32"/>
      <c r="X54" s="33"/>
      <c r="Y54" s="34"/>
    </row>
    <row r="55" spans="1:25" x14ac:dyDescent="0.2">
      <c r="A55" s="25" t="s">
        <v>16</v>
      </c>
      <c r="B55" s="22">
        <v>833</v>
      </c>
      <c r="C55" s="21">
        <v>1318504611.264703</v>
      </c>
      <c r="D55" s="23">
        <v>14.623049219687875</v>
      </c>
      <c r="E55" s="24">
        <v>1.503001200480192</v>
      </c>
      <c r="F55" s="14">
        <v>831</v>
      </c>
      <c r="G55" s="21">
        <v>1326209790.4961026</v>
      </c>
      <c r="H55" s="23">
        <v>14.693140794223826</v>
      </c>
      <c r="I55" s="24">
        <v>1.5042117930204573</v>
      </c>
      <c r="J55" s="14">
        <v>832</v>
      </c>
      <c r="K55" s="21">
        <v>3329634574.6092892</v>
      </c>
      <c r="L55" s="23">
        <v>14.758413461538462</v>
      </c>
      <c r="M55" s="24">
        <v>1.5036057692307692</v>
      </c>
      <c r="N55" s="14">
        <v>827</v>
      </c>
      <c r="O55" s="21">
        <v>1311422234.9614027</v>
      </c>
      <c r="P55" s="23">
        <v>14.974607013301089</v>
      </c>
      <c r="Q55" s="24">
        <v>1.5018137847642079</v>
      </c>
      <c r="R55" s="14">
        <v>827</v>
      </c>
      <c r="S55" s="21">
        <v>1313901319.6798029</v>
      </c>
      <c r="T55" s="23">
        <v>15.039903264812576</v>
      </c>
      <c r="U55" s="24">
        <v>1.5018137847642079</v>
      </c>
      <c r="V55" s="14">
        <v>822</v>
      </c>
      <c r="W55" s="21">
        <v>1310063788.4107032</v>
      </c>
      <c r="X55" s="23">
        <v>15.068126520681265</v>
      </c>
      <c r="Y55" s="24">
        <v>1.5048661800486618</v>
      </c>
    </row>
    <row r="56" spans="1:25" x14ac:dyDescent="0.2">
      <c r="A56" s="25" t="s">
        <v>17</v>
      </c>
      <c r="B56" s="22">
        <v>132</v>
      </c>
      <c r="C56" s="21">
        <v>162865599.18840003</v>
      </c>
      <c r="D56" s="23">
        <v>4.4696969696969697</v>
      </c>
      <c r="E56" s="24">
        <v>2.0909090909090908</v>
      </c>
      <c r="F56" s="14">
        <v>134</v>
      </c>
      <c r="G56" s="21">
        <v>165590617.60290003</v>
      </c>
      <c r="H56" s="23">
        <v>4.4477611940298507</v>
      </c>
      <c r="I56" s="24">
        <v>2.1343283582089554</v>
      </c>
      <c r="J56" s="14">
        <v>135</v>
      </c>
      <c r="K56" s="21">
        <v>383935137.91140008</v>
      </c>
      <c r="L56" s="23">
        <v>4.4740740740740739</v>
      </c>
      <c r="M56" s="24">
        <v>2.1259259259259258</v>
      </c>
      <c r="N56" s="14">
        <v>137</v>
      </c>
      <c r="O56" s="21">
        <v>166155377.15320006</v>
      </c>
      <c r="P56" s="23">
        <v>4.4963503649635035</v>
      </c>
      <c r="Q56" s="24">
        <v>2.1386861313868613</v>
      </c>
      <c r="R56" s="14">
        <v>137</v>
      </c>
      <c r="S56" s="21">
        <v>169236575.24630001</v>
      </c>
      <c r="T56" s="23">
        <v>4.562043795620438</v>
      </c>
      <c r="U56" s="24">
        <v>2.1605839416058394</v>
      </c>
      <c r="V56" s="14">
        <v>141</v>
      </c>
      <c r="W56" s="21">
        <v>176788464.68000001</v>
      </c>
      <c r="X56" s="23">
        <v>4.5390070921985819</v>
      </c>
      <c r="Y56" s="24">
        <v>2.1489361702127661</v>
      </c>
    </row>
    <row r="57" spans="1:25" x14ac:dyDescent="0.2">
      <c r="A57" s="25" t="s">
        <v>21</v>
      </c>
      <c r="B57" s="22">
        <v>47</v>
      </c>
      <c r="C57" s="21">
        <v>415900087.00209963</v>
      </c>
      <c r="D57" s="23">
        <v>10.25531914893617</v>
      </c>
      <c r="E57" s="24">
        <v>1.4893617021276595</v>
      </c>
      <c r="F57" s="14">
        <v>47</v>
      </c>
      <c r="G57" s="21">
        <v>416402816.62190026</v>
      </c>
      <c r="H57" s="23">
        <v>10.297872340425531</v>
      </c>
      <c r="I57" s="24">
        <v>1.4893617021276595</v>
      </c>
      <c r="J57" s="14">
        <v>47</v>
      </c>
      <c r="K57" s="21">
        <v>949928713.10130036</v>
      </c>
      <c r="L57" s="23">
        <v>10.638297872340425</v>
      </c>
      <c r="M57" s="24">
        <v>1.4893617021276595</v>
      </c>
      <c r="N57" s="14">
        <v>47</v>
      </c>
      <c r="O57" s="21">
        <v>416721323.85909975</v>
      </c>
      <c r="P57" s="23">
        <v>10.702127659574469</v>
      </c>
      <c r="Q57" s="24">
        <v>1.4893617021276595</v>
      </c>
      <c r="R57" s="14">
        <v>47</v>
      </c>
      <c r="S57" s="21">
        <v>416815812.54140019</v>
      </c>
      <c r="T57" s="23">
        <v>10.829787234042554</v>
      </c>
      <c r="U57" s="24">
        <v>1.4893617021276595</v>
      </c>
      <c r="V57" s="14">
        <v>47</v>
      </c>
      <c r="W57" s="21">
        <v>411332510.77909964</v>
      </c>
      <c r="X57" s="23">
        <v>10.914893617021276</v>
      </c>
      <c r="Y57" s="24">
        <v>1.4893617021276595</v>
      </c>
    </row>
    <row r="58" spans="1:25" x14ac:dyDescent="0.2">
      <c r="A58" s="25" t="s">
        <v>23</v>
      </c>
      <c r="B58" s="22">
        <v>271</v>
      </c>
      <c r="C58" s="21">
        <v>1853427577.9441943</v>
      </c>
      <c r="D58" s="23">
        <v>18.110701107011071</v>
      </c>
      <c r="E58" s="24">
        <v>1.1992619926199262</v>
      </c>
      <c r="F58" s="14">
        <v>271</v>
      </c>
      <c r="G58" s="21">
        <v>1861111982.6789889</v>
      </c>
      <c r="H58" s="23">
        <v>18.15129151291513</v>
      </c>
      <c r="I58" s="24">
        <v>1.1992619926199262</v>
      </c>
      <c r="J58" s="14">
        <v>271</v>
      </c>
      <c r="K58" s="21">
        <v>4365100899.3497858</v>
      </c>
      <c r="L58" s="23">
        <v>18.298892988929889</v>
      </c>
      <c r="M58" s="24">
        <v>1.1992619926199262</v>
      </c>
      <c r="N58" s="14">
        <v>271</v>
      </c>
      <c r="O58" s="21">
        <v>1856900022.3729935</v>
      </c>
      <c r="P58" s="23">
        <v>18.354243542435423</v>
      </c>
      <c r="Q58" s="24">
        <v>1.1992619926199262</v>
      </c>
      <c r="R58" s="14">
        <v>271</v>
      </c>
      <c r="S58" s="21">
        <v>1860823780.0255055</v>
      </c>
      <c r="T58" s="23">
        <v>18.450184501845019</v>
      </c>
      <c r="U58" s="24">
        <v>1.1992619926199262</v>
      </c>
      <c r="V58" s="14">
        <v>270</v>
      </c>
      <c r="W58" s="21">
        <v>1865260370.5896969</v>
      </c>
      <c r="X58" s="23">
        <v>18.588888888888889</v>
      </c>
      <c r="Y58" s="24">
        <v>1.2</v>
      </c>
    </row>
    <row r="59" spans="1:25" x14ac:dyDescent="0.2">
      <c r="A59" s="25" t="s">
        <v>18</v>
      </c>
      <c r="B59" s="22">
        <v>643</v>
      </c>
      <c r="C59" s="21">
        <v>3034472236.9797173</v>
      </c>
      <c r="D59" s="23">
        <v>13.656298600311041</v>
      </c>
      <c r="E59" s="24">
        <v>1.4463452566096422</v>
      </c>
      <c r="F59" s="14">
        <v>643</v>
      </c>
      <c r="G59" s="21">
        <v>3188695895.2643642</v>
      </c>
      <c r="H59" s="23">
        <v>13.726283048211508</v>
      </c>
      <c r="I59" s="24">
        <v>1.4463452566096422</v>
      </c>
      <c r="J59" s="14">
        <v>645</v>
      </c>
      <c r="K59" s="21">
        <v>7434101372.3869638</v>
      </c>
      <c r="L59" s="23">
        <v>13.817054263565892</v>
      </c>
      <c r="M59" s="24">
        <v>1.4573643410852712</v>
      </c>
      <c r="N59" s="14">
        <v>637</v>
      </c>
      <c r="O59" s="21">
        <v>2981982773.0470071</v>
      </c>
      <c r="P59" s="23">
        <v>13.883830455259027</v>
      </c>
      <c r="Q59" s="24">
        <v>1.4599686028257457</v>
      </c>
      <c r="R59" s="14">
        <v>637</v>
      </c>
      <c r="S59" s="21">
        <v>2962819621.5699897</v>
      </c>
      <c r="T59" s="23">
        <v>13.974882260596546</v>
      </c>
      <c r="U59" s="24">
        <v>1.4615384615384615</v>
      </c>
      <c r="V59" s="14">
        <v>638</v>
      </c>
      <c r="W59" s="21">
        <v>3019060716.881619</v>
      </c>
      <c r="X59" s="23">
        <v>14.023510971786834</v>
      </c>
      <c r="Y59" s="24">
        <v>1.4608150470219436</v>
      </c>
    </row>
    <row r="60" spans="1:25" x14ac:dyDescent="0.2">
      <c r="A60" s="25" t="s">
        <v>19</v>
      </c>
      <c r="B60" s="22">
        <v>337</v>
      </c>
      <c r="C60" s="21">
        <v>807179046.72660077</v>
      </c>
      <c r="D60" s="23">
        <v>18.379821958456972</v>
      </c>
      <c r="E60" s="24">
        <v>1.142433234421365</v>
      </c>
      <c r="F60" s="14">
        <v>337</v>
      </c>
      <c r="G60" s="21">
        <v>805511797.48680055</v>
      </c>
      <c r="H60" s="23">
        <v>18.421364985163205</v>
      </c>
      <c r="I60" s="24">
        <v>1.142433234421365</v>
      </c>
      <c r="J60" s="14">
        <v>337</v>
      </c>
      <c r="K60" s="21">
        <v>2039725309.7566984</v>
      </c>
      <c r="L60" s="23">
        <v>18.492581602373889</v>
      </c>
      <c r="M60" s="24">
        <v>1.142433234421365</v>
      </c>
      <c r="N60" s="14">
        <v>334</v>
      </c>
      <c r="O60" s="21">
        <v>796256486.13920081</v>
      </c>
      <c r="P60" s="23">
        <v>18.796407185628741</v>
      </c>
      <c r="Q60" s="24">
        <v>1.1407185628742516</v>
      </c>
      <c r="R60" s="14">
        <v>334</v>
      </c>
      <c r="S60" s="21">
        <v>793428856.01020062</v>
      </c>
      <c r="T60" s="23">
        <v>18.850299401197606</v>
      </c>
      <c r="U60" s="24">
        <v>1.1407185628742516</v>
      </c>
      <c r="V60" s="14">
        <v>333</v>
      </c>
      <c r="W60" s="21">
        <v>799640964.88899922</v>
      </c>
      <c r="X60" s="23">
        <v>18.882882882882882</v>
      </c>
      <c r="Y60" s="24">
        <v>1.1411411411411412</v>
      </c>
    </row>
    <row r="61" spans="1:25" ht="15" x14ac:dyDescent="0.25">
      <c r="A61" s="30" t="s">
        <v>20</v>
      </c>
      <c r="B61" s="31"/>
      <c r="C61" s="32"/>
      <c r="D61" s="33"/>
      <c r="E61" s="34"/>
      <c r="F61" s="35"/>
      <c r="G61" s="32"/>
      <c r="H61" s="33"/>
      <c r="I61" s="34"/>
      <c r="J61" s="35"/>
      <c r="K61" s="32"/>
      <c r="L61" s="33"/>
      <c r="M61" s="34"/>
      <c r="N61" s="35"/>
      <c r="O61" s="32"/>
      <c r="P61" s="33"/>
      <c r="Q61" s="34"/>
      <c r="R61" s="35"/>
      <c r="S61" s="32"/>
      <c r="T61" s="33"/>
      <c r="U61" s="34"/>
      <c r="V61" s="35"/>
      <c r="W61" s="32"/>
      <c r="X61" s="33"/>
      <c r="Y61" s="34"/>
    </row>
    <row r="62" spans="1:25" x14ac:dyDescent="0.2">
      <c r="A62" s="25" t="s">
        <v>16</v>
      </c>
      <c r="B62" s="22">
        <v>485</v>
      </c>
      <c r="C62" s="21">
        <v>759903069.41990066</v>
      </c>
      <c r="D62" s="23">
        <v>14.498969072164948</v>
      </c>
      <c r="E62" s="24">
        <v>1.2701030927835051</v>
      </c>
      <c r="F62" s="14">
        <v>485</v>
      </c>
      <c r="G62" s="21">
        <v>756859954.51540077</v>
      </c>
      <c r="H62" s="23">
        <v>14.54020618556701</v>
      </c>
      <c r="I62" s="24">
        <v>1.2701030927835051</v>
      </c>
      <c r="J62" s="14">
        <v>483</v>
      </c>
      <c r="K62" s="21">
        <v>1877873938.5495045</v>
      </c>
      <c r="L62" s="23">
        <v>14.612836438923395</v>
      </c>
      <c r="M62" s="24">
        <v>1.2712215320910973</v>
      </c>
      <c r="N62" s="14">
        <v>479</v>
      </c>
      <c r="O62" s="21">
        <v>747481517.00260067</v>
      </c>
      <c r="P62" s="23">
        <v>14.830897703549061</v>
      </c>
      <c r="Q62" s="24">
        <v>1.2713987473903967</v>
      </c>
      <c r="R62" s="14">
        <v>480</v>
      </c>
      <c r="S62" s="21">
        <v>753729054.29600048</v>
      </c>
      <c r="T62" s="23">
        <v>14.872916666666667</v>
      </c>
      <c r="U62" s="24">
        <v>1.2708333333333333</v>
      </c>
      <c r="V62" s="14">
        <v>479</v>
      </c>
      <c r="W62" s="21">
        <v>755529731.62590194</v>
      </c>
      <c r="X62" s="23">
        <v>14.951983298538622</v>
      </c>
      <c r="Y62" s="24">
        <v>1.2713987473903967</v>
      </c>
    </row>
    <row r="63" spans="1:25" x14ac:dyDescent="0.2">
      <c r="A63" s="25" t="s">
        <v>17</v>
      </c>
      <c r="B63" s="22">
        <v>224</v>
      </c>
      <c r="C63" s="21">
        <v>287818773.26260012</v>
      </c>
      <c r="D63" s="23">
        <v>8.4732142857142865</v>
      </c>
      <c r="E63" s="24">
        <v>1.3526785714285714</v>
      </c>
      <c r="F63" s="14">
        <v>224</v>
      </c>
      <c r="G63" s="21">
        <v>287826570.74420017</v>
      </c>
      <c r="H63" s="23">
        <v>8.5535714285714288</v>
      </c>
      <c r="I63" s="24">
        <v>1.3526785714285714</v>
      </c>
      <c r="J63" s="14">
        <v>226</v>
      </c>
      <c r="K63" s="21">
        <v>695376106.79199958</v>
      </c>
      <c r="L63" s="23">
        <v>8.4690265486725664</v>
      </c>
      <c r="M63" s="24">
        <v>1.3539823008849559</v>
      </c>
      <c r="N63" s="14">
        <v>223</v>
      </c>
      <c r="O63" s="21">
        <v>288131888.51440018</v>
      </c>
      <c r="P63" s="23">
        <v>8.5650224215246631</v>
      </c>
      <c r="Q63" s="24">
        <v>1.3497757847533631</v>
      </c>
      <c r="R63" s="14">
        <v>225</v>
      </c>
      <c r="S63" s="21">
        <v>287278928.09120017</v>
      </c>
      <c r="T63" s="23">
        <v>8.5555555555555554</v>
      </c>
      <c r="U63" s="24">
        <v>1.3555555555555556</v>
      </c>
      <c r="V63" s="14">
        <v>228</v>
      </c>
      <c r="W63" s="21">
        <v>294137387.07959998</v>
      </c>
      <c r="X63" s="23">
        <v>8.5131578947368425</v>
      </c>
      <c r="Y63" s="24">
        <v>1.3377192982456141</v>
      </c>
    </row>
    <row r="64" spans="1:25" x14ac:dyDescent="0.2">
      <c r="A64" s="25" t="s">
        <v>21</v>
      </c>
      <c r="B64" s="22">
        <v>53</v>
      </c>
      <c r="C64" s="21">
        <v>470206355.42789948</v>
      </c>
      <c r="D64" s="23">
        <v>9.8679245283018862</v>
      </c>
      <c r="E64" s="24">
        <v>1.6037735849056605</v>
      </c>
      <c r="F64" s="14">
        <v>53</v>
      </c>
      <c r="G64" s="21">
        <v>472941319.14810032</v>
      </c>
      <c r="H64" s="23">
        <v>9.9433962264150946</v>
      </c>
      <c r="I64" s="24">
        <v>1.6037735849056605</v>
      </c>
      <c r="J64" s="14">
        <v>53</v>
      </c>
      <c r="K64" s="21">
        <v>1069526880.7005005</v>
      </c>
      <c r="L64" s="23">
        <v>10.169811320754716</v>
      </c>
      <c r="M64" s="24">
        <v>1.6037735849056605</v>
      </c>
      <c r="N64" s="14">
        <v>52</v>
      </c>
      <c r="O64" s="21">
        <v>463159095.03559965</v>
      </c>
      <c r="P64" s="23">
        <v>10.01923076923077</v>
      </c>
      <c r="Q64" s="24">
        <v>1.6153846153846154</v>
      </c>
      <c r="R64" s="14">
        <v>52</v>
      </c>
      <c r="S64" s="21">
        <v>453349776.04440033</v>
      </c>
      <c r="T64" s="23">
        <v>10.153846153846153</v>
      </c>
      <c r="U64" s="24">
        <v>1.6153846153846154</v>
      </c>
      <c r="V64" s="14">
        <v>51</v>
      </c>
      <c r="W64" s="21">
        <v>454439211.9206996</v>
      </c>
      <c r="X64" s="23">
        <v>10.450980392156863</v>
      </c>
      <c r="Y64" s="24">
        <v>1.588235294117647</v>
      </c>
    </row>
    <row r="65" spans="1:25" x14ac:dyDescent="0.2">
      <c r="A65" s="25" t="s">
        <v>23</v>
      </c>
      <c r="B65" s="22">
        <v>523</v>
      </c>
      <c r="C65" s="21">
        <v>3774185726.4607415</v>
      </c>
      <c r="D65" s="23">
        <v>18.340344168260039</v>
      </c>
      <c r="E65" s="24">
        <v>1.1510516252390057</v>
      </c>
      <c r="F65" s="14">
        <v>523</v>
      </c>
      <c r="G65" s="21">
        <v>3789274627.1916599</v>
      </c>
      <c r="H65" s="23">
        <v>18.372848948374759</v>
      </c>
      <c r="I65" s="24">
        <v>1.1510516252390057</v>
      </c>
      <c r="J65" s="14">
        <v>523</v>
      </c>
      <c r="K65" s="21">
        <v>8955078235.5059891</v>
      </c>
      <c r="L65" s="23">
        <v>18.502868068833653</v>
      </c>
      <c r="M65" s="24">
        <v>1.1510516252390057</v>
      </c>
      <c r="N65" s="14">
        <v>523</v>
      </c>
      <c r="O65" s="21">
        <v>3790909191.7625265</v>
      </c>
      <c r="P65" s="23">
        <v>18.537284894837477</v>
      </c>
      <c r="Q65" s="24">
        <v>1.1510516252390057</v>
      </c>
      <c r="R65" s="14">
        <v>523</v>
      </c>
      <c r="S65" s="21">
        <v>3782224368.2683716</v>
      </c>
      <c r="T65" s="23">
        <v>18.650095602294456</v>
      </c>
      <c r="U65" s="24">
        <v>1.1510516252390057</v>
      </c>
      <c r="V65" s="14">
        <v>521</v>
      </c>
      <c r="W65" s="21">
        <v>3797757030.1820474</v>
      </c>
      <c r="X65" s="23">
        <v>18.809980806142036</v>
      </c>
      <c r="Y65" s="24">
        <v>1.1516314779270633</v>
      </c>
    </row>
    <row r="66" spans="1:25" x14ac:dyDescent="0.2">
      <c r="A66" s="25" t="s">
        <v>18</v>
      </c>
      <c r="B66" s="22">
        <v>529</v>
      </c>
      <c r="C66" s="21">
        <v>2596036840.2426062</v>
      </c>
      <c r="D66" s="23">
        <v>13.015122873345936</v>
      </c>
      <c r="E66" s="24">
        <v>1.4272211720226844</v>
      </c>
      <c r="F66" s="14">
        <v>529</v>
      </c>
      <c r="G66" s="21">
        <v>2727678555.1382742</v>
      </c>
      <c r="H66" s="23">
        <v>13.075614366729679</v>
      </c>
      <c r="I66" s="24">
        <v>1.4366729678638941</v>
      </c>
      <c r="J66" s="14">
        <v>530</v>
      </c>
      <c r="K66" s="21">
        <v>6386793344.9434338</v>
      </c>
      <c r="L66" s="23">
        <v>13.179245283018869</v>
      </c>
      <c r="M66" s="24">
        <v>1.4358490566037736</v>
      </c>
      <c r="N66" s="14">
        <v>524</v>
      </c>
      <c r="O66" s="21">
        <v>2581108789.2622986</v>
      </c>
      <c r="P66" s="23">
        <v>13.190839694656489</v>
      </c>
      <c r="Q66" s="24">
        <v>1.4408396946564885</v>
      </c>
      <c r="R66" s="14">
        <v>526</v>
      </c>
      <c r="S66" s="21">
        <v>2600521300.7034998</v>
      </c>
      <c r="T66" s="23">
        <v>13.239543726235741</v>
      </c>
      <c r="U66" s="24">
        <v>1.4486692015209126</v>
      </c>
      <c r="V66" s="14">
        <v>531</v>
      </c>
      <c r="W66" s="21">
        <v>2615681664.9312096</v>
      </c>
      <c r="X66" s="23">
        <v>13.203389830508474</v>
      </c>
      <c r="Y66" s="24">
        <v>1.4576271186440677</v>
      </c>
    </row>
    <row r="67" spans="1:25" x14ac:dyDescent="0.2">
      <c r="A67" s="25" t="s">
        <v>19</v>
      </c>
      <c r="B67" s="22">
        <v>279</v>
      </c>
      <c r="C67" s="21">
        <v>683784765.35790026</v>
      </c>
      <c r="D67" s="23">
        <v>16.767025089605735</v>
      </c>
      <c r="E67" s="24">
        <v>1.064516129032258</v>
      </c>
      <c r="F67" s="14">
        <v>279</v>
      </c>
      <c r="G67" s="21">
        <v>684450241.64660037</v>
      </c>
      <c r="H67" s="23">
        <v>16.817204301075268</v>
      </c>
      <c r="I67" s="24">
        <v>1.064516129032258</v>
      </c>
      <c r="J67" s="14">
        <v>280</v>
      </c>
      <c r="K67" s="21">
        <v>1734087022.2690992</v>
      </c>
      <c r="L67" s="23">
        <v>16.832142857142856</v>
      </c>
      <c r="M67" s="24">
        <v>1.0642857142857143</v>
      </c>
      <c r="N67" s="14">
        <v>277</v>
      </c>
      <c r="O67" s="21">
        <v>680364664.24750042</v>
      </c>
      <c r="P67" s="23">
        <v>17.08664259927798</v>
      </c>
      <c r="Q67" s="24">
        <v>1.0541516245487366</v>
      </c>
      <c r="R67" s="14">
        <v>277</v>
      </c>
      <c r="S67" s="21">
        <v>678559173.28150034</v>
      </c>
      <c r="T67" s="23">
        <v>17.15523465703971</v>
      </c>
      <c r="U67" s="24">
        <v>1.0541516245487366</v>
      </c>
      <c r="V67" s="14">
        <v>275</v>
      </c>
      <c r="W67" s="21">
        <v>678918077.03350031</v>
      </c>
      <c r="X67" s="23">
        <v>17.189090909090908</v>
      </c>
      <c r="Y67" s="24">
        <v>1.0545454545454545</v>
      </c>
    </row>
    <row r="68" spans="1:25" ht="15.75" thickBot="1" x14ac:dyDescent="0.3">
      <c r="A68" s="72" t="s">
        <v>24</v>
      </c>
      <c r="B68" s="70">
        <f>SUM(B44:B67)</f>
        <v>4437</v>
      </c>
      <c r="C68" s="71">
        <f>SUM(C44:C67)</f>
        <v>16297934360.267164</v>
      </c>
      <c r="D68" s="26"/>
      <c r="E68" s="27"/>
      <c r="F68" s="70">
        <f>SUM(F44:F67)</f>
        <v>4446</v>
      </c>
      <c r="G68" s="71">
        <f>SUM(G44:G67)</f>
        <v>16638204156.556791</v>
      </c>
      <c r="H68" s="26"/>
      <c r="I68" s="27"/>
      <c r="J68" s="70">
        <f>SUM(J44:J67)</f>
        <v>4450</v>
      </c>
      <c r="K68" s="71">
        <f>SUM(K44:K67)</f>
        <v>39433624450.240761</v>
      </c>
      <c r="L68" s="26"/>
      <c r="M68" s="27"/>
      <c r="N68" s="70">
        <f>SUM(N44:N67)</f>
        <v>4399</v>
      </c>
      <c r="O68" s="71">
        <f>SUM(O44:O67)</f>
        <v>16192464772.548031</v>
      </c>
      <c r="P68" s="26"/>
      <c r="Q68" s="27"/>
      <c r="R68" s="70">
        <f>SUM(R44:R67)</f>
        <v>4418</v>
      </c>
      <c r="S68" s="71">
        <f>SUM(S44:S67)</f>
        <v>16206829380.056971</v>
      </c>
      <c r="T68" s="26"/>
      <c r="U68" s="27"/>
      <c r="V68" s="70">
        <f>SUM(V44:V67)</f>
        <v>4430</v>
      </c>
      <c r="W68" s="71">
        <f>SUM(W44:W67)</f>
        <v>16329736834.893978</v>
      </c>
      <c r="X68" s="26"/>
      <c r="Y68" s="27"/>
    </row>
    <row r="69" spans="1:25" x14ac:dyDescent="0.2">
      <c r="H69" s="20"/>
      <c r="J69" s="18"/>
      <c r="K69" s="19"/>
      <c r="L69" s="19"/>
    </row>
  </sheetData>
  <mergeCells count="39">
    <mergeCell ref="C26:D26"/>
    <mergeCell ref="E26:F26"/>
    <mergeCell ref="G26:H26"/>
    <mergeCell ref="A40:A41"/>
    <mergeCell ref="F40:I40"/>
    <mergeCell ref="B40:E40"/>
    <mergeCell ref="A28:A29"/>
    <mergeCell ref="A30:A31"/>
    <mergeCell ref="K14:L14"/>
    <mergeCell ref="M14:N14"/>
    <mergeCell ref="A14:A15"/>
    <mergeCell ref="B14:B15"/>
    <mergeCell ref="C14:D14"/>
    <mergeCell ref="E14:F14"/>
    <mergeCell ref="G14:H14"/>
    <mergeCell ref="A4:A5"/>
    <mergeCell ref="A6:A7"/>
    <mergeCell ref="A2:A3"/>
    <mergeCell ref="B2:B3"/>
    <mergeCell ref="L2:N2"/>
    <mergeCell ref="C2:E2"/>
    <mergeCell ref="F2:H2"/>
    <mergeCell ref="I2:K2"/>
    <mergeCell ref="V40:Y40"/>
    <mergeCell ref="R40:U40"/>
    <mergeCell ref="N40:Q40"/>
    <mergeCell ref="J40:M40"/>
    <mergeCell ref="R2:T2"/>
    <mergeCell ref="O2:Q2"/>
    <mergeCell ref="A12:Q12"/>
    <mergeCell ref="A24:Q24"/>
    <mergeCell ref="A26:A27"/>
    <mergeCell ref="B26:B27"/>
    <mergeCell ref="I26:J26"/>
    <mergeCell ref="K26:L26"/>
    <mergeCell ref="M26:N26"/>
    <mergeCell ref="A16:A17"/>
    <mergeCell ref="A18:A19"/>
    <mergeCell ref="I14:J14"/>
  </mergeCells>
  <phoneticPr fontId="4" type="noConversion"/>
  <printOptions horizontalCentered="1" verticalCentered="1"/>
  <pageMargins left="0" right="0" top="0.74803149606299213" bottom="0.74803149606299213" header="0.31496062992125984" footer="0.31496062992125984"/>
  <pageSetup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fc537770-210a-47ac-b2ab-cddef19e742f}" enabled="1" method="Privilege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Glosa 14 N°10 (Ene-Jun 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Medina Sanzana</dc:creator>
  <cp:lastModifiedBy>Eduardo Medina</cp:lastModifiedBy>
  <cp:lastPrinted>2022-07-15T16:13:25Z</cp:lastPrinted>
  <dcterms:created xsi:type="dcterms:W3CDTF">2019-04-10T19:40:29Z</dcterms:created>
  <dcterms:modified xsi:type="dcterms:W3CDTF">2025-07-11T16:57:42Z</dcterms:modified>
</cp:coreProperties>
</file>