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C:\Users\bcalfunao\Documents\CONGRESO_GLOSA_PPRIA\Congreso_2025\2- Abril - junio\Glosa_03_casos_ingresados\"/>
    </mc:Choice>
  </mc:AlternateContent>
  <bookViews>
    <workbookView xWindow="-120" yWindow="-120" windowWidth="29040" windowHeight="15840" activeTab="1" xr2:uid="{00000000-000D-0000-FFFF-FFFF00000000}"/>
  </bookViews>
  <sheets>
    <sheet name="PORTADA" sheetId="3" r:id="rId1"/>
    <sheet name="INFORME TRIMESTRAL" sheetId="6" r:id="rId2"/>
    <sheet name="FICHAS TÉCNICAS" sheetId="2" r:id="rId3"/>
  </sheets>
  <definedNames>
    <definedName name="_xlnm._FilterDatabase" localSheetId="1" hidden="1">'INFORME TRIMESTRAL'!$A$7:$AP$207</definedName>
    <definedName name="_xlnm.Print_Area" localSheetId="2">'FICHAS TÉCNICAS'!$A$1:$S$44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2" i="6" l="1"/>
  <c r="AN207" i="6"/>
  <c r="AN206" i="6"/>
  <c r="AN205" i="6"/>
  <c r="AN204" i="6"/>
  <c r="AN203" i="6"/>
  <c r="AN202" i="6"/>
  <c r="AN201" i="6"/>
  <c r="AN200" i="6"/>
  <c r="AN199" i="6"/>
  <c r="AN198" i="6"/>
  <c r="AN197" i="6"/>
  <c r="AN196" i="6"/>
  <c r="AN195" i="6"/>
  <c r="AN194" i="6"/>
  <c r="AN193" i="6"/>
  <c r="AN192" i="6"/>
  <c r="AN191" i="6"/>
  <c r="AN190" i="6"/>
  <c r="AN189" i="6"/>
  <c r="AN188" i="6"/>
  <c r="AN187" i="6"/>
  <c r="AN186" i="6"/>
  <c r="AN185" i="6"/>
  <c r="AN184" i="6"/>
  <c r="AN183" i="6"/>
  <c r="AN182" i="6"/>
  <c r="AN181" i="6"/>
  <c r="AN180" i="6"/>
  <c r="AN179" i="6"/>
  <c r="AN178" i="6"/>
  <c r="AN177" i="6"/>
  <c r="AN176" i="6"/>
  <c r="AN175" i="6"/>
  <c r="AN174" i="6"/>
  <c r="AN173" i="6"/>
  <c r="AN172" i="6"/>
  <c r="AN171" i="6"/>
  <c r="AN170" i="6"/>
  <c r="AN169" i="6"/>
  <c r="AN168" i="6"/>
  <c r="AN167" i="6"/>
  <c r="AN166" i="6"/>
  <c r="AN165" i="6"/>
  <c r="AN164" i="6"/>
  <c r="AN163" i="6"/>
  <c r="AN162" i="6"/>
  <c r="AN161" i="6"/>
  <c r="AN160" i="6"/>
  <c r="AN159" i="6"/>
  <c r="AN158" i="6"/>
  <c r="AN157" i="6"/>
  <c r="AN156" i="6"/>
  <c r="AN155" i="6"/>
  <c r="AN154" i="6"/>
  <c r="AN153" i="6"/>
  <c r="AN152" i="6"/>
  <c r="AN151" i="6"/>
  <c r="AN150" i="6"/>
  <c r="AN149" i="6"/>
  <c r="AN148" i="6"/>
  <c r="AN147" i="6"/>
  <c r="AN146" i="6"/>
  <c r="AN145" i="6"/>
  <c r="AN144" i="6"/>
  <c r="AN143" i="6"/>
  <c r="AN142" i="6"/>
  <c r="AN141" i="6"/>
  <c r="AN140" i="6"/>
  <c r="AN139" i="6"/>
  <c r="AN138" i="6"/>
  <c r="AN137" i="6"/>
  <c r="AN136" i="6"/>
  <c r="AN135" i="6"/>
  <c r="AN134" i="6"/>
  <c r="AN133" i="6"/>
  <c r="AN132" i="6"/>
  <c r="AN131" i="6"/>
  <c r="AN130" i="6"/>
  <c r="AN129" i="6"/>
  <c r="AN128" i="6"/>
  <c r="AN127" i="6"/>
  <c r="AN126" i="6"/>
  <c r="AN125" i="6"/>
  <c r="AN124" i="6"/>
  <c r="AN123" i="6"/>
  <c r="AN122" i="6"/>
  <c r="AN121" i="6"/>
  <c r="AN120" i="6"/>
  <c r="AN119" i="6"/>
  <c r="AN118" i="6"/>
  <c r="AN117" i="6"/>
  <c r="AN116" i="6"/>
  <c r="AN115" i="6"/>
  <c r="AN114" i="6"/>
  <c r="AN113" i="6"/>
  <c r="AN112" i="6"/>
  <c r="AN111" i="6"/>
  <c r="AN110" i="6"/>
  <c r="AN109" i="6"/>
  <c r="AN108" i="6"/>
  <c r="AN107" i="6"/>
  <c r="AN106" i="6"/>
  <c r="AN105" i="6"/>
  <c r="AN104" i="6"/>
  <c r="AN103" i="6"/>
  <c r="AN102" i="6"/>
  <c r="AN101" i="6"/>
  <c r="AN100" i="6"/>
  <c r="AN99" i="6"/>
  <c r="AN98" i="6"/>
  <c r="AN97" i="6"/>
  <c r="AN96" i="6"/>
  <c r="AN95" i="6"/>
  <c r="AN94" i="6"/>
  <c r="AN93" i="6"/>
  <c r="AN92" i="6"/>
  <c r="AN91" i="6"/>
  <c r="AN90" i="6"/>
  <c r="AN89" i="6"/>
  <c r="AN88" i="6"/>
  <c r="AN87" i="6"/>
  <c r="AN86" i="6"/>
  <c r="AN85" i="6"/>
  <c r="AN84" i="6"/>
  <c r="AN83" i="6"/>
  <c r="AN82" i="6"/>
  <c r="AN81" i="6"/>
  <c r="AN80" i="6"/>
  <c r="AN79" i="6"/>
  <c r="AN78" i="6"/>
  <c r="AN77" i="6"/>
  <c r="AN76" i="6"/>
  <c r="AN75" i="6"/>
  <c r="AN74" i="6"/>
  <c r="AN73" i="6"/>
  <c r="AN72" i="6"/>
  <c r="AN71" i="6"/>
  <c r="AN70" i="6"/>
  <c r="AN69" i="6"/>
  <c r="AN68" i="6"/>
  <c r="AN67" i="6"/>
  <c r="AN66" i="6"/>
  <c r="AN65" i="6"/>
  <c r="AN64" i="6"/>
  <c r="AN63" i="6"/>
  <c r="AN62" i="6"/>
  <c r="AN61" i="6"/>
  <c r="AN60" i="6"/>
  <c r="AN59" i="6"/>
  <c r="AN58" i="6"/>
  <c r="AN57" i="6"/>
  <c r="AN56" i="6"/>
  <c r="AN55" i="6"/>
  <c r="AN54" i="6"/>
  <c r="AN53" i="6"/>
  <c r="AN52" i="6"/>
  <c r="AN51" i="6"/>
  <c r="AN50" i="6"/>
  <c r="AN49" i="6"/>
  <c r="AN48" i="6"/>
  <c r="AN47" i="6"/>
  <c r="AN46" i="6"/>
  <c r="AN45" i="6"/>
  <c r="AN44" i="6"/>
  <c r="AN43" i="6"/>
  <c r="AN42" i="6"/>
  <c r="AN41" i="6"/>
  <c r="AN40" i="6"/>
  <c r="AN39" i="6"/>
  <c r="AN38" i="6"/>
  <c r="AN37" i="6"/>
  <c r="AN36" i="6"/>
  <c r="AN35" i="6"/>
  <c r="AN34" i="6"/>
  <c r="AN33" i="6"/>
  <c r="AN32" i="6"/>
  <c r="AN31" i="6"/>
  <c r="AN30" i="6"/>
  <c r="AN29" i="6"/>
  <c r="AN28" i="6"/>
  <c r="AN27" i="6"/>
  <c r="AN26" i="6"/>
  <c r="AN25" i="6"/>
  <c r="AN24" i="6"/>
  <c r="AN23" i="6"/>
  <c r="AN22" i="6"/>
  <c r="AN21" i="6"/>
  <c r="AN20" i="6"/>
  <c r="AN19" i="6"/>
  <c r="AN18" i="6"/>
  <c r="AN17" i="6"/>
  <c r="AN16" i="6"/>
  <c r="AN15" i="6"/>
  <c r="AN14" i="6"/>
  <c r="AN13" i="6"/>
  <c r="AN12" i="6"/>
  <c r="AN11" i="6"/>
  <c r="AN10" i="6"/>
  <c r="AN9" i="6"/>
  <c r="AN8" i="6"/>
  <c r="AK207" i="6"/>
  <c r="AK206" i="6"/>
  <c r="AK205" i="6"/>
  <c r="AK204" i="6"/>
  <c r="AK203" i="6"/>
  <c r="AK202" i="6"/>
  <c r="AK201" i="6"/>
  <c r="AK200" i="6"/>
  <c r="AK199" i="6"/>
  <c r="AK198" i="6"/>
  <c r="AK197" i="6"/>
  <c r="AK196" i="6"/>
  <c r="AK195" i="6"/>
  <c r="AK194" i="6"/>
  <c r="AK193" i="6"/>
  <c r="AK192" i="6"/>
  <c r="AK191" i="6"/>
  <c r="AK190" i="6"/>
  <c r="AK189" i="6"/>
  <c r="AK188" i="6"/>
  <c r="AK187" i="6"/>
  <c r="AK186" i="6"/>
  <c r="AK185" i="6"/>
  <c r="AK184" i="6"/>
  <c r="AK183" i="6"/>
  <c r="AK182" i="6"/>
  <c r="AK181" i="6"/>
  <c r="AK180" i="6"/>
  <c r="AK179" i="6"/>
  <c r="AK178" i="6"/>
  <c r="AK177" i="6"/>
  <c r="AK176" i="6"/>
  <c r="AK175" i="6"/>
  <c r="AK174" i="6"/>
  <c r="AK173" i="6"/>
  <c r="AK172" i="6"/>
  <c r="AK171" i="6"/>
  <c r="AK170" i="6"/>
  <c r="AK169" i="6"/>
  <c r="AK168" i="6"/>
  <c r="AK167" i="6"/>
  <c r="AK166" i="6"/>
  <c r="AK165" i="6"/>
  <c r="AK164" i="6"/>
  <c r="AK163" i="6"/>
  <c r="AK162" i="6"/>
  <c r="AK161" i="6"/>
  <c r="AK160" i="6"/>
  <c r="AK159" i="6"/>
  <c r="AK158" i="6"/>
  <c r="AK157" i="6"/>
  <c r="AK156" i="6"/>
  <c r="AK155" i="6"/>
  <c r="AK154" i="6"/>
  <c r="AK153" i="6"/>
  <c r="AK152" i="6"/>
  <c r="AK151" i="6"/>
  <c r="AK150" i="6"/>
  <c r="AK149" i="6"/>
  <c r="AK148" i="6"/>
  <c r="AK147" i="6"/>
  <c r="AK146" i="6"/>
  <c r="AK145" i="6"/>
  <c r="AK144" i="6"/>
  <c r="AK143" i="6"/>
  <c r="AK142" i="6"/>
  <c r="AK141" i="6"/>
  <c r="AK140" i="6"/>
  <c r="AK139" i="6"/>
  <c r="AK138" i="6"/>
  <c r="AK137" i="6"/>
  <c r="AK136" i="6"/>
  <c r="AK135" i="6"/>
  <c r="AK134" i="6"/>
  <c r="AK133" i="6"/>
  <c r="AK132" i="6"/>
  <c r="AK131" i="6"/>
  <c r="AK130" i="6"/>
  <c r="AK129" i="6"/>
  <c r="AK128" i="6"/>
  <c r="AK127" i="6"/>
  <c r="AK126" i="6"/>
  <c r="AK125" i="6"/>
  <c r="AK124" i="6"/>
  <c r="AK123" i="6"/>
  <c r="AK122" i="6"/>
  <c r="AK121" i="6"/>
  <c r="AK120" i="6"/>
  <c r="AK119" i="6"/>
  <c r="AK118" i="6"/>
  <c r="AK117" i="6"/>
  <c r="AK116" i="6"/>
  <c r="AK115" i="6"/>
  <c r="AK114" i="6"/>
  <c r="AK113" i="6"/>
  <c r="AK112" i="6"/>
  <c r="AK111" i="6"/>
  <c r="AK110" i="6"/>
  <c r="AK109" i="6"/>
  <c r="AK108" i="6"/>
  <c r="AK107" i="6"/>
  <c r="AK106" i="6"/>
  <c r="AK105" i="6"/>
  <c r="AK104" i="6"/>
  <c r="AK103" i="6"/>
  <c r="AK102" i="6"/>
  <c r="AK101" i="6"/>
  <c r="AK100" i="6"/>
  <c r="AK99" i="6"/>
  <c r="AK98" i="6"/>
  <c r="AK97" i="6"/>
  <c r="AK96" i="6"/>
  <c r="AK95" i="6"/>
  <c r="AK94" i="6"/>
  <c r="AK93" i="6"/>
  <c r="AK92" i="6"/>
  <c r="AK91" i="6"/>
  <c r="AK90" i="6"/>
  <c r="AK89" i="6"/>
  <c r="AK88" i="6"/>
  <c r="AK87" i="6"/>
  <c r="AK86" i="6"/>
  <c r="AK85" i="6"/>
  <c r="AK84" i="6"/>
  <c r="AK83" i="6"/>
  <c r="AK82" i="6"/>
  <c r="AK81" i="6"/>
  <c r="AK80" i="6"/>
  <c r="AK79" i="6"/>
  <c r="AK78" i="6"/>
  <c r="AK77" i="6"/>
  <c r="AK76" i="6"/>
  <c r="AK75" i="6"/>
  <c r="AK74" i="6"/>
  <c r="AK73" i="6"/>
  <c r="AK72" i="6"/>
  <c r="AK71" i="6"/>
  <c r="AK70" i="6"/>
  <c r="AK69" i="6"/>
  <c r="AK68" i="6"/>
  <c r="AK67" i="6"/>
  <c r="AK66" i="6"/>
  <c r="AK65" i="6"/>
  <c r="AK64" i="6"/>
  <c r="AK63" i="6"/>
  <c r="AK62" i="6"/>
  <c r="AK61" i="6"/>
  <c r="AK60" i="6"/>
  <c r="AK59" i="6"/>
  <c r="AK58" i="6"/>
  <c r="AK57" i="6"/>
  <c r="AK56" i="6"/>
  <c r="AK55" i="6"/>
  <c r="AK54" i="6"/>
  <c r="AK53" i="6"/>
  <c r="AK52" i="6"/>
  <c r="AK51" i="6"/>
  <c r="AK50" i="6"/>
  <c r="AK49" i="6"/>
  <c r="AK48" i="6"/>
  <c r="AK47" i="6"/>
  <c r="AK46" i="6"/>
  <c r="AK45" i="6"/>
  <c r="AK44" i="6"/>
  <c r="AK43" i="6"/>
  <c r="AK42" i="6"/>
  <c r="AK41" i="6"/>
  <c r="AK40" i="6"/>
  <c r="AK39" i="6"/>
  <c r="AK38" i="6"/>
  <c r="AK37" i="6"/>
  <c r="AK36" i="6"/>
  <c r="AK35" i="6"/>
  <c r="AK34" i="6"/>
  <c r="AK33" i="6"/>
  <c r="AK32" i="6"/>
  <c r="AK31" i="6"/>
  <c r="AK30" i="6"/>
  <c r="AK29" i="6"/>
  <c r="AK28" i="6"/>
  <c r="AK27" i="6"/>
  <c r="AK26" i="6"/>
  <c r="AK25" i="6"/>
  <c r="AK24" i="6"/>
  <c r="AK23" i="6"/>
  <c r="AK22" i="6"/>
  <c r="AK21" i="6"/>
  <c r="AK20" i="6"/>
  <c r="AK19" i="6"/>
  <c r="AK18" i="6"/>
  <c r="AK17" i="6"/>
  <c r="AK16" i="6"/>
  <c r="AK15" i="6"/>
  <c r="AK14" i="6"/>
  <c r="AK13" i="6"/>
  <c r="AK12" i="6"/>
  <c r="AK11" i="6"/>
  <c r="AK10" i="6"/>
  <c r="AK9" i="6"/>
  <c r="AK8" i="6"/>
  <c r="AH207" i="6"/>
  <c r="AH206" i="6"/>
  <c r="AH205" i="6"/>
  <c r="AH204" i="6"/>
  <c r="AH203" i="6"/>
  <c r="AH202" i="6"/>
  <c r="AH201" i="6"/>
  <c r="AH200" i="6"/>
  <c r="AH199" i="6"/>
  <c r="AH198" i="6"/>
  <c r="AH197" i="6"/>
  <c r="AH196" i="6"/>
  <c r="AH195" i="6"/>
  <c r="AH194" i="6"/>
  <c r="AH193" i="6"/>
  <c r="AH192" i="6"/>
  <c r="AH191" i="6"/>
  <c r="AH190" i="6"/>
  <c r="AH189" i="6"/>
  <c r="AH188" i="6"/>
  <c r="AH187" i="6"/>
  <c r="AH186" i="6"/>
  <c r="AH185" i="6"/>
  <c r="AH184" i="6"/>
  <c r="AH183" i="6"/>
  <c r="AH182" i="6"/>
  <c r="AH181" i="6"/>
  <c r="AH180" i="6"/>
  <c r="AH179" i="6"/>
  <c r="AH178" i="6"/>
  <c r="AH177" i="6"/>
  <c r="AH176" i="6"/>
  <c r="AH175" i="6"/>
  <c r="AH174" i="6"/>
  <c r="AH173" i="6"/>
  <c r="AH172" i="6"/>
  <c r="AH171" i="6"/>
  <c r="AH170" i="6"/>
  <c r="AH169" i="6"/>
  <c r="AH168" i="6"/>
  <c r="AH167" i="6"/>
  <c r="AH166" i="6"/>
  <c r="AH165" i="6"/>
  <c r="AH164" i="6"/>
  <c r="AH163" i="6"/>
  <c r="AH162" i="6"/>
  <c r="AH161" i="6"/>
  <c r="AH160" i="6"/>
  <c r="AH159" i="6"/>
  <c r="AH158" i="6"/>
  <c r="AH157" i="6"/>
  <c r="AH156" i="6"/>
  <c r="AH155" i="6"/>
  <c r="AH154" i="6"/>
  <c r="AH153" i="6"/>
  <c r="AH152" i="6"/>
  <c r="AH151" i="6"/>
  <c r="AH150" i="6"/>
  <c r="AH149" i="6"/>
  <c r="AH148" i="6"/>
  <c r="AH147" i="6"/>
  <c r="AH146" i="6"/>
  <c r="AH145" i="6"/>
  <c r="AH144" i="6"/>
  <c r="AH143" i="6"/>
  <c r="AH142" i="6"/>
  <c r="AH141" i="6"/>
  <c r="AH140" i="6"/>
  <c r="AH139" i="6"/>
  <c r="AH138" i="6"/>
  <c r="AH137" i="6"/>
  <c r="AH136" i="6"/>
  <c r="AH135" i="6"/>
  <c r="AH134" i="6"/>
  <c r="AH133" i="6"/>
  <c r="AH132" i="6"/>
  <c r="AH131" i="6"/>
  <c r="AH130" i="6"/>
  <c r="AH129" i="6"/>
  <c r="AH128" i="6"/>
  <c r="AH127" i="6"/>
  <c r="AH126" i="6"/>
  <c r="AH125" i="6"/>
  <c r="AH124" i="6"/>
  <c r="AH123" i="6"/>
  <c r="AH122" i="6"/>
  <c r="AH121" i="6"/>
  <c r="AH120" i="6"/>
  <c r="AH119" i="6"/>
  <c r="AH118" i="6"/>
  <c r="AH117" i="6"/>
  <c r="AH116" i="6"/>
  <c r="AH115" i="6"/>
  <c r="AH114" i="6"/>
  <c r="AH113" i="6"/>
  <c r="AH112" i="6"/>
  <c r="AH111" i="6"/>
  <c r="AH110" i="6"/>
  <c r="AH109" i="6"/>
  <c r="AH108" i="6"/>
  <c r="AH107" i="6"/>
  <c r="AH106" i="6"/>
  <c r="AH105" i="6"/>
  <c r="AH104" i="6"/>
  <c r="AH103" i="6"/>
  <c r="AH102" i="6"/>
  <c r="AH101" i="6"/>
  <c r="AH100" i="6"/>
  <c r="AH99" i="6"/>
  <c r="AH98" i="6"/>
  <c r="AH97" i="6"/>
  <c r="AH96" i="6"/>
  <c r="AH95" i="6"/>
  <c r="AH94" i="6"/>
  <c r="AH93" i="6"/>
  <c r="AH92" i="6"/>
  <c r="AH91" i="6"/>
  <c r="AH90" i="6"/>
  <c r="AH89" i="6"/>
  <c r="AH88" i="6"/>
  <c r="AH87" i="6"/>
  <c r="AH86" i="6"/>
  <c r="AH85" i="6"/>
  <c r="AH84" i="6"/>
  <c r="AH83" i="6"/>
  <c r="AH82" i="6"/>
  <c r="AH81" i="6"/>
  <c r="AH80" i="6"/>
  <c r="AH79" i="6"/>
  <c r="AH78" i="6"/>
  <c r="AH77" i="6"/>
  <c r="AH76" i="6"/>
  <c r="AH75" i="6"/>
  <c r="AH74" i="6"/>
  <c r="AH73" i="6"/>
  <c r="AH72" i="6"/>
  <c r="AH71" i="6"/>
  <c r="AH70" i="6"/>
  <c r="AH69" i="6"/>
  <c r="AH68" i="6"/>
  <c r="AH67" i="6"/>
  <c r="AH66" i="6"/>
  <c r="AH65" i="6"/>
  <c r="AH64" i="6"/>
  <c r="AH63" i="6"/>
  <c r="AH62" i="6"/>
  <c r="AH61" i="6"/>
  <c r="AH60" i="6"/>
  <c r="AH59" i="6"/>
  <c r="AH58" i="6"/>
  <c r="AH57" i="6"/>
  <c r="AH56" i="6"/>
  <c r="AH55" i="6"/>
  <c r="AH54" i="6"/>
  <c r="AH53" i="6"/>
  <c r="AH52" i="6"/>
  <c r="AH51" i="6"/>
  <c r="AH50" i="6"/>
  <c r="AH49" i="6"/>
  <c r="AH48" i="6"/>
  <c r="AH47" i="6"/>
  <c r="AH46" i="6"/>
  <c r="AH45" i="6"/>
  <c r="AH44" i="6"/>
  <c r="AH43" i="6"/>
  <c r="AH42" i="6"/>
  <c r="AH41" i="6"/>
  <c r="AH40" i="6"/>
  <c r="AH39" i="6"/>
  <c r="AH38" i="6"/>
  <c r="AH37" i="6"/>
  <c r="AH36" i="6"/>
  <c r="AH35" i="6"/>
  <c r="AH34" i="6"/>
  <c r="AH33" i="6"/>
  <c r="AH32" i="6"/>
  <c r="AH31" i="6"/>
  <c r="AH30" i="6"/>
  <c r="AH29" i="6"/>
  <c r="AH28" i="6"/>
  <c r="AH27" i="6"/>
  <c r="AH26" i="6"/>
  <c r="AH25" i="6"/>
  <c r="AH24" i="6"/>
  <c r="AH23" i="6"/>
  <c r="AH22" i="6"/>
  <c r="AH21" i="6"/>
  <c r="AH20" i="6"/>
  <c r="AH19" i="6"/>
  <c r="AH18" i="6"/>
  <c r="AH17" i="6"/>
  <c r="AH16" i="6"/>
  <c r="AH15" i="6"/>
  <c r="AH14" i="6"/>
  <c r="AH13" i="6"/>
  <c r="AH12" i="6"/>
  <c r="AH11" i="6"/>
  <c r="AH10" i="6"/>
  <c r="AH9" i="6"/>
  <c r="AH8" i="6"/>
  <c r="AE207" i="6"/>
  <c r="AE206" i="6"/>
  <c r="AE205" i="6"/>
  <c r="AE204" i="6"/>
  <c r="AE203" i="6"/>
  <c r="AE202" i="6"/>
  <c r="AE201" i="6"/>
  <c r="AE200" i="6"/>
  <c r="AE199" i="6"/>
  <c r="AE198" i="6"/>
  <c r="AE197" i="6"/>
  <c r="AE196" i="6"/>
  <c r="AE195" i="6"/>
  <c r="AE194" i="6"/>
  <c r="AE193" i="6"/>
  <c r="AE192" i="6"/>
  <c r="AE191" i="6"/>
  <c r="AE190" i="6"/>
  <c r="AE189" i="6"/>
  <c r="AE188" i="6"/>
  <c r="AE187" i="6"/>
  <c r="AE186" i="6"/>
  <c r="AE185" i="6"/>
  <c r="AE184" i="6"/>
  <c r="AE183" i="6"/>
  <c r="AE182" i="6"/>
  <c r="AE181" i="6"/>
  <c r="AE180" i="6"/>
  <c r="AE179" i="6"/>
  <c r="AE178" i="6"/>
  <c r="AE177" i="6"/>
  <c r="AE176" i="6"/>
  <c r="AE175" i="6"/>
  <c r="AE174" i="6"/>
  <c r="AE173" i="6"/>
  <c r="AE172" i="6"/>
  <c r="AE171" i="6"/>
  <c r="AE170" i="6"/>
  <c r="AE169" i="6"/>
  <c r="AE168" i="6"/>
  <c r="AE167" i="6"/>
  <c r="AE166" i="6"/>
  <c r="AE165" i="6"/>
  <c r="AE164" i="6"/>
  <c r="AE163" i="6"/>
  <c r="AE162" i="6"/>
  <c r="AE161" i="6"/>
  <c r="AE160" i="6"/>
  <c r="AE159" i="6"/>
  <c r="AE158" i="6"/>
  <c r="AE157" i="6"/>
  <c r="AE156" i="6"/>
  <c r="AE155" i="6"/>
  <c r="AE154" i="6"/>
  <c r="AE153" i="6"/>
  <c r="AE152" i="6"/>
  <c r="AE151" i="6"/>
  <c r="AE150" i="6"/>
  <c r="AE149" i="6"/>
  <c r="AE148" i="6"/>
  <c r="AE147" i="6"/>
  <c r="AE146" i="6"/>
  <c r="AE145" i="6"/>
  <c r="AE144" i="6"/>
  <c r="AE143" i="6"/>
  <c r="AE142" i="6"/>
  <c r="AE141" i="6"/>
  <c r="AE140" i="6"/>
  <c r="AE139" i="6"/>
  <c r="AE138" i="6"/>
  <c r="AE137" i="6"/>
  <c r="AE136" i="6"/>
  <c r="AE135" i="6"/>
  <c r="AE134" i="6"/>
  <c r="AE133" i="6"/>
  <c r="AE132" i="6"/>
  <c r="AE131" i="6"/>
  <c r="AE130" i="6"/>
  <c r="AE129" i="6"/>
  <c r="AE128" i="6"/>
  <c r="AE127" i="6"/>
  <c r="AE126" i="6"/>
  <c r="AE125" i="6"/>
  <c r="AE124" i="6"/>
  <c r="AE123" i="6"/>
  <c r="AE122" i="6"/>
  <c r="AE121" i="6"/>
  <c r="AE120" i="6"/>
  <c r="AE119" i="6"/>
  <c r="AE118" i="6"/>
  <c r="AE117" i="6"/>
  <c r="AE116" i="6"/>
  <c r="AE115" i="6"/>
  <c r="AE114" i="6"/>
  <c r="AE113" i="6"/>
  <c r="AE112" i="6"/>
  <c r="AE111" i="6"/>
  <c r="AE110" i="6"/>
  <c r="AE109" i="6"/>
  <c r="AE108" i="6"/>
  <c r="AE107" i="6"/>
  <c r="AE106" i="6"/>
  <c r="AE105" i="6"/>
  <c r="AE104" i="6"/>
  <c r="AE103" i="6"/>
  <c r="AE102" i="6"/>
  <c r="AE101" i="6"/>
  <c r="AE100" i="6"/>
  <c r="AE99" i="6"/>
  <c r="AE98" i="6"/>
  <c r="AE97" i="6"/>
  <c r="AE96" i="6"/>
  <c r="AE95" i="6"/>
  <c r="AE94" i="6"/>
  <c r="AE93" i="6"/>
  <c r="AE92" i="6"/>
  <c r="AE91" i="6"/>
  <c r="AE90" i="6"/>
  <c r="AE89" i="6"/>
  <c r="AE88" i="6"/>
  <c r="AE87" i="6"/>
  <c r="AE86" i="6"/>
  <c r="AE85" i="6"/>
  <c r="AE84" i="6"/>
  <c r="AE83" i="6"/>
  <c r="AE82" i="6"/>
  <c r="AE81" i="6"/>
  <c r="AE80" i="6"/>
  <c r="AE79" i="6"/>
  <c r="AE78" i="6"/>
  <c r="AE77" i="6"/>
  <c r="AE76" i="6"/>
  <c r="AE75" i="6"/>
  <c r="AE74" i="6"/>
  <c r="AE73" i="6"/>
  <c r="AE72" i="6"/>
  <c r="AE71" i="6"/>
  <c r="AE70" i="6"/>
  <c r="AE69" i="6"/>
  <c r="AE68" i="6"/>
  <c r="AE67" i="6"/>
  <c r="AE66" i="6"/>
  <c r="AE65" i="6"/>
  <c r="AE64" i="6"/>
  <c r="AE63" i="6"/>
  <c r="AE62" i="6"/>
  <c r="AE61" i="6"/>
  <c r="AE60" i="6"/>
  <c r="AE59" i="6"/>
  <c r="AE58" i="6"/>
  <c r="AE57" i="6"/>
  <c r="AE56" i="6"/>
  <c r="AE55" i="6"/>
  <c r="AE54" i="6"/>
  <c r="AE53" i="6"/>
  <c r="AE52" i="6"/>
  <c r="AE51" i="6"/>
  <c r="AE50" i="6"/>
  <c r="AE49" i="6"/>
  <c r="AE48" i="6"/>
  <c r="AE47" i="6"/>
  <c r="AE46" i="6"/>
  <c r="AE45" i="6"/>
  <c r="AE44" i="6"/>
  <c r="AE43" i="6"/>
  <c r="AE42" i="6"/>
  <c r="AE41" i="6"/>
  <c r="AE40" i="6"/>
  <c r="AE39" i="6"/>
  <c r="AE38" i="6"/>
  <c r="AE37" i="6"/>
  <c r="AE36" i="6"/>
  <c r="AE35" i="6"/>
  <c r="AE34" i="6"/>
  <c r="AE33" i="6"/>
  <c r="AE32" i="6"/>
  <c r="AE31" i="6"/>
  <c r="AE30" i="6"/>
  <c r="AE29" i="6"/>
  <c r="AE28" i="6"/>
  <c r="AE27" i="6"/>
  <c r="AE26" i="6"/>
  <c r="AE25" i="6"/>
  <c r="AE24" i="6"/>
  <c r="AE23" i="6"/>
  <c r="AE22" i="6"/>
  <c r="AE21" i="6"/>
  <c r="AE20" i="6"/>
  <c r="AE19" i="6"/>
  <c r="AE18" i="6"/>
  <c r="AE17" i="6"/>
  <c r="AE16" i="6"/>
  <c r="AE15" i="6"/>
  <c r="AE14" i="6"/>
  <c r="AE13" i="6"/>
  <c r="AE12" i="6"/>
  <c r="AE11" i="6"/>
  <c r="AE10" i="6"/>
  <c r="AE9" i="6"/>
  <c r="AE8" i="6"/>
  <c r="AB189" i="6"/>
  <c r="AB175" i="6"/>
  <c r="AB170" i="6"/>
  <c r="AB169" i="6"/>
  <c r="AB168" i="6"/>
  <c r="AB163" i="6"/>
  <c r="AB159" i="6"/>
  <c r="AB155" i="6"/>
  <c r="AB151" i="6"/>
  <c r="AB134" i="6"/>
  <c r="AB132" i="6"/>
  <c r="AB131" i="6"/>
  <c r="AB130" i="6"/>
  <c r="AB128" i="6"/>
  <c r="AB118" i="6"/>
  <c r="AB98" i="6"/>
  <c r="AB92" i="6"/>
  <c r="AB91" i="6"/>
  <c r="AB90" i="6"/>
  <c r="AB88" i="6"/>
  <c r="AB78" i="6"/>
  <c r="AB58" i="6"/>
  <c r="AB52" i="6"/>
  <c r="AB51" i="6"/>
  <c r="AB50" i="6"/>
  <c r="AB48" i="6"/>
  <c r="AB38" i="6"/>
  <c r="AB24" i="6"/>
  <c r="AB17" i="6"/>
  <c r="AB11" i="6"/>
  <c r="AB10" i="6"/>
  <c r="AB9" i="6"/>
  <c r="AB8" i="6"/>
  <c r="Y207" i="6"/>
  <c r="Y206" i="6"/>
  <c r="Y205" i="6"/>
  <c r="Y204" i="6"/>
  <c r="Y203" i="6"/>
  <c r="Y202" i="6"/>
  <c r="Y201" i="6"/>
  <c r="Y200" i="6"/>
  <c r="Y199" i="6"/>
  <c r="Y198" i="6"/>
  <c r="Y197" i="6"/>
  <c r="Y196" i="6"/>
  <c r="Y195" i="6"/>
  <c r="Y194" i="6"/>
  <c r="Y193" i="6"/>
  <c r="Y192" i="6"/>
  <c r="Y191" i="6"/>
  <c r="Y190" i="6"/>
  <c r="Y189" i="6"/>
  <c r="Y188" i="6"/>
  <c r="Y187" i="6"/>
  <c r="Y186" i="6"/>
  <c r="Y185" i="6"/>
  <c r="Y184" i="6"/>
  <c r="Y183" i="6"/>
  <c r="Y182" i="6"/>
  <c r="Y181" i="6"/>
  <c r="Y180" i="6"/>
  <c r="Y179" i="6"/>
  <c r="Y178" i="6"/>
  <c r="Y177" i="6"/>
  <c r="Y176" i="6"/>
  <c r="Y175" i="6"/>
  <c r="Y174" i="6"/>
  <c r="Y173" i="6"/>
  <c r="Y172" i="6"/>
  <c r="Y171" i="6"/>
  <c r="Y170" i="6"/>
  <c r="Y169" i="6"/>
  <c r="Y168" i="6"/>
  <c r="Y167" i="6"/>
  <c r="Y166" i="6"/>
  <c r="Y165" i="6"/>
  <c r="Y164" i="6"/>
  <c r="Y163" i="6"/>
  <c r="Y162" i="6"/>
  <c r="Y161" i="6"/>
  <c r="Y160" i="6"/>
  <c r="Y159" i="6"/>
  <c r="Y158" i="6"/>
  <c r="Y157" i="6"/>
  <c r="Y156" i="6"/>
  <c r="Y155" i="6"/>
  <c r="Y154" i="6"/>
  <c r="Y153" i="6"/>
  <c r="Y152" i="6"/>
  <c r="Y151" i="6"/>
  <c r="Y150" i="6"/>
  <c r="Y149" i="6"/>
  <c r="Y148" i="6"/>
  <c r="Y147" i="6"/>
  <c r="Y146" i="6"/>
  <c r="Y145" i="6"/>
  <c r="Y144" i="6"/>
  <c r="Y143" i="6"/>
  <c r="Y142" i="6"/>
  <c r="Y141" i="6"/>
  <c r="Y140" i="6"/>
  <c r="Y139" i="6"/>
  <c r="Y138" i="6"/>
  <c r="Y137" i="6"/>
  <c r="Y136" i="6"/>
  <c r="Y135" i="6"/>
  <c r="Y134" i="6"/>
  <c r="Y133" i="6"/>
  <c r="Y132" i="6"/>
  <c r="Y131" i="6"/>
  <c r="Y130" i="6"/>
  <c r="Y129" i="6"/>
  <c r="Y128" i="6"/>
  <c r="Y127" i="6"/>
  <c r="Y126" i="6"/>
  <c r="Y125" i="6"/>
  <c r="Y124" i="6"/>
  <c r="Y123" i="6"/>
  <c r="Y122" i="6"/>
  <c r="Y121" i="6"/>
  <c r="Y120" i="6"/>
  <c r="Y119" i="6"/>
  <c r="Y118" i="6"/>
  <c r="Y117" i="6"/>
  <c r="Y116" i="6"/>
  <c r="Y115" i="6"/>
  <c r="Y114" i="6"/>
  <c r="Y113" i="6"/>
  <c r="Y112" i="6"/>
  <c r="Y111" i="6"/>
  <c r="Y110" i="6"/>
  <c r="Y109" i="6"/>
  <c r="Y108" i="6"/>
  <c r="Y107" i="6"/>
  <c r="Y106" i="6"/>
  <c r="Y105" i="6"/>
  <c r="Y104" i="6"/>
  <c r="Y103" i="6"/>
  <c r="Y102" i="6"/>
  <c r="Y101" i="6"/>
  <c r="Y100" i="6"/>
  <c r="Y99" i="6"/>
  <c r="Y98" i="6"/>
  <c r="Y97" i="6"/>
  <c r="Y96" i="6"/>
  <c r="Y95" i="6"/>
  <c r="Y94" i="6"/>
  <c r="Y93" i="6"/>
  <c r="Y92" i="6"/>
  <c r="Y91" i="6"/>
  <c r="Y90" i="6"/>
  <c r="Y89" i="6"/>
  <c r="Y88" i="6"/>
  <c r="Y87" i="6"/>
  <c r="Y86" i="6"/>
  <c r="Y85" i="6"/>
  <c r="Y84" i="6"/>
  <c r="Y83" i="6"/>
  <c r="Y82" i="6"/>
  <c r="Y81" i="6"/>
  <c r="Y80" i="6"/>
  <c r="Y79" i="6"/>
  <c r="Y78" i="6"/>
  <c r="Y77" i="6"/>
  <c r="Y76" i="6"/>
  <c r="Y75" i="6"/>
  <c r="Y74" i="6"/>
  <c r="Y73" i="6"/>
  <c r="Y72" i="6"/>
  <c r="Y71" i="6"/>
  <c r="Y70" i="6"/>
  <c r="Y69" i="6"/>
  <c r="Y68" i="6"/>
  <c r="Y67" i="6"/>
  <c r="Y66" i="6"/>
  <c r="Y65" i="6"/>
  <c r="Y64" i="6"/>
  <c r="Y63" i="6"/>
  <c r="Y62" i="6"/>
  <c r="Y61" i="6"/>
  <c r="Y60" i="6"/>
  <c r="Y59" i="6"/>
  <c r="Y58" i="6"/>
  <c r="Y57" i="6"/>
  <c r="Y56" i="6"/>
  <c r="Y55" i="6"/>
  <c r="Y54" i="6"/>
  <c r="Y53" i="6"/>
  <c r="Y52" i="6"/>
  <c r="Y51" i="6"/>
  <c r="Y50" i="6"/>
  <c r="Y49" i="6"/>
  <c r="Y48" i="6"/>
  <c r="Y47" i="6"/>
  <c r="Y46" i="6"/>
  <c r="Y45" i="6"/>
  <c r="Y44" i="6"/>
  <c r="Y43" i="6"/>
  <c r="Y42" i="6"/>
  <c r="Y41" i="6"/>
  <c r="Y40" i="6"/>
  <c r="Y39" i="6"/>
  <c r="Y38" i="6"/>
  <c r="Y37" i="6"/>
  <c r="Y36" i="6"/>
  <c r="Y35" i="6"/>
  <c r="Y34" i="6"/>
  <c r="Y33" i="6"/>
  <c r="Y32" i="6"/>
  <c r="Y31" i="6"/>
  <c r="Y30" i="6"/>
  <c r="Y29" i="6"/>
  <c r="Y28" i="6"/>
  <c r="Y27" i="6"/>
  <c r="Y26" i="6"/>
  <c r="Y25" i="6"/>
  <c r="Y24" i="6"/>
  <c r="Y23" i="6"/>
  <c r="Y22" i="6"/>
  <c r="Y21" i="6"/>
  <c r="Y20" i="6"/>
  <c r="Y19" i="6"/>
  <c r="Y18" i="6"/>
  <c r="Y17" i="6"/>
  <c r="Y16" i="6"/>
  <c r="Y15" i="6"/>
  <c r="Y14" i="6"/>
  <c r="Y13" i="6"/>
  <c r="Y12" i="6"/>
  <c r="Y11" i="6"/>
  <c r="Y10" i="6"/>
  <c r="Y9" i="6"/>
  <c r="Y8" i="6"/>
  <c r="V207" i="6"/>
  <c r="V206" i="6"/>
  <c r="V205" i="6"/>
  <c r="V204" i="6"/>
  <c r="V203" i="6"/>
  <c r="V202" i="6"/>
  <c r="V201" i="6"/>
  <c r="V200" i="6"/>
  <c r="V199" i="6"/>
  <c r="V198" i="6"/>
  <c r="V197" i="6"/>
  <c r="V196" i="6"/>
  <c r="V195" i="6"/>
  <c r="V194" i="6"/>
  <c r="V193" i="6"/>
  <c r="V192" i="6"/>
  <c r="V191" i="6"/>
  <c r="V190" i="6"/>
  <c r="V189" i="6"/>
  <c r="V188" i="6"/>
  <c r="V187" i="6"/>
  <c r="V186" i="6"/>
  <c r="V185" i="6"/>
  <c r="V184" i="6"/>
  <c r="V183" i="6"/>
  <c r="V182" i="6"/>
  <c r="V181" i="6"/>
  <c r="V180" i="6"/>
  <c r="V179" i="6"/>
  <c r="V178" i="6"/>
  <c r="V177" i="6"/>
  <c r="V176" i="6"/>
  <c r="V175" i="6"/>
  <c r="V174" i="6"/>
  <c r="V173" i="6"/>
  <c r="V172" i="6"/>
  <c r="V171" i="6"/>
  <c r="V170" i="6"/>
  <c r="V169" i="6"/>
  <c r="V168" i="6"/>
  <c r="V167" i="6"/>
  <c r="V166" i="6"/>
  <c r="V165" i="6"/>
  <c r="V164" i="6"/>
  <c r="V163" i="6"/>
  <c r="V162" i="6"/>
  <c r="V161" i="6"/>
  <c r="V160" i="6"/>
  <c r="V159" i="6"/>
  <c r="V158" i="6"/>
  <c r="V157" i="6"/>
  <c r="V156" i="6"/>
  <c r="V155" i="6"/>
  <c r="V154" i="6"/>
  <c r="V153" i="6"/>
  <c r="V152" i="6"/>
  <c r="V151" i="6"/>
  <c r="V150" i="6"/>
  <c r="V149" i="6"/>
  <c r="V148" i="6"/>
  <c r="V147" i="6"/>
  <c r="V146" i="6"/>
  <c r="V145" i="6"/>
  <c r="V144" i="6"/>
  <c r="V143" i="6"/>
  <c r="V142" i="6"/>
  <c r="V141" i="6"/>
  <c r="V140" i="6"/>
  <c r="V139" i="6"/>
  <c r="V138" i="6"/>
  <c r="V137" i="6"/>
  <c r="V136" i="6"/>
  <c r="V135" i="6"/>
  <c r="V134" i="6"/>
  <c r="V133" i="6"/>
  <c r="V132" i="6"/>
  <c r="V131" i="6"/>
  <c r="V130" i="6"/>
  <c r="V129" i="6"/>
  <c r="V128" i="6"/>
  <c r="V127" i="6"/>
  <c r="V126" i="6"/>
  <c r="V125" i="6"/>
  <c r="V124" i="6"/>
  <c r="V123" i="6"/>
  <c r="V122" i="6"/>
  <c r="V121" i="6"/>
  <c r="V120" i="6"/>
  <c r="V119" i="6"/>
  <c r="V118" i="6"/>
  <c r="V117" i="6"/>
  <c r="V116" i="6"/>
  <c r="V115" i="6"/>
  <c r="V114" i="6"/>
  <c r="V113" i="6"/>
  <c r="V112" i="6"/>
  <c r="V111" i="6"/>
  <c r="V110" i="6"/>
  <c r="V109" i="6"/>
  <c r="V108" i="6"/>
  <c r="V107" i="6"/>
  <c r="V106" i="6"/>
  <c r="V105" i="6"/>
  <c r="V104" i="6"/>
  <c r="V103" i="6"/>
  <c r="V102" i="6"/>
  <c r="V101" i="6"/>
  <c r="V100" i="6"/>
  <c r="V99" i="6"/>
  <c r="V98" i="6"/>
  <c r="V97" i="6"/>
  <c r="V96" i="6"/>
  <c r="V95" i="6"/>
  <c r="V94" i="6"/>
  <c r="V93" i="6"/>
  <c r="V92" i="6"/>
  <c r="V91" i="6"/>
  <c r="V90" i="6"/>
  <c r="V89" i="6"/>
  <c r="V88" i="6"/>
  <c r="V87" i="6"/>
  <c r="V86" i="6"/>
  <c r="V85" i="6"/>
  <c r="V84" i="6"/>
  <c r="V83" i="6"/>
  <c r="V82" i="6"/>
  <c r="V81" i="6"/>
  <c r="V80" i="6"/>
  <c r="V79" i="6"/>
  <c r="V78" i="6"/>
  <c r="V77" i="6"/>
  <c r="V76" i="6"/>
  <c r="V75" i="6"/>
  <c r="V74" i="6"/>
  <c r="V73" i="6"/>
  <c r="V72" i="6"/>
  <c r="V71" i="6"/>
  <c r="V70" i="6"/>
  <c r="V69" i="6"/>
  <c r="V68" i="6"/>
  <c r="V67" i="6"/>
  <c r="V66" i="6"/>
  <c r="V65" i="6"/>
  <c r="V64" i="6"/>
  <c r="V63" i="6"/>
  <c r="V62" i="6"/>
  <c r="V61" i="6"/>
  <c r="V60" i="6"/>
  <c r="V59" i="6"/>
  <c r="V58" i="6"/>
  <c r="V57" i="6"/>
  <c r="V56" i="6"/>
  <c r="V55" i="6"/>
  <c r="V54" i="6"/>
  <c r="V53" i="6"/>
  <c r="V52" i="6"/>
  <c r="V51" i="6"/>
  <c r="V50" i="6"/>
  <c r="V49" i="6"/>
  <c r="V48" i="6"/>
  <c r="V47" i="6"/>
  <c r="V46" i="6"/>
  <c r="V45" i="6"/>
  <c r="V44" i="6"/>
  <c r="V43" i="6"/>
  <c r="V42" i="6"/>
  <c r="V41" i="6"/>
  <c r="V40" i="6"/>
  <c r="V39" i="6"/>
  <c r="V38" i="6"/>
  <c r="V37" i="6"/>
  <c r="V36" i="6"/>
  <c r="V35" i="6"/>
  <c r="V34" i="6"/>
  <c r="V33" i="6"/>
  <c r="V32" i="6"/>
  <c r="V31" i="6"/>
  <c r="V30" i="6"/>
  <c r="V29" i="6"/>
  <c r="V28" i="6"/>
  <c r="V27" i="6"/>
  <c r="V26" i="6"/>
  <c r="V25" i="6"/>
  <c r="V24" i="6"/>
  <c r="V23" i="6"/>
  <c r="V22" i="6"/>
  <c r="V21" i="6"/>
  <c r="V20" i="6"/>
  <c r="V19" i="6"/>
  <c r="V18" i="6"/>
  <c r="V17" i="6"/>
  <c r="V16" i="6"/>
  <c r="V15" i="6"/>
  <c r="V14" i="6"/>
  <c r="V13" i="6"/>
  <c r="V12" i="6"/>
  <c r="V11" i="6"/>
  <c r="V10" i="6"/>
  <c r="V9" i="6"/>
  <c r="V8" i="6"/>
  <c r="S207" i="6"/>
  <c r="S206" i="6"/>
  <c r="S205" i="6"/>
  <c r="S204" i="6"/>
  <c r="S203" i="6"/>
  <c r="S202" i="6"/>
  <c r="S201" i="6"/>
  <c r="S200" i="6"/>
  <c r="S199" i="6"/>
  <c r="S198" i="6"/>
  <c r="S197" i="6"/>
  <c r="S196" i="6"/>
  <c r="S195" i="6"/>
  <c r="S194" i="6"/>
  <c r="S193" i="6"/>
  <c r="S192" i="6"/>
  <c r="S191" i="6"/>
  <c r="S190" i="6"/>
  <c r="S189" i="6"/>
  <c r="S188" i="6"/>
  <c r="S187" i="6"/>
  <c r="S186" i="6"/>
  <c r="S185" i="6"/>
  <c r="S184" i="6"/>
  <c r="S183" i="6"/>
  <c r="S182" i="6"/>
  <c r="S181" i="6"/>
  <c r="S180" i="6"/>
  <c r="S179" i="6"/>
  <c r="S178" i="6"/>
  <c r="S177" i="6"/>
  <c r="S176" i="6"/>
  <c r="S175" i="6"/>
  <c r="S174" i="6"/>
  <c r="S173" i="6"/>
  <c r="S172" i="6"/>
  <c r="S171" i="6"/>
  <c r="S170" i="6"/>
  <c r="S169" i="6"/>
  <c r="S168" i="6"/>
  <c r="S167" i="6"/>
  <c r="S166" i="6"/>
  <c r="S165" i="6"/>
  <c r="S164" i="6"/>
  <c r="S163" i="6"/>
  <c r="S162" i="6"/>
  <c r="S161" i="6"/>
  <c r="S160" i="6"/>
  <c r="S159" i="6"/>
  <c r="S158" i="6"/>
  <c r="S157" i="6"/>
  <c r="S156" i="6"/>
  <c r="S155" i="6"/>
  <c r="S154" i="6"/>
  <c r="S153" i="6"/>
  <c r="S152" i="6"/>
  <c r="S151" i="6"/>
  <c r="S150" i="6"/>
  <c r="S149" i="6"/>
  <c r="S148" i="6"/>
  <c r="S147" i="6"/>
  <c r="S146" i="6"/>
  <c r="S145" i="6"/>
  <c r="S144" i="6"/>
  <c r="S143" i="6"/>
  <c r="S142" i="6"/>
  <c r="S141" i="6"/>
  <c r="S140" i="6"/>
  <c r="S139" i="6"/>
  <c r="S138" i="6"/>
  <c r="S137" i="6"/>
  <c r="S136" i="6"/>
  <c r="S135" i="6"/>
  <c r="S134" i="6"/>
  <c r="S133" i="6"/>
  <c r="S132" i="6"/>
  <c r="S131" i="6"/>
  <c r="S130" i="6"/>
  <c r="S129" i="6"/>
  <c r="S128" i="6"/>
  <c r="S127" i="6"/>
  <c r="S126" i="6"/>
  <c r="S125" i="6"/>
  <c r="S124" i="6"/>
  <c r="S123" i="6"/>
  <c r="S122" i="6"/>
  <c r="S121" i="6"/>
  <c r="S120" i="6"/>
  <c r="S119" i="6"/>
  <c r="S118" i="6"/>
  <c r="S117" i="6"/>
  <c r="S116" i="6"/>
  <c r="S115" i="6"/>
  <c r="S114" i="6"/>
  <c r="S113" i="6"/>
  <c r="S112" i="6"/>
  <c r="S111" i="6"/>
  <c r="S110" i="6"/>
  <c r="S109" i="6"/>
  <c r="S108" i="6"/>
  <c r="S107" i="6"/>
  <c r="S106" i="6"/>
  <c r="S105" i="6"/>
  <c r="S104" i="6"/>
  <c r="S103" i="6"/>
  <c r="S102" i="6"/>
  <c r="S101" i="6"/>
  <c r="S100" i="6"/>
  <c r="S99" i="6"/>
  <c r="S98" i="6"/>
  <c r="S97" i="6"/>
  <c r="S96" i="6"/>
  <c r="S95" i="6"/>
  <c r="S94" i="6"/>
  <c r="S93" i="6"/>
  <c r="S92" i="6"/>
  <c r="S91" i="6"/>
  <c r="S90" i="6"/>
  <c r="S89" i="6"/>
  <c r="S88" i="6"/>
  <c r="S87" i="6"/>
  <c r="S86" i="6"/>
  <c r="S85" i="6"/>
  <c r="S84" i="6"/>
  <c r="S83" i="6"/>
  <c r="S82" i="6"/>
  <c r="S81" i="6"/>
  <c r="S80" i="6"/>
  <c r="S79" i="6"/>
  <c r="S78" i="6"/>
  <c r="S77" i="6"/>
  <c r="S76" i="6"/>
  <c r="S75" i="6"/>
  <c r="S74" i="6"/>
  <c r="S73" i="6"/>
  <c r="S72" i="6"/>
  <c r="S71" i="6"/>
  <c r="S70" i="6"/>
  <c r="S69" i="6"/>
  <c r="S68" i="6"/>
  <c r="S67" i="6"/>
  <c r="S66" i="6"/>
  <c r="S65" i="6"/>
  <c r="S64" i="6"/>
  <c r="S63" i="6"/>
  <c r="S62" i="6"/>
  <c r="S61" i="6"/>
  <c r="S60" i="6"/>
  <c r="S59" i="6"/>
  <c r="S58" i="6"/>
  <c r="S57" i="6"/>
  <c r="S56" i="6"/>
  <c r="S55" i="6"/>
  <c r="S54" i="6"/>
  <c r="S53" i="6"/>
  <c r="S52" i="6"/>
  <c r="S51" i="6"/>
  <c r="S50" i="6"/>
  <c r="S49" i="6"/>
  <c r="S48" i="6"/>
  <c r="S47" i="6"/>
  <c r="S46" i="6"/>
  <c r="S45" i="6"/>
  <c r="S44" i="6"/>
  <c r="S43" i="6"/>
  <c r="S42" i="6"/>
  <c r="S41" i="6"/>
  <c r="S40" i="6"/>
  <c r="S39" i="6"/>
  <c r="S38" i="6"/>
  <c r="S37" i="6"/>
  <c r="S36" i="6"/>
  <c r="S35" i="6"/>
  <c r="S34" i="6"/>
  <c r="S33" i="6"/>
  <c r="S32" i="6"/>
  <c r="S31" i="6"/>
  <c r="S30" i="6"/>
  <c r="S29" i="6"/>
  <c r="S28" i="6"/>
  <c r="S27" i="6"/>
  <c r="S26" i="6"/>
  <c r="S25" i="6"/>
  <c r="S24" i="6"/>
  <c r="S23" i="6"/>
  <c r="S22" i="6"/>
  <c r="S21" i="6"/>
  <c r="S20" i="6"/>
  <c r="S19" i="6"/>
  <c r="S18" i="6"/>
  <c r="S17" i="6"/>
  <c r="S16" i="6"/>
  <c r="S15" i="6"/>
  <c r="S14" i="6"/>
  <c r="S13" i="6"/>
  <c r="S12" i="6"/>
  <c r="S11" i="6"/>
  <c r="S10" i="6"/>
  <c r="S9" i="6"/>
  <c r="S8" i="6"/>
  <c r="P207" i="6"/>
  <c r="P206" i="6"/>
  <c r="P205" i="6"/>
  <c r="P204" i="6"/>
  <c r="P203" i="6"/>
  <c r="P202" i="6"/>
  <c r="P201" i="6"/>
  <c r="P200" i="6"/>
  <c r="P199" i="6"/>
  <c r="P198" i="6"/>
  <c r="P197" i="6"/>
  <c r="P196" i="6"/>
  <c r="P195" i="6"/>
  <c r="P194" i="6"/>
  <c r="P193" i="6"/>
  <c r="P192" i="6"/>
  <c r="P191" i="6"/>
  <c r="P190" i="6"/>
  <c r="P189" i="6"/>
  <c r="P188" i="6"/>
  <c r="P187" i="6"/>
  <c r="P186" i="6"/>
  <c r="P185" i="6"/>
  <c r="P184" i="6"/>
  <c r="P183" i="6"/>
  <c r="P182" i="6"/>
  <c r="P181" i="6"/>
  <c r="P180" i="6"/>
  <c r="P179" i="6"/>
  <c r="P178" i="6"/>
  <c r="P177" i="6"/>
  <c r="P176" i="6"/>
  <c r="P175" i="6"/>
  <c r="P174" i="6"/>
  <c r="P173" i="6"/>
  <c r="P172" i="6"/>
  <c r="P171" i="6"/>
  <c r="P170" i="6"/>
  <c r="P169" i="6"/>
  <c r="P168" i="6"/>
  <c r="P167" i="6"/>
  <c r="P166" i="6"/>
  <c r="P165" i="6"/>
  <c r="P164" i="6"/>
  <c r="P163" i="6"/>
  <c r="P162" i="6"/>
  <c r="P161" i="6"/>
  <c r="P160" i="6"/>
  <c r="P159" i="6"/>
  <c r="P158" i="6"/>
  <c r="P157" i="6"/>
  <c r="P156" i="6"/>
  <c r="P155" i="6"/>
  <c r="P154" i="6"/>
  <c r="P153" i="6"/>
  <c r="P152" i="6"/>
  <c r="P151" i="6"/>
  <c r="P150" i="6"/>
  <c r="P149" i="6"/>
  <c r="P148" i="6"/>
  <c r="P147" i="6"/>
  <c r="P146" i="6"/>
  <c r="P145" i="6"/>
  <c r="P144" i="6"/>
  <c r="P143" i="6"/>
  <c r="P142" i="6"/>
  <c r="P141" i="6"/>
  <c r="P140" i="6"/>
  <c r="P139" i="6"/>
  <c r="P138" i="6"/>
  <c r="P137" i="6"/>
  <c r="P136" i="6"/>
  <c r="P135" i="6"/>
  <c r="P134" i="6"/>
  <c r="P133" i="6"/>
  <c r="P132" i="6"/>
  <c r="P131" i="6"/>
  <c r="P130" i="6"/>
  <c r="P129" i="6"/>
  <c r="P128" i="6"/>
  <c r="P127" i="6"/>
  <c r="P126" i="6"/>
  <c r="P125" i="6"/>
  <c r="P124" i="6"/>
  <c r="P123" i="6"/>
  <c r="P122" i="6"/>
  <c r="P121" i="6"/>
  <c r="P120" i="6"/>
  <c r="P119" i="6"/>
  <c r="P118" i="6"/>
  <c r="P117" i="6"/>
  <c r="P116" i="6"/>
  <c r="P115" i="6"/>
  <c r="P114" i="6"/>
  <c r="P113" i="6"/>
  <c r="P112" i="6"/>
  <c r="P111" i="6"/>
  <c r="P110" i="6"/>
  <c r="P109" i="6"/>
  <c r="P108" i="6"/>
  <c r="P107" i="6"/>
  <c r="P106" i="6"/>
  <c r="P105" i="6"/>
  <c r="P104" i="6"/>
  <c r="P103" i="6"/>
  <c r="P102" i="6"/>
  <c r="P101" i="6"/>
  <c r="P100" i="6"/>
  <c r="P99" i="6"/>
  <c r="P98" i="6"/>
  <c r="P97" i="6"/>
  <c r="P96" i="6"/>
  <c r="P95" i="6"/>
  <c r="P94" i="6"/>
  <c r="P93" i="6"/>
  <c r="P92" i="6"/>
  <c r="P91" i="6"/>
  <c r="P90" i="6"/>
  <c r="P89" i="6"/>
  <c r="P88" i="6"/>
  <c r="P87" i="6"/>
  <c r="P86" i="6"/>
  <c r="P85" i="6"/>
  <c r="P84" i="6"/>
  <c r="P83" i="6"/>
  <c r="P82" i="6"/>
  <c r="P81" i="6"/>
  <c r="P80" i="6"/>
  <c r="P79" i="6"/>
  <c r="P78" i="6"/>
  <c r="P77" i="6"/>
  <c r="P76" i="6"/>
  <c r="P75" i="6"/>
  <c r="P74" i="6"/>
  <c r="P73" i="6"/>
  <c r="P72" i="6"/>
  <c r="P71" i="6"/>
  <c r="P70" i="6"/>
  <c r="P69" i="6"/>
  <c r="P68" i="6"/>
  <c r="P67" i="6"/>
  <c r="P66" i="6"/>
  <c r="P65" i="6"/>
  <c r="P64" i="6"/>
  <c r="P63" i="6"/>
  <c r="P62" i="6"/>
  <c r="P61" i="6"/>
  <c r="P60" i="6"/>
  <c r="P59" i="6"/>
  <c r="P58" i="6"/>
  <c r="P57" i="6"/>
  <c r="P56" i="6"/>
  <c r="P55" i="6"/>
  <c r="P54" i="6"/>
  <c r="P53" i="6"/>
  <c r="P52" i="6"/>
  <c r="P51" i="6"/>
  <c r="P50" i="6"/>
  <c r="P49" i="6"/>
  <c r="P48" i="6"/>
  <c r="P47" i="6"/>
  <c r="P46" i="6"/>
  <c r="P45" i="6"/>
  <c r="P44"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P9" i="6"/>
  <c r="P8" i="6"/>
  <c r="M191" i="6"/>
  <c r="M188" i="6"/>
  <c r="M177" i="6"/>
  <c r="M171" i="6"/>
  <c r="M170" i="6"/>
  <c r="M169" i="6"/>
  <c r="M168" i="6"/>
  <c r="M161" i="6"/>
  <c r="M160" i="6"/>
  <c r="M151" i="6"/>
  <c r="M150" i="6"/>
  <c r="M136" i="6"/>
  <c r="M134" i="6"/>
  <c r="M130" i="6"/>
  <c r="M129" i="6"/>
  <c r="M128" i="6"/>
  <c r="M120" i="6"/>
  <c r="M119" i="6"/>
  <c r="M110" i="6"/>
  <c r="M109" i="6"/>
  <c r="M90" i="6"/>
  <c r="M89" i="6"/>
  <c r="M88" i="6"/>
  <c r="M79" i="6"/>
  <c r="M78" i="6"/>
  <c r="M77" i="6"/>
  <c r="M69" i="6"/>
  <c r="M50" i="6"/>
  <c r="M49" i="6"/>
  <c r="M48" i="6"/>
  <c r="M38" i="6"/>
  <c r="M37" i="6"/>
  <c r="M36" i="6"/>
  <c r="M35" i="6"/>
  <c r="M10" i="6"/>
  <c r="M9" i="6"/>
  <c r="M8" i="6"/>
  <c r="J207" i="6"/>
  <c r="J206" i="6"/>
  <c r="J205" i="6"/>
  <c r="J204" i="6"/>
  <c r="J203" i="6"/>
  <c r="J202" i="6"/>
  <c r="J201" i="6"/>
  <c r="J200" i="6"/>
  <c r="J199" i="6"/>
  <c r="J198" i="6"/>
  <c r="J197" i="6"/>
  <c r="J196" i="6"/>
  <c r="J195" i="6"/>
  <c r="J194" i="6"/>
  <c r="J193" i="6"/>
  <c r="J192" i="6"/>
  <c r="J191" i="6"/>
  <c r="J190" i="6"/>
  <c r="J189" i="6"/>
  <c r="J188" i="6"/>
  <c r="J187" i="6"/>
  <c r="J186" i="6"/>
  <c r="J185" i="6"/>
  <c r="J184" i="6"/>
  <c r="J183" i="6"/>
  <c r="J182" i="6"/>
  <c r="J181" i="6"/>
  <c r="J180" i="6"/>
  <c r="J179" i="6"/>
  <c r="J178" i="6"/>
  <c r="J177" i="6"/>
  <c r="J176" i="6"/>
  <c r="J175" i="6"/>
  <c r="J174" i="6"/>
  <c r="J173" i="6"/>
  <c r="J172" i="6"/>
  <c r="J171" i="6"/>
  <c r="J170" i="6"/>
  <c r="J169" i="6"/>
  <c r="J168" i="6"/>
  <c r="J167" i="6"/>
  <c r="J166" i="6"/>
  <c r="J165" i="6"/>
  <c r="J164" i="6"/>
  <c r="J163" i="6"/>
  <c r="J162" i="6"/>
  <c r="J161" i="6"/>
  <c r="J160" i="6"/>
  <c r="J159" i="6"/>
  <c r="J158" i="6"/>
  <c r="J157" i="6"/>
  <c r="J156" i="6"/>
  <c r="J155" i="6"/>
  <c r="J154" i="6"/>
  <c r="J153" i="6"/>
  <c r="J152" i="6"/>
  <c r="J151" i="6"/>
  <c r="J150" i="6"/>
  <c r="J149" i="6"/>
  <c r="J148" i="6"/>
  <c r="J147" i="6"/>
  <c r="J146" i="6"/>
  <c r="J145" i="6"/>
  <c r="J144" i="6"/>
  <c r="J143" i="6"/>
  <c r="J142" i="6"/>
  <c r="J141" i="6"/>
  <c r="J140" i="6"/>
  <c r="J139" i="6"/>
  <c r="J138" i="6"/>
  <c r="J137" i="6"/>
  <c r="J136" i="6"/>
  <c r="J135" i="6"/>
  <c r="J134" i="6"/>
  <c r="J133" i="6"/>
  <c r="J132" i="6"/>
  <c r="J131" i="6"/>
  <c r="J130" i="6"/>
  <c r="J129" i="6"/>
  <c r="J128" i="6"/>
  <c r="J127" i="6"/>
  <c r="J126" i="6"/>
  <c r="J125" i="6"/>
  <c r="J124" i="6"/>
  <c r="J123" i="6"/>
  <c r="J122" i="6"/>
  <c r="J121" i="6"/>
  <c r="J120" i="6"/>
  <c r="J119" i="6"/>
  <c r="J118" i="6"/>
  <c r="J117" i="6"/>
  <c r="J116" i="6"/>
  <c r="J115" i="6"/>
  <c r="J114" i="6"/>
  <c r="J113" i="6"/>
  <c r="J112" i="6"/>
  <c r="J111" i="6"/>
  <c r="J110" i="6"/>
  <c r="J109" i="6"/>
  <c r="J108" i="6"/>
  <c r="J107" i="6"/>
  <c r="J106" i="6"/>
  <c r="J105" i="6"/>
  <c r="J104" i="6"/>
  <c r="J103" i="6"/>
  <c r="J102" i="6"/>
  <c r="J101" i="6"/>
  <c r="J100" i="6"/>
  <c r="J99" i="6"/>
  <c r="J98" i="6"/>
  <c r="J97" i="6"/>
  <c r="J96" i="6"/>
  <c r="J95" i="6"/>
  <c r="J94" i="6"/>
  <c r="J93" i="6"/>
  <c r="J92" i="6"/>
  <c r="J91" i="6"/>
  <c r="J90" i="6"/>
  <c r="J89" i="6"/>
  <c r="J88" i="6"/>
  <c r="J87" i="6"/>
  <c r="J86" i="6"/>
  <c r="J85" i="6"/>
  <c r="J84" i="6"/>
  <c r="J83" i="6"/>
  <c r="J82" i="6"/>
  <c r="J81" i="6"/>
  <c r="J80" i="6"/>
  <c r="J79" i="6"/>
  <c r="J78" i="6"/>
  <c r="J77" i="6"/>
  <c r="J76" i="6"/>
  <c r="J75" i="6"/>
  <c r="J74" i="6"/>
  <c r="J73" i="6"/>
  <c r="J72" i="6"/>
  <c r="J71" i="6"/>
  <c r="J70" i="6"/>
  <c r="J69" i="6"/>
  <c r="J68" i="6"/>
  <c r="J67" i="6"/>
  <c r="J66" i="6"/>
  <c r="J65" i="6"/>
  <c r="J64" i="6"/>
  <c r="J63" i="6"/>
  <c r="J62" i="6"/>
  <c r="J61" i="6"/>
  <c r="J60" i="6"/>
  <c r="J59" i="6"/>
  <c r="J58" i="6"/>
  <c r="J57" i="6"/>
  <c r="J56" i="6"/>
  <c r="J55" i="6"/>
  <c r="J54" i="6"/>
  <c r="J53" i="6"/>
  <c r="J52" i="6"/>
  <c r="J51" i="6"/>
  <c r="J50" i="6"/>
  <c r="J49" i="6"/>
  <c r="J48" i="6"/>
  <c r="J47" i="6"/>
  <c r="J46" i="6"/>
  <c r="J45" i="6"/>
  <c r="J44" i="6"/>
  <c r="J43"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J10" i="6"/>
  <c r="J9" i="6"/>
  <c r="J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174" i="6"/>
  <c r="G175" i="6"/>
  <c r="G176" i="6"/>
  <c r="G177" i="6"/>
  <c r="G178" i="6"/>
  <c r="G179" i="6"/>
  <c r="G180" i="6"/>
  <c r="G181" i="6"/>
  <c r="G182" i="6"/>
  <c r="G183" i="6"/>
  <c r="G184" i="6"/>
  <c r="G185" i="6"/>
  <c r="G186" i="6"/>
  <c r="G187" i="6"/>
  <c r="G188" i="6"/>
  <c r="G189" i="6"/>
  <c r="G190" i="6"/>
  <c r="G191" i="6"/>
  <c r="G192" i="6"/>
  <c r="G193" i="6"/>
  <c r="G194" i="6"/>
  <c r="G195" i="6"/>
  <c r="G196" i="6"/>
  <c r="G197" i="6"/>
  <c r="G198" i="6"/>
  <c r="G199" i="6"/>
  <c r="G200" i="6"/>
  <c r="G201" i="6"/>
  <c r="G202" i="6"/>
  <c r="G203" i="6"/>
  <c r="G204" i="6"/>
  <c r="G205" i="6"/>
  <c r="G206" i="6"/>
  <c r="G207" i="6"/>
  <c r="G8" i="6"/>
  <c r="Z9" i="6"/>
  <c r="Z10" i="6"/>
  <c r="Z11" i="6"/>
  <c r="Z12" i="6"/>
  <c r="AB12" i="6" s="1"/>
  <c r="Z13" i="6"/>
  <c r="AB13" i="6" s="1"/>
  <c r="Z14" i="6"/>
  <c r="AB14" i="6" s="1"/>
  <c r="Z15" i="6"/>
  <c r="AB15" i="6" s="1"/>
  <c r="Z16" i="6"/>
  <c r="AB16" i="6" s="1"/>
  <c r="Z17" i="6"/>
  <c r="Z18" i="6"/>
  <c r="AB18" i="6" s="1"/>
  <c r="Z19" i="6"/>
  <c r="AB19" i="6" s="1"/>
  <c r="Z20" i="6"/>
  <c r="AB20" i="6" s="1"/>
  <c r="Z21" i="6"/>
  <c r="AB21" i="6" s="1"/>
  <c r="Z22" i="6"/>
  <c r="Z23" i="6"/>
  <c r="AB23" i="6" s="1"/>
  <c r="Z25" i="6"/>
  <c r="AB25" i="6" s="1"/>
  <c r="Z26" i="6"/>
  <c r="AB26" i="6" s="1"/>
  <c r="Z27" i="6"/>
  <c r="AB27" i="6" s="1"/>
  <c r="Z28" i="6"/>
  <c r="AB28" i="6" s="1"/>
  <c r="Z29" i="6"/>
  <c r="AB29" i="6" s="1"/>
  <c r="Z30" i="6"/>
  <c r="AB30" i="6" s="1"/>
  <c r="Z31" i="6"/>
  <c r="AB31" i="6" s="1"/>
  <c r="Z32" i="6"/>
  <c r="AB32" i="6" s="1"/>
  <c r="Z33" i="6"/>
  <c r="AB33" i="6" s="1"/>
  <c r="Z34" i="6"/>
  <c r="AB34" i="6" s="1"/>
  <c r="Z35" i="6"/>
  <c r="AB35" i="6" s="1"/>
  <c r="Z36" i="6"/>
  <c r="AB36" i="6" s="1"/>
  <c r="Z37" i="6"/>
  <c r="AB37" i="6" s="1"/>
  <c r="Z38" i="6"/>
  <c r="Z39" i="6"/>
  <c r="AB39" i="6" s="1"/>
  <c r="Z40" i="6"/>
  <c r="AB40" i="6" s="1"/>
  <c r="Z41" i="6"/>
  <c r="AB41" i="6" s="1"/>
  <c r="Z42" i="6"/>
  <c r="AB42" i="6" s="1"/>
  <c r="Z43" i="6"/>
  <c r="AB43" i="6" s="1"/>
  <c r="Z44" i="6"/>
  <c r="AB44" i="6" s="1"/>
  <c r="Z45" i="6"/>
  <c r="AB45" i="6" s="1"/>
  <c r="Z46" i="6"/>
  <c r="AB46" i="6" s="1"/>
  <c r="Z47" i="6"/>
  <c r="AB47" i="6" s="1"/>
  <c r="Z48" i="6"/>
  <c r="Z49" i="6"/>
  <c r="AB49" i="6" s="1"/>
  <c r="Z50" i="6"/>
  <c r="Z51" i="6"/>
  <c r="Z52" i="6"/>
  <c r="Z53" i="6"/>
  <c r="AB53" i="6" s="1"/>
  <c r="Z54" i="6"/>
  <c r="AB54" i="6" s="1"/>
  <c r="Z55" i="6"/>
  <c r="AB55" i="6" s="1"/>
  <c r="Z56" i="6"/>
  <c r="AB56" i="6" s="1"/>
  <c r="Z57" i="6"/>
  <c r="AB57" i="6" s="1"/>
  <c r="Z58" i="6"/>
  <c r="Z59" i="6"/>
  <c r="AB59" i="6" s="1"/>
  <c r="Z60" i="6"/>
  <c r="AB60" i="6" s="1"/>
  <c r="Z61" i="6"/>
  <c r="AB61" i="6" s="1"/>
  <c r="Z62" i="6"/>
  <c r="AB62" i="6" s="1"/>
  <c r="Z63" i="6"/>
  <c r="AB63" i="6" s="1"/>
  <c r="Z64" i="6"/>
  <c r="AB64" i="6" s="1"/>
  <c r="Z65" i="6"/>
  <c r="AB65" i="6" s="1"/>
  <c r="Z66" i="6"/>
  <c r="AB66" i="6" s="1"/>
  <c r="Z67" i="6"/>
  <c r="AB67" i="6" s="1"/>
  <c r="Z68" i="6"/>
  <c r="AB68" i="6" s="1"/>
  <c r="Z69" i="6"/>
  <c r="AB69" i="6" s="1"/>
  <c r="Z70" i="6"/>
  <c r="AB70" i="6" s="1"/>
  <c r="Z71" i="6"/>
  <c r="AB71" i="6" s="1"/>
  <c r="Z72" i="6"/>
  <c r="AB72" i="6" s="1"/>
  <c r="Z73" i="6"/>
  <c r="AB73" i="6" s="1"/>
  <c r="Z74" i="6"/>
  <c r="AB74" i="6" s="1"/>
  <c r="Z75" i="6"/>
  <c r="AB75" i="6" s="1"/>
  <c r="Z76" i="6"/>
  <c r="AB76" i="6" s="1"/>
  <c r="Z77" i="6"/>
  <c r="AB77" i="6" s="1"/>
  <c r="Z78" i="6"/>
  <c r="Z79" i="6"/>
  <c r="AB79" i="6" s="1"/>
  <c r="Z80" i="6"/>
  <c r="AB80" i="6" s="1"/>
  <c r="Z81" i="6"/>
  <c r="AB81" i="6" s="1"/>
  <c r="Z82" i="6"/>
  <c r="AB82" i="6" s="1"/>
  <c r="Z83" i="6"/>
  <c r="AB83" i="6" s="1"/>
  <c r="Z84" i="6"/>
  <c r="AB84" i="6" s="1"/>
  <c r="Z85" i="6"/>
  <c r="AB85" i="6" s="1"/>
  <c r="Z86" i="6"/>
  <c r="AB86" i="6" s="1"/>
  <c r="Z87" i="6"/>
  <c r="AB87" i="6" s="1"/>
  <c r="Z88" i="6"/>
  <c r="Z89" i="6"/>
  <c r="AB89" i="6" s="1"/>
  <c r="Z90" i="6"/>
  <c r="Z91" i="6"/>
  <c r="Z92" i="6"/>
  <c r="Z93" i="6"/>
  <c r="AB93" i="6" s="1"/>
  <c r="Z94" i="6"/>
  <c r="AB94" i="6" s="1"/>
  <c r="Z95" i="6"/>
  <c r="AB95" i="6" s="1"/>
  <c r="Z96" i="6"/>
  <c r="AB96" i="6" s="1"/>
  <c r="Z97" i="6"/>
  <c r="AB97" i="6" s="1"/>
  <c r="Z98" i="6"/>
  <c r="Z99" i="6"/>
  <c r="AB99" i="6" s="1"/>
  <c r="Z100" i="6"/>
  <c r="AB100" i="6" s="1"/>
  <c r="Z101" i="6"/>
  <c r="AB101" i="6" s="1"/>
  <c r="Z102" i="6"/>
  <c r="AB102" i="6" s="1"/>
  <c r="Z103" i="6"/>
  <c r="AB103" i="6" s="1"/>
  <c r="Z104" i="6"/>
  <c r="AB104" i="6" s="1"/>
  <c r="Z105" i="6"/>
  <c r="AB105" i="6" s="1"/>
  <c r="Z106" i="6"/>
  <c r="AB106" i="6" s="1"/>
  <c r="Z107" i="6"/>
  <c r="AB107" i="6" s="1"/>
  <c r="Z108" i="6"/>
  <c r="AB108" i="6" s="1"/>
  <c r="Z109" i="6"/>
  <c r="AB109" i="6" s="1"/>
  <c r="Z110" i="6"/>
  <c r="AB110" i="6" s="1"/>
  <c r="Z111" i="6"/>
  <c r="AB111" i="6" s="1"/>
  <c r="Z112" i="6"/>
  <c r="AB112" i="6" s="1"/>
  <c r="Z113" i="6"/>
  <c r="AB113" i="6" s="1"/>
  <c r="Z114" i="6"/>
  <c r="AB114" i="6" s="1"/>
  <c r="Z115" i="6"/>
  <c r="AB115" i="6" s="1"/>
  <c r="Z116" i="6"/>
  <c r="AB116" i="6" s="1"/>
  <c r="Z117" i="6"/>
  <c r="AB117" i="6" s="1"/>
  <c r="Z118" i="6"/>
  <c r="Z119" i="6"/>
  <c r="AB119" i="6" s="1"/>
  <c r="Z120" i="6"/>
  <c r="AB120" i="6" s="1"/>
  <c r="Z121" i="6"/>
  <c r="AB121" i="6" s="1"/>
  <c r="Z122" i="6"/>
  <c r="AB122" i="6" s="1"/>
  <c r="Z123" i="6"/>
  <c r="AB123" i="6" s="1"/>
  <c r="Z124" i="6"/>
  <c r="AB124" i="6" s="1"/>
  <c r="Z125" i="6"/>
  <c r="AB125" i="6" s="1"/>
  <c r="Z126" i="6"/>
  <c r="AB126" i="6" s="1"/>
  <c r="Z127" i="6"/>
  <c r="AB127" i="6" s="1"/>
  <c r="Z128" i="6"/>
  <c r="Z129" i="6"/>
  <c r="AB129" i="6" s="1"/>
  <c r="Z130" i="6"/>
  <c r="Z131" i="6"/>
  <c r="Z132" i="6"/>
  <c r="Z133" i="6"/>
  <c r="AB133" i="6" s="1"/>
  <c r="Z135" i="6"/>
  <c r="AB135" i="6" s="1"/>
  <c r="Z136" i="6"/>
  <c r="AB136" i="6" s="1"/>
  <c r="Z137" i="6"/>
  <c r="AB137" i="6" s="1"/>
  <c r="Z138" i="6"/>
  <c r="AB138" i="6" s="1"/>
  <c r="Z139" i="6"/>
  <c r="AB139" i="6" s="1"/>
  <c r="Z140" i="6"/>
  <c r="AB140" i="6" s="1"/>
  <c r="Z141" i="6"/>
  <c r="AB141" i="6" s="1"/>
  <c r="Z142" i="6"/>
  <c r="AB142" i="6" s="1"/>
  <c r="Z143" i="6"/>
  <c r="AB143" i="6" s="1"/>
  <c r="Z144" i="6"/>
  <c r="AB144" i="6" s="1"/>
  <c r="Z145" i="6"/>
  <c r="AB145" i="6" s="1"/>
  <c r="Z146" i="6"/>
  <c r="AB146" i="6" s="1"/>
  <c r="Z147" i="6"/>
  <c r="AB147" i="6" s="1"/>
  <c r="Z148" i="6"/>
  <c r="AB148" i="6" s="1"/>
  <c r="Z149" i="6"/>
  <c r="AB149" i="6" s="1"/>
  <c r="Z150" i="6"/>
  <c r="AB150" i="6" s="1"/>
  <c r="Z152" i="6"/>
  <c r="AB152" i="6" s="1"/>
  <c r="Z153" i="6"/>
  <c r="AB153" i="6" s="1"/>
  <c r="Z154" i="6"/>
  <c r="AB154" i="6" s="1"/>
  <c r="Z156" i="6"/>
  <c r="AB156" i="6" s="1"/>
  <c r="Z157" i="6"/>
  <c r="AB157" i="6" s="1"/>
  <c r="Z158" i="6"/>
  <c r="AB158" i="6" s="1"/>
  <c r="Z159" i="6"/>
  <c r="Z160" i="6"/>
  <c r="AB160" i="6" s="1"/>
  <c r="Z161" i="6"/>
  <c r="AB161" i="6" s="1"/>
  <c r="Z162" i="6"/>
  <c r="AB162" i="6" s="1"/>
  <c r="Z164" i="6"/>
  <c r="AB164" i="6" s="1"/>
  <c r="Z165" i="6"/>
  <c r="AB165" i="6" s="1"/>
  <c r="Z166" i="6"/>
  <c r="AB166" i="6" s="1"/>
  <c r="Z167" i="6"/>
  <c r="AB167" i="6" s="1"/>
  <c r="Z168" i="6"/>
  <c r="Z169" i="6"/>
  <c r="Z171" i="6"/>
  <c r="AB171" i="6" s="1"/>
  <c r="Z172" i="6"/>
  <c r="AB172" i="6" s="1"/>
  <c r="Z173" i="6"/>
  <c r="AB173" i="6" s="1"/>
  <c r="Z174" i="6"/>
  <c r="AB174" i="6" s="1"/>
  <c r="Z175" i="6"/>
  <c r="Z176" i="6"/>
  <c r="AB176" i="6" s="1"/>
  <c r="Z177" i="6"/>
  <c r="AB177" i="6" s="1"/>
  <c r="Z178" i="6"/>
  <c r="AB178" i="6" s="1"/>
  <c r="Z179" i="6"/>
  <c r="AB179" i="6" s="1"/>
  <c r="Z180" i="6"/>
  <c r="AB180" i="6" s="1"/>
  <c r="Z181" i="6"/>
  <c r="AB181" i="6" s="1"/>
  <c r="Z182" i="6"/>
  <c r="AB182" i="6" s="1"/>
  <c r="Z183" i="6"/>
  <c r="AB183" i="6" s="1"/>
  <c r="Z184" i="6"/>
  <c r="AB184" i="6" s="1"/>
  <c r="Z185" i="6"/>
  <c r="AB185" i="6" s="1"/>
  <c r="Z186" i="6"/>
  <c r="AB186" i="6" s="1"/>
  <c r="Z187" i="6"/>
  <c r="AB187" i="6" s="1"/>
  <c r="Z188" i="6"/>
  <c r="AB188" i="6" s="1"/>
  <c r="Z189" i="6"/>
  <c r="Z190" i="6"/>
  <c r="AB190" i="6" s="1"/>
  <c r="Z191" i="6"/>
  <c r="AB191" i="6" s="1"/>
  <c r="Z192" i="6"/>
  <c r="AB192" i="6" s="1"/>
  <c r="Z193" i="6"/>
  <c r="AB193" i="6" s="1"/>
  <c r="Z194" i="6"/>
  <c r="AB194" i="6" s="1"/>
  <c r="Z195" i="6"/>
  <c r="AB195" i="6" s="1"/>
  <c r="Z196" i="6"/>
  <c r="AB196" i="6" s="1"/>
  <c r="Z197" i="6"/>
  <c r="AB197" i="6" s="1"/>
  <c r="Z198" i="6"/>
  <c r="AB198" i="6" s="1"/>
  <c r="Z199" i="6"/>
  <c r="AB199" i="6" s="1"/>
  <c r="Z200" i="6"/>
  <c r="AB200" i="6" s="1"/>
  <c r="Z201" i="6"/>
  <c r="AB201" i="6" s="1"/>
  <c r="Z202" i="6"/>
  <c r="AB202" i="6" s="1"/>
  <c r="Z203" i="6"/>
  <c r="AB203" i="6" s="1"/>
  <c r="Z204" i="6"/>
  <c r="AB204" i="6" s="1"/>
  <c r="Z205" i="6"/>
  <c r="AB205" i="6" s="1"/>
  <c r="Z206" i="6"/>
  <c r="AB206" i="6" s="1"/>
  <c r="Z207" i="6"/>
  <c r="AB207" i="6" s="1"/>
  <c r="Z8" i="6"/>
  <c r="K9" i="6"/>
  <c r="K10" i="6"/>
  <c r="K11" i="6"/>
  <c r="M11" i="6" s="1"/>
  <c r="K12" i="6"/>
  <c r="M12" i="6" s="1"/>
  <c r="K13" i="6"/>
  <c r="M13" i="6" s="1"/>
  <c r="K14" i="6"/>
  <c r="M14" i="6" s="1"/>
  <c r="K15" i="6"/>
  <c r="M15" i="6" s="1"/>
  <c r="K16" i="6"/>
  <c r="M16" i="6" s="1"/>
  <c r="K17" i="6"/>
  <c r="M17" i="6" s="1"/>
  <c r="K18" i="6"/>
  <c r="M18" i="6" s="1"/>
  <c r="K19" i="6"/>
  <c r="M19" i="6" s="1"/>
  <c r="K20" i="6"/>
  <c r="M20" i="6" s="1"/>
  <c r="K21" i="6"/>
  <c r="M21" i="6" s="1"/>
  <c r="K22" i="6"/>
  <c r="M22" i="6" s="1"/>
  <c r="K23" i="6"/>
  <c r="M23" i="6" s="1"/>
  <c r="K24" i="6"/>
  <c r="M24" i="6" s="1"/>
  <c r="K25" i="6"/>
  <c r="M25" i="6" s="1"/>
  <c r="K26" i="6"/>
  <c r="M26" i="6" s="1"/>
  <c r="K27" i="6"/>
  <c r="M27" i="6" s="1"/>
  <c r="K28" i="6"/>
  <c r="M28" i="6" s="1"/>
  <c r="K29" i="6"/>
  <c r="M29" i="6" s="1"/>
  <c r="K30" i="6"/>
  <c r="M30" i="6" s="1"/>
  <c r="K31" i="6"/>
  <c r="M31" i="6" s="1"/>
  <c r="K32" i="6"/>
  <c r="M32" i="6" s="1"/>
  <c r="K33" i="6"/>
  <c r="M33" i="6" s="1"/>
  <c r="K34" i="6"/>
  <c r="M34" i="6" s="1"/>
  <c r="K35" i="6"/>
  <c r="K36" i="6"/>
  <c r="K37" i="6"/>
  <c r="K38" i="6"/>
  <c r="K39" i="6"/>
  <c r="M39" i="6" s="1"/>
  <c r="K40" i="6"/>
  <c r="M40" i="6" s="1"/>
  <c r="K41" i="6"/>
  <c r="M41" i="6" s="1"/>
  <c r="K42" i="6"/>
  <c r="M42" i="6" s="1"/>
  <c r="K43" i="6"/>
  <c r="M43" i="6" s="1"/>
  <c r="K44" i="6"/>
  <c r="M44" i="6" s="1"/>
  <c r="K45" i="6"/>
  <c r="M45" i="6" s="1"/>
  <c r="K46" i="6"/>
  <c r="M46" i="6" s="1"/>
  <c r="K47" i="6"/>
  <c r="M47" i="6" s="1"/>
  <c r="K48" i="6"/>
  <c r="K49" i="6"/>
  <c r="K50" i="6"/>
  <c r="K51" i="6"/>
  <c r="M51" i="6" s="1"/>
  <c r="K52" i="6"/>
  <c r="M52" i="6" s="1"/>
  <c r="K53" i="6"/>
  <c r="M53" i="6" s="1"/>
  <c r="K54" i="6"/>
  <c r="M54" i="6" s="1"/>
  <c r="K55" i="6"/>
  <c r="M55" i="6" s="1"/>
  <c r="K56" i="6"/>
  <c r="M56" i="6" s="1"/>
  <c r="K57" i="6"/>
  <c r="M57" i="6" s="1"/>
  <c r="K58" i="6"/>
  <c r="M58" i="6" s="1"/>
  <c r="K59" i="6"/>
  <c r="M59" i="6" s="1"/>
  <c r="K60" i="6"/>
  <c r="M60" i="6" s="1"/>
  <c r="K61" i="6"/>
  <c r="M61" i="6" s="1"/>
  <c r="K62" i="6"/>
  <c r="M62" i="6" s="1"/>
  <c r="K63" i="6"/>
  <c r="M63" i="6" s="1"/>
  <c r="K64" i="6"/>
  <c r="M64" i="6" s="1"/>
  <c r="K65" i="6"/>
  <c r="M65" i="6" s="1"/>
  <c r="K66" i="6"/>
  <c r="M66" i="6" s="1"/>
  <c r="K67" i="6"/>
  <c r="M67" i="6" s="1"/>
  <c r="K68" i="6"/>
  <c r="M68" i="6" s="1"/>
  <c r="K69" i="6"/>
  <c r="K70" i="6"/>
  <c r="M70" i="6" s="1"/>
  <c r="K71" i="6"/>
  <c r="M71" i="6" s="1"/>
  <c r="K72" i="6"/>
  <c r="M72" i="6" s="1"/>
  <c r="K73" i="6"/>
  <c r="M73" i="6" s="1"/>
  <c r="K74" i="6"/>
  <c r="M74" i="6" s="1"/>
  <c r="K75" i="6"/>
  <c r="M75" i="6" s="1"/>
  <c r="K76" i="6"/>
  <c r="M76" i="6" s="1"/>
  <c r="K77" i="6"/>
  <c r="K78" i="6"/>
  <c r="K79" i="6"/>
  <c r="K80" i="6"/>
  <c r="M80" i="6" s="1"/>
  <c r="K81" i="6"/>
  <c r="M81" i="6" s="1"/>
  <c r="K82" i="6"/>
  <c r="M82" i="6" s="1"/>
  <c r="K83" i="6"/>
  <c r="M83" i="6" s="1"/>
  <c r="K84" i="6"/>
  <c r="M84" i="6" s="1"/>
  <c r="K85" i="6"/>
  <c r="M85" i="6" s="1"/>
  <c r="K86" i="6"/>
  <c r="M86" i="6" s="1"/>
  <c r="K87" i="6"/>
  <c r="M87" i="6" s="1"/>
  <c r="K88" i="6"/>
  <c r="K89" i="6"/>
  <c r="K90" i="6"/>
  <c r="K91" i="6"/>
  <c r="M91" i="6" s="1"/>
  <c r="K92" i="6"/>
  <c r="M92" i="6" s="1"/>
  <c r="K93" i="6"/>
  <c r="M93" i="6" s="1"/>
  <c r="K94" i="6"/>
  <c r="M94" i="6" s="1"/>
  <c r="K95" i="6"/>
  <c r="M95" i="6" s="1"/>
  <c r="K96" i="6"/>
  <c r="M96" i="6" s="1"/>
  <c r="K97" i="6"/>
  <c r="M97" i="6" s="1"/>
  <c r="K98" i="6"/>
  <c r="M98" i="6" s="1"/>
  <c r="K99" i="6"/>
  <c r="M99" i="6" s="1"/>
  <c r="K100" i="6"/>
  <c r="M100" i="6" s="1"/>
  <c r="K101" i="6"/>
  <c r="M101" i="6" s="1"/>
  <c r="K102" i="6"/>
  <c r="M102" i="6" s="1"/>
  <c r="K103" i="6"/>
  <c r="M103" i="6" s="1"/>
  <c r="K104" i="6"/>
  <c r="M104" i="6" s="1"/>
  <c r="K105" i="6"/>
  <c r="M105" i="6" s="1"/>
  <c r="K106" i="6"/>
  <c r="M106" i="6" s="1"/>
  <c r="K107" i="6"/>
  <c r="M107" i="6" s="1"/>
  <c r="K108" i="6"/>
  <c r="M108" i="6" s="1"/>
  <c r="K109" i="6"/>
  <c r="K110" i="6"/>
  <c r="K111" i="6"/>
  <c r="M111" i="6" s="1"/>
  <c r="K112" i="6"/>
  <c r="M112" i="6" s="1"/>
  <c r="K113" i="6"/>
  <c r="M113" i="6" s="1"/>
  <c r="K114" i="6"/>
  <c r="M114" i="6" s="1"/>
  <c r="K115" i="6"/>
  <c r="M115" i="6" s="1"/>
  <c r="K116" i="6"/>
  <c r="M116" i="6" s="1"/>
  <c r="K117" i="6"/>
  <c r="M117" i="6" s="1"/>
  <c r="K118" i="6"/>
  <c r="M118" i="6" s="1"/>
  <c r="K119" i="6"/>
  <c r="K120" i="6"/>
  <c r="K121" i="6"/>
  <c r="M121" i="6" s="1"/>
  <c r="K122" i="6"/>
  <c r="M122" i="6" s="1"/>
  <c r="K123" i="6"/>
  <c r="M123" i="6" s="1"/>
  <c r="K124" i="6"/>
  <c r="M124" i="6" s="1"/>
  <c r="K125" i="6"/>
  <c r="M125" i="6" s="1"/>
  <c r="K126" i="6"/>
  <c r="M126" i="6" s="1"/>
  <c r="K127" i="6"/>
  <c r="M127" i="6" s="1"/>
  <c r="K128" i="6"/>
  <c r="K129" i="6"/>
  <c r="K130" i="6"/>
  <c r="K131" i="6"/>
  <c r="M131" i="6" s="1"/>
  <c r="K132" i="6"/>
  <c r="M132" i="6" s="1"/>
  <c r="K133" i="6"/>
  <c r="M133" i="6" s="1"/>
  <c r="K135" i="6"/>
  <c r="M135" i="6" s="1"/>
  <c r="K136" i="6"/>
  <c r="K137" i="6"/>
  <c r="M137" i="6" s="1"/>
  <c r="K138" i="6"/>
  <c r="M138" i="6" s="1"/>
  <c r="K139" i="6"/>
  <c r="M139" i="6" s="1"/>
  <c r="K140" i="6"/>
  <c r="M140" i="6" s="1"/>
  <c r="K141" i="6"/>
  <c r="M141" i="6" s="1"/>
  <c r="K142" i="6"/>
  <c r="M142" i="6" s="1"/>
  <c r="K143" i="6"/>
  <c r="M143" i="6" s="1"/>
  <c r="K144" i="6"/>
  <c r="M144" i="6" s="1"/>
  <c r="K145" i="6"/>
  <c r="M145" i="6" s="1"/>
  <c r="K146" i="6"/>
  <c r="M146" i="6" s="1"/>
  <c r="K147" i="6"/>
  <c r="M147" i="6" s="1"/>
  <c r="K148" i="6"/>
  <c r="M148" i="6" s="1"/>
  <c r="K149" i="6"/>
  <c r="M149" i="6" s="1"/>
  <c r="K150" i="6"/>
  <c r="K151" i="6"/>
  <c r="K152" i="6"/>
  <c r="M152" i="6" s="1"/>
  <c r="K153" i="6"/>
  <c r="M153" i="6" s="1"/>
  <c r="K154" i="6"/>
  <c r="M154" i="6" s="1"/>
  <c r="K155" i="6"/>
  <c r="M155" i="6" s="1"/>
  <c r="K156" i="6"/>
  <c r="M156" i="6" s="1"/>
  <c r="K157" i="6"/>
  <c r="M157" i="6" s="1"/>
  <c r="K158" i="6"/>
  <c r="M158" i="6" s="1"/>
  <c r="K159" i="6"/>
  <c r="M159" i="6" s="1"/>
  <c r="K160" i="6"/>
  <c r="K161" i="6"/>
  <c r="K162" i="6"/>
  <c r="M162" i="6" s="1"/>
  <c r="K163" i="6"/>
  <c r="M163" i="6" s="1"/>
  <c r="K164" i="6"/>
  <c r="M164" i="6" s="1"/>
  <c r="K165" i="6"/>
  <c r="M165" i="6" s="1"/>
  <c r="K166" i="6"/>
  <c r="M166" i="6" s="1"/>
  <c r="K167" i="6"/>
  <c r="M167" i="6" s="1"/>
  <c r="K168" i="6"/>
  <c r="K169" i="6"/>
  <c r="K171" i="6"/>
  <c r="K172" i="6"/>
  <c r="M172" i="6" s="1"/>
  <c r="K173" i="6"/>
  <c r="M173" i="6" s="1"/>
  <c r="K174" i="6"/>
  <c r="M174" i="6" s="1"/>
  <c r="K175" i="6"/>
  <c r="M175" i="6" s="1"/>
  <c r="K176" i="6"/>
  <c r="M176" i="6" s="1"/>
  <c r="K177" i="6"/>
  <c r="K178" i="6"/>
  <c r="M178" i="6" s="1"/>
  <c r="K179" i="6"/>
  <c r="M179" i="6" s="1"/>
  <c r="K180" i="6"/>
  <c r="M180" i="6" s="1"/>
  <c r="K181" i="6"/>
  <c r="M181" i="6" s="1"/>
  <c r="K182" i="6"/>
  <c r="M182" i="6" s="1"/>
  <c r="K183" i="6"/>
  <c r="M183" i="6" s="1"/>
  <c r="K184" i="6"/>
  <c r="M184" i="6" s="1"/>
  <c r="K185" i="6"/>
  <c r="M185" i="6" s="1"/>
  <c r="K186" i="6"/>
  <c r="M186" i="6" s="1"/>
  <c r="K187" i="6"/>
  <c r="M187" i="6" s="1"/>
  <c r="K188" i="6"/>
  <c r="K189" i="6"/>
  <c r="M189" i="6" s="1"/>
  <c r="K190" i="6"/>
  <c r="M190" i="6" s="1"/>
  <c r="K191" i="6"/>
  <c r="K192" i="6"/>
  <c r="M192" i="6" s="1"/>
  <c r="K193" i="6"/>
  <c r="M193" i="6" s="1"/>
  <c r="K194" i="6"/>
  <c r="M194" i="6" s="1"/>
  <c r="K195" i="6"/>
  <c r="M195" i="6" s="1"/>
  <c r="K196" i="6"/>
  <c r="M196" i="6" s="1"/>
  <c r="K197" i="6"/>
  <c r="M197" i="6" s="1"/>
  <c r="K198" i="6"/>
  <c r="M198" i="6" s="1"/>
  <c r="K199" i="6"/>
  <c r="M199" i="6" s="1"/>
  <c r="K200" i="6"/>
  <c r="M200" i="6" s="1"/>
  <c r="K201" i="6"/>
  <c r="M201" i="6" s="1"/>
  <c r="K202" i="6"/>
  <c r="M202" i="6" s="1"/>
  <c r="K203" i="6"/>
  <c r="M203" i="6" s="1"/>
  <c r="K204" i="6"/>
  <c r="M204" i="6" s="1"/>
  <c r="K205" i="6"/>
  <c r="M205" i="6" s="1"/>
  <c r="K206" i="6"/>
  <c r="M206" i="6" s="1"/>
  <c r="K207" i="6"/>
  <c r="M207" i="6" s="1"/>
  <c r="K8" i="6"/>
</calcChain>
</file>

<file path=xl/sharedStrings.xml><?xml version="1.0" encoding="utf-8"?>
<sst xmlns="http://schemas.openxmlformats.org/spreadsheetml/2006/main" count="842" uniqueCount="234">
  <si>
    <t>I</t>
  </si>
  <si>
    <t>LA SERENA</t>
  </si>
  <si>
    <t>ANDACOLLO</t>
  </si>
  <si>
    <t>VICUÑA</t>
  </si>
  <si>
    <t>ILLAPEL</t>
  </si>
  <si>
    <t>LOS VILOS</t>
  </si>
  <si>
    <t>VIÑA DEL MAR</t>
  </si>
  <si>
    <t>SAN ANTONIO</t>
  </si>
  <si>
    <t>SAN FELIPE</t>
  </si>
  <si>
    <t>QUILPUÉ</t>
  </si>
  <si>
    <t>VILLA ALEMANA</t>
  </si>
  <si>
    <t>QUILLOTA</t>
  </si>
  <si>
    <t>LA LIGUA</t>
  </si>
  <si>
    <t>LIMACHE</t>
  </si>
  <si>
    <t>QUINTERO</t>
  </si>
  <si>
    <t>ISLA DE PASCUA</t>
  </si>
  <si>
    <t>CASABLANCA</t>
  </si>
  <si>
    <t>RANCAGUA</t>
  </si>
  <si>
    <t>SAN FERNANDO</t>
  </si>
  <si>
    <t>RENGO</t>
  </si>
  <si>
    <t>SANTA CRUZ</t>
  </si>
  <si>
    <t>SAN VICENTE</t>
  </si>
  <si>
    <t>GRANEROS</t>
  </si>
  <si>
    <t>PICHILEMU</t>
  </si>
  <si>
    <t>CONCEPCIÓN</t>
  </si>
  <si>
    <t>CHILLÁN</t>
  </si>
  <si>
    <t>CORONEL</t>
  </si>
  <si>
    <t>CAÑETE</t>
  </si>
  <si>
    <t>YUMBEL</t>
  </si>
  <si>
    <t>SAN CARLOS</t>
  </si>
  <si>
    <t>QUIRIHUE</t>
  </si>
  <si>
    <t>ARAUCO</t>
  </si>
  <si>
    <t>BULNES</t>
  </si>
  <si>
    <t>LEBU</t>
  </si>
  <si>
    <t>ANGOL</t>
  </si>
  <si>
    <t>VICTORIA</t>
  </si>
  <si>
    <t>LONCOCHE</t>
  </si>
  <si>
    <t>VILLARRICA</t>
  </si>
  <si>
    <t>LAUTARO</t>
  </si>
  <si>
    <t>REG. DE LOS LAGOS</t>
  </si>
  <si>
    <t>PUERTO MONTT</t>
  </si>
  <si>
    <t>OSORNO</t>
  </si>
  <si>
    <t>PUERTO VARAS</t>
  </si>
  <si>
    <t>CASTRO</t>
  </si>
  <si>
    <t>ANCUD</t>
  </si>
  <si>
    <t>QUINCHAO</t>
  </si>
  <si>
    <t>QUELLÓN</t>
  </si>
  <si>
    <t>FUTALEUFÚ</t>
  </si>
  <si>
    <t>COYHAIQUE</t>
  </si>
  <si>
    <t>CHILE CHICO</t>
  </si>
  <si>
    <t>PUNTA ARENAS</t>
  </si>
  <si>
    <t>PUERTO NATALES</t>
  </si>
  <si>
    <t>CHACABUCO</t>
  </si>
  <si>
    <t>LAS CONDES</t>
  </si>
  <si>
    <t>ÑUÑOA</t>
  </si>
  <si>
    <t>PUDAHUEL</t>
  </si>
  <si>
    <t>SAN BERNARDO</t>
  </si>
  <si>
    <t>TALAGANTE</t>
  </si>
  <si>
    <t>MELIPILLA</t>
  </si>
  <si>
    <t>VALDIVIA</t>
  </si>
  <si>
    <t>LOS LAGOS</t>
  </si>
  <si>
    <t>LA UNIÓN</t>
  </si>
  <si>
    <t>RÍO BUENO</t>
  </si>
  <si>
    <t>SAN JOSÉ DE LA MARIQUINA</t>
  </si>
  <si>
    <t>PANGUIPULLI</t>
  </si>
  <si>
    <t>REG. DE ARICA</t>
  </si>
  <si>
    <t>ARICA</t>
  </si>
  <si>
    <t>REGIÓN</t>
  </si>
  <si>
    <t>TIEMPO DE TRAMITACIÓN</t>
  </si>
  <si>
    <t>SENTENCIA DEFINITIVA ABSOLUTORIA</t>
  </si>
  <si>
    <t>SENTENCIA DEFINITIVA CONDENATORIA</t>
  </si>
  <si>
    <t>SUSPENSIÓN CONDICIONAL DEL PROCEDIMIENTO</t>
  </si>
  <si>
    <t>ARCHIVO PROVISIONAL</t>
  </si>
  <si>
    <t>Variación</t>
  </si>
  <si>
    <t>CÓDIGO FISCALÍA</t>
  </si>
  <si>
    <t>FISCALÍA</t>
  </si>
  <si>
    <t>CASOS INGRESADOS
(A)</t>
  </si>
  <si>
    <t>CASOS TERMINADOS
(B)</t>
  </si>
  <si>
    <t>TASA DE DESPACHO
(A / B)</t>
  </si>
  <si>
    <t>SALIDA JUDICIAL
(C)</t>
  </si>
  <si>
    <t>SALIDA NO JUDICIAL
(D)</t>
  </si>
  <si>
    <t>TASA DE JUDICIALIZACIÓN
(C / C + D)</t>
  </si>
  <si>
    <t>FUENTE DE INFORMACIÓN:     Base de datos SAF, Sistema de Apoyo a los Fiscales.</t>
  </si>
  <si>
    <t>VÍCTIMAS AFECTADAS</t>
  </si>
  <si>
    <t>Fichas técnicas</t>
  </si>
  <si>
    <t>REG.TEMUCO</t>
  </si>
  <si>
    <t>REG. VALPARAÍSO</t>
  </si>
  <si>
    <t>ANÁLISIS CRIMINAL Y FOCOS INVESTIGATIVOS</t>
  </si>
  <si>
    <t>ALTA COMPLEJIDAD</t>
  </si>
  <si>
    <t>MEJILLONES</t>
  </si>
  <si>
    <t>CALAMA</t>
  </si>
  <si>
    <t>VALLENAR</t>
  </si>
  <si>
    <t>DIEGO DE ALMAGRO</t>
  </si>
  <si>
    <t>CALDERA</t>
  </si>
  <si>
    <t>COQUIMBO</t>
  </si>
  <si>
    <t>VALPARAÍSO</t>
  </si>
  <si>
    <t>CAUQUENES</t>
  </si>
  <si>
    <t>TEMUCO</t>
  </si>
  <si>
    <t>XVI</t>
  </si>
  <si>
    <t>CÓDIGO REGIÓN</t>
  </si>
  <si>
    <t>IQUIQUE</t>
  </si>
  <si>
    <t>DEL TAMARUGAL</t>
  </si>
  <si>
    <t>ALTO HOSPICIO</t>
  </si>
  <si>
    <t>II</t>
  </si>
  <si>
    <t>ANTOFAGASTA</t>
  </si>
  <si>
    <t>TOCOPILLA</t>
  </si>
  <si>
    <t>TALTAL</t>
  </si>
  <si>
    <t>FISCALIA SACFI ANTOFAGASTA</t>
  </si>
  <si>
    <t>III</t>
  </si>
  <si>
    <t>FREIRINA</t>
  </si>
  <si>
    <t>CHAÑARAL</t>
  </si>
  <si>
    <t>IV</t>
  </si>
  <si>
    <t>OVALLE</t>
  </si>
  <si>
    <t>V</t>
  </si>
  <si>
    <t>LOS ANDES</t>
  </si>
  <si>
    <t>LA CALERA</t>
  </si>
  <si>
    <t>SACFI</t>
  </si>
  <si>
    <t>VI</t>
  </si>
  <si>
    <t>VII</t>
  </si>
  <si>
    <t>TALCA</t>
  </si>
  <si>
    <t>LINARES</t>
  </si>
  <si>
    <t>MOLINA</t>
  </si>
  <si>
    <t>SAN JAVIER</t>
  </si>
  <si>
    <t>PARRAL</t>
  </si>
  <si>
    <t>SACFI VII REGIÓN</t>
  </si>
  <si>
    <t>VIII</t>
  </si>
  <si>
    <t>REG. CONCEPCIÓN</t>
  </si>
  <si>
    <t>TALCAHUANO</t>
  </si>
  <si>
    <t>TOMÉ</t>
  </si>
  <si>
    <t>IX</t>
  </si>
  <si>
    <t>COLLIPULLI</t>
  </si>
  <si>
    <t>CARAHUE</t>
  </si>
  <si>
    <t>X</t>
  </si>
  <si>
    <t>CALBUCO</t>
  </si>
  <si>
    <t>MAULLÍN</t>
  </si>
  <si>
    <t>XI</t>
  </si>
  <si>
    <t>REG.COYHAIQUE</t>
  </si>
  <si>
    <t>XII</t>
  </si>
  <si>
    <t>XIV</t>
  </si>
  <si>
    <t>PAILLACO</t>
  </si>
  <si>
    <t>XV</t>
  </si>
  <si>
    <t>REG. ÑUBLE</t>
  </si>
  <si>
    <t>YUNGAY</t>
  </si>
  <si>
    <t>NVA.IMPERIAL</t>
  </si>
  <si>
    <t>REGIONAL LA SERENA</t>
  </si>
  <si>
    <t>REG.TALCA</t>
  </si>
  <si>
    <t>LOS ANGELES</t>
  </si>
  <si>
    <t>PITRUFQUEN</t>
  </si>
  <si>
    <t>PUCON</t>
  </si>
  <si>
    <t>REG. M. CENTRO NORTE</t>
  </si>
  <si>
    <t>REG. ORIENTE</t>
  </si>
  <si>
    <t>REG. TARAPACA</t>
  </si>
  <si>
    <t>TOTAL I</t>
  </si>
  <si>
    <t>TOTAL II</t>
  </si>
  <si>
    <t>COMBARBALA</t>
  </si>
  <si>
    <t>TOTAL IV</t>
  </si>
  <si>
    <t>TOTAL V</t>
  </si>
  <si>
    <t>TOTAL VI</t>
  </si>
  <si>
    <t>LICANTEN</t>
  </si>
  <si>
    <t>TRAIGUEN</t>
  </si>
  <si>
    <t>CURACAUTIN</t>
  </si>
  <si>
    <t>FISCALÍA DE ALTA COMPLEJIDAD IX</t>
  </si>
  <si>
    <t>TOTAL IX</t>
  </si>
  <si>
    <t>RIO NEGRO</t>
  </si>
  <si>
    <t>HUALAIHUE</t>
  </si>
  <si>
    <t>TOTAL X</t>
  </si>
  <si>
    <t>PUERTO AYSEN</t>
  </si>
  <si>
    <t>TOTAL XI</t>
  </si>
  <si>
    <t>MCN</t>
  </si>
  <si>
    <t>FISCALIA LOCAL SANTIAGO PONIENTE</t>
  </si>
  <si>
    <t>FISCALIA LOCAL SANTIAGO NORTE</t>
  </si>
  <si>
    <t>FISCALIA LOCAL SANTIAGO CENTRO</t>
  </si>
  <si>
    <t>FISCALIA DE DELITOS DE ALTA COMPLEJIDAD</t>
  </si>
  <si>
    <t>FISCALÍA DE PRIMERAS DILIGENCIAS Y ACD</t>
  </si>
  <si>
    <t>FISCALIA DE GENERO Y VIF</t>
  </si>
  <si>
    <t>MOR</t>
  </si>
  <si>
    <t>MOC</t>
  </si>
  <si>
    <t>REGIONAL METROPOLITANA OCCIDENTE</t>
  </si>
  <si>
    <t>MAIPU</t>
  </si>
  <si>
    <t>CURACAVI</t>
  </si>
  <si>
    <t>ALTA COMPLEJIDAD RM OCCIDENTE</t>
  </si>
  <si>
    <t>FISCALIA LOCAL FOCOS</t>
  </si>
  <si>
    <t>MS</t>
  </si>
  <si>
    <t>FISCALIA REGIONAL METROPOLITANA SUR</t>
  </si>
  <si>
    <t>FISCALÍA LOCAL PUENTE ALTO</t>
  </si>
  <si>
    <t>FISCALÍA ESP. DE VIF, SEXUALES Y OTROS</t>
  </si>
  <si>
    <t>TOTAL XV</t>
  </si>
  <si>
    <t>CURICO</t>
  </si>
  <si>
    <t>CONSTITUCION</t>
  </si>
  <si>
    <t>LA FLORIDA, PEÑALOLÉN Y MACUL</t>
  </si>
  <si>
    <t>ALTA COMPLEJIDAD Y CRIMEN ORGANIZADO</t>
  </si>
  <si>
    <t>FISCALIA DE FLAGRANCIA</t>
  </si>
  <si>
    <t>PRECLASIFICACION REG SUR</t>
  </si>
  <si>
    <t>TRAMITACION INTERMEDIA</t>
  </si>
  <si>
    <t>COPIAPO</t>
  </si>
  <si>
    <t>DELITOS FLAGRANTES RM ORIENTE</t>
  </si>
  <si>
    <t>TOTAL MS</t>
  </si>
  <si>
    <t>TOTAL NACIONAL</t>
  </si>
  <si>
    <t>REG. RANCAGUA</t>
  </si>
  <si>
    <t>REG. DE LOS RIOS</t>
  </si>
  <si>
    <t>TOTAL MOR</t>
  </si>
  <si>
    <t>REG. COPIAPO</t>
  </si>
  <si>
    <t>TOTAL MCN</t>
  </si>
  <si>
    <t>FISCALÍA DE PRIMERAS DILIGENCIAS</t>
  </si>
  <si>
    <t>FISCALÍA DE FLAGRANCIA</t>
  </si>
  <si>
    <t>REG.ANTOFAGASTA</t>
  </si>
  <si>
    <t>TIERRA DEL FUEGO</t>
  </si>
  <si>
    <t>ANALISIS CRIMINAL Y FOCOS INVESTIGATIVOS</t>
  </si>
  <si>
    <t>TOTAL MOC</t>
  </si>
  <si>
    <t>TOTAL III</t>
  </si>
  <si>
    <t>TOTAL VII</t>
  </si>
  <si>
    <t>TOTAL VIII</t>
  </si>
  <si>
    <t>TOTAL XII</t>
  </si>
  <si>
    <t>TOTAL XIV</t>
  </si>
  <si>
    <t>TOTAL XVI</t>
  </si>
  <si>
    <t>-</t>
  </si>
  <si>
    <t>COCHRANE</t>
  </si>
  <si>
    <t>SAN PEDRO DE ATACAMA</t>
  </si>
  <si>
    <t>CABO DE HORNOS Y LA ANTÁRTICA CHILENA</t>
  </si>
  <si>
    <t>FISCALÍA DE FLAGRANCIA Y PRIMERAS INSTRU</t>
  </si>
  <si>
    <t>FISCALÍA ESP. ANTINARCÓTICOS Y CRIMEN OR</t>
  </si>
  <si>
    <t>FISCALÍA ESP. DE DELITOS DE ROBOS CON FU</t>
  </si>
  <si>
    <t>FISCALÍA ESP. DE DELITOS VIOLENTOS, ECON</t>
  </si>
  <si>
    <t>FISCALÍA FUERZA DE TRABAJO CRIMEN ORGANI</t>
  </si>
  <si>
    <t>FISCALIA LOCAL CENTRO DE JUSTICIA DE SAN</t>
  </si>
  <si>
    <t>UNIDAD DE ANALISIS CRIMINAL Y FOCOS INVE</t>
  </si>
  <si>
    <t>UNIDAD DE ANÁLISIS CRIMINAL Y FOCOS INVE</t>
  </si>
  <si>
    <t>Ene - Mar 2025</t>
  </si>
  <si>
    <t>Informe trimestral por región y fiscalía local</t>
  </si>
  <si>
    <t>FACC</t>
  </si>
  <si>
    <t>REG. DE MAGALLANES</t>
  </si>
  <si>
    <t>Abr - Jun 2025</t>
  </si>
  <si>
    <t>TRIMESTRES CONSULTADOS:  Abril - Junio / Enero - Marzo 2025.</t>
  </si>
  <si>
    <t>ACTUALIZACIÓN:    Julio,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</si>
</sst>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C0A]mmmm\-yy;@"/>
  </numFmts>
  <fonts count="31">
    <font>
      <sz val="11"/>
      <color theme="1"/>
      <name val="Calibri"/>
      <family val="2"/>
      <scheme val="minor"/>
    </font>
    <font>
      <sz val="9"/>
      <color theme="1"/>
      <name val="Segoe UI"/>
      <family val="2"/>
    </font>
    <font>
      <sz val="9"/>
      <color theme="1"/>
      <name val="Segoe UI"/>
      <family val="2"/>
    </font>
    <font>
      <sz val="10"/>
      <color indexed="8"/>
      <name val="Arial"/>
      <family val="2"/>
    </font>
    <font>
      <sz val="11"/>
      <color theme="1"/>
      <name val="Calibri"/>
      <family val="2"/>
      <scheme val="minor"/>
    </font>
    <font>
      <sz val="8"/>
      <color rgb="FFC00000"/>
      <name val="Arial"/>
      <family val="2"/>
    </font>
    <font>
      <sz val="8"/>
      <name val="Arial"/>
      <family val="2"/>
    </font>
    <font>
      <sz val="8"/>
      <color theme="3"/>
      <name val="Arial"/>
      <family val="2"/>
    </font>
    <font>
      <b/>
      <sz val="15"/>
      <color theme="3"/>
      <name val="Calibri"/>
      <family val="2"/>
      <scheme val="minor"/>
    </font>
    <font>
      <b/>
      <sz val="8"/>
      <name val="Arial"/>
      <family val="2"/>
    </font>
    <font>
      <b/>
      <u/>
      <sz val="36"/>
      <color theme="4"/>
      <name val="Arial Black"/>
      <family val="2"/>
    </font>
    <font>
      <sz val="8"/>
      <color theme="4"/>
      <name val="Arial"/>
      <family val="2"/>
    </font>
    <font>
      <b/>
      <sz val="26"/>
      <color theme="4"/>
      <name val="Arial Black"/>
      <family val="2"/>
    </font>
    <font>
      <b/>
      <sz val="16"/>
      <color theme="4"/>
      <name val="AvantGarde"/>
      <family val="2"/>
    </font>
    <font>
      <b/>
      <sz val="12"/>
      <color theme="4"/>
      <name val="Arial"/>
      <family val="2"/>
    </font>
    <font>
      <b/>
      <sz val="12"/>
      <color theme="3"/>
      <name val="Arial"/>
      <family val="2"/>
    </font>
    <font>
      <b/>
      <sz val="36"/>
      <color theme="3"/>
      <name val="Calibri"/>
      <family val="2"/>
      <scheme val="minor"/>
    </font>
    <font>
      <b/>
      <sz val="28"/>
      <color theme="3"/>
      <name val="Calibri"/>
      <family val="2"/>
      <scheme val="minor"/>
    </font>
    <font>
      <sz val="12"/>
      <color theme="3"/>
      <name val="Segoe UI Symbol"/>
      <family val="2"/>
    </font>
    <font>
      <sz val="11"/>
      <color theme="0"/>
      <name val="Calibri"/>
      <family val="2"/>
      <scheme val="minor"/>
    </font>
    <font>
      <sz val="36"/>
      <color theme="3"/>
      <name val="Calibri"/>
      <family val="2"/>
      <scheme val="minor"/>
    </font>
    <font>
      <sz val="12"/>
      <color theme="3"/>
      <name val="Arial"/>
      <family val="2"/>
    </font>
    <font>
      <sz val="10"/>
      <color theme="1"/>
      <name val="Calibri"/>
      <family val="2"/>
      <scheme val="minor"/>
    </font>
    <font>
      <sz val="9"/>
      <color theme="3"/>
      <name val="Calibri"/>
      <family val="2"/>
      <scheme val="minor"/>
    </font>
    <font>
      <sz val="24"/>
      <color theme="3"/>
      <name val="Bahnschrift SemiLight"/>
      <family val="2"/>
    </font>
    <font>
      <sz val="9"/>
      <color theme="3"/>
      <name val="Calibri"/>
      <family val="2"/>
    </font>
    <font>
      <sz val="9"/>
      <color rgb="FFC00000"/>
      <name val="Calibri"/>
      <family val="2"/>
    </font>
    <font>
      <sz val="9"/>
      <color rgb="FFFF0000"/>
      <name val="Calibri"/>
      <family val="2"/>
    </font>
    <font>
      <sz val="9"/>
      <color indexed="8"/>
      <name val="Calibri"/>
      <family val="2"/>
    </font>
    <font>
      <sz val="9"/>
      <color theme="0"/>
      <name val="Calibri"/>
      <family val="2"/>
    </font>
    <font>
      <sz val="9"/>
      <color theme="1"/>
      <name val="Calibri"/>
      <family val="2"/>
    </font>
  </fonts>
  <fills count="10">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2"/>
        <bgColor indexed="64"/>
      </patternFill>
    </fill>
    <fill>
      <patternFill patternType="solid">
        <fgColor rgb="FFFFFF00"/>
        <bgColor indexed="64"/>
      </patternFill>
    </fill>
    <fill>
      <patternFill patternType="solid">
        <fgColor rgb="FFFFFFCC"/>
      </patternFill>
    </fill>
    <fill>
      <patternFill patternType="solid">
        <fgColor theme="4"/>
        <bgColor indexed="64"/>
      </patternFill>
    </fill>
    <fill>
      <patternFill patternType="solid">
        <fgColor theme="4" tint="0.59999389629810485"/>
        <bgColor indexed="65"/>
      </patternFill>
    </fill>
    <fill>
      <patternFill patternType="solid">
        <fgColor theme="4"/>
      </patternFill>
    </fill>
  </fills>
  <borders count="10">
    <border>
      <left/>
      <right/>
      <top/>
      <bottom/>
      <diagonal/>
    </border>
    <border>
      <left/>
      <right/>
      <top/>
      <bottom style="thick">
        <color theme="4"/>
      </bottom>
      <diagonal/>
    </border>
    <border>
      <left/>
      <right/>
      <top style="thick">
        <color theme="4"/>
      </top>
      <bottom/>
      <diagonal/>
    </border>
    <border>
      <left style="thin">
        <color rgb="FFB2B2B2"/>
      </left>
      <right style="thin">
        <color rgb="FFB2B2B2"/>
      </right>
      <top style="thin">
        <color rgb="FFB2B2B2"/>
      </top>
      <bottom style="thin">
        <color rgb="FFB2B2B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9">
    <xf numFmtId="0" fontId="0" fillId="0" borderId="0"/>
    <xf numFmtId="0" fontId="3" fillId="0" borderId="0"/>
    <xf numFmtId="9" fontId="4" fillId="0" borderId="0" applyFont="0" applyFill="0" applyBorder="0" applyAlignment="0" applyProtection="0"/>
    <xf numFmtId="0" fontId="8" fillId="0" borderId="1" applyNumberFormat="0" applyFill="0" applyAlignment="0" applyProtection="0"/>
    <xf numFmtId="0" fontId="4" fillId="6" borderId="3" applyNumberFormat="0" applyFont="0" applyAlignment="0" applyProtection="0"/>
    <xf numFmtId="0" fontId="4" fillId="8" borderId="0" applyNumberFormat="0" applyBorder="0" applyAlignment="0" applyProtection="0"/>
    <xf numFmtId="0" fontId="19" fillId="9" borderId="0" applyNumberFormat="0" applyBorder="0" applyAlignment="0" applyProtection="0"/>
    <xf numFmtId="0" fontId="2" fillId="0" borderId="0"/>
    <xf numFmtId="0" fontId="1" fillId="0" borderId="0"/>
  </cellStyleXfs>
  <cellXfs count="64">
    <xf numFmtId="0" fontId="0" fillId="0" borderId="0" xfId="0"/>
    <xf numFmtId="0" fontId="6" fillId="0" borderId="0" xfId="0" applyFont="1" applyAlignment="1">
      <alignment horizontal="left" vertical="center"/>
    </xf>
    <xf numFmtId="0" fontId="9"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1" fillId="0" borderId="0" xfId="0" applyFont="1" applyAlignment="1">
      <alignment horizontal="center" vertical="center" wrapText="1"/>
    </xf>
    <xf numFmtId="3" fontId="16" fillId="0" borderId="1" xfId="3" applyNumberFormat="1" applyFont="1" applyFill="1" applyAlignment="1">
      <alignment horizontal="center" vertical="center"/>
    </xf>
    <xf numFmtId="3" fontId="15" fillId="2" borderId="2" xfId="0" applyNumberFormat="1" applyFont="1" applyFill="1" applyBorder="1" applyAlignment="1">
      <alignment horizontal="center" vertical="center"/>
    </xf>
    <xf numFmtId="3" fontId="7" fillId="2" borderId="0" xfId="0" applyNumberFormat="1" applyFont="1" applyFill="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3" fontId="16" fillId="0" borderId="1" xfId="3" applyNumberFormat="1" applyFont="1" applyFill="1" applyAlignment="1">
      <alignment horizontal="left" vertical="center"/>
    </xf>
    <xf numFmtId="3" fontId="18" fillId="2" borderId="2" xfId="0" applyNumberFormat="1" applyFont="1" applyFill="1" applyBorder="1" applyAlignment="1">
      <alignment horizontal="left" vertical="center"/>
    </xf>
    <xf numFmtId="164" fontId="7" fillId="2" borderId="0" xfId="2" applyNumberFormat="1" applyFont="1" applyFill="1" applyBorder="1" applyAlignment="1">
      <alignment horizontal="center" vertical="center"/>
    </xf>
    <xf numFmtId="3" fontId="20" fillId="0" borderId="1" xfId="3" applyNumberFormat="1" applyFont="1" applyFill="1" applyAlignment="1">
      <alignment horizontal="center" vertical="center"/>
    </xf>
    <xf numFmtId="3" fontId="21" fillId="2" borderId="2" xfId="0" applyNumberFormat="1" applyFont="1" applyFill="1" applyBorder="1" applyAlignment="1">
      <alignment horizontal="center" vertical="center"/>
    </xf>
    <xf numFmtId="3" fontId="24" fillId="0" borderId="1" xfId="3" applyNumberFormat="1" applyFont="1" applyFill="1" applyAlignment="1">
      <alignment horizontal="left" vertical="center"/>
    </xf>
    <xf numFmtId="0" fontId="22" fillId="0" borderId="0" xfId="0" applyFont="1"/>
    <xf numFmtId="0" fontId="22" fillId="0" borderId="0" xfId="0" applyFont="1" applyAlignment="1">
      <alignment horizontal="center"/>
    </xf>
    <xf numFmtId="0" fontId="22" fillId="0" borderId="0" xfId="0" applyFont="1" applyAlignment="1">
      <alignment horizontal="left"/>
    </xf>
    <xf numFmtId="0" fontId="22" fillId="0" borderId="0" xfId="0" applyFont="1" applyAlignment="1">
      <alignment horizontal="center" vertical="center"/>
    </xf>
    <xf numFmtId="3" fontId="18" fillId="2" borderId="2" xfId="0" applyNumberFormat="1" applyFont="1" applyFill="1" applyBorder="1" applyAlignment="1">
      <alignment horizontal="left"/>
    </xf>
    <xf numFmtId="3" fontId="26" fillId="3" borderId="6" xfId="0" applyNumberFormat="1" applyFont="1" applyFill="1" applyBorder="1" applyAlignment="1">
      <alignment horizontal="center" vertical="center" wrapText="1"/>
    </xf>
    <xf numFmtId="3" fontId="27" fillId="6" borderId="6" xfId="4" applyNumberFormat="1" applyFont="1" applyBorder="1" applyAlignment="1">
      <alignment horizontal="center" vertical="center" wrapText="1"/>
    </xf>
    <xf numFmtId="164" fontId="27" fillId="6" borderId="5" xfId="4" applyNumberFormat="1" applyFont="1" applyBorder="1" applyAlignment="1">
      <alignment horizontal="center" vertical="center"/>
    </xf>
    <xf numFmtId="0" fontId="28" fillId="0" borderId="4" xfId="4" applyFont="1" applyFill="1" applyBorder="1" applyAlignment="1">
      <alignment horizontal="left" vertical="center"/>
    </xf>
    <xf numFmtId="0" fontId="28" fillId="0" borderId="4" xfId="4" applyFont="1" applyFill="1" applyBorder="1" applyAlignment="1">
      <alignment horizontal="center" vertical="center"/>
    </xf>
    <xf numFmtId="3" fontId="28" fillId="0" borderId="4" xfId="4" applyNumberFormat="1" applyFont="1" applyFill="1" applyBorder="1" applyAlignment="1">
      <alignment horizontal="center" vertical="center"/>
    </xf>
    <xf numFmtId="3" fontId="15" fillId="2" borderId="0" xfId="0" applyNumberFormat="1" applyFont="1" applyFill="1" applyAlignment="1">
      <alignment horizontal="center" vertical="center"/>
    </xf>
    <xf numFmtId="0" fontId="30" fillId="8" borderId="4" xfId="5" applyFont="1" applyBorder="1" applyAlignment="1">
      <alignment horizontal="center" vertical="center"/>
    </xf>
    <xf numFmtId="0" fontId="30" fillId="8" borderId="4" xfId="5" applyFont="1" applyBorder="1" applyAlignment="1">
      <alignment horizontal="left" vertical="center"/>
    </xf>
    <xf numFmtId="3" fontId="30" fillId="8" borderId="4" xfId="5" applyNumberFormat="1" applyFont="1" applyBorder="1" applyAlignment="1">
      <alignment horizontal="center" vertical="center"/>
    </xf>
    <xf numFmtId="10" fontId="30" fillId="8" borderId="4" xfId="5" applyNumberFormat="1" applyFont="1" applyBorder="1" applyAlignment="1">
      <alignment horizontal="center" vertical="center"/>
    </xf>
    <xf numFmtId="10" fontId="30" fillId="0" borderId="4" xfId="4" applyNumberFormat="1" applyFont="1" applyFill="1" applyBorder="1" applyAlignment="1">
      <alignment horizontal="center" vertical="center"/>
    </xf>
    <xf numFmtId="0" fontId="29" fillId="9" borderId="4" xfId="6" applyFont="1" applyBorder="1" applyAlignment="1">
      <alignment horizontal="center"/>
    </xf>
    <xf numFmtId="0" fontId="29" fillId="9" borderId="4" xfId="6" applyFont="1" applyBorder="1" applyAlignment="1">
      <alignment horizontal="left"/>
    </xf>
    <xf numFmtId="3" fontId="29" fillId="9" borderId="4" xfId="6" applyNumberFormat="1" applyFont="1" applyBorder="1" applyAlignment="1">
      <alignment horizontal="center" vertical="center"/>
    </xf>
    <xf numFmtId="10" fontId="29" fillId="9" borderId="4" xfId="6" applyNumberFormat="1" applyFont="1" applyBorder="1" applyAlignment="1">
      <alignment horizontal="center" vertical="center"/>
    </xf>
    <xf numFmtId="0" fontId="30" fillId="0" borderId="0" xfId="0" applyFont="1"/>
    <xf numFmtId="3" fontId="16" fillId="0" borderId="1" xfId="3" applyNumberFormat="1" applyFont="1" applyFill="1" applyAlignment="1">
      <alignment vertical="center"/>
    </xf>
    <xf numFmtId="3" fontId="18" fillId="2" borderId="2" xfId="0" applyNumberFormat="1" applyFont="1" applyFill="1" applyBorder="1" applyAlignment="1">
      <alignment vertical="center"/>
    </xf>
    <xf numFmtId="0" fontId="30" fillId="8" borderId="4" xfId="5" applyFont="1" applyBorder="1" applyAlignment="1">
      <alignment vertical="center"/>
    </xf>
    <xf numFmtId="0" fontId="28" fillId="0" borderId="4" xfId="4" applyFont="1" applyFill="1" applyBorder="1" applyAlignment="1">
      <alignment vertical="center"/>
    </xf>
    <xf numFmtId="0" fontId="29" fillId="7" borderId="4" xfId="1" applyFont="1" applyFill="1" applyBorder="1" applyAlignment="1">
      <alignment vertical="center"/>
    </xf>
    <xf numFmtId="10" fontId="16" fillId="0" borderId="1" xfId="3" applyNumberFormat="1" applyFont="1" applyFill="1" applyAlignment="1">
      <alignment horizontal="center" vertical="center"/>
    </xf>
    <xf numFmtId="10" fontId="15" fillId="2" borderId="2" xfId="0" applyNumberFormat="1" applyFont="1" applyFill="1" applyBorder="1" applyAlignment="1">
      <alignment horizontal="center" vertical="center"/>
    </xf>
    <xf numFmtId="10" fontId="7" fillId="2" borderId="0" xfId="0" applyNumberFormat="1" applyFont="1" applyFill="1" applyAlignment="1">
      <alignment horizontal="center" vertical="center"/>
    </xf>
    <xf numFmtId="10" fontId="22" fillId="0" borderId="0" xfId="0" applyNumberFormat="1" applyFont="1" applyAlignment="1">
      <alignment horizontal="center"/>
    </xf>
    <xf numFmtId="164" fontId="27" fillId="0" borderId="5" xfId="4" applyNumberFormat="1" applyFont="1" applyFill="1" applyBorder="1" applyAlignment="1">
      <alignment horizontal="center" vertical="center"/>
    </xf>
    <xf numFmtId="10" fontId="27" fillId="0" borderId="4" xfId="4" applyNumberFormat="1" applyFont="1" applyFill="1" applyBorder="1" applyAlignment="1">
      <alignment horizontal="center" vertical="center"/>
    </xf>
    <xf numFmtId="10" fontId="30" fillId="0" borderId="4" xfId="0" applyNumberFormat="1" applyFont="1" applyBorder="1" applyAlignment="1">
      <alignment horizontal="center"/>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165" fontId="14" fillId="0" borderId="0" xfId="0" quotePrefix="1" applyNumberFormat="1" applyFont="1" applyAlignment="1">
      <alignment horizontal="center" vertical="center" wrapText="1"/>
    </xf>
    <xf numFmtId="165" fontId="14" fillId="0" borderId="0" xfId="0" applyNumberFormat="1" applyFont="1" applyAlignment="1">
      <alignment horizontal="center" vertical="center" wrapText="1"/>
    </xf>
    <xf numFmtId="3" fontId="23" fillId="2" borderId="0" xfId="0" applyNumberFormat="1" applyFont="1" applyFill="1" applyAlignment="1">
      <alignment horizontal="left" vertical="center" wrapText="1"/>
    </xf>
    <xf numFmtId="3" fontId="25" fillId="3" borderId="6" xfId="0" applyNumberFormat="1" applyFont="1" applyFill="1" applyBorder="1" applyAlignment="1">
      <alignment horizontal="center" vertical="center" wrapText="1"/>
    </xf>
    <xf numFmtId="3" fontId="25" fillId="3" borderId="7" xfId="0" applyNumberFormat="1" applyFont="1" applyFill="1" applyBorder="1" applyAlignment="1">
      <alignment horizontal="center" vertical="center" wrapText="1"/>
    </xf>
    <xf numFmtId="3" fontId="25" fillId="4" borderId="4" xfId="0" applyNumberFormat="1" applyFont="1" applyFill="1" applyBorder="1" applyAlignment="1">
      <alignment horizontal="center" vertical="center" wrapText="1"/>
    </xf>
    <xf numFmtId="3" fontId="25" fillId="5" borderId="6" xfId="0" applyNumberFormat="1" applyFont="1" applyFill="1" applyBorder="1" applyAlignment="1">
      <alignment horizontal="center" vertical="center" wrapText="1"/>
    </xf>
    <xf numFmtId="3" fontId="17" fillId="0" borderId="1" xfId="3" applyNumberFormat="1" applyFont="1" applyFill="1" applyAlignment="1">
      <alignment horizontal="left" vertical="center" wrapText="1"/>
    </xf>
    <xf numFmtId="3" fontId="25" fillId="3" borderId="8" xfId="0" applyNumberFormat="1" applyFont="1" applyFill="1" applyBorder="1" applyAlignment="1">
      <alignment horizontal="center" vertical="center" wrapText="1"/>
    </xf>
    <xf numFmtId="3" fontId="25" fillId="3" borderId="9" xfId="0" applyNumberFormat="1" applyFont="1" applyFill="1" applyBorder="1" applyAlignment="1">
      <alignment horizontal="center" vertical="center" wrapText="1"/>
    </xf>
  </cellXfs>
  <cellStyles count="9">
    <cellStyle name="40% - Énfasis1" xfId="5" builtinId="31"/>
    <cellStyle name="Encabezado 1" xfId="3" builtinId="16"/>
    <cellStyle name="Énfasis1" xfId="6" builtinId="29"/>
    <cellStyle name="Normal" xfId="0" builtinId="0"/>
    <cellStyle name="Normal 2" xfId="7" xr:uid="{00000000-0005-0000-0000-000003000000}"/>
    <cellStyle name="Normal 3" xfId="8" xr:uid="{00000000-0005-0000-0000-000004000000}"/>
    <cellStyle name="Normal_Hoja1" xfId="1" xr:uid="{00000000-0005-0000-0000-000005000000}"/>
    <cellStyle name="Notas" xfId="4" builtinId="10"/>
    <cellStyle name="Porcentaje" xfId="2" builtinId="5"/>
  </cellStyles>
  <dxfs count="0"/>
  <tableStyles count="0" defaultTableStyle="TableStyleMedium2" defaultPivotStyle="PivotStyleLight16"/>
  <colors>
    <mruColors>
      <color rgb="FFFFCC66"/>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xdr:from>
      <xdr:col>0</xdr:col>
      <xdr:colOff>47625</xdr:colOff>
      <xdr:row>11</xdr:row>
      <xdr:rowOff>115094</xdr:rowOff>
    </xdr:from>
    <xdr:to>
      <xdr:col>2</xdr:col>
      <xdr:colOff>5238750</xdr:colOff>
      <xdr:row>46</xdr:row>
      <xdr:rowOff>96044</xdr:rowOff>
    </xdr:to>
    <xdr:sp macro="" textlink="">
      <xdr:nvSpPr>
        <xdr:cNvPr id="2" name="Rectangle 5">
          <a:extLst>
            <a:ext uri="{FF2B5EF4-FFF2-40B4-BE49-F238E27FC236}">
              <a16:creationId xmlns:a16="http://schemas.microsoft.com/office/drawing/2014/main" id="{00000000-0008-0000-0000-000002000000}"/>
            </a:ext>
          </a:extLst>
        </xdr:cNvPr>
        <xdr:cNvSpPr>
          <a:spLocks noChangeArrowheads="1"/>
        </xdr:cNvSpPr>
      </xdr:nvSpPr>
      <xdr:spPr bwMode="auto">
        <a:xfrm>
          <a:off x="47625" y="1643063"/>
          <a:ext cx="5865813" cy="7025481"/>
        </a:xfrm>
        <a:prstGeom prst="rect">
          <a:avLst/>
        </a:prstGeom>
        <a:gradFill flip="none" rotWithShape="1">
          <a:gsLst>
            <a:gs pos="0">
              <a:schemeClr val="tx2">
                <a:lumMod val="40000"/>
                <a:lumOff val="60000"/>
                <a:shade val="30000"/>
                <a:satMod val="115000"/>
              </a:schemeClr>
            </a:gs>
            <a:gs pos="50000">
              <a:schemeClr val="tx2">
                <a:lumMod val="40000"/>
                <a:lumOff val="60000"/>
                <a:shade val="67500"/>
                <a:satMod val="115000"/>
              </a:schemeClr>
            </a:gs>
            <a:gs pos="100000">
              <a:schemeClr val="tx2">
                <a:lumMod val="40000"/>
                <a:lumOff val="60000"/>
                <a:shade val="100000"/>
                <a:satMod val="115000"/>
              </a:schemeClr>
            </a:gs>
          </a:gsLst>
          <a:path path="circle">
            <a:fillToRect l="100000" b="100000"/>
          </a:path>
          <a:tileRect t="-100000" r="-100000"/>
        </a:gradFill>
        <a:ln w="9525" cmpd="thickThin">
          <a:solidFill>
            <a:schemeClr val="accent1">
              <a:lumMod val="40000"/>
              <a:lumOff val="60000"/>
            </a:schemeClr>
          </a:solidFill>
          <a:miter lim="800000"/>
          <a:headEnd/>
          <a:tailEnd/>
        </a:ln>
      </xdr:spPr>
      <xdr:txBody>
        <a:bodyPr/>
        <a:lstStyle/>
        <a:p>
          <a:endParaRPr lang="es-CL"/>
        </a:p>
      </xdr:txBody>
    </xdr:sp>
    <xdr:clientData/>
  </xdr:twoCellAnchor>
  <xdr:twoCellAnchor>
    <xdr:from>
      <xdr:col>0</xdr:col>
      <xdr:colOff>238125</xdr:colOff>
      <xdr:row>22</xdr:row>
      <xdr:rowOff>728663</xdr:rowOff>
    </xdr:from>
    <xdr:to>
      <xdr:col>2</xdr:col>
      <xdr:colOff>5086350</xdr:colOff>
      <xdr:row>25</xdr:row>
      <xdr:rowOff>4763</xdr:rowOff>
    </xdr:to>
    <xdr:sp macro="" textlink="">
      <xdr:nvSpPr>
        <xdr:cNvPr id="3" name="2 CuadroTexto">
          <a:extLst>
            <a:ext uri="{FF2B5EF4-FFF2-40B4-BE49-F238E27FC236}">
              <a16:creationId xmlns:a16="http://schemas.microsoft.com/office/drawing/2014/main" id="{00000000-0008-0000-0000-000003000000}"/>
            </a:ext>
          </a:extLst>
        </xdr:cNvPr>
        <xdr:cNvSpPr txBox="1"/>
      </xdr:nvSpPr>
      <xdr:spPr>
        <a:xfrm>
          <a:off x="238125" y="4633913"/>
          <a:ext cx="5534025" cy="114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L" sz="2000" b="1" cap="small">
              <a:solidFill>
                <a:schemeClr val="bg2"/>
              </a:solidFill>
              <a:latin typeface="Arial" pitchFamily="34" charset="0"/>
              <a:cs typeface="Arial" pitchFamily="34" charset="0"/>
            </a:rPr>
            <a:t>INFORME TRIMESTRAL POR</a:t>
          </a:r>
        </a:p>
        <a:p>
          <a:pPr algn="ctr"/>
          <a:r>
            <a:rPr lang="es-CL" sz="2000" b="1" cap="small">
              <a:solidFill>
                <a:schemeClr val="bg2"/>
              </a:solidFill>
              <a:latin typeface="Arial" pitchFamily="34" charset="0"/>
              <a:cs typeface="Arial" pitchFamily="34" charset="0"/>
            </a:rPr>
            <a:t>REGIÓN Y FISCALÍA LOCAL</a:t>
          </a:r>
        </a:p>
      </xdr:txBody>
    </xdr:sp>
    <xdr:clientData/>
  </xdr:twoCellAnchor>
  <xdr:twoCellAnchor>
    <xdr:from>
      <xdr:col>0</xdr:col>
      <xdr:colOff>101601</xdr:colOff>
      <xdr:row>22</xdr:row>
      <xdr:rowOff>19050</xdr:rowOff>
    </xdr:from>
    <xdr:to>
      <xdr:col>2</xdr:col>
      <xdr:colOff>5207001</xdr:colOff>
      <xdr:row>22</xdr:row>
      <xdr:rowOff>638176</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101601" y="3924300"/>
          <a:ext cx="5791200" cy="619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L" sz="2800">
              <a:solidFill>
                <a:schemeClr val="bg2"/>
              </a:solidFill>
              <a:latin typeface="Arial Black" panose="020B0A04020102020204" pitchFamily="34" charset="0"/>
            </a:rPr>
            <a:t>ANEXO N°1</a:t>
          </a:r>
        </a:p>
      </xdr:txBody>
    </xdr:sp>
    <xdr:clientData/>
  </xdr:twoCellAnchor>
  <xdr:twoCellAnchor>
    <xdr:from>
      <xdr:col>2</xdr:col>
      <xdr:colOff>2162969</xdr:colOff>
      <xdr:row>34</xdr:row>
      <xdr:rowOff>126209</xdr:rowOff>
    </xdr:from>
    <xdr:to>
      <xdr:col>2</xdr:col>
      <xdr:colOff>5029201</xdr:colOff>
      <xdr:row>39</xdr:row>
      <xdr:rowOff>38100</xdr:rowOff>
    </xdr:to>
    <xdr:sp macro="" textlink="">
      <xdr:nvSpPr>
        <xdr:cNvPr id="5" name="4 CuadroTexto">
          <a:extLst>
            <a:ext uri="{FF2B5EF4-FFF2-40B4-BE49-F238E27FC236}">
              <a16:creationId xmlns:a16="http://schemas.microsoft.com/office/drawing/2014/main" id="{00000000-0008-0000-0000-000005000000}"/>
            </a:ext>
          </a:extLst>
        </xdr:cNvPr>
        <xdr:cNvSpPr txBox="1"/>
      </xdr:nvSpPr>
      <xdr:spPr>
        <a:xfrm>
          <a:off x="2837657" y="6972303"/>
          <a:ext cx="2866232" cy="665953"/>
        </a:xfrm>
        <a:prstGeom prst="rect">
          <a:avLst/>
        </a:prstGeom>
        <a:solidFill>
          <a:schemeClr val="accent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s-CL" sz="1200">
              <a:solidFill>
                <a:schemeClr val="bg2"/>
              </a:solidFill>
              <a:latin typeface="Arial Black" panose="020B0A04020102020204" pitchFamily="34" charset="0"/>
            </a:rPr>
            <a:t>TRIMESTRE</a:t>
          </a:r>
        </a:p>
        <a:p>
          <a:pPr algn="ctr"/>
          <a:r>
            <a:rPr lang="es-CL" sz="1200" baseline="0">
              <a:solidFill>
                <a:schemeClr val="bg2"/>
              </a:solidFill>
              <a:latin typeface="Arial Black" panose="020B0A04020102020204" pitchFamily="34" charset="0"/>
            </a:rPr>
            <a:t>ABRIL - JUNIO 2025</a:t>
          </a:r>
        </a:p>
      </xdr:txBody>
    </xdr:sp>
    <xdr:clientData/>
  </xdr:twoCellAnchor>
  <xdr:twoCellAnchor>
    <xdr:from>
      <xdr:col>0</xdr:col>
      <xdr:colOff>47625</xdr:colOff>
      <xdr:row>0</xdr:row>
      <xdr:rowOff>57150</xdr:rowOff>
    </xdr:from>
    <xdr:to>
      <xdr:col>2</xdr:col>
      <xdr:colOff>5238750</xdr:colOff>
      <xdr:row>11</xdr:row>
      <xdr:rowOff>95250</xdr:rowOff>
    </xdr:to>
    <xdr:sp macro="" textlink="">
      <xdr:nvSpPr>
        <xdr:cNvPr id="6" name="Rectangle 5">
          <a:extLst>
            <a:ext uri="{FF2B5EF4-FFF2-40B4-BE49-F238E27FC236}">
              <a16:creationId xmlns:a16="http://schemas.microsoft.com/office/drawing/2014/main" id="{00000000-0008-0000-0000-000006000000}"/>
            </a:ext>
          </a:extLst>
        </xdr:cNvPr>
        <xdr:cNvSpPr>
          <a:spLocks noChangeArrowheads="1"/>
        </xdr:cNvSpPr>
      </xdr:nvSpPr>
      <xdr:spPr bwMode="auto">
        <a:xfrm>
          <a:off x="47625" y="57150"/>
          <a:ext cx="5857875" cy="1609725"/>
        </a:xfrm>
        <a:prstGeom prst="rect">
          <a:avLst/>
        </a:prstGeom>
        <a:noFill/>
        <a:ln w="9525" cmpd="thickThin">
          <a:solidFill>
            <a:srgbClr val="B9CDE5"/>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104777</xdr:colOff>
      <xdr:row>44</xdr:row>
      <xdr:rowOff>26591</xdr:rowOff>
    </xdr:from>
    <xdr:to>
      <xdr:col>2</xdr:col>
      <xdr:colOff>5162551</xdr:colOff>
      <xdr:row>46</xdr:row>
      <xdr:rowOff>108348</xdr:rowOff>
    </xdr:to>
    <xdr:sp macro="" textlink="">
      <xdr:nvSpPr>
        <xdr:cNvPr id="7" name="6 CuadroTexto">
          <a:extLst>
            <a:ext uri="{FF2B5EF4-FFF2-40B4-BE49-F238E27FC236}">
              <a16:creationId xmlns:a16="http://schemas.microsoft.com/office/drawing/2014/main" id="{00000000-0008-0000-0000-000007000000}"/>
            </a:ext>
          </a:extLst>
        </xdr:cNvPr>
        <xdr:cNvSpPr txBox="1"/>
      </xdr:nvSpPr>
      <xdr:spPr>
        <a:xfrm>
          <a:off x="104777" y="8321279"/>
          <a:ext cx="5732462" cy="359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s-CL" sz="1050" b="0" baseline="0">
              <a:solidFill>
                <a:schemeClr val="bg2"/>
              </a:solidFill>
              <a:latin typeface="Arial" pitchFamily="34" charset="0"/>
              <a:cs typeface="Arial" pitchFamily="34" charset="0"/>
            </a:rPr>
            <a:t>Julio, 2025.</a:t>
          </a:r>
          <a:endParaRPr lang="es-CL" sz="1050" b="0">
            <a:solidFill>
              <a:schemeClr val="bg2"/>
            </a:solidFill>
            <a:latin typeface="Arial" pitchFamily="34" charset="0"/>
            <a:cs typeface="Arial" pitchFamily="34" charset="0"/>
          </a:endParaRPr>
        </a:p>
      </xdr:txBody>
    </xdr:sp>
    <xdr:clientData/>
  </xdr:twoCellAnchor>
  <xdr:twoCellAnchor editAs="oneCell">
    <xdr:from>
      <xdr:col>2</xdr:col>
      <xdr:colOff>928688</xdr:colOff>
      <xdr:row>0</xdr:row>
      <xdr:rowOff>154782</xdr:rowOff>
    </xdr:from>
    <xdr:to>
      <xdr:col>2</xdr:col>
      <xdr:colOff>928688</xdr:colOff>
      <xdr:row>13</xdr:row>
      <xdr:rowOff>123826</xdr:rowOff>
    </xdr:to>
    <xdr:pic>
      <xdr:nvPicPr>
        <xdr:cNvPr id="8" name="Picture 6">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srcRect r="24846"/>
        <a:stretch>
          <a:fillRect/>
        </a:stretch>
      </xdr:blipFill>
      <xdr:spPr bwMode="auto">
        <a:xfrm>
          <a:off x="1595438" y="154782"/>
          <a:ext cx="2695575" cy="1616869"/>
        </a:xfrm>
        <a:prstGeom prst="rect">
          <a:avLst/>
        </a:prstGeom>
        <a:noFill/>
        <a:ln w="9525">
          <a:noFill/>
          <a:miter lim="800000"/>
          <a:headEnd/>
          <a:tailEnd/>
        </a:ln>
      </xdr:spPr>
    </xdr:pic>
    <xdr:clientData/>
  </xdr:twoCellAnchor>
  <xdr:twoCellAnchor editAs="oneCell">
    <xdr:from>
      <xdr:col>2</xdr:col>
      <xdr:colOff>1395413</xdr:colOff>
      <xdr:row>1</xdr:row>
      <xdr:rowOff>71438</xdr:rowOff>
    </xdr:from>
    <xdr:to>
      <xdr:col>2</xdr:col>
      <xdr:colOff>3333751</xdr:colOff>
      <xdr:row>9</xdr:row>
      <xdr:rowOff>85962</xdr:rowOff>
    </xdr:to>
    <xdr:pic>
      <xdr:nvPicPr>
        <xdr:cNvPr id="9" name="Picture 6">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srcRect r="24846"/>
        <a:stretch>
          <a:fillRect/>
        </a:stretch>
      </xdr:blipFill>
      <xdr:spPr bwMode="auto">
        <a:xfrm>
          <a:off x="2062163" y="214313"/>
          <a:ext cx="1938338" cy="115752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512154</xdr:colOff>
      <xdr:row>2</xdr:row>
      <xdr:rowOff>139212</xdr:rowOff>
    </xdr:from>
    <xdr:to>
      <xdr:col>12</xdr:col>
      <xdr:colOff>238126</xdr:colOff>
      <xdr:row>11</xdr:row>
      <xdr:rowOff>9526</xdr:rowOff>
    </xdr:to>
    <xdr:sp macro="" textlink="">
      <xdr:nvSpPr>
        <xdr:cNvPr id="5" name="4 Rectángulo">
          <a:extLst>
            <a:ext uri="{FF2B5EF4-FFF2-40B4-BE49-F238E27FC236}">
              <a16:creationId xmlns:a16="http://schemas.microsoft.com/office/drawing/2014/main" id="{00000000-0008-0000-0200-000005000000}"/>
            </a:ext>
          </a:extLst>
        </xdr:cNvPr>
        <xdr:cNvSpPr/>
      </xdr:nvSpPr>
      <xdr:spPr>
        <a:xfrm>
          <a:off x="4322154" y="805962"/>
          <a:ext cx="3859822" cy="158481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endParaRPr lang="es-CL" sz="105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a:solidFill>
                <a:schemeClr val="tx2"/>
              </a:solidFill>
              <a:latin typeface="+mn-lt"/>
              <a:ea typeface="+mn-ea"/>
              <a:cs typeface="+mn-cs"/>
            </a:rPr>
            <a:t>Esta columna muestra el número total de </a:t>
          </a:r>
          <a:r>
            <a:rPr lang="es-CL" sz="1050" b="1" u="sng" baseline="0">
              <a:solidFill>
                <a:schemeClr val="tx2"/>
              </a:solidFill>
              <a:latin typeface="+mn-lt"/>
              <a:ea typeface="+mn-ea"/>
              <a:cs typeface="+mn-cs"/>
            </a:rPr>
            <a:t>casos</a:t>
          </a:r>
          <a:r>
            <a:rPr lang="es-CL" sz="1050" b="0" u="none" baseline="0">
              <a:solidFill>
                <a:schemeClr val="tx2"/>
              </a:solidFill>
              <a:latin typeface="+mn-lt"/>
              <a:ea typeface="+mn-ea"/>
              <a:cs typeface="+mn-cs"/>
            </a:rPr>
            <a:t> ingresados (denunciados) </a:t>
          </a:r>
          <a:r>
            <a:rPr lang="es-CL" sz="1050" baseline="0">
              <a:solidFill>
                <a:schemeClr val="tx2"/>
              </a:solidFill>
              <a:latin typeface="+mn-lt"/>
              <a:ea typeface="+mn-ea"/>
              <a:cs typeface="+mn-cs"/>
            </a:rPr>
            <a:t>y asignados a un Fiscal Adjunto en una Fiscalía Local, en los trimestres consultados.</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La unidad de conteo es el caso o Ruc (Rol único de caso).</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a:solidFill>
                <a:schemeClr val="tx2"/>
              </a:solidFill>
              <a:latin typeface="+mn-lt"/>
              <a:ea typeface="+mn-ea"/>
              <a:cs typeface="+mn-cs"/>
            </a:rPr>
            <a:t>Estos</a:t>
          </a:r>
          <a:r>
            <a:rPr lang="es-CL" sz="1050" baseline="0">
              <a:solidFill>
                <a:schemeClr val="tx2"/>
              </a:solidFill>
              <a:latin typeface="+mn-lt"/>
              <a:ea typeface="+mn-ea"/>
              <a:cs typeface="+mn-cs"/>
            </a:rPr>
            <a:t> c</a:t>
          </a:r>
          <a:r>
            <a:rPr lang="es-CL" sz="1050">
              <a:solidFill>
                <a:schemeClr val="tx2"/>
              </a:solidFill>
              <a:latin typeface="+mn-lt"/>
              <a:ea typeface="+mn-ea"/>
              <a:cs typeface="+mn-cs"/>
            </a:rPr>
            <a:t>asos se</a:t>
          </a:r>
          <a:r>
            <a:rPr lang="es-CL" sz="1050" baseline="0">
              <a:solidFill>
                <a:schemeClr val="tx2"/>
              </a:solidFill>
              <a:latin typeface="+mn-lt"/>
              <a:ea typeface="+mn-ea"/>
              <a:cs typeface="+mn-cs"/>
            </a:rPr>
            <a:t> encuentran en estado: ingresado, transferido, vigente, terminado o suspendido</a:t>
          </a:r>
          <a:r>
            <a:rPr lang="es-CL" sz="1050">
              <a:solidFill>
                <a:schemeClr val="tx2"/>
              </a:solidFill>
              <a:latin typeface="+mn-lt"/>
              <a:ea typeface="+mn-ea"/>
              <a:cs typeface="+mn-cs"/>
            </a:rPr>
            <a:t>.    </a:t>
          </a:r>
        </a:p>
        <a:p>
          <a:pPr marL="0" indent="0" algn="l">
            <a:buFontTx/>
            <a:buNone/>
          </a:pPr>
          <a:endParaRPr lang="es-CL" sz="1050" baseline="0">
            <a:solidFill>
              <a:schemeClr val="tx2"/>
            </a:solidFill>
            <a:latin typeface="+mn-lt"/>
            <a:ea typeface="+mn-ea"/>
            <a:cs typeface="+mn-cs"/>
          </a:endParaRPr>
        </a:p>
      </xdr:txBody>
    </xdr:sp>
    <xdr:clientData/>
  </xdr:twoCellAnchor>
  <xdr:twoCellAnchor>
    <xdr:from>
      <xdr:col>8</xdr:col>
      <xdr:colOff>244170</xdr:colOff>
      <xdr:row>1</xdr:row>
      <xdr:rowOff>252616</xdr:rowOff>
    </xdr:from>
    <xdr:to>
      <xdr:col>11</xdr:col>
      <xdr:colOff>191977</xdr:colOff>
      <xdr:row>3</xdr:row>
      <xdr:rowOff>90284</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5140020" y="662191"/>
          <a:ext cx="2233807" cy="285343"/>
        </a:xfrm>
        <a:prstGeom prst="round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1"/>
            <a:t>Casos ingresados</a:t>
          </a:r>
        </a:p>
        <a:p>
          <a:pPr algn="ctr"/>
          <a:endParaRPr lang="es-CL" sz="1400" b="1"/>
        </a:p>
      </xdr:txBody>
    </xdr:sp>
    <xdr:clientData/>
  </xdr:twoCellAnchor>
  <xdr:twoCellAnchor>
    <xdr:from>
      <xdr:col>0</xdr:col>
      <xdr:colOff>84649</xdr:colOff>
      <xdr:row>33</xdr:row>
      <xdr:rowOff>9525</xdr:rowOff>
    </xdr:from>
    <xdr:to>
      <xdr:col>6</xdr:col>
      <xdr:colOff>266701</xdr:colOff>
      <xdr:row>43</xdr:row>
      <xdr:rowOff>161924</xdr:rowOff>
    </xdr:to>
    <xdr:sp macro="" textlink="">
      <xdr:nvSpPr>
        <xdr:cNvPr id="13" name="12 Rectángulo">
          <a:extLst>
            <a:ext uri="{FF2B5EF4-FFF2-40B4-BE49-F238E27FC236}">
              <a16:creationId xmlns:a16="http://schemas.microsoft.com/office/drawing/2014/main" id="{00000000-0008-0000-0200-00000D000000}"/>
            </a:ext>
          </a:extLst>
        </xdr:cNvPr>
        <xdr:cNvSpPr/>
      </xdr:nvSpPr>
      <xdr:spPr>
        <a:xfrm>
          <a:off x="84649" y="6581775"/>
          <a:ext cx="3992052" cy="205739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L" sz="1100">
            <a:solidFill>
              <a:schemeClr val="tx2"/>
            </a:solidFill>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Este ítem considera todas las </a:t>
          </a:r>
          <a:r>
            <a:rPr lang="es-CL" sz="1050" b="1" u="sng" baseline="0">
              <a:solidFill>
                <a:schemeClr val="tx2"/>
              </a:solidFill>
              <a:latin typeface="+mn-lt"/>
              <a:ea typeface="+mn-ea"/>
              <a:cs typeface="+mn-cs"/>
            </a:rPr>
            <a:t>relaciones</a:t>
          </a:r>
          <a:r>
            <a:rPr lang="es-CL" sz="1050" baseline="0">
              <a:solidFill>
                <a:schemeClr val="tx2"/>
              </a:solidFill>
              <a:latin typeface="+mn-lt"/>
              <a:ea typeface="+mn-ea"/>
              <a:cs typeface="+mn-cs"/>
            </a:rPr>
            <a:t> que fueron concluidas o suspendidas en los trimestres consultados, independiente de la fecha en que fue ingresado el caso.</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Los términos aplicados que pertenecen al grupo de Salidas Judiciales son:  sentencia definitiva condenatoria, sentencia definitiva absolutoria, sobreseimiento definitivo, sobreseimiento temporal, suspensión condicional del procedimiento, acuerdo reparatorio y facultad para no investigar.</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La unidad de conteo es la relación.</a:t>
          </a:r>
        </a:p>
      </xdr:txBody>
    </xdr:sp>
    <xdr:clientData/>
  </xdr:twoCellAnchor>
  <xdr:twoCellAnchor>
    <xdr:from>
      <xdr:col>2</xdr:col>
      <xdr:colOff>187938</xdr:colOff>
      <xdr:row>32</xdr:row>
      <xdr:rowOff>13214</xdr:rowOff>
    </xdr:from>
    <xdr:to>
      <xdr:col>5</xdr:col>
      <xdr:colOff>135286</xdr:colOff>
      <xdr:row>33</xdr:row>
      <xdr:rowOff>107770</xdr:rowOff>
    </xdr:to>
    <xdr:sp macro="" textlink="">
      <xdr:nvSpPr>
        <xdr:cNvPr id="14" name="13 Rectángulo redondeado">
          <a:extLst>
            <a:ext uri="{FF2B5EF4-FFF2-40B4-BE49-F238E27FC236}">
              <a16:creationId xmlns:a16="http://schemas.microsoft.com/office/drawing/2014/main" id="{00000000-0008-0000-0200-00000E000000}"/>
            </a:ext>
          </a:extLst>
        </xdr:cNvPr>
        <xdr:cNvSpPr/>
      </xdr:nvSpPr>
      <xdr:spPr>
        <a:xfrm>
          <a:off x="949938" y="6585464"/>
          <a:ext cx="2233348" cy="285056"/>
        </a:xfrm>
        <a:prstGeom prst="round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1"/>
            <a:t>Salida Judicial</a:t>
          </a:r>
        </a:p>
        <a:p>
          <a:pPr algn="ctr"/>
          <a:endParaRPr lang="es-CL" sz="1400" b="1"/>
        </a:p>
      </xdr:txBody>
    </xdr:sp>
    <xdr:clientData/>
  </xdr:twoCellAnchor>
  <xdr:twoCellAnchor>
    <xdr:from>
      <xdr:col>6</xdr:col>
      <xdr:colOff>502468</xdr:colOff>
      <xdr:row>34</xdr:row>
      <xdr:rowOff>85725</xdr:rowOff>
    </xdr:from>
    <xdr:to>
      <xdr:col>12</xdr:col>
      <xdr:colOff>257176</xdr:colOff>
      <xdr:row>43</xdr:row>
      <xdr:rowOff>152401</xdr:rowOff>
    </xdr:to>
    <xdr:sp macro="" textlink="">
      <xdr:nvSpPr>
        <xdr:cNvPr id="15" name="14 Rectángulo">
          <a:extLst>
            <a:ext uri="{FF2B5EF4-FFF2-40B4-BE49-F238E27FC236}">
              <a16:creationId xmlns:a16="http://schemas.microsoft.com/office/drawing/2014/main" id="{00000000-0008-0000-0200-00000F000000}"/>
            </a:ext>
          </a:extLst>
        </xdr:cNvPr>
        <xdr:cNvSpPr/>
      </xdr:nvSpPr>
      <xdr:spPr>
        <a:xfrm>
          <a:off x="4312468" y="6848475"/>
          <a:ext cx="3888558" cy="17811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L" sz="1100">
            <a:solidFill>
              <a:schemeClr val="tx2"/>
            </a:solidFill>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Este ítem considera todas las </a:t>
          </a:r>
          <a:r>
            <a:rPr lang="es-CL" sz="1050" b="1" u="sng" baseline="0">
              <a:solidFill>
                <a:schemeClr val="tx2"/>
              </a:solidFill>
              <a:latin typeface="+mn-lt"/>
              <a:ea typeface="+mn-ea"/>
              <a:cs typeface="+mn-cs"/>
            </a:rPr>
            <a:t>relaciones</a:t>
          </a:r>
          <a:r>
            <a:rPr lang="es-CL" sz="1050" baseline="0">
              <a:solidFill>
                <a:schemeClr val="tx2"/>
              </a:solidFill>
              <a:latin typeface="+mn-lt"/>
              <a:ea typeface="+mn-ea"/>
              <a:cs typeface="+mn-cs"/>
            </a:rPr>
            <a:t> que fueron concluidas en los trimestres consultados, independiente de la fecha en que fue ingresado el caso.</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Los términos aplicados que pertenecen al grupo de Salidas No Judiciales son:   archivo provisional, decisión de no perseverar, principio de oportunidad e incompetencia.</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La unidad de conteo es la relación.</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xdr:txBody>
    </xdr:sp>
    <xdr:clientData/>
  </xdr:twoCellAnchor>
  <xdr:twoCellAnchor>
    <xdr:from>
      <xdr:col>8</xdr:col>
      <xdr:colOff>265725</xdr:colOff>
      <xdr:row>33</xdr:row>
      <xdr:rowOff>139969</xdr:rowOff>
    </xdr:from>
    <xdr:to>
      <xdr:col>11</xdr:col>
      <xdr:colOff>206822</xdr:colOff>
      <xdr:row>35</xdr:row>
      <xdr:rowOff>44025</xdr:rowOff>
    </xdr:to>
    <xdr:sp macro="" textlink="">
      <xdr:nvSpPr>
        <xdr:cNvPr id="16" name="15 Rectángulo redondeado">
          <a:extLst>
            <a:ext uri="{FF2B5EF4-FFF2-40B4-BE49-F238E27FC236}">
              <a16:creationId xmlns:a16="http://schemas.microsoft.com/office/drawing/2014/main" id="{00000000-0008-0000-0200-000010000000}"/>
            </a:ext>
          </a:extLst>
        </xdr:cNvPr>
        <xdr:cNvSpPr/>
      </xdr:nvSpPr>
      <xdr:spPr>
        <a:xfrm>
          <a:off x="5161575" y="6712219"/>
          <a:ext cx="2227097" cy="285056"/>
        </a:xfrm>
        <a:prstGeom prst="round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1"/>
            <a:t>Salida No</a:t>
          </a:r>
          <a:r>
            <a:rPr lang="es-CL" sz="1400" b="1" baseline="0"/>
            <a:t> </a:t>
          </a:r>
          <a:r>
            <a:rPr lang="es-CL" sz="1400" b="1"/>
            <a:t>Judicial</a:t>
          </a:r>
        </a:p>
        <a:p>
          <a:pPr algn="ctr"/>
          <a:endParaRPr lang="es-CL" sz="1400" b="1"/>
        </a:p>
      </xdr:txBody>
    </xdr:sp>
    <xdr:clientData/>
  </xdr:twoCellAnchor>
  <xdr:twoCellAnchor>
    <xdr:from>
      <xdr:col>12</xdr:col>
      <xdr:colOff>473251</xdr:colOff>
      <xdr:row>32</xdr:row>
      <xdr:rowOff>180975</xdr:rowOff>
    </xdr:from>
    <xdr:to>
      <xdr:col>18</xdr:col>
      <xdr:colOff>742950</xdr:colOff>
      <xdr:row>43</xdr:row>
      <xdr:rowOff>152401</xdr:rowOff>
    </xdr:to>
    <xdr:sp macro="" textlink="">
      <xdr:nvSpPr>
        <xdr:cNvPr id="19" name="18 Rectángulo">
          <a:extLst>
            <a:ext uri="{FF2B5EF4-FFF2-40B4-BE49-F238E27FC236}">
              <a16:creationId xmlns:a16="http://schemas.microsoft.com/office/drawing/2014/main" id="{00000000-0008-0000-0200-000013000000}"/>
            </a:ext>
          </a:extLst>
        </xdr:cNvPr>
        <xdr:cNvSpPr/>
      </xdr:nvSpPr>
      <xdr:spPr>
        <a:xfrm>
          <a:off x="8417101" y="6562725"/>
          <a:ext cx="3984449" cy="206692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L" sz="1100">
            <a:solidFill>
              <a:schemeClr val="tx2"/>
            </a:solidFill>
          </a:endParaRPr>
        </a:p>
        <a:p>
          <a:pPr marL="171450" indent="-171450" algn="l">
            <a:buFontTx/>
            <a:buBlip>
              <a:blip xmlns:r="http://schemas.openxmlformats.org/officeDocument/2006/relationships" r:embed="rId1"/>
            </a:buBlip>
          </a:pPr>
          <a:r>
            <a:rPr lang="es-CL" sz="1050">
              <a:solidFill>
                <a:schemeClr val="tx2"/>
              </a:solidFill>
              <a:latin typeface="+mn-lt"/>
              <a:ea typeface="+mn-ea"/>
              <a:cs typeface="+mn-cs"/>
            </a:rPr>
            <a:t>Coeficiente entre el número de salidas judiciales dividido por el total de salidas judiciales y no judiciales aplicadas en el trimestre consultado.</a:t>
          </a:r>
        </a:p>
        <a:p>
          <a:pPr algn="l"/>
          <a:endParaRPr lang="es-CL" sz="1100">
            <a:solidFill>
              <a:schemeClr val="tx2"/>
            </a:solidFill>
          </a:endParaRPr>
        </a:p>
      </xdr:txBody>
    </xdr:sp>
    <xdr:clientData/>
  </xdr:twoCellAnchor>
  <xdr:twoCellAnchor>
    <xdr:from>
      <xdr:col>14</xdr:col>
      <xdr:colOff>235959</xdr:colOff>
      <xdr:row>32</xdr:row>
      <xdr:rowOff>31898</xdr:rowOff>
    </xdr:from>
    <xdr:to>
      <xdr:col>17</xdr:col>
      <xdr:colOff>610322</xdr:colOff>
      <xdr:row>33</xdr:row>
      <xdr:rowOff>126454</xdr:rowOff>
    </xdr:to>
    <xdr:sp macro="" textlink="">
      <xdr:nvSpPr>
        <xdr:cNvPr id="20" name="19 Rectángulo redondeado">
          <a:extLst>
            <a:ext uri="{FF2B5EF4-FFF2-40B4-BE49-F238E27FC236}">
              <a16:creationId xmlns:a16="http://schemas.microsoft.com/office/drawing/2014/main" id="{00000000-0008-0000-0200-000014000000}"/>
            </a:ext>
          </a:extLst>
        </xdr:cNvPr>
        <xdr:cNvSpPr/>
      </xdr:nvSpPr>
      <xdr:spPr>
        <a:xfrm>
          <a:off x="9275184" y="6413648"/>
          <a:ext cx="2231738" cy="285056"/>
        </a:xfrm>
        <a:prstGeom prst="round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1"/>
            <a:t>Tasa de</a:t>
          </a:r>
          <a:r>
            <a:rPr lang="es-CL" sz="1400" b="1" baseline="0"/>
            <a:t> judicialización</a:t>
          </a:r>
          <a:endParaRPr lang="es-CL" sz="1400" b="1"/>
        </a:p>
        <a:p>
          <a:pPr algn="ctr"/>
          <a:endParaRPr lang="es-CL" sz="1400" b="1"/>
        </a:p>
      </xdr:txBody>
    </xdr:sp>
    <xdr:clientData/>
  </xdr:twoCellAnchor>
  <xdr:twoCellAnchor>
    <xdr:from>
      <xdr:col>12</xdr:col>
      <xdr:colOff>753481</xdr:colOff>
      <xdr:row>37</xdr:row>
      <xdr:rowOff>41307</xdr:rowOff>
    </xdr:from>
    <xdr:to>
      <xdr:col>18</xdr:col>
      <xdr:colOff>542925</xdr:colOff>
      <xdr:row>43</xdr:row>
      <xdr:rowOff>9524</xdr:rowOff>
    </xdr:to>
    <xdr:grpSp>
      <xdr:nvGrpSpPr>
        <xdr:cNvPr id="54" name="53 Grupo">
          <a:extLst>
            <a:ext uri="{FF2B5EF4-FFF2-40B4-BE49-F238E27FC236}">
              <a16:creationId xmlns:a16="http://schemas.microsoft.com/office/drawing/2014/main" id="{00000000-0008-0000-0200-000036000000}"/>
            </a:ext>
          </a:extLst>
        </xdr:cNvPr>
        <xdr:cNvGrpSpPr/>
      </xdr:nvGrpSpPr>
      <xdr:grpSpPr>
        <a:xfrm>
          <a:off x="8990701" y="7023132"/>
          <a:ext cx="3641354" cy="1055972"/>
          <a:chOff x="1179636" y="12531328"/>
          <a:chExt cx="3209192" cy="901211"/>
        </a:xfrm>
      </xdr:grpSpPr>
      <xdr:pic>
        <xdr:nvPicPr>
          <xdr:cNvPr id="36" name="35 Imagen">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9636" y="12531328"/>
            <a:ext cx="3209192" cy="90121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8" name="37 Rectángulo">
            <a:extLst>
              <a:ext uri="{FF2B5EF4-FFF2-40B4-BE49-F238E27FC236}">
                <a16:creationId xmlns:a16="http://schemas.microsoft.com/office/drawing/2014/main" id="{00000000-0008-0000-0200-000026000000}"/>
              </a:ext>
            </a:extLst>
          </xdr:cNvPr>
          <xdr:cNvSpPr/>
        </xdr:nvSpPr>
        <xdr:spPr>
          <a:xfrm>
            <a:off x="1194289" y="12840526"/>
            <a:ext cx="337039" cy="35169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solidFill>
                <a:srgbClr val="C00000"/>
              </a:solidFill>
            </a:endParaRPr>
          </a:p>
        </xdr:txBody>
      </xdr:sp>
      <xdr:sp macro="" textlink="">
        <xdr:nvSpPr>
          <xdr:cNvPr id="39" name="38 Rectángulo">
            <a:extLst>
              <a:ext uri="{FF2B5EF4-FFF2-40B4-BE49-F238E27FC236}">
                <a16:creationId xmlns:a16="http://schemas.microsoft.com/office/drawing/2014/main" id="{00000000-0008-0000-0200-000027000000}"/>
              </a:ext>
            </a:extLst>
          </xdr:cNvPr>
          <xdr:cNvSpPr/>
        </xdr:nvSpPr>
        <xdr:spPr>
          <a:xfrm>
            <a:off x="2256692" y="12840526"/>
            <a:ext cx="337039" cy="35169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solidFill>
                <a:srgbClr val="C00000"/>
              </a:solidFill>
            </a:endParaRPr>
          </a:p>
        </xdr:txBody>
      </xdr:sp>
      <xdr:sp macro="" textlink="">
        <xdr:nvSpPr>
          <xdr:cNvPr id="40" name="39 Rectángulo">
            <a:extLst>
              <a:ext uri="{FF2B5EF4-FFF2-40B4-BE49-F238E27FC236}">
                <a16:creationId xmlns:a16="http://schemas.microsoft.com/office/drawing/2014/main" id="{00000000-0008-0000-0200-000028000000}"/>
              </a:ext>
            </a:extLst>
          </xdr:cNvPr>
          <xdr:cNvSpPr/>
        </xdr:nvSpPr>
        <xdr:spPr>
          <a:xfrm>
            <a:off x="3324967" y="12839059"/>
            <a:ext cx="337039" cy="35169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solidFill>
                <a:srgbClr val="C00000"/>
              </a:solidFill>
            </a:endParaRPr>
          </a:p>
        </xdr:txBody>
      </xdr:sp>
    </xdr:grpSp>
    <xdr:clientData/>
  </xdr:twoCellAnchor>
  <xdr:twoCellAnchor>
    <xdr:from>
      <xdr:col>6</xdr:col>
      <xdr:colOff>512152</xdr:colOff>
      <xdr:row>12</xdr:row>
      <xdr:rowOff>189950</xdr:rowOff>
    </xdr:from>
    <xdr:to>
      <xdr:col>12</xdr:col>
      <xdr:colOff>238125</xdr:colOff>
      <xdr:row>21</xdr:row>
      <xdr:rowOff>95250</xdr:rowOff>
    </xdr:to>
    <xdr:sp macro="" textlink="">
      <xdr:nvSpPr>
        <xdr:cNvPr id="45" name="44 Rectángulo">
          <a:extLst>
            <a:ext uri="{FF2B5EF4-FFF2-40B4-BE49-F238E27FC236}">
              <a16:creationId xmlns:a16="http://schemas.microsoft.com/office/drawing/2014/main" id="{00000000-0008-0000-0200-00002D000000}"/>
            </a:ext>
          </a:extLst>
        </xdr:cNvPr>
        <xdr:cNvSpPr/>
      </xdr:nvSpPr>
      <xdr:spPr>
        <a:xfrm>
          <a:off x="4322152" y="2761700"/>
          <a:ext cx="3859823" cy="16198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endParaRPr lang="es-CL" sz="105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a:solidFill>
                <a:schemeClr val="tx2"/>
              </a:solidFill>
              <a:latin typeface="+mn-lt"/>
              <a:ea typeface="+mn-ea"/>
              <a:cs typeface="+mn-cs"/>
            </a:rPr>
            <a:t>Esta columna muestra el número total de </a:t>
          </a:r>
          <a:r>
            <a:rPr lang="es-CL" sz="1050" b="1" u="sng" baseline="0">
              <a:solidFill>
                <a:schemeClr val="tx2"/>
              </a:solidFill>
              <a:latin typeface="+mn-lt"/>
              <a:ea typeface="+mn-ea"/>
              <a:cs typeface="+mn-cs"/>
            </a:rPr>
            <a:t>casos</a:t>
          </a:r>
          <a:r>
            <a:rPr lang="es-CL" sz="1050" baseline="0">
              <a:solidFill>
                <a:schemeClr val="tx2"/>
              </a:solidFill>
              <a:latin typeface="+mn-lt"/>
              <a:ea typeface="+mn-ea"/>
              <a:cs typeface="+mn-cs"/>
            </a:rPr>
            <a:t> terminados y asignados a un Fiscal Adjunto en una Fiscalía Local, en los trimestres consultados, independiente de la fecha en que fueron ingresados.</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marR="0" indent="-171450" algn="l" defTabSz="914400" eaLnBrk="1" fontAlgn="auto" latinLnBrk="0" hangingPunct="1">
            <a:lnSpc>
              <a:spcPct val="100000"/>
            </a:lnSpc>
            <a:spcBef>
              <a:spcPts val="0"/>
            </a:spcBef>
            <a:spcAft>
              <a:spcPts val="0"/>
            </a:spcAft>
            <a:buClrTx/>
            <a:buSzTx/>
            <a:buFontTx/>
            <a:buBlip>
              <a:blip xmlns:r="http://schemas.openxmlformats.org/officeDocument/2006/relationships" r:embed="rId1"/>
            </a:buBlip>
            <a:tabLst/>
            <a:defRPr/>
          </a:pPr>
          <a:r>
            <a:rPr lang="es-CL" sz="1050" baseline="0">
              <a:solidFill>
                <a:schemeClr val="tx2"/>
              </a:solidFill>
              <a:latin typeface="+mn-lt"/>
              <a:ea typeface="+mn-ea"/>
              <a:cs typeface="+mn-cs"/>
            </a:rPr>
            <a:t>La unidad de conteo es el caso o Ruc (Rol único de caso).</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Estos casos se encuentran en estado: terminado o suspendido.</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xdr:txBody>
    </xdr:sp>
    <xdr:clientData/>
  </xdr:twoCellAnchor>
  <xdr:twoCellAnchor>
    <xdr:from>
      <xdr:col>8</xdr:col>
      <xdr:colOff>240904</xdr:colOff>
      <xdr:row>12</xdr:row>
      <xdr:rowOff>50555</xdr:rowOff>
    </xdr:from>
    <xdr:to>
      <xdr:col>11</xdr:col>
      <xdr:colOff>179957</xdr:colOff>
      <xdr:row>13</xdr:row>
      <xdr:rowOff>146728</xdr:rowOff>
    </xdr:to>
    <xdr:sp macro="" textlink="">
      <xdr:nvSpPr>
        <xdr:cNvPr id="7" name="6 Rectángulo redondeado">
          <a:extLst>
            <a:ext uri="{FF2B5EF4-FFF2-40B4-BE49-F238E27FC236}">
              <a16:creationId xmlns:a16="http://schemas.microsoft.com/office/drawing/2014/main" id="{00000000-0008-0000-0200-000007000000}"/>
            </a:ext>
          </a:extLst>
        </xdr:cNvPr>
        <xdr:cNvSpPr/>
      </xdr:nvSpPr>
      <xdr:spPr>
        <a:xfrm>
          <a:off x="5136754" y="2622305"/>
          <a:ext cx="2225053" cy="286673"/>
        </a:xfrm>
        <a:prstGeom prst="round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1"/>
            <a:t>Casos terminados</a:t>
          </a:r>
        </a:p>
        <a:p>
          <a:pPr algn="ctr"/>
          <a:endParaRPr lang="es-CL" sz="1400" b="1"/>
        </a:p>
      </xdr:txBody>
    </xdr:sp>
    <xdr:clientData/>
  </xdr:twoCellAnchor>
  <xdr:twoCellAnchor>
    <xdr:from>
      <xdr:col>6</xdr:col>
      <xdr:colOff>512152</xdr:colOff>
      <xdr:row>23</xdr:row>
      <xdr:rowOff>91312</xdr:rowOff>
    </xdr:from>
    <xdr:to>
      <xdr:col>12</xdr:col>
      <xdr:colOff>247650</xdr:colOff>
      <xdr:row>32</xdr:row>
      <xdr:rowOff>43229</xdr:rowOff>
    </xdr:to>
    <xdr:sp macro="" textlink="">
      <xdr:nvSpPr>
        <xdr:cNvPr id="46" name="45 Rectángulo">
          <a:extLst>
            <a:ext uri="{FF2B5EF4-FFF2-40B4-BE49-F238E27FC236}">
              <a16:creationId xmlns:a16="http://schemas.microsoft.com/office/drawing/2014/main" id="{00000000-0008-0000-0200-00002E000000}"/>
            </a:ext>
          </a:extLst>
        </xdr:cNvPr>
        <xdr:cNvSpPr/>
      </xdr:nvSpPr>
      <xdr:spPr>
        <a:xfrm>
          <a:off x="4322152" y="4758562"/>
          <a:ext cx="3869348" cy="166641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endParaRPr lang="es-CL" sz="105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a:solidFill>
                <a:schemeClr val="tx2"/>
              </a:solidFill>
              <a:latin typeface="+mn-lt"/>
              <a:ea typeface="+mn-ea"/>
              <a:cs typeface="+mn-cs"/>
            </a:rPr>
            <a:t>Coeficiente</a:t>
          </a:r>
          <a:r>
            <a:rPr lang="es-CL" sz="1050" baseline="0">
              <a:solidFill>
                <a:schemeClr val="tx2"/>
              </a:solidFill>
              <a:latin typeface="+mn-lt"/>
              <a:ea typeface="+mn-ea"/>
              <a:cs typeface="+mn-cs"/>
            </a:rPr>
            <a:t> entre el número de casos ingresados dividido por el número de casos terminados, en el trimestre consultado.</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xdr:txBody>
    </xdr:sp>
    <xdr:clientData/>
  </xdr:twoCellAnchor>
  <xdr:twoCellAnchor>
    <xdr:from>
      <xdr:col>6</xdr:col>
      <xdr:colOff>761267</xdr:colOff>
      <xdr:row>26</xdr:row>
      <xdr:rowOff>170719</xdr:rowOff>
    </xdr:from>
    <xdr:to>
      <xdr:col>12</xdr:col>
      <xdr:colOff>47625</xdr:colOff>
      <xdr:row>31</xdr:row>
      <xdr:rowOff>171451</xdr:rowOff>
    </xdr:to>
    <xdr:grpSp>
      <xdr:nvGrpSpPr>
        <xdr:cNvPr id="47" name="46 Grupo">
          <a:extLst>
            <a:ext uri="{FF2B5EF4-FFF2-40B4-BE49-F238E27FC236}">
              <a16:creationId xmlns:a16="http://schemas.microsoft.com/office/drawing/2014/main" id="{00000000-0008-0000-0200-00002F000000}"/>
            </a:ext>
          </a:extLst>
        </xdr:cNvPr>
        <xdr:cNvGrpSpPr/>
      </xdr:nvGrpSpPr>
      <xdr:grpSpPr>
        <a:xfrm>
          <a:off x="4714142" y="5165629"/>
          <a:ext cx="3574513" cy="897987"/>
          <a:chOff x="1384792" y="3912578"/>
          <a:chExt cx="3216516" cy="892721"/>
        </a:xfrm>
      </xdr:grpSpPr>
      <xdr:pic>
        <xdr:nvPicPr>
          <xdr:cNvPr id="48" name="47 Imagen">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4792" y="3912578"/>
            <a:ext cx="3216516" cy="89272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9" name="48 Rectángulo">
            <a:extLst>
              <a:ext uri="{FF2B5EF4-FFF2-40B4-BE49-F238E27FC236}">
                <a16:creationId xmlns:a16="http://schemas.microsoft.com/office/drawing/2014/main" id="{00000000-0008-0000-0200-000031000000}"/>
              </a:ext>
            </a:extLst>
          </xdr:cNvPr>
          <xdr:cNvSpPr/>
        </xdr:nvSpPr>
        <xdr:spPr>
          <a:xfrm>
            <a:off x="1399442" y="4205654"/>
            <a:ext cx="337039" cy="35169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solidFill>
                <a:srgbClr val="C00000"/>
              </a:solidFill>
            </a:endParaRPr>
          </a:p>
        </xdr:txBody>
      </xdr:sp>
      <xdr:sp macro="" textlink="">
        <xdr:nvSpPr>
          <xdr:cNvPr id="50" name="49 Rectángulo">
            <a:extLst>
              <a:ext uri="{FF2B5EF4-FFF2-40B4-BE49-F238E27FC236}">
                <a16:creationId xmlns:a16="http://schemas.microsoft.com/office/drawing/2014/main" id="{00000000-0008-0000-0200-000032000000}"/>
              </a:ext>
            </a:extLst>
          </xdr:cNvPr>
          <xdr:cNvSpPr/>
        </xdr:nvSpPr>
        <xdr:spPr>
          <a:xfrm>
            <a:off x="2461845" y="4205654"/>
            <a:ext cx="337039" cy="35169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solidFill>
                <a:srgbClr val="C00000"/>
              </a:solidFill>
            </a:endParaRPr>
          </a:p>
        </xdr:txBody>
      </xdr:sp>
      <xdr:sp macro="" textlink="">
        <xdr:nvSpPr>
          <xdr:cNvPr id="51" name="50 Rectángulo">
            <a:extLst>
              <a:ext uri="{FF2B5EF4-FFF2-40B4-BE49-F238E27FC236}">
                <a16:creationId xmlns:a16="http://schemas.microsoft.com/office/drawing/2014/main" id="{00000000-0008-0000-0200-000033000000}"/>
              </a:ext>
            </a:extLst>
          </xdr:cNvPr>
          <xdr:cNvSpPr/>
        </xdr:nvSpPr>
        <xdr:spPr>
          <a:xfrm>
            <a:off x="3530120" y="4204187"/>
            <a:ext cx="337039" cy="35169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solidFill>
                <a:srgbClr val="C00000"/>
              </a:solidFill>
            </a:endParaRPr>
          </a:p>
        </xdr:txBody>
      </xdr:sp>
    </xdr:grpSp>
    <xdr:clientData/>
  </xdr:twoCellAnchor>
  <xdr:twoCellAnchor>
    <xdr:from>
      <xdr:col>8</xdr:col>
      <xdr:colOff>243714</xdr:colOff>
      <xdr:row>22</xdr:row>
      <xdr:rowOff>143611</xdr:rowOff>
    </xdr:from>
    <xdr:to>
      <xdr:col>11</xdr:col>
      <xdr:colOff>179178</xdr:colOff>
      <xdr:row>24</xdr:row>
      <xdr:rowOff>49284</xdr:rowOff>
    </xdr:to>
    <xdr:sp macro="" textlink="">
      <xdr:nvSpPr>
        <xdr:cNvPr id="18" name="17 Rectángulo redondeado">
          <a:extLst>
            <a:ext uri="{FF2B5EF4-FFF2-40B4-BE49-F238E27FC236}">
              <a16:creationId xmlns:a16="http://schemas.microsoft.com/office/drawing/2014/main" id="{00000000-0008-0000-0200-000012000000}"/>
            </a:ext>
          </a:extLst>
        </xdr:cNvPr>
        <xdr:cNvSpPr/>
      </xdr:nvSpPr>
      <xdr:spPr>
        <a:xfrm>
          <a:off x="5139564" y="4620361"/>
          <a:ext cx="2221464" cy="286673"/>
        </a:xfrm>
        <a:prstGeom prst="round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1"/>
            <a:t>Tasa de despacho</a:t>
          </a:r>
        </a:p>
      </xdr:txBody>
    </xdr:sp>
    <xdr:clientData/>
  </xdr:twoCellAnchor>
  <xdr:twoCellAnchor>
    <xdr:from>
      <xdr:col>12</xdr:col>
      <xdr:colOff>494293</xdr:colOff>
      <xdr:row>2</xdr:row>
      <xdr:rowOff>140036</xdr:rowOff>
    </xdr:from>
    <xdr:to>
      <xdr:col>18</xdr:col>
      <xdr:colOff>742950</xdr:colOff>
      <xdr:row>15</xdr:row>
      <xdr:rowOff>152399</xdr:rowOff>
    </xdr:to>
    <xdr:sp macro="" textlink="">
      <xdr:nvSpPr>
        <xdr:cNvPr id="52" name="51 Rectángulo">
          <a:extLst>
            <a:ext uri="{FF2B5EF4-FFF2-40B4-BE49-F238E27FC236}">
              <a16:creationId xmlns:a16="http://schemas.microsoft.com/office/drawing/2014/main" id="{00000000-0008-0000-0200-000034000000}"/>
            </a:ext>
          </a:extLst>
        </xdr:cNvPr>
        <xdr:cNvSpPr/>
      </xdr:nvSpPr>
      <xdr:spPr>
        <a:xfrm>
          <a:off x="8438143" y="806786"/>
          <a:ext cx="3963407" cy="2488863"/>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endParaRPr lang="es-CL" sz="105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a:solidFill>
                <a:schemeClr val="tx2"/>
              </a:solidFill>
              <a:latin typeface="+mn-lt"/>
              <a:ea typeface="+mn-ea"/>
              <a:cs typeface="+mn-cs"/>
            </a:rPr>
            <a:t>Esta columna muestra el número total de </a:t>
          </a:r>
          <a:r>
            <a:rPr lang="es-CL" sz="1050" b="1" u="sng">
              <a:solidFill>
                <a:schemeClr val="tx2"/>
              </a:solidFill>
              <a:latin typeface="+mn-lt"/>
              <a:ea typeface="+mn-ea"/>
              <a:cs typeface="+mn-cs"/>
            </a:rPr>
            <a:t>personas</a:t>
          </a:r>
          <a:r>
            <a:rPr lang="es-CL" sz="1050" b="1" u="sng" baseline="0">
              <a:solidFill>
                <a:schemeClr val="tx2"/>
              </a:solidFill>
              <a:latin typeface="+mn-lt"/>
              <a:ea typeface="+mn-ea"/>
              <a:cs typeface="+mn-cs"/>
            </a:rPr>
            <a:t> naturales o jurídicas</a:t>
          </a:r>
          <a:r>
            <a:rPr lang="es-CL" sz="1050" baseline="0">
              <a:solidFill>
                <a:schemeClr val="tx2"/>
              </a:solidFill>
              <a:latin typeface="+mn-lt"/>
              <a:ea typeface="+mn-ea"/>
              <a:cs typeface="+mn-cs"/>
            </a:rPr>
            <a:t>, ingresadas como víctimas en un caso ingresado en los trimestres consultados.  Un caso puede tener una o más víctimas.</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La unidad de conteo es la víctima.</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a:solidFill>
                <a:schemeClr val="tx2"/>
              </a:solidFill>
              <a:latin typeface="+mn-lt"/>
              <a:ea typeface="+mn-ea"/>
              <a:cs typeface="+mn-cs"/>
            </a:rPr>
            <a:t>El caso, al cual pertenece</a:t>
          </a:r>
          <a:r>
            <a:rPr lang="es-CL" sz="1050" baseline="0">
              <a:solidFill>
                <a:schemeClr val="tx2"/>
              </a:solidFill>
              <a:latin typeface="+mn-lt"/>
              <a:ea typeface="+mn-ea"/>
              <a:cs typeface="+mn-cs"/>
            </a:rPr>
            <a:t> la víctima, </a:t>
          </a:r>
          <a:r>
            <a:rPr lang="es-CL" sz="1050">
              <a:solidFill>
                <a:schemeClr val="tx2"/>
              </a:solidFill>
              <a:latin typeface="+mn-lt"/>
              <a:ea typeface="+mn-ea"/>
              <a:cs typeface="+mn-cs"/>
            </a:rPr>
            <a:t>se</a:t>
          </a:r>
          <a:r>
            <a:rPr lang="es-CL" sz="1050" baseline="0">
              <a:solidFill>
                <a:schemeClr val="tx2"/>
              </a:solidFill>
              <a:latin typeface="+mn-lt"/>
              <a:ea typeface="+mn-ea"/>
              <a:cs typeface="+mn-cs"/>
            </a:rPr>
            <a:t> encuentra en estado: ingresado, transferido, vigente, terminado o suspendido</a:t>
          </a:r>
          <a:r>
            <a:rPr lang="es-CL" sz="1050">
              <a:solidFill>
                <a:schemeClr val="tx2"/>
              </a:solidFill>
              <a:latin typeface="+mn-lt"/>
              <a:ea typeface="+mn-ea"/>
              <a:cs typeface="+mn-cs"/>
            </a:rPr>
            <a:t>.  </a:t>
          </a:r>
        </a:p>
        <a:p>
          <a:pPr marL="171450" indent="-171450" algn="l">
            <a:buFontTx/>
            <a:buBlip>
              <a:blip xmlns:r="http://schemas.openxmlformats.org/officeDocument/2006/relationships" r:embed="rId1"/>
            </a:buBlip>
          </a:pPr>
          <a:endParaRPr lang="es-CL" sz="105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a:solidFill>
                <a:schemeClr val="tx2"/>
              </a:solidFill>
              <a:latin typeface="+mn-lt"/>
              <a:ea typeface="+mn-ea"/>
              <a:cs typeface="+mn-cs"/>
            </a:rPr>
            <a:t>Cabe hacer presente que existe</a:t>
          </a:r>
          <a:r>
            <a:rPr lang="es-CL" sz="1050" baseline="0">
              <a:solidFill>
                <a:schemeClr val="tx2"/>
              </a:solidFill>
              <a:latin typeface="+mn-lt"/>
              <a:ea typeface="+mn-ea"/>
              <a:cs typeface="+mn-cs"/>
            </a:rPr>
            <a:t> un conjunto de delitos que no tienen una víctima asociada, dado que afecta bienes jurídicos no vinculados a una persona en particular, por ejemplo:   el delito de tráfico de drogas afecta la salud pública.</a:t>
          </a:r>
        </a:p>
      </xdr:txBody>
    </xdr:sp>
    <xdr:clientData/>
  </xdr:twoCellAnchor>
  <xdr:twoCellAnchor>
    <xdr:from>
      <xdr:col>14</xdr:col>
      <xdr:colOff>221003</xdr:colOff>
      <xdr:row>2</xdr:row>
      <xdr:rowOff>5349</xdr:rowOff>
    </xdr:from>
    <xdr:to>
      <xdr:col>17</xdr:col>
      <xdr:colOff>595021</xdr:colOff>
      <xdr:row>3</xdr:row>
      <xdr:rowOff>100638</xdr:rowOff>
    </xdr:to>
    <xdr:sp macro="" textlink="">
      <xdr:nvSpPr>
        <xdr:cNvPr id="12" name="11 Rectángulo redondeado">
          <a:extLst>
            <a:ext uri="{FF2B5EF4-FFF2-40B4-BE49-F238E27FC236}">
              <a16:creationId xmlns:a16="http://schemas.microsoft.com/office/drawing/2014/main" id="{00000000-0008-0000-0200-00000C000000}"/>
            </a:ext>
          </a:extLst>
        </xdr:cNvPr>
        <xdr:cNvSpPr/>
      </xdr:nvSpPr>
      <xdr:spPr>
        <a:xfrm>
          <a:off x="9260228" y="672099"/>
          <a:ext cx="2231393" cy="285789"/>
        </a:xfrm>
        <a:prstGeom prst="round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1"/>
            <a:t>Víctimas</a:t>
          </a:r>
          <a:r>
            <a:rPr lang="es-CL" sz="1400" b="1" baseline="0"/>
            <a:t> afectadas</a:t>
          </a:r>
          <a:endParaRPr lang="es-CL" sz="1400" b="1"/>
        </a:p>
      </xdr:txBody>
    </xdr:sp>
    <xdr:clientData/>
  </xdr:twoCellAnchor>
  <xdr:twoCellAnchor>
    <xdr:from>
      <xdr:col>12</xdr:col>
      <xdr:colOff>475061</xdr:colOff>
      <xdr:row>17</xdr:row>
      <xdr:rowOff>55958</xdr:rowOff>
    </xdr:from>
    <xdr:to>
      <xdr:col>18</xdr:col>
      <xdr:colOff>742950</xdr:colOff>
      <xdr:row>30</xdr:row>
      <xdr:rowOff>171450</xdr:rowOff>
    </xdr:to>
    <xdr:sp macro="" textlink="">
      <xdr:nvSpPr>
        <xdr:cNvPr id="53" name="52 Rectángulo">
          <a:extLst>
            <a:ext uri="{FF2B5EF4-FFF2-40B4-BE49-F238E27FC236}">
              <a16:creationId xmlns:a16="http://schemas.microsoft.com/office/drawing/2014/main" id="{00000000-0008-0000-0200-000035000000}"/>
            </a:ext>
          </a:extLst>
        </xdr:cNvPr>
        <xdr:cNvSpPr/>
      </xdr:nvSpPr>
      <xdr:spPr>
        <a:xfrm>
          <a:off x="8418911" y="3580208"/>
          <a:ext cx="3982639" cy="259199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endParaRPr lang="es-CL" sz="105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Para obtener los tiempos de tramitación en días, se consideran todas las </a:t>
          </a:r>
          <a:r>
            <a:rPr lang="es-CL" sz="1050" b="1" u="sng" baseline="0">
              <a:solidFill>
                <a:schemeClr val="tx2"/>
              </a:solidFill>
              <a:latin typeface="+mn-lt"/>
              <a:ea typeface="+mn-ea"/>
              <a:cs typeface="+mn-cs"/>
            </a:rPr>
            <a:t>relaciones</a:t>
          </a:r>
          <a:r>
            <a:rPr lang="es-CL" sz="1050" baseline="0">
              <a:solidFill>
                <a:schemeClr val="tx2"/>
              </a:solidFill>
              <a:latin typeface="+mn-lt"/>
              <a:ea typeface="+mn-ea"/>
              <a:cs typeface="+mn-cs"/>
            </a:rPr>
            <a:t>  existentes en un caso.</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La unidad de conteo es la relación.</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Las relaciones del caso fueron concluidas o suspendidas, en los  trimestres consultados, independiente de la fecha en que fueron ingresados.</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Para aquellas relaciones concluidas por Sobreseimiento Definitivo 240 se considera la fecha de la Suspensión Condicional del Procedimiento menos la fecha de ingreso del caso.  Para el resto, se considera la fecha de término o suspensión de la relación menos la fecha de ingreso del caso.</a:t>
          </a:r>
        </a:p>
      </xdr:txBody>
    </xdr:sp>
    <xdr:clientData/>
  </xdr:twoCellAnchor>
  <xdr:twoCellAnchor>
    <xdr:from>
      <xdr:col>14</xdr:col>
      <xdr:colOff>218557</xdr:colOff>
      <xdr:row>16</xdr:row>
      <xdr:rowOff>114966</xdr:rowOff>
    </xdr:from>
    <xdr:to>
      <xdr:col>17</xdr:col>
      <xdr:colOff>588279</xdr:colOff>
      <xdr:row>18</xdr:row>
      <xdr:rowOff>19022</xdr:rowOff>
    </xdr:to>
    <xdr:sp macro="" textlink="">
      <xdr:nvSpPr>
        <xdr:cNvPr id="10" name="9 Rectángulo redondeado">
          <a:extLst>
            <a:ext uri="{FF2B5EF4-FFF2-40B4-BE49-F238E27FC236}">
              <a16:creationId xmlns:a16="http://schemas.microsoft.com/office/drawing/2014/main" id="{00000000-0008-0000-0200-00000A000000}"/>
            </a:ext>
          </a:extLst>
        </xdr:cNvPr>
        <xdr:cNvSpPr/>
      </xdr:nvSpPr>
      <xdr:spPr>
        <a:xfrm>
          <a:off x="9257782" y="3448716"/>
          <a:ext cx="2227097" cy="285056"/>
        </a:xfrm>
        <a:prstGeom prst="round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1"/>
            <a:t>Tiempo</a:t>
          </a:r>
          <a:r>
            <a:rPr lang="es-CL" sz="1400" b="1" baseline="0"/>
            <a:t> de Tramitación</a:t>
          </a:r>
          <a:endParaRPr lang="es-CL" sz="1400" b="1"/>
        </a:p>
        <a:p>
          <a:pPr algn="ctr"/>
          <a:endParaRPr lang="es-CL" sz="1400" b="1"/>
        </a:p>
      </xdr:txBody>
    </xdr:sp>
    <xdr:clientData/>
  </xdr:twoCellAnchor>
  <xdr:oneCellAnchor>
    <xdr:from>
      <xdr:col>1</xdr:col>
      <xdr:colOff>0</xdr:colOff>
      <xdr:row>1</xdr:row>
      <xdr:rowOff>228598</xdr:rowOff>
    </xdr:from>
    <xdr:ext cx="3981449" cy="5505452"/>
    <xdr:sp macro="" textlink="">
      <xdr:nvSpPr>
        <xdr:cNvPr id="37" name="36 Rectángulo">
          <a:extLst>
            <a:ext uri="{FF2B5EF4-FFF2-40B4-BE49-F238E27FC236}">
              <a16:creationId xmlns:a16="http://schemas.microsoft.com/office/drawing/2014/main" id="{00000000-0008-0000-0200-000025000000}"/>
            </a:ext>
          </a:extLst>
        </xdr:cNvPr>
        <xdr:cNvSpPr/>
      </xdr:nvSpPr>
      <xdr:spPr>
        <a:xfrm>
          <a:off x="85725" y="638173"/>
          <a:ext cx="3981449" cy="5505452"/>
        </a:xfrm>
        <a:prstGeom prst="rect">
          <a:avLst/>
        </a:prstGeom>
        <a:solidFill>
          <a:schemeClr val="accent3">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pPr marL="171450" indent="-171450" algn="l">
            <a:buFontTx/>
            <a:buBlip>
              <a:blip xmlns:r="http://schemas.openxmlformats.org/officeDocument/2006/relationships" r:embed="rId1"/>
            </a:buBlip>
          </a:pPr>
          <a:r>
            <a:rPr lang="es-CL" sz="1050">
              <a:solidFill>
                <a:schemeClr val="tx2"/>
              </a:solidFill>
              <a:latin typeface="+mn-lt"/>
              <a:ea typeface="+mn-ea"/>
              <a:cs typeface="+mn-cs"/>
            </a:rPr>
            <a:t>El presente</a:t>
          </a:r>
          <a:r>
            <a:rPr lang="es-CL" sz="1050" baseline="0">
              <a:solidFill>
                <a:schemeClr val="tx2"/>
              </a:solidFill>
              <a:latin typeface="+mn-lt"/>
              <a:ea typeface="+mn-ea"/>
              <a:cs typeface="+mn-cs"/>
            </a:rPr>
            <a:t> informe despliega la información por </a:t>
          </a:r>
          <a:r>
            <a:rPr lang="es-CL" sz="1050" b="1" u="sng" baseline="0">
              <a:solidFill>
                <a:schemeClr val="tx2"/>
              </a:solidFill>
              <a:latin typeface="+mn-lt"/>
              <a:ea typeface="+mn-ea"/>
              <a:cs typeface="+mn-cs"/>
            </a:rPr>
            <a:t>Región, Fiscalía Local y Fiscales Adjuntos</a:t>
          </a:r>
          <a:r>
            <a:rPr lang="es-CL" sz="1050" baseline="0">
              <a:solidFill>
                <a:schemeClr val="tx2"/>
              </a:solidFill>
              <a:latin typeface="+mn-lt"/>
              <a:ea typeface="+mn-ea"/>
              <a:cs typeface="+mn-cs"/>
            </a:rPr>
            <a:t>, a los cuales fueron asignados los casos. </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Aquellos registros donde se indica </a:t>
          </a:r>
          <a:r>
            <a:rPr lang="es-CL" sz="1050" b="1" i="1" baseline="0">
              <a:solidFill>
                <a:schemeClr val="tx2"/>
              </a:solidFill>
              <a:latin typeface="Times New Roman" panose="02020603050405020304" pitchFamily="18" charset="0"/>
              <a:ea typeface="+mn-ea"/>
              <a:cs typeface="Times New Roman" panose="02020603050405020304" pitchFamily="18" charset="0"/>
            </a:rPr>
            <a:t>"CASOS POR ASIGNAR" </a:t>
          </a:r>
          <a:r>
            <a:rPr lang="es-CL" sz="1050" i="1" baseline="0">
              <a:solidFill>
                <a:schemeClr val="tx2"/>
              </a:solidFill>
              <a:latin typeface="Times New Roman" panose="02020603050405020304" pitchFamily="18" charset="0"/>
              <a:ea typeface="+mn-ea"/>
              <a:cs typeface="Times New Roman" panose="02020603050405020304" pitchFamily="18" charset="0"/>
            </a:rPr>
            <a:t>agrupa los casos recepcionados que a la fecha de esta consulta no han sido asignados a un Fiscal Adjunto.  Al respecto, el tiempo máximo de asignación es de 48 horas.  El estado de estos casos es ingresado o transferido.</a:t>
          </a:r>
        </a:p>
        <a:p>
          <a:pPr marL="685800" lvl="1" indent="-228600" algn="l">
            <a:buFont typeface="+mj-lt"/>
            <a:buAutoNum type="alphaLcParenR"/>
          </a:pPr>
          <a:endParaRPr lang="es-CL" sz="1050" i="1" baseline="0">
            <a:solidFill>
              <a:schemeClr val="tx2"/>
            </a:solidFill>
            <a:latin typeface="Times New Roman" panose="02020603050405020304" pitchFamily="18" charset="0"/>
            <a:ea typeface="+mn-ea"/>
            <a:cs typeface="Times New Roman" panose="02020603050405020304" pitchFamily="18" charset="0"/>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Con respecto al concepto "</a:t>
          </a:r>
          <a:r>
            <a:rPr lang="es-CL" sz="1050" b="1" baseline="0">
              <a:solidFill>
                <a:schemeClr val="tx2"/>
              </a:solidFill>
              <a:latin typeface="+mn-lt"/>
              <a:ea typeface="+mn-ea"/>
              <a:cs typeface="+mn-cs"/>
            </a:rPr>
            <a:t>relaciones</a:t>
          </a:r>
          <a:r>
            <a:rPr lang="es-CL" sz="1050" baseline="0">
              <a:solidFill>
                <a:schemeClr val="tx2"/>
              </a:solidFill>
              <a:latin typeface="+mn-lt"/>
              <a:ea typeface="+mn-ea"/>
              <a:cs typeface="+mn-cs"/>
            </a:rPr>
            <a:t>", en el Sistema de Apoyo a los Fiscales, SAF, se define como el vínculo entre el imputado – delito – víctima ingresado en el caso.   Por lo tanto, un caso puede tener una o más relaciones dependiendo del número de imputados, delitos y víctimas que existan.</a:t>
          </a:r>
        </a:p>
        <a:p>
          <a:pPr marL="171450" indent="-171450" algn="l">
            <a:buFontTx/>
            <a:buBlip>
              <a:blip xmlns:r="http://schemas.openxmlformats.org/officeDocument/2006/relationships" r:embed="rId1"/>
            </a:buBlip>
          </a:pPr>
          <a:endParaRPr lang="es-CL" sz="1050" baseline="0">
            <a:solidFill>
              <a:schemeClr val="tx2"/>
            </a:solidFill>
            <a:latin typeface="+mn-lt"/>
            <a:ea typeface="+mn-ea"/>
            <a:cs typeface="+mn-cs"/>
          </a:endParaRPr>
        </a:p>
        <a:p>
          <a:pPr marL="171450" indent="-171450" algn="l">
            <a:buFontTx/>
            <a:buBlip>
              <a:blip xmlns:r="http://schemas.openxmlformats.org/officeDocument/2006/relationships" r:embed="rId1"/>
            </a:buBlip>
          </a:pPr>
          <a:r>
            <a:rPr lang="es-CL" sz="1050" baseline="0">
              <a:solidFill>
                <a:schemeClr val="tx2"/>
              </a:solidFill>
              <a:latin typeface="+mn-lt"/>
              <a:ea typeface="+mn-ea"/>
              <a:cs typeface="+mn-cs"/>
            </a:rPr>
            <a:t>Es importante señalar que, por cada indicador, se muestra la </a:t>
          </a:r>
          <a:r>
            <a:rPr lang="es-CL" sz="1050" b="1" baseline="0">
              <a:solidFill>
                <a:schemeClr val="tx2"/>
              </a:solidFill>
              <a:latin typeface="+mn-lt"/>
              <a:ea typeface="+mn-ea"/>
              <a:cs typeface="+mn-cs"/>
            </a:rPr>
            <a:t>variación porcentual </a:t>
          </a:r>
          <a:r>
            <a:rPr lang="es-CL" sz="1050" baseline="0">
              <a:solidFill>
                <a:schemeClr val="tx2"/>
              </a:solidFill>
              <a:latin typeface="+mn-lt"/>
              <a:ea typeface="+mn-ea"/>
              <a:cs typeface="+mn-cs"/>
            </a:rPr>
            <a:t>con respecto al trimestre anterior, esto es, [(trimestre actual / trimestre anterior) - 1].</a:t>
          </a:r>
        </a:p>
        <a:p>
          <a:pPr marL="171450" indent="-171450" algn="l">
            <a:buFontTx/>
            <a:buBlip>
              <a:blip xmlns:r="http://schemas.openxmlformats.org/officeDocument/2006/relationships" r:embed="rId1"/>
            </a:buBlip>
          </a:pPr>
          <a:endParaRPr lang="es-CL" sz="1050">
            <a:solidFill>
              <a:schemeClr val="tx2"/>
            </a:solidFill>
            <a:latin typeface="+mn-lt"/>
            <a:ea typeface="+mn-ea"/>
            <a:cs typeface="+mn-cs"/>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8"/>
  <sheetViews>
    <sheetView showGridLines="0" topLeftCell="A13" zoomScaleNormal="100" workbookViewId="0">
      <selection activeCell="F23" sqref="F23"/>
    </sheetView>
  </sheetViews>
  <sheetFormatPr baseColWidth="10" defaultColWidth="11.44140625" defaultRowHeight="10.199999999999999"/>
  <cols>
    <col min="1" max="2" width="5" style="4" customWidth="1"/>
    <col min="3" max="3" width="79.5546875" style="4" customWidth="1"/>
    <col min="4" max="16384" width="11.44140625" style="4"/>
  </cols>
  <sheetData>
    <row r="1" s="2" customFormat="1"/>
    <row r="2" s="2" customFormat="1"/>
    <row r="3" s="2" customFormat="1"/>
    <row r="4" s="2" customFormat="1"/>
    <row r="5" s="2" customFormat="1"/>
    <row r="6" s="2" customFormat="1"/>
    <row r="7" s="2" customFormat="1"/>
    <row r="8" s="1" customFormat="1"/>
    <row r="9" s="3" customFormat="1"/>
    <row r="20" spans="1:3" ht="55.2">
      <c r="A20" s="51"/>
      <c r="B20" s="51"/>
      <c r="C20" s="51"/>
    </row>
    <row r="21" spans="1:3" ht="12" customHeight="1">
      <c r="A21" s="5"/>
      <c r="B21" s="5"/>
      <c r="C21" s="5"/>
    </row>
    <row r="22" spans="1:3" ht="12" customHeight="1">
      <c r="A22" s="52"/>
      <c r="B22" s="52"/>
      <c r="C22" s="52"/>
    </row>
    <row r="23" spans="1:3" ht="123" customHeight="1">
      <c r="A23" s="52"/>
      <c r="B23" s="52"/>
      <c r="C23" s="52"/>
    </row>
    <row r="24" spans="1:3">
      <c r="A24" s="5"/>
      <c r="B24" s="5"/>
      <c r="C24" s="5"/>
    </row>
    <row r="25" spans="1:3">
      <c r="A25" s="5"/>
      <c r="B25" s="5"/>
      <c r="C25" s="5"/>
    </row>
    <row r="26" spans="1:3">
      <c r="A26" s="5"/>
      <c r="B26" s="5"/>
      <c r="C26" s="5"/>
    </row>
    <row r="27" spans="1:3">
      <c r="A27" s="5"/>
      <c r="B27" s="5"/>
      <c r="C27" s="5"/>
    </row>
    <row r="28" spans="1:3" ht="21">
      <c r="A28" s="53"/>
      <c r="B28" s="53"/>
      <c r="C28" s="53"/>
    </row>
    <row r="29" spans="1:3">
      <c r="A29" s="5"/>
      <c r="B29" s="5"/>
      <c r="C29" s="5"/>
    </row>
    <row r="30" spans="1:3">
      <c r="A30" s="5"/>
      <c r="B30" s="5"/>
      <c r="C30" s="5"/>
    </row>
    <row r="31" spans="1:3">
      <c r="A31" s="5"/>
      <c r="B31" s="5"/>
      <c r="C31" s="5"/>
    </row>
    <row r="32" spans="1:3">
      <c r="A32" s="5"/>
      <c r="B32" s="5"/>
      <c r="C32" s="5"/>
    </row>
    <row r="33" spans="1:3">
      <c r="A33" s="5"/>
      <c r="B33" s="5"/>
      <c r="C33" s="5"/>
    </row>
    <row r="34" spans="1:3">
      <c r="A34" s="5"/>
      <c r="B34" s="5"/>
      <c r="C34" s="5"/>
    </row>
    <row r="35" spans="1:3">
      <c r="A35" s="5"/>
      <c r="B35" s="5"/>
      <c r="C35" s="5"/>
    </row>
    <row r="36" spans="1:3">
      <c r="A36" s="5"/>
      <c r="B36" s="5"/>
      <c r="C36" s="5"/>
    </row>
    <row r="37" spans="1:3">
      <c r="A37" s="5"/>
      <c r="B37" s="5"/>
      <c r="C37" s="5"/>
    </row>
    <row r="38" spans="1:3" ht="15.6">
      <c r="A38" s="54"/>
      <c r="B38" s="55"/>
      <c r="C38" s="55"/>
    </row>
  </sheetData>
  <mergeCells count="5">
    <mergeCell ref="A20:C20"/>
    <mergeCell ref="A22:C22"/>
    <mergeCell ref="A23:C23"/>
    <mergeCell ref="A28:C28"/>
    <mergeCell ref="A38:C3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207"/>
  <sheetViews>
    <sheetView showGridLines="0" tabSelected="1" zoomScale="90" zoomScaleNormal="90" workbookViewId="0">
      <selection activeCell="A5" sqref="A5"/>
    </sheetView>
  </sheetViews>
  <sheetFormatPr baseColWidth="10" defaultColWidth="11.5546875" defaultRowHeight="13.8"/>
  <cols>
    <col min="1" max="1" width="8.109375" style="18" customWidth="1"/>
    <col min="2" max="2" width="8.6640625" style="17" customWidth="1"/>
    <col min="3" max="3" width="9.33203125" style="18" customWidth="1"/>
    <col min="4" max="4" width="13.6640625" style="19" customWidth="1"/>
    <col min="5" max="6" width="8.33203125" style="18" customWidth="1"/>
    <col min="7" max="7" width="8.6640625" style="18" customWidth="1"/>
    <col min="8" max="9" width="8.33203125" style="18" customWidth="1"/>
    <col min="10" max="10" width="8.6640625" style="18" customWidth="1"/>
    <col min="11" max="12" width="9.5546875" style="47" customWidth="1"/>
    <col min="13" max="13" width="9.44140625" style="18" customWidth="1"/>
    <col min="14" max="15" width="8.33203125" style="18" customWidth="1"/>
    <col min="16" max="16" width="9.88671875" style="18" customWidth="1"/>
    <col min="17" max="27" width="8.33203125" style="18" customWidth="1"/>
    <col min="28" max="28" width="10.33203125" style="18" customWidth="1"/>
    <col min="29" max="36" width="8.33203125" style="18" customWidth="1"/>
    <col min="37" max="37" width="8.5546875" style="18" customWidth="1"/>
    <col min="38" max="39" width="8.33203125" style="18" customWidth="1"/>
    <col min="40" max="40" width="8.5546875" style="18" customWidth="1"/>
    <col min="41" max="16384" width="11.5546875" style="17"/>
  </cols>
  <sheetData>
    <row r="1" spans="1:40" customFormat="1" ht="32.4" customHeight="1" thickBot="1">
      <c r="A1" s="16" t="s">
        <v>228</v>
      </c>
      <c r="B1" s="39"/>
      <c r="C1" s="11"/>
      <c r="D1" s="11"/>
      <c r="E1" s="11"/>
      <c r="F1" s="6"/>
      <c r="G1" s="14"/>
      <c r="H1" s="6"/>
      <c r="I1" s="6"/>
      <c r="J1" s="14"/>
      <c r="K1" s="44"/>
      <c r="L1" s="44"/>
      <c r="M1" s="14"/>
      <c r="N1" s="6"/>
      <c r="O1" s="6"/>
      <c r="P1" s="14"/>
      <c r="Q1" s="6"/>
      <c r="R1" s="6"/>
      <c r="S1" s="14"/>
      <c r="T1" s="6"/>
      <c r="U1" s="6"/>
      <c r="V1" s="14"/>
      <c r="W1" s="6"/>
      <c r="X1" s="6"/>
      <c r="Y1" s="14"/>
      <c r="Z1" s="6"/>
      <c r="AA1" s="6"/>
      <c r="AB1" s="14"/>
      <c r="AC1" s="6"/>
      <c r="AD1" s="6"/>
      <c r="AE1" s="14"/>
      <c r="AF1" s="6"/>
      <c r="AG1" s="6"/>
      <c r="AH1" s="14"/>
      <c r="AI1" s="6"/>
      <c r="AJ1" s="6"/>
      <c r="AK1" s="14"/>
      <c r="AL1" s="6"/>
      <c r="AM1" s="6"/>
      <c r="AN1" s="14"/>
    </row>
    <row r="2" spans="1:40" customFormat="1" ht="19.8" thickTop="1">
      <c r="A2" s="21" t="s">
        <v>232</v>
      </c>
      <c r="B2" s="40"/>
      <c r="C2" s="12"/>
      <c r="D2" s="12"/>
      <c r="E2" s="12"/>
      <c r="F2" s="7"/>
      <c r="G2" s="15"/>
      <c r="H2" s="7"/>
      <c r="I2" s="7"/>
      <c r="J2" s="15"/>
      <c r="K2" s="45"/>
      <c r="L2" s="45"/>
      <c r="M2" s="10"/>
      <c r="N2" s="28"/>
      <c r="O2" s="28"/>
      <c r="P2" s="10"/>
      <c r="Q2" s="7"/>
      <c r="R2" s="7"/>
      <c r="S2" s="10"/>
      <c r="T2" s="7"/>
      <c r="U2" s="7"/>
      <c r="V2" s="15"/>
      <c r="W2" s="7"/>
      <c r="X2" s="7"/>
      <c r="Y2" s="10"/>
      <c r="Z2" s="7"/>
      <c r="AA2" s="7"/>
      <c r="AB2" s="10"/>
      <c r="AC2" s="7"/>
      <c r="AD2" s="7"/>
      <c r="AE2" s="10"/>
      <c r="AF2" s="7"/>
      <c r="AG2" s="7"/>
      <c r="AH2" s="10"/>
      <c r="AI2" s="7"/>
      <c r="AJ2" s="10"/>
      <c r="AK2" s="9"/>
      <c r="AL2" s="9"/>
      <c r="AM2" s="9"/>
      <c r="AN2" s="9"/>
    </row>
    <row r="3" spans="1:40" customFormat="1" ht="14.4" customHeight="1">
      <c r="A3" s="56" t="s">
        <v>82</v>
      </c>
      <c r="B3" s="56"/>
      <c r="C3" s="56"/>
      <c r="D3" s="56"/>
      <c r="E3" s="56"/>
      <c r="F3" s="56"/>
      <c r="G3" s="56"/>
      <c r="H3" s="56"/>
      <c r="I3" s="8"/>
      <c r="J3" s="8"/>
      <c r="K3" s="46"/>
      <c r="L3" s="46"/>
      <c r="M3" s="10"/>
      <c r="N3" s="8"/>
      <c r="O3" s="8"/>
      <c r="P3" s="10"/>
      <c r="Q3" s="8"/>
      <c r="R3" s="8"/>
      <c r="S3" s="10"/>
      <c r="T3" s="8"/>
      <c r="U3" s="8"/>
      <c r="V3" s="8"/>
      <c r="W3" s="8"/>
      <c r="X3" s="8"/>
      <c r="Y3" s="10"/>
      <c r="Z3" s="8"/>
      <c r="AA3" s="8"/>
      <c r="AB3" s="10"/>
      <c r="AC3" s="8"/>
      <c r="AD3" s="8"/>
      <c r="AE3" s="10"/>
      <c r="AF3" s="8"/>
      <c r="AG3" s="8"/>
      <c r="AH3" s="10"/>
      <c r="AI3" s="8"/>
      <c r="AJ3" s="10"/>
      <c r="AK3" s="9"/>
      <c r="AL3" s="9"/>
      <c r="AM3" s="9"/>
      <c r="AN3" s="9"/>
    </row>
    <row r="4" spans="1:40" customFormat="1" ht="14.4">
      <c r="A4" s="56" t="s">
        <v>233</v>
      </c>
      <c r="B4" s="56"/>
      <c r="C4" s="56"/>
      <c r="D4" s="56"/>
      <c r="E4" s="56"/>
      <c r="F4" s="8"/>
      <c r="G4" s="13"/>
      <c r="H4" s="8"/>
      <c r="I4" s="8"/>
      <c r="J4" s="8"/>
      <c r="K4" s="46"/>
      <c r="L4" s="46"/>
      <c r="M4" s="3"/>
      <c r="N4" s="8"/>
      <c r="O4" s="8"/>
      <c r="P4" s="3"/>
      <c r="Q4" s="8"/>
      <c r="R4" s="8"/>
      <c r="S4" s="3"/>
      <c r="T4" s="8"/>
      <c r="U4" s="8"/>
      <c r="V4" s="8"/>
      <c r="W4" s="8"/>
      <c r="X4" s="8"/>
      <c r="Y4" s="3"/>
      <c r="Z4" s="8"/>
      <c r="AA4" s="8"/>
      <c r="AB4" s="3"/>
      <c r="AC4" s="8"/>
      <c r="AD4" s="8"/>
      <c r="AE4" s="3"/>
      <c r="AF4" s="8"/>
      <c r="AG4" s="8"/>
      <c r="AH4" s="3"/>
      <c r="AI4" s="8"/>
      <c r="AJ4" s="3"/>
      <c r="AK4" s="9"/>
      <c r="AL4" s="9"/>
      <c r="AM4" s="9"/>
      <c r="AN4" s="9"/>
    </row>
    <row r="6" spans="1:40" s="20" customFormat="1" ht="36" customHeight="1">
      <c r="A6" s="57" t="s">
        <v>99</v>
      </c>
      <c r="B6" s="57" t="s">
        <v>67</v>
      </c>
      <c r="C6" s="57" t="s">
        <v>74</v>
      </c>
      <c r="D6" s="57" t="s">
        <v>75</v>
      </c>
      <c r="E6" s="57" t="s">
        <v>76</v>
      </c>
      <c r="F6" s="57"/>
      <c r="G6" s="57"/>
      <c r="H6" s="57" t="s">
        <v>77</v>
      </c>
      <c r="I6" s="60"/>
      <c r="J6" s="57"/>
      <c r="K6" s="57" t="s">
        <v>78</v>
      </c>
      <c r="L6" s="57"/>
      <c r="M6" s="57"/>
      <c r="N6" s="57" t="s">
        <v>83</v>
      </c>
      <c r="O6" s="57"/>
      <c r="P6" s="57"/>
      <c r="Q6" s="58" t="s">
        <v>68</v>
      </c>
      <c r="R6" s="62"/>
      <c r="S6" s="63"/>
      <c r="T6" s="57" t="s">
        <v>79</v>
      </c>
      <c r="U6" s="57"/>
      <c r="V6" s="57"/>
      <c r="W6" s="57" t="s">
        <v>80</v>
      </c>
      <c r="X6" s="57"/>
      <c r="Y6" s="57"/>
      <c r="Z6" s="57" t="s">
        <v>81</v>
      </c>
      <c r="AA6" s="57"/>
      <c r="AB6" s="58"/>
      <c r="AC6" s="59" t="s">
        <v>69</v>
      </c>
      <c r="AD6" s="59"/>
      <c r="AE6" s="59"/>
      <c r="AF6" s="59" t="s">
        <v>70</v>
      </c>
      <c r="AG6" s="59"/>
      <c r="AH6" s="59"/>
      <c r="AI6" s="59" t="s">
        <v>71</v>
      </c>
      <c r="AJ6" s="59"/>
      <c r="AK6" s="59"/>
      <c r="AL6" s="59" t="s">
        <v>72</v>
      </c>
      <c r="AM6" s="59"/>
      <c r="AN6" s="59"/>
    </row>
    <row r="7" spans="1:40" s="20" customFormat="1" ht="31.5" customHeight="1">
      <c r="A7" s="57"/>
      <c r="B7" s="57"/>
      <c r="C7" s="57"/>
      <c r="D7" s="57"/>
      <c r="E7" s="22" t="s">
        <v>231</v>
      </c>
      <c r="F7" s="22" t="s">
        <v>227</v>
      </c>
      <c r="G7" s="23" t="s">
        <v>73</v>
      </c>
      <c r="H7" s="22" t="s">
        <v>231</v>
      </c>
      <c r="I7" s="22" t="s">
        <v>227</v>
      </c>
      <c r="J7" s="23" t="s">
        <v>73</v>
      </c>
      <c r="K7" s="22" t="s">
        <v>231</v>
      </c>
      <c r="L7" s="22" t="s">
        <v>227</v>
      </c>
      <c r="M7" s="23" t="s">
        <v>73</v>
      </c>
      <c r="N7" s="22" t="s">
        <v>231</v>
      </c>
      <c r="O7" s="22" t="s">
        <v>227</v>
      </c>
      <c r="P7" s="23" t="s">
        <v>73</v>
      </c>
      <c r="Q7" s="22" t="s">
        <v>231</v>
      </c>
      <c r="R7" s="22" t="s">
        <v>227</v>
      </c>
      <c r="S7" s="23" t="s">
        <v>73</v>
      </c>
      <c r="T7" s="22" t="s">
        <v>231</v>
      </c>
      <c r="U7" s="22" t="s">
        <v>227</v>
      </c>
      <c r="V7" s="23" t="s">
        <v>73</v>
      </c>
      <c r="W7" s="22" t="s">
        <v>231</v>
      </c>
      <c r="X7" s="22" t="s">
        <v>227</v>
      </c>
      <c r="Y7" s="23" t="s">
        <v>73</v>
      </c>
      <c r="Z7" s="22" t="s">
        <v>231</v>
      </c>
      <c r="AA7" s="22" t="s">
        <v>227</v>
      </c>
      <c r="AB7" s="23" t="s">
        <v>73</v>
      </c>
      <c r="AC7" s="22" t="s">
        <v>231</v>
      </c>
      <c r="AD7" s="22" t="s">
        <v>227</v>
      </c>
      <c r="AE7" s="23" t="s">
        <v>73</v>
      </c>
      <c r="AF7" s="22" t="s">
        <v>231</v>
      </c>
      <c r="AG7" s="22" t="s">
        <v>227</v>
      </c>
      <c r="AH7" s="23" t="s">
        <v>73</v>
      </c>
      <c r="AI7" s="22" t="s">
        <v>231</v>
      </c>
      <c r="AJ7" s="22" t="s">
        <v>227</v>
      </c>
      <c r="AK7" s="23" t="s">
        <v>73</v>
      </c>
      <c r="AL7" s="22" t="s">
        <v>231</v>
      </c>
      <c r="AM7" s="22" t="s">
        <v>227</v>
      </c>
      <c r="AN7" s="23" t="s">
        <v>73</v>
      </c>
    </row>
    <row r="8" spans="1:40" s="38" customFormat="1" ht="13.95" customHeight="1">
      <c r="A8" s="26">
        <v>1</v>
      </c>
      <c r="B8" s="42" t="s">
        <v>0</v>
      </c>
      <c r="C8" s="26">
        <v>1</v>
      </c>
      <c r="D8" s="25" t="s">
        <v>151</v>
      </c>
      <c r="E8" s="27">
        <v>1</v>
      </c>
      <c r="F8" s="27">
        <v>2</v>
      </c>
      <c r="G8" s="48">
        <f>IFERROR(E8/F8-1,"-")</f>
        <v>-0.5</v>
      </c>
      <c r="H8" s="27">
        <v>3</v>
      </c>
      <c r="I8" s="27">
        <v>5</v>
      </c>
      <c r="J8" s="48">
        <f>IFERROR(H8/I8-1,"-")</f>
        <v>-0.4</v>
      </c>
      <c r="K8" s="33">
        <f>IFERROR(E8/H8,"")</f>
        <v>0.33333333333333331</v>
      </c>
      <c r="L8" s="33">
        <v>0.4</v>
      </c>
      <c r="M8" s="48">
        <f>IFERROR(K8/L8-1,"-")</f>
        <v>-0.16666666666666674</v>
      </c>
      <c r="N8" s="27">
        <v>1</v>
      </c>
      <c r="O8" s="27">
        <v>2</v>
      </c>
      <c r="P8" s="48">
        <f>IFERROR(N8/O8-1,"-")</f>
        <v>-0.5</v>
      </c>
      <c r="Q8" s="27">
        <v>181</v>
      </c>
      <c r="R8" s="27">
        <v>356</v>
      </c>
      <c r="S8" s="48">
        <f>IFERROR(Q8/R8-1,"-")</f>
        <v>-0.4915730337078652</v>
      </c>
      <c r="T8" s="27">
        <v>3</v>
      </c>
      <c r="U8" s="27">
        <v>6</v>
      </c>
      <c r="V8" s="48">
        <f>IFERROR(T8/U8-1,"-")</f>
        <v>-0.5</v>
      </c>
      <c r="W8" s="27">
        <v>2</v>
      </c>
      <c r="X8" s="27">
        <v>3</v>
      </c>
      <c r="Y8" s="48">
        <f>IFERROR(W8/X8-1,"-")</f>
        <v>-0.33333333333333337</v>
      </c>
      <c r="Z8" s="33">
        <f>IFERROR(T8/(W8+T8),"")</f>
        <v>0.6</v>
      </c>
      <c r="AA8" s="33">
        <v>0.66666666666666663</v>
      </c>
      <c r="AB8" s="48">
        <f>IFERROR(Z8/AA8-1,"-")</f>
        <v>-9.9999999999999978E-2</v>
      </c>
      <c r="AC8" s="27" t="s">
        <v>215</v>
      </c>
      <c r="AD8" s="27" t="s">
        <v>215</v>
      </c>
      <c r="AE8" s="48" t="str">
        <f>IFERROR(AC8/AD8-1,"-")</f>
        <v>-</v>
      </c>
      <c r="AF8" s="27" t="s">
        <v>215</v>
      </c>
      <c r="AG8" s="27" t="s">
        <v>215</v>
      </c>
      <c r="AH8" s="48" t="str">
        <f>IFERROR(AF8/AG8-1,"-")</f>
        <v>-</v>
      </c>
      <c r="AI8" s="27" t="s">
        <v>215</v>
      </c>
      <c r="AJ8" s="27" t="s">
        <v>215</v>
      </c>
      <c r="AK8" s="48" t="str">
        <f>IFERROR(AI8/AJ8-1,"-")</f>
        <v>-</v>
      </c>
      <c r="AL8" s="27" t="s">
        <v>215</v>
      </c>
      <c r="AM8" s="27">
        <v>2</v>
      </c>
      <c r="AN8" s="48" t="str">
        <f>IFERROR(AL8/AM8-1,"-")</f>
        <v>-</v>
      </c>
    </row>
    <row r="9" spans="1:40" s="38" customFormat="1" ht="13.95" customHeight="1">
      <c r="A9" s="26">
        <v>1</v>
      </c>
      <c r="B9" s="42" t="s">
        <v>0</v>
      </c>
      <c r="C9" s="26">
        <v>102</v>
      </c>
      <c r="D9" s="25" t="s">
        <v>100</v>
      </c>
      <c r="E9" s="27">
        <v>5224</v>
      </c>
      <c r="F9" s="27">
        <v>5105</v>
      </c>
      <c r="G9" s="48">
        <f t="shared" ref="G9:G72" si="0">IFERROR(E9/F9-1,"-")</f>
        <v>2.3310479921645477E-2</v>
      </c>
      <c r="H9" s="27">
        <v>5922</v>
      </c>
      <c r="I9" s="27">
        <v>6208</v>
      </c>
      <c r="J9" s="48">
        <f t="shared" ref="J9:J72" si="1">IFERROR(H9/I9-1,"-")</f>
        <v>-4.6069587628865927E-2</v>
      </c>
      <c r="K9" s="33">
        <f t="shared" ref="K9:K72" si="2">IFERROR(E9/H9,"")</f>
        <v>0.8821344140493077</v>
      </c>
      <c r="L9" s="33">
        <v>0.82232603092783507</v>
      </c>
      <c r="M9" s="48">
        <f t="shared" ref="M9:M72" si="3">IFERROR(K9/L9-1,"-")</f>
        <v>7.2730742883075905E-2</v>
      </c>
      <c r="N9" s="27">
        <v>5292</v>
      </c>
      <c r="O9" s="27">
        <v>5312</v>
      </c>
      <c r="P9" s="48">
        <f t="shared" ref="P9:P72" si="4">IFERROR(N9/O9-1,"-")</f>
        <v>-3.7650602409639022E-3</v>
      </c>
      <c r="Q9" s="27">
        <v>343</v>
      </c>
      <c r="R9" s="27">
        <v>313</v>
      </c>
      <c r="S9" s="48">
        <f t="shared" ref="S9:S72" si="5">IFERROR(Q9/R9-1,"-")</f>
        <v>9.5846645367412053E-2</v>
      </c>
      <c r="T9" s="27">
        <v>2307</v>
      </c>
      <c r="U9" s="27">
        <v>2105</v>
      </c>
      <c r="V9" s="48">
        <f t="shared" ref="V9:V72" si="6">IFERROR(T9/U9-1,"-")</f>
        <v>9.5961995249406185E-2</v>
      </c>
      <c r="W9" s="27">
        <v>4581</v>
      </c>
      <c r="X9" s="27">
        <v>4871</v>
      </c>
      <c r="Y9" s="48">
        <f t="shared" ref="Y9:Y72" si="7">IFERROR(W9/X9-1,"-")</f>
        <v>-5.9536029562718085E-2</v>
      </c>
      <c r="Z9" s="33">
        <f t="shared" ref="Z9:Z72" si="8">IFERROR(T9/(W9+T9),"")</f>
        <v>0.33493031358885017</v>
      </c>
      <c r="AA9" s="33">
        <v>0.30174885321100919</v>
      </c>
      <c r="AB9" s="48">
        <f t="shared" ref="AB9:AB72" si="9">IFERROR(Z9/AA9-1,"-")</f>
        <v>0.10996383258708731</v>
      </c>
      <c r="AC9" s="27">
        <v>55</v>
      </c>
      <c r="AD9" s="27">
        <v>72</v>
      </c>
      <c r="AE9" s="48">
        <f t="shared" ref="AE9:AE72" si="10">IFERROR(AC9/AD9-1,"-")</f>
        <v>-0.23611111111111116</v>
      </c>
      <c r="AF9" s="27">
        <v>950</v>
      </c>
      <c r="AG9" s="27">
        <v>959</v>
      </c>
      <c r="AH9" s="48">
        <f t="shared" ref="AH9:AH72" si="11">IFERROR(AF9/AG9-1,"-")</f>
        <v>-9.3847758081334609E-3</v>
      </c>
      <c r="AI9" s="27">
        <v>377</v>
      </c>
      <c r="AJ9" s="27">
        <v>366</v>
      </c>
      <c r="AK9" s="48">
        <f t="shared" ref="AK9:AK72" si="12">IFERROR(AI9/AJ9-1,"-")</f>
        <v>3.0054644808743092E-2</v>
      </c>
      <c r="AL9" s="27">
        <v>4104</v>
      </c>
      <c r="AM9" s="27">
        <v>4488</v>
      </c>
      <c r="AN9" s="48">
        <f t="shared" ref="AN9:AN72" si="13">IFERROR(AL9/AM9-1,"-")</f>
        <v>-8.5561497326203217E-2</v>
      </c>
    </row>
    <row r="10" spans="1:40" s="38" customFormat="1" ht="13.95" customHeight="1">
      <c r="A10" s="26">
        <v>1</v>
      </c>
      <c r="B10" s="42" t="s">
        <v>0</v>
      </c>
      <c r="C10" s="26">
        <v>103</v>
      </c>
      <c r="D10" s="25" t="s">
        <v>101</v>
      </c>
      <c r="E10" s="27">
        <v>1058</v>
      </c>
      <c r="F10" s="27">
        <v>1127</v>
      </c>
      <c r="G10" s="48">
        <f t="shared" si="0"/>
        <v>-6.1224489795918324E-2</v>
      </c>
      <c r="H10" s="27">
        <v>834</v>
      </c>
      <c r="I10" s="27">
        <v>1054</v>
      </c>
      <c r="J10" s="48">
        <f t="shared" si="1"/>
        <v>-0.20872865275142316</v>
      </c>
      <c r="K10" s="33">
        <f t="shared" si="2"/>
        <v>1.2685851318944845</v>
      </c>
      <c r="L10" s="33">
        <v>1.0692599620493359</v>
      </c>
      <c r="M10" s="48">
        <f t="shared" si="3"/>
        <v>0.18641413399892337</v>
      </c>
      <c r="N10" s="27">
        <v>1055</v>
      </c>
      <c r="O10" s="27">
        <v>1228</v>
      </c>
      <c r="P10" s="48">
        <f t="shared" si="4"/>
        <v>-0.14087947882736152</v>
      </c>
      <c r="Q10" s="27">
        <v>358</v>
      </c>
      <c r="R10" s="27">
        <v>228</v>
      </c>
      <c r="S10" s="48">
        <f t="shared" si="5"/>
        <v>0.57017543859649122</v>
      </c>
      <c r="T10" s="27">
        <v>607</v>
      </c>
      <c r="U10" s="27">
        <v>761</v>
      </c>
      <c r="V10" s="48">
        <f t="shared" si="6"/>
        <v>-0.202365308804205</v>
      </c>
      <c r="W10" s="27">
        <v>306</v>
      </c>
      <c r="X10" s="27">
        <v>424</v>
      </c>
      <c r="Y10" s="48">
        <f t="shared" si="7"/>
        <v>-0.27830188679245282</v>
      </c>
      <c r="Z10" s="33">
        <f t="shared" si="8"/>
        <v>0.66484118291347205</v>
      </c>
      <c r="AA10" s="33">
        <v>0.64219409282700424</v>
      </c>
      <c r="AB10" s="48">
        <f t="shared" si="9"/>
        <v>3.5265179701004401E-2</v>
      </c>
      <c r="AC10" s="27">
        <v>7</v>
      </c>
      <c r="AD10" s="27">
        <v>10</v>
      </c>
      <c r="AE10" s="48">
        <f t="shared" si="10"/>
        <v>-0.30000000000000004</v>
      </c>
      <c r="AF10" s="27">
        <v>315</v>
      </c>
      <c r="AG10" s="27">
        <v>331</v>
      </c>
      <c r="AH10" s="48">
        <f t="shared" si="11"/>
        <v>-4.8338368580060465E-2</v>
      </c>
      <c r="AI10" s="27">
        <v>54</v>
      </c>
      <c r="AJ10" s="27">
        <v>95</v>
      </c>
      <c r="AK10" s="48">
        <f t="shared" si="12"/>
        <v>-0.43157894736842106</v>
      </c>
      <c r="AL10" s="27">
        <v>260</v>
      </c>
      <c r="AM10" s="27">
        <v>395</v>
      </c>
      <c r="AN10" s="48">
        <f t="shared" si="13"/>
        <v>-0.34177215189873422</v>
      </c>
    </row>
    <row r="11" spans="1:40" s="38" customFormat="1" ht="13.95" customHeight="1">
      <c r="A11" s="26">
        <v>1</v>
      </c>
      <c r="B11" s="42" t="s">
        <v>0</v>
      </c>
      <c r="C11" s="26">
        <v>104</v>
      </c>
      <c r="D11" s="25" t="s">
        <v>102</v>
      </c>
      <c r="E11" s="27">
        <v>3141</v>
      </c>
      <c r="F11" s="27">
        <v>2844</v>
      </c>
      <c r="G11" s="48">
        <f t="shared" si="0"/>
        <v>0.10443037974683533</v>
      </c>
      <c r="H11" s="27">
        <v>3050</v>
      </c>
      <c r="I11" s="27">
        <v>3594</v>
      </c>
      <c r="J11" s="48">
        <f t="shared" si="1"/>
        <v>-0.15136338341680577</v>
      </c>
      <c r="K11" s="33">
        <f t="shared" si="2"/>
        <v>1.0298360655737704</v>
      </c>
      <c r="L11" s="33">
        <v>0.79131886477462432</v>
      </c>
      <c r="M11" s="48">
        <f t="shared" si="3"/>
        <v>0.30141730649512333</v>
      </c>
      <c r="N11" s="27">
        <v>3269</v>
      </c>
      <c r="O11" s="27">
        <v>2863</v>
      </c>
      <c r="P11" s="48">
        <f t="shared" si="4"/>
        <v>0.14180929095354533</v>
      </c>
      <c r="Q11" s="27">
        <v>222</v>
      </c>
      <c r="R11" s="27">
        <v>233</v>
      </c>
      <c r="S11" s="48">
        <f t="shared" si="5"/>
        <v>-4.7210300429184504E-2</v>
      </c>
      <c r="T11" s="27">
        <v>1343</v>
      </c>
      <c r="U11" s="27">
        <v>1415</v>
      </c>
      <c r="V11" s="48">
        <f t="shared" si="6"/>
        <v>-5.0883392226148461E-2</v>
      </c>
      <c r="W11" s="27">
        <v>2062</v>
      </c>
      <c r="X11" s="27">
        <v>2560</v>
      </c>
      <c r="Y11" s="48">
        <f t="shared" si="7"/>
        <v>-0.19453125000000004</v>
      </c>
      <c r="Z11" s="33">
        <f t="shared" si="8"/>
        <v>0.39441997063142437</v>
      </c>
      <c r="AA11" s="33">
        <v>0.35597484276729557</v>
      </c>
      <c r="AB11" s="48">
        <f t="shared" si="9"/>
        <v>0.10799956414128054</v>
      </c>
      <c r="AC11" s="27">
        <v>42</v>
      </c>
      <c r="AD11" s="27">
        <v>26</v>
      </c>
      <c r="AE11" s="48">
        <f t="shared" si="10"/>
        <v>0.61538461538461542</v>
      </c>
      <c r="AF11" s="27">
        <v>618</v>
      </c>
      <c r="AG11" s="27">
        <v>734</v>
      </c>
      <c r="AH11" s="48">
        <f t="shared" si="11"/>
        <v>-0.15803814713896458</v>
      </c>
      <c r="AI11" s="27">
        <v>209</v>
      </c>
      <c r="AJ11" s="27">
        <v>207</v>
      </c>
      <c r="AK11" s="48">
        <f t="shared" si="12"/>
        <v>9.6618357487923134E-3</v>
      </c>
      <c r="AL11" s="27">
        <v>1572</v>
      </c>
      <c r="AM11" s="27">
        <v>2272</v>
      </c>
      <c r="AN11" s="48">
        <f t="shared" si="13"/>
        <v>-0.30809859154929575</v>
      </c>
    </row>
    <row r="12" spans="1:40" s="38" customFormat="1" ht="13.95" customHeight="1">
      <c r="A12" s="26">
        <v>1</v>
      </c>
      <c r="B12" s="42" t="s">
        <v>0</v>
      </c>
      <c r="C12" s="26">
        <v>106</v>
      </c>
      <c r="D12" s="25" t="s">
        <v>207</v>
      </c>
      <c r="E12" s="27">
        <v>48</v>
      </c>
      <c r="F12" s="27">
        <v>34</v>
      </c>
      <c r="G12" s="48">
        <f t="shared" si="0"/>
        <v>0.41176470588235303</v>
      </c>
      <c r="H12" s="27">
        <v>59</v>
      </c>
      <c r="I12" s="27">
        <v>46</v>
      </c>
      <c r="J12" s="48">
        <f t="shared" si="1"/>
        <v>0.28260869565217384</v>
      </c>
      <c r="K12" s="33">
        <f t="shared" si="2"/>
        <v>0.81355932203389836</v>
      </c>
      <c r="L12" s="33">
        <v>0.73913043478260865</v>
      </c>
      <c r="M12" s="48">
        <f t="shared" si="3"/>
        <v>0.1006979062811566</v>
      </c>
      <c r="N12" s="27">
        <v>38</v>
      </c>
      <c r="O12" s="27">
        <v>29</v>
      </c>
      <c r="P12" s="48">
        <f t="shared" si="4"/>
        <v>0.31034482758620685</v>
      </c>
      <c r="Q12" s="27">
        <v>548</v>
      </c>
      <c r="R12" s="27">
        <v>675</v>
      </c>
      <c r="S12" s="48">
        <f t="shared" si="5"/>
        <v>-0.18814814814814818</v>
      </c>
      <c r="T12" s="27">
        <v>60</v>
      </c>
      <c r="U12" s="27">
        <v>35</v>
      </c>
      <c r="V12" s="48">
        <f t="shared" si="6"/>
        <v>0.71428571428571419</v>
      </c>
      <c r="W12" s="27">
        <v>49</v>
      </c>
      <c r="X12" s="27">
        <v>18</v>
      </c>
      <c r="Y12" s="48">
        <f t="shared" si="7"/>
        <v>1.7222222222222223</v>
      </c>
      <c r="Z12" s="33">
        <f t="shared" si="8"/>
        <v>0.55045871559633031</v>
      </c>
      <c r="AA12" s="33">
        <v>0.660377358490566</v>
      </c>
      <c r="AB12" s="48">
        <f t="shared" si="9"/>
        <v>-0.16644823066841408</v>
      </c>
      <c r="AC12" s="27">
        <v>4</v>
      </c>
      <c r="AD12" s="27">
        <v>1</v>
      </c>
      <c r="AE12" s="48">
        <f t="shared" si="10"/>
        <v>3</v>
      </c>
      <c r="AF12" s="27">
        <v>52</v>
      </c>
      <c r="AG12" s="27">
        <v>34</v>
      </c>
      <c r="AH12" s="48">
        <f t="shared" si="11"/>
        <v>0.52941176470588225</v>
      </c>
      <c r="AI12" s="27" t="s">
        <v>215</v>
      </c>
      <c r="AJ12" s="27" t="s">
        <v>215</v>
      </c>
      <c r="AK12" s="48" t="str">
        <f t="shared" si="12"/>
        <v>-</v>
      </c>
      <c r="AL12" s="27">
        <v>32</v>
      </c>
      <c r="AM12" s="27">
        <v>13</v>
      </c>
      <c r="AN12" s="48">
        <f t="shared" si="13"/>
        <v>1.4615384615384617</v>
      </c>
    </row>
    <row r="13" spans="1:40" s="38" customFormat="1" ht="13.95" customHeight="1">
      <c r="A13" s="29">
        <v>1</v>
      </c>
      <c r="B13" s="41" t="s">
        <v>152</v>
      </c>
      <c r="C13" s="29"/>
      <c r="D13" s="30"/>
      <c r="E13" s="31">
        <v>9472</v>
      </c>
      <c r="F13" s="31">
        <v>9112</v>
      </c>
      <c r="G13" s="24">
        <f t="shared" si="0"/>
        <v>3.9508340649692775E-2</v>
      </c>
      <c r="H13" s="31">
        <v>9868</v>
      </c>
      <c r="I13" s="31">
        <v>10907</v>
      </c>
      <c r="J13" s="24">
        <f t="shared" si="1"/>
        <v>-9.5259924818923647E-2</v>
      </c>
      <c r="K13" s="32">
        <f t="shared" si="2"/>
        <v>0.95987028779894612</v>
      </c>
      <c r="L13" s="32">
        <v>0.83542679013477583</v>
      </c>
      <c r="M13" s="24">
        <f t="shared" si="3"/>
        <v>0.14895799264959453</v>
      </c>
      <c r="N13" s="31">
        <v>9655</v>
      </c>
      <c r="O13" s="31">
        <v>9434</v>
      </c>
      <c r="P13" s="24">
        <f t="shared" si="4"/>
        <v>2.3425906296374865E-2</v>
      </c>
      <c r="Q13" s="31">
        <v>310</v>
      </c>
      <c r="R13" s="31">
        <v>280</v>
      </c>
      <c r="S13" s="24">
        <f t="shared" si="5"/>
        <v>0.10714285714285721</v>
      </c>
      <c r="T13" s="31">
        <v>4320</v>
      </c>
      <c r="U13" s="31">
        <v>4322</v>
      </c>
      <c r="V13" s="24">
        <f t="shared" si="6"/>
        <v>-4.6274872744100914E-4</v>
      </c>
      <c r="W13" s="31">
        <v>7000</v>
      </c>
      <c r="X13" s="31">
        <v>7876</v>
      </c>
      <c r="Y13" s="24">
        <f t="shared" si="7"/>
        <v>-0.11122397155916708</v>
      </c>
      <c r="Z13" s="32">
        <f t="shared" si="8"/>
        <v>0.38162544169611307</v>
      </c>
      <c r="AA13" s="32">
        <v>0.3543203803902279</v>
      </c>
      <c r="AB13" s="24">
        <f t="shared" si="9"/>
        <v>7.7063197086808755E-2</v>
      </c>
      <c r="AC13" s="31">
        <v>108</v>
      </c>
      <c r="AD13" s="31">
        <v>109</v>
      </c>
      <c r="AE13" s="24">
        <f t="shared" si="10"/>
        <v>-9.1743119266054496E-3</v>
      </c>
      <c r="AF13" s="31">
        <v>1935</v>
      </c>
      <c r="AG13" s="31">
        <v>2058</v>
      </c>
      <c r="AH13" s="24">
        <f t="shared" si="11"/>
        <v>-5.976676384839652E-2</v>
      </c>
      <c r="AI13" s="31">
        <v>640</v>
      </c>
      <c r="AJ13" s="31">
        <v>668</v>
      </c>
      <c r="AK13" s="24">
        <f t="shared" si="12"/>
        <v>-4.1916167664670656E-2</v>
      </c>
      <c r="AL13" s="31">
        <v>5968</v>
      </c>
      <c r="AM13" s="31">
        <v>7170</v>
      </c>
      <c r="AN13" s="24">
        <f t="shared" si="13"/>
        <v>-0.16764295676429564</v>
      </c>
    </row>
    <row r="14" spans="1:40" s="38" customFormat="1" ht="13.95" customHeight="1">
      <c r="A14" s="26">
        <v>2</v>
      </c>
      <c r="B14" s="42" t="s">
        <v>103</v>
      </c>
      <c r="C14" s="26">
        <v>2</v>
      </c>
      <c r="D14" s="25" t="s">
        <v>205</v>
      </c>
      <c r="E14" s="27">
        <v>2</v>
      </c>
      <c r="F14" s="27">
        <v>2</v>
      </c>
      <c r="G14" s="48">
        <f t="shared" si="0"/>
        <v>0</v>
      </c>
      <c r="H14" s="27" t="s">
        <v>215</v>
      </c>
      <c r="I14" s="27">
        <v>2</v>
      </c>
      <c r="J14" s="48" t="str">
        <f t="shared" si="1"/>
        <v>-</v>
      </c>
      <c r="K14" s="33" t="str">
        <f t="shared" si="2"/>
        <v/>
      </c>
      <c r="L14" s="33">
        <v>1</v>
      </c>
      <c r="M14" s="48" t="str">
        <f t="shared" si="3"/>
        <v>-</v>
      </c>
      <c r="N14" s="27">
        <v>1</v>
      </c>
      <c r="O14" s="27">
        <v>2</v>
      </c>
      <c r="P14" s="48">
        <f t="shared" si="4"/>
        <v>-0.5</v>
      </c>
      <c r="Q14" s="27" t="s">
        <v>215</v>
      </c>
      <c r="R14" s="27" t="s">
        <v>215</v>
      </c>
      <c r="S14" s="48" t="str">
        <f t="shared" si="5"/>
        <v>-</v>
      </c>
      <c r="T14" s="27" t="s">
        <v>215</v>
      </c>
      <c r="U14" s="27" t="s">
        <v>215</v>
      </c>
      <c r="V14" s="48" t="str">
        <f t="shared" si="6"/>
        <v>-</v>
      </c>
      <c r="W14" s="27" t="s">
        <v>215</v>
      </c>
      <c r="X14" s="27" t="s">
        <v>215</v>
      </c>
      <c r="Y14" s="48" t="str">
        <f t="shared" si="7"/>
        <v>-</v>
      </c>
      <c r="Z14" s="33" t="str">
        <f t="shared" si="8"/>
        <v/>
      </c>
      <c r="AA14" s="33" t="s">
        <v>215</v>
      </c>
      <c r="AB14" s="48" t="str">
        <f t="shared" si="9"/>
        <v>-</v>
      </c>
      <c r="AC14" s="27" t="s">
        <v>215</v>
      </c>
      <c r="AD14" s="27" t="s">
        <v>215</v>
      </c>
      <c r="AE14" s="48" t="str">
        <f t="shared" si="10"/>
        <v>-</v>
      </c>
      <c r="AF14" s="27" t="s">
        <v>215</v>
      </c>
      <c r="AG14" s="27" t="s">
        <v>215</v>
      </c>
      <c r="AH14" s="48" t="str">
        <f t="shared" si="11"/>
        <v>-</v>
      </c>
      <c r="AI14" s="27" t="s">
        <v>215</v>
      </c>
      <c r="AJ14" s="27" t="s">
        <v>215</v>
      </c>
      <c r="AK14" s="48" t="str">
        <f t="shared" si="12"/>
        <v>-</v>
      </c>
      <c r="AL14" s="27" t="s">
        <v>215</v>
      </c>
      <c r="AM14" s="27" t="s">
        <v>215</v>
      </c>
      <c r="AN14" s="48" t="str">
        <f t="shared" si="13"/>
        <v>-</v>
      </c>
    </row>
    <row r="15" spans="1:40" s="38" customFormat="1" ht="13.95" customHeight="1">
      <c r="A15" s="26">
        <v>2</v>
      </c>
      <c r="B15" s="42" t="s">
        <v>103</v>
      </c>
      <c r="C15" s="26">
        <v>201</v>
      </c>
      <c r="D15" s="25" t="s">
        <v>104</v>
      </c>
      <c r="E15" s="27">
        <v>9267</v>
      </c>
      <c r="F15" s="27">
        <v>9549</v>
      </c>
      <c r="G15" s="48">
        <f t="shared" si="0"/>
        <v>-2.9531888155827857E-2</v>
      </c>
      <c r="H15" s="27">
        <v>6684</v>
      </c>
      <c r="I15" s="27">
        <v>7714</v>
      </c>
      <c r="J15" s="48">
        <f t="shared" si="1"/>
        <v>-0.13352346383199376</v>
      </c>
      <c r="K15" s="33">
        <f t="shared" si="2"/>
        <v>1.3864452423698383</v>
      </c>
      <c r="L15" s="33">
        <v>1.2378791807103966</v>
      </c>
      <c r="M15" s="48">
        <f t="shared" si="3"/>
        <v>0.12001660903140987</v>
      </c>
      <c r="N15" s="27">
        <v>9317</v>
      </c>
      <c r="O15" s="27">
        <v>9648</v>
      </c>
      <c r="P15" s="48">
        <f t="shared" si="4"/>
        <v>-3.4307628524046452E-2</v>
      </c>
      <c r="Q15" s="27">
        <v>243</v>
      </c>
      <c r="R15" s="27">
        <v>233</v>
      </c>
      <c r="S15" s="48">
        <f t="shared" si="5"/>
        <v>4.2918454935622297E-2</v>
      </c>
      <c r="T15" s="27">
        <v>2822</v>
      </c>
      <c r="U15" s="27">
        <v>2609</v>
      </c>
      <c r="V15" s="48">
        <f t="shared" si="6"/>
        <v>8.1640475277884317E-2</v>
      </c>
      <c r="W15" s="27">
        <v>4559</v>
      </c>
      <c r="X15" s="27">
        <v>5930</v>
      </c>
      <c r="Y15" s="48">
        <f t="shared" si="7"/>
        <v>-0.23119730185497467</v>
      </c>
      <c r="Z15" s="33">
        <f t="shared" si="8"/>
        <v>0.38233301720634061</v>
      </c>
      <c r="AA15" s="33">
        <v>0.30553929031502519</v>
      </c>
      <c r="AB15" s="48">
        <f t="shared" si="9"/>
        <v>0.25133830353581543</v>
      </c>
      <c r="AC15" s="27">
        <v>341</v>
      </c>
      <c r="AD15" s="27">
        <v>272</v>
      </c>
      <c r="AE15" s="48">
        <f t="shared" si="10"/>
        <v>0.25367647058823528</v>
      </c>
      <c r="AF15" s="27">
        <v>1052</v>
      </c>
      <c r="AG15" s="27">
        <v>990</v>
      </c>
      <c r="AH15" s="48">
        <f t="shared" si="11"/>
        <v>6.2626262626262585E-2</v>
      </c>
      <c r="AI15" s="27">
        <v>360</v>
      </c>
      <c r="AJ15" s="27">
        <v>279</v>
      </c>
      <c r="AK15" s="48">
        <f t="shared" si="12"/>
        <v>0.29032258064516125</v>
      </c>
      <c r="AL15" s="27">
        <v>3408</v>
      </c>
      <c r="AM15" s="27">
        <v>4306</v>
      </c>
      <c r="AN15" s="48">
        <f t="shared" si="13"/>
        <v>-0.208546214584301</v>
      </c>
    </row>
    <row r="16" spans="1:40" s="38" customFormat="1" ht="13.95" customHeight="1">
      <c r="A16" s="26">
        <v>2</v>
      </c>
      <c r="B16" s="42" t="s">
        <v>103</v>
      </c>
      <c r="C16" s="26">
        <v>202</v>
      </c>
      <c r="D16" s="25" t="s">
        <v>90</v>
      </c>
      <c r="E16" s="27">
        <v>4704</v>
      </c>
      <c r="F16" s="27">
        <v>4460</v>
      </c>
      <c r="G16" s="48">
        <f t="shared" si="0"/>
        <v>5.4708520179372222E-2</v>
      </c>
      <c r="H16" s="27">
        <v>4360</v>
      </c>
      <c r="I16" s="27">
        <v>3597</v>
      </c>
      <c r="J16" s="48">
        <f t="shared" si="1"/>
        <v>0.21212121212121215</v>
      </c>
      <c r="K16" s="33">
        <f t="shared" si="2"/>
        <v>1.0788990825688074</v>
      </c>
      <c r="L16" s="33">
        <v>1.2399221573533501</v>
      </c>
      <c r="M16" s="48">
        <f t="shared" si="3"/>
        <v>-0.12986547085201794</v>
      </c>
      <c r="N16" s="27">
        <v>4731</v>
      </c>
      <c r="O16" s="27">
        <v>4563</v>
      </c>
      <c r="P16" s="48">
        <f t="shared" si="4"/>
        <v>3.6817882971729166E-2</v>
      </c>
      <c r="Q16" s="27">
        <v>177</v>
      </c>
      <c r="R16" s="27">
        <v>140</v>
      </c>
      <c r="S16" s="48">
        <f t="shared" si="5"/>
        <v>0.26428571428571423</v>
      </c>
      <c r="T16" s="27">
        <v>2676</v>
      </c>
      <c r="U16" s="27">
        <v>1365</v>
      </c>
      <c r="V16" s="48">
        <f t="shared" si="6"/>
        <v>0.96043956043956036</v>
      </c>
      <c r="W16" s="27">
        <v>2102</v>
      </c>
      <c r="X16" s="27">
        <v>2547</v>
      </c>
      <c r="Y16" s="48">
        <f t="shared" si="7"/>
        <v>-0.17471535139379657</v>
      </c>
      <c r="Z16" s="33">
        <f t="shared" si="8"/>
        <v>0.56006697362913349</v>
      </c>
      <c r="AA16" s="33">
        <v>0.34892638036809814</v>
      </c>
      <c r="AB16" s="48">
        <f t="shared" si="9"/>
        <v>0.60511501892832986</v>
      </c>
      <c r="AC16" s="27">
        <v>110</v>
      </c>
      <c r="AD16" s="27">
        <v>56</v>
      </c>
      <c r="AE16" s="48">
        <f t="shared" si="10"/>
        <v>0.96428571428571419</v>
      </c>
      <c r="AF16" s="27">
        <v>487</v>
      </c>
      <c r="AG16" s="27">
        <v>510</v>
      </c>
      <c r="AH16" s="48">
        <f t="shared" si="11"/>
        <v>-4.5098039215686225E-2</v>
      </c>
      <c r="AI16" s="27">
        <v>277</v>
      </c>
      <c r="AJ16" s="27">
        <v>131</v>
      </c>
      <c r="AK16" s="48">
        <f t="shared" si="12"/>
        <v>1.114503816793893</v>
      </c>
      <c r="AL16" s="27">
        <v>1650</v>
      </c>
      <c r="AM16" s="27">
        <v>1695</v>
      </c>
      <c r="AN16" s="48">
        <f t="shared" si="13"/>
        <v>-2.6548672566371723E-2</v>
      </c>
    </row>
    <row r="17" spans="1:40" s="38" customFormat="1" ht="13.95" customHeight="1">
      <c r="A17" s="26">
        <v>2</v>
      </c>
      <c r="B17" s="42" t="s">
        <v>103</v>
      </c>
      <c r="C17" s="26">
        <v>203</v>
      </c>
      <c r="D17" s="25" t="s">
        <v>105</v>
      </c>
      <c r="E17" s="27">
        <v>874</v>
      </c>
      <c r="F17" s="27">
        <v>928</v>
      </c>
      <c r="G17" s="48">
        <f t="shared" si="0"/>
        <v>-5.8189655172413812E-2</v>
      </c>
      <c r="H17" s="27">
        <v>897</v>
      </c>
      <c r="I17" s="27">
        <v>811</v>
      </c>
      <c r="J17" s="48">
        <f t="shared" si="1"/>
        <v>0.10604192355117137</v>
      </c>
      <c r="K17" s="33">
        <f t="shared" si="2"/>
        <v>0.97435897435897434</v>
      </c>
      <c r="L17" s="33">
        <v>1.1442663378545006</v>
      </c>
      <c r="M17" s="48">
        <f t="shared" si="3"/>
        <v>-0.14848585322723251</v>
      </c>
      <c r="N17" s="27">
        <v>839</v>
      </c>
      <c r="O17" s="27">
        <v>917</v>
      </c>
      <c r="P17" s="48">
        <f t="shared" si="4"/>
        <v>-8.5059978189749197E-2</v>
      </c>
      <c r="Q17" s="27">
        <v>129</v>
      </c>
      <c r="R17" s="27">
        <v>131</v>
      </c>
      <c r="S17" s="48">
        <f t="shared" si="5"/>
        <v>-1.5267175572519109E-2</v>
      </c>
      <c r="T17" s="27">
        <v>738</v>
      </c>
      <c r="U17" s="27">
        <v>552</v>
      </c>
      <c r="V17" s="48">
        <f t="shared" si="6"/>
        <v>0.33695652173913038</v>
      </c>
      <c r="W17" s="27">
        <v>299</v>
      </c>
      <c r="X17" s="27">
        <v>401</v>
      </c>
      <c r="Y17" s="48">
        <f t="shared" si="7"/>
        <v>-0.25436408977556113</v>
      </c>
      <c r="Z17" s="33">
        <f t="shared" si="8"/>
        <v>0.71166827386692377</v>
      </c>
      <c r="AA17" s="33">
        <v>0.57922350472193074</v>
      </c>
      <c r="AB17" s="48">
        <f t="shared" si="9"/>
        <v>0.22865917571590288</v>
      </c>
      <c r="AC17" s="27">
        <v>11</v>
      </c>
      <c r="AD17" s="27">
        <v>6</v>
      </c>
      <c r="AE17" s="48">
        <f t="shared" si="10"/>
        <v>0.83333333333333326</v>
      </c>
      <c r="AF17" s="27">
        <v>202</v>
      </c>
      <c r="AG17" s="27">
        <v>206</v>
      </c>
      <c r="AH17" s="48">
        <f t="shared" si="11"/>
        <v>-1.9417475728155331E-2</v>
      </c>
      <c r="AI17" s="27">
        <v>90</v>
      </c>
      <c r="AJ17" s="27">
        <v>57</v>
      </c>
      <c r="AK17" s="48">
        <f t="shared" si="12"/>
        <v>0.57894736842105265</v>
      </c>
      <c r="AL17" s="27">
        <v>114</v>
      </c>
      <c r="AM17" s="27">
        <v>233</v>
      </c>
      <c r="AN17" s="48">
        <f t="shared" si="13"/>
        <v>-0.51072961373390557</v>
      </c>
    </row>
    <row r="18" spans="1:40" s="38" customFormat="1" ht="13.95" customHeight="1">
      <c r="A18" s="26">
        <v>2</v>
      </c>
      <c r="B18" s="42" t="s">
        <v>103</v>
      </c>
      <c r="C18" s="26">
        <v>205</v>
      </c>
      <c r="D18" s="25" t="s">
        <v>106</v>
      </c>
      <c r="E18" s="27">
        <v>324</v>
      </c>
      <c r="F18" s="27">
        <v>277</v>
      </c>
      <c r="G18" s="48">
        <f t="shared" si="0"/>
        <v>0.16967509025270755</v>
      </c>
      <c r="H18" s="27">
        <v>331</v>
      </c>
      <c r="I18" s="27">
        <v>392</v>
      </c>
      <c r="J18" s="48">
        <f t="shared" si="1"/>
        <v>-0.15561224489795922</v>
      </c>
      <c r="K18" s="33">
        <f t="shared" si="2"/>
        <v>0.97885196374622352</v>
      </c>
      <c r="L18" s="33">
        <v>0.70663265306122447</v>
      </c>
      <c r="M18" s="48">
        <f t="shared" si="3"/>
        <v>0.38523454797299506</v>
      </c>
      <c r="N18" s="27">
        <v>322</v>
      </c>
      <c r="O18" s="27">
        <v>316</v>
      </c>
      <c r="P18" s="48">
        <f t="shared" si="4"/>
        <v>1.8987341772152E-2</v>
      </c>
      <c r="Q18" s="27">
        <v>210</v>
      </c>
      <c r="R18" s="27">
        <v>226</v>
      </c>
      <c r="S18" s="48">
        <f t="shared" si="5"/>
        <v>-7.0796460176991149E-2</v>
      </c>
      <c r="T18" s="27">
        <v>265</v>
      </c>
      <c r="U18" s="27">
        <v>338</v>
      </c>
      <c r="V18" s="48">
        <f t="shared" si="6"/>
        <v>-0.21597633136094674</v>
      </c>
      <c r="W18" s="27">
        <v>155</v>
      </c>
      <c r="X18" s="27">
        <v>162</v>
      </c>
      <c r="Y18" s="48">
        <f t="shared" si="7"/>
        <v>-4.3209876543209846E-2</v>
      </c>
      <c r="Z18" s="33">
        <f t="shared" si="8"/>
        <v>0.63095238095238093</v>
      </c>
      <c r="AA18" s="33">
        <v>0.67600000000000005</v>
      </c>
      <c r="AB18" s="48">
        <f t="shared" si="9"/>
        <v>-6.6638489715412863E-2</v>
      </c>
      <c r="AC18" s="27">
        <v>13</v>
      </c>
      <c r="AD18" s="27">
        <v>6</v>
      </c>
      <c r="AE18" s="48">
        <f t="shared" si="10"/>
        <v>1.1666666666666665</v>
      </c>
      <c r="AF18" s="27">
        <v>86</v>
      </c>
      <c r="AG18" s="27">
        <v>74</v>
      </c>
      <c r="AH18" s="48">
        <f t="shared" si="11"/>
        <v>0.16216216216216206</v>
      </c>
      <c r="AI18" s="27">
        <v>33</v>
      </c>
      <c r="AJ18" s="27">
        <v>16</v>
      </c>
      <c r="AK18" s="48">
        <f t="shared" si="12"/>
        <v>1.0625</v>
      </c>
      <c r="AL18" s="27">
        <v>83</v>
      </c>
      <c r="AM18" s="27">
        <v>119</v>
      </c>
      <c r="AN18" s="48">
        <f t="shared" si="13"/>
        <v>-0.30252100840336138</v>
      </c>
    </row>
    <row r="19" spans="1:40" s="38" customFormat="1" ht="13.95" customHeight="1">
      <c r="A19" s="26">
        <v>2</v>
      </c>
      <c r="B19" s="42" t="s">
        <v>103</v>
      </c>
      <c r="C19" s="26">
        <v>206</v>
      </c>
      <c r="D19" s="25" t="s">
        <v>89</v>
      </c>
      <c r="E19" s="27">
        <v>429</v>
      </c>
      <c r="F19" s="27">
        <v>535</v>
      </c>
      <c r="G19" s="48">
        <f t="shared" si="0"/>
        <v>-0.19813084112149537</v>
      </c>
      <c r="H19" s="27">
        <v>512</v>
      </c>
      <c r="I19" s="27">
        <v>445</v>
      </c>
      <c r="J19" s="48">
        <f t="shared" si="1"/>
        <v>0.15056179775280909</v>
      </c>
      <c r="K19" s="33">
        <f t="shared" si="2"/>
        <v>0.837890625</v>
      </c>
      <c r="L19" s="33">
        <v>1.202247191011236</v>
      </c>
      <c r="M19" s="48">
        <f t="shared" si="3"/>
        <v>-0.30306293808411222</v>
      </c>
      <c r="N19" s="27">
        <v>447</v>
      </c>
      <c r="O19" s="27">
        <v>523</v>
      </c>
      <c r="P19" s="48">
        <f t="shared" si="4"/>
        <v>-0.14531548757170176</v>
      </c>
      <c r="Q19" s="27">
        <v>333</v>
      </c>
      <c r="R19" s="27">
        <v>138</v>
      </c>
      <c r="S19" s="48">
        <f t="shared" si="5"/>
        <v>1.4130434782608696</v>
      </c>
      <c r="T19" s="27">
        <v>424</v>
      </c>
      <c r="U19" s="27">
        <v>327</v>
      </c>
      <c r="V19" s="48">
        <f t="shared" si="6"/>
        <v>0.29663608562691124</v>
      </c>
      <c r="W19" s="27">
        <v>203</v>
      </c>
      <c r="X19" s="27">
        <v>157</v>
      </c>
      <c r="Y19" s="48">
        <f t="shared" si="7"/>
        <v>0.29299363057324834</v>
      </c>
      <c r="Z19" s="33">
        <f t="shared" si="8"/>
        <v>0.6762360446570973</v>
      </c>
      <c r="AA19" s="33">
        <v>0.67561983471074383</v>
      </c>
      <c r="AB19" s="48">
        <f t="shared" si="9"/>
        <v>9.1206609796667948E-4</v>
      </c>
      <c r="AC19" s="27">
        <v>1</v>
      </c>
      <c r="AD19" s="27">
        <v>1</v>
      </c>
      <c r="AE19" s="48">
        <f t="shared" si="10"/>
        <v>0</v>
      </c>
      <c r="AF19" s="27">
        <v>152</v>
      </c>
      <c r="AG19" s="27">
        <v>51</v>
      </c>
      <c r="AH19" s="48">
        <f t="shared" si="11"/>
        <v>1.9803921568627452</v>
      </c>
      <c r="AI19" s="27">
        <v>51</v>
      </c>
      <c r="AJ19" s="27">
        <v>28</v>
      </c>
      <c r="AK19" s="48">
        <f t="shared" si="12"/>
        <v>0.8214285714285714</v>
      </c>
      <c r="AL19" s="27">
        <v>152</v>
      </c>
      <c r="AM19" s="27">
        <v>126</v>
      </c>
      <c r="AN19" s="48">
        <f t="shared" si="13"/>
        <v>0.20634920634920628</v>
      </c>
    </row>
    <row r="20" spans="1:40" s="38" customFormat="1" ht="13.95" customHeight="1">
      <c r="A20" s="26">
        <v>2</v>
      </c>
      <c r="B20" s="42" t="s">
        <v>103</v>
      </c>
      <c r="C20" s="26">
        <v>207</v>
      </c>
      <c r="D20" s="25" t="s">
        <v>107</v>
      </c>
      <c r="E20" s="27">
        <v>177</v>
      </c>
      <c r="F20" s="27">
        <v>121</v>
      </c>
      <c r="G20" s="48">
        <f t="shared" si="0"/>
        <v>0.46280991735537191</v>
      </c>
      <c r="H20" s="27">
        <v>198</v>
      </c>
      <c r="I20" s="27">
        <v>111</v>
      </c>
      <c r="J20" s="48">
        <f t="shared" si="1"/>
        <v>0.78378378378378377</v>
      </c>
      <c r="K20" s="33">
        <f t="shared" si="2"/>
        <v>0.89393939393939392</v>
      </c>
      <c r="L20" s="33">
        <v>1.0900900900900901</v>
      </c>
      <c r="M20" s="48">
        <f t="shared" si="3"/>
        <v>-0.17993989481592787</v>
      </c>
      <c r="N20" s="27">
        <v>124</v>
      </c>
      <c r="O20" s="27">
        <v>52</v>
      </c>
      <c r="P20" s="48">
        <f t="shared" si="4"/>
        <v>1.3846153846153846</v>
      </c>
      <c r="Q20" s="27">
        <v>514</v>
      </c>
      <c r="R20" s="27">
        <v>498</v>
      </c>
      <c r="S20" s="48">
        <f t="shared" si="5"/>
        <v>3.2128514056224855E-2</v>
      </c>
      <c r="T20" s="27">
        <v>205</v>
      </c>
      <c r="U20" s="27">
        <v>84</v>
      </c>
      <c r="V20" s="48">
        <f t="shared" si="6"/>
        <v>1.4404761904761907</v>
      </c>
      <c r="W20" s="27">
        <v>25</v>
      </c>
      <c r="X20" s="27">
        <v>22</v>
      </c>
      <c r="Y20" s="48">
        <f t="shared" si="7"/>
        <v>0.13636363636363646</v>
      </c>
      <c r="Z20" s="33">
        <f t="shared" si="8"/>
        <v>0.89130434782608692</v>
      </c>
      <c r="AA20" s="33">
        <v>0.79245283018867929</v>
      </c>
      <c r="AB20" s="48">
        <f t="shared" si="9"/>
        <v>0.12474120082815721</v>
      </c>
      <c r="AC20" s="27">
        <v>17</v>
      </c>
      <c r="AD20" s="27">
        <v>1</v>
      </c>
      <c r="AE20" s="48">
        <f t="shared" si="10"/>
        <v>16</v>
      </c>
      <c r="AF20" s="27">
        <v>173</v>
      </c>
      <c r="AG20" s="27">
        <v>61</v>
      </c>
      <c r="AH20" s="48">
        <f t="shared" si="11"/>
        <v>1.8360655737704916</v>
      </c>
      <c r="AI20" s="27">
        <v>3</v>
      </c>
      <c r="AJ20" s="27" t="s">
        <v>215</v>
      </c>
      <c r="AK20" s="48" t="str">
        <f t="shared" si="12"/>
        <v>-</v>
      </c>
      <c r="AL20" s="27">
        <v>19</v>
      </c>
      <c r="AM20" s="27">
        <v>17</v>
      </c>
      <c r="AN20" s="48">
        <f t="shared" si="13"/>
        <v>0.11764705882352944</v>
      </c>
    </row>
    <row r="21" spans="1:40" s="38" customFormat="1" ht="13.95" customHeight="1">
      <c r="A21" s="26">
        <v>2</v>
      </c>
      <c r="B21" s="42" t="s">
        <v>103</v>
      </c>
      <c r="C21" s="26">
        <v>208</v>
      </c>
      <c r="D21" s="25" t="s">
        <v>229</v>
      </c>
      <c r="E21" s="27">
        <v>5</v>
      </c>
      <c r="F21" s="27" t="s">
        <v>215</v>
      </c>
      <c r="G21" s="48" t="str">
        <f t="shared" si="0"/>
        <v>-</v>
      </c>
      <c r="H21" s="27" t="s">
        <v>215</v>
      </c>
      <c r="I21" s="27" t="s">
        <v>215</v>
      </c>
      <c r="J21" s="48" t="str">
        <f t="shared" si="1"/>
        <v>-</v>
      </c>
      <c r="K21" s="33" t="str">
        <f t="shared" si="2"/>
        <v/>
      </c>
      <c r="L21" s="33" t="s">
        <v>215</v>
      </c>
      <c r="M21" s="48" t="str">
        <f t="shared" si="3"/>
        <v>-</v>
      </c>
      <c r="N21" s="27">
        <v>5</v>
      </c>
      <c r="O21" s="27" t="s">
        <v>215</v>
      </c>
      <c r="P21" s="48" t="str">
        <f t="shared" si="4"/>
        <v>-</v>
      </c>
      <c r="Q21" s="27" t="s">
        <v>215</v>
      </c>
      <c r="R21" s="27" t="s">
        <v>215</v>
      </c>
      <c r="S21" s="48" t="str">
        <f t="shared" si="5"/>
        <v>-</v>
      </c>
      <c r="T21" s="27" t="s">
        <v>215</v>
      </c>
      <c r="U21" s="27" t="s">
        <v>215</v>
      </c>
      <c r="V21" s="48" t="str">
        <f t="shared" si="6"/>
        <v>-</v>
      </c>
      <c r="W21" s="27" t="s">
        <v>215</v>
      </c>
      <c r="X21" s="27" t="s">
        <v>215</v>
      </c>
      <c r="Y21" s="48" t="str">
        <f t="shared" si="7"/>
        <v>-</v>
      </c>
      <c r="Z21" s="33" t="str">
        <f t="shared" si="8"/>
        <v/>
      </c>
      <c r="AA21" s="33" t="s">
        <v>215</v>
      </c>
      <c r="AB21" s="48" t="str">
        <f t="shared" si="9"/>
        <v>-</v>
      </c>
      <c r="AC21" s="27" t="s">
        <v>215</v>
      </c>
      <c r="AD21" s="27" t="s">
        <v>215</v>
      </c>
      <c r="AE21" s="48" t="str">
        <f t="shared" si="10"/>
        <v>-</v>
      </c>
      <c r="AF21" s="27" t="s">
        <v>215</v>
      </c>
      <c r="AG21" s="27" t="s">
        <v>215</v>
      </c>
      <c r="AH21" s="48" t="str">
        <f t="shared" si="11"/>
        <v>-</v>
      </c>
      <c r="AI21" s="27" t="s">
        <v>215</v>
      </c>
      <c r="AJ21" s="27" t="s">
        <v>215</v>
      </c>
      <c r="AK21" s="48" t="str">
        <f t="shared" si="12"/>
        <v>-</v>
      </c>
      <c r="AL21" s="27" t="s">
        <v>215</v>
      </c>
      <c r="AM21" s="27" t="s">
        <v>215</v>
      </c>
      <c r="AN21" s="48" t="str">
        <f t="shared" si="13"/>
        <v>-</v>
      </c>
    </row>
    <row r="22" spans="1:40" s="38" customFormat="1" ht="13.95" customHeight="1">
      <c r="A22" s="26">
        <v>2</v>
      </c>
      <c r="B22" s="42" t="s">
        <v>103</v>
      </c>
      <c r="C22" s="26">
        <v>209</v>
      </c>
      <c r="D22" s="25" t="s">
        <v>217</v>
      </c>
      <c r="E22" s="27">
        <v>302</v>
      </c>
      <c r="F22" s="27">
        <v>123</v>
      </c>
      <c r="G22" s="27">
        <f t="shared" si="0"/>
        <v>1.4552845528455283</v>
      </c>
      <c r="H22" s="27">
        <v>160</v>
      </c>
      <c r="I22" s="27">
        <v>27</v>
      </c>
      <c r="J22" s="27">
        <f t="shared" si="1"/>
        <v>4.9259259259259256</v>
      </c>
      <c r="K22" s="33">
        <f t="shared" si="2"/>
        <v>1.8875</v>
      </c>
      <c r="L22" s="33">
        <v>4.5555555555555554</v>
      </c>
      <c r="M22" s="27">
        <f t="shared" si="3"/>
        <v>-0.58567073170731709</v>
      </c>
      <c r="N22" s="27">
        <v>318</v>
      </c>
      <c r="O22" s="27">
        <v>123</v>
      </c>
      <c r="P22" s="27">
        <f t="shared" si="4"/>
        <v>1.5853658536585367</v>
      </c>
      <c r="Q22" s="27">
        <v>34</v>
      </c>
      <c r="R22" s="27">
        <v>6</v>
      </c>
      <c r="S22" s="27">
        <f t="shared" si="5"/>
        <v>4.666666666666667</v>
      </c>
      <c r="T22" s="27">
        <v>105</v>
      </c>
      <c r="U22" s="27">
        <v>14</v>
      </c>
      <c r="V22" s="27">
        <f t="shared" si="6"/>
        <v>6.5</v>
      </c>
      <c r="W22" s="27">
        <v>34</v>
      </c>
      <c r="X22" s="27">
        <v>9</v>
      </c>
      <c r="Y22" s="27">
        <f t="shared" si="7"/>
        <v>2.7777777777777777</v>
      </c>
      <c r="Z22" s="33">
        <f t="shared" si="8"/>
        <v>0.75539568345323738</v>
      </c>
      <c r="AA22" s="33">
        <v>0.60869565217391308</v>
      </c>
      <c r="AB22" s="48">
        <f t="shared" si="9"/>
        <v>0.24100719424460415</v>
      </c>
      <c r="AC22" s="27" t="s">
        <v>215</v>
      </c>
      <c r="AD22" s="27" t="s">
        <v>215</v>
      </c>
      <c r="AE22" s="27" t="str">
        <f t="shared" si="10"/>
        <v>-</v>
      </c>
      <c r="AF22" s="27">
        <v>2</v>
      </c>
      <c r="AG22" s="27">
        <v>6</v>
      </c>
      <c r="AH22" s="27">
        <f t="shared" si="11"/>
        <v>-0.66666666666666674</v>
      </c>
      <c r="AI22" s="27">
        <v>7</v>
      </c>
      <c r="AJ22" s="27" t="s">
        <v>215</v>
      </c>
      <c r="AK22" s="27" t="str">
        <f t="shared" si="12"/>
        <v>-</v>
      </c>
      <c r="AL22" s="27">
        <v>23</v>
      </c>
      <c r="AM22" s="27">
        <v>4</v>
      </c>
      <c r="AN22" s="27">
        <f t="shared" si="13"/>
        <v>4.75</v>
      </c>
    </row>
    <row r="23" spans="1:40" s="38" customFormat="1" ht="13.95" customHeight="1">
      <c r="A23" s="29">
        <v>2</v>
      </c>
      <c r="B23" s="41" t="s">
        <v>153</v>
      </c>
      <c r="C23" s="29"/>
      <c r="D23" s="30"/>
      <c r="E23" s="31">
        <v>16084</v>
      </c>
      <c r="F23" s="31">
        <v>15995</v>
      </c>
      <c r="G23" s="24">
        <f t="shared" si="0"/>
        <v>5.5642388246326391E-3</v>
      </c>
      <c r="H23" s="31">
        <v>13142</v>
      </c>
      <c r="I23" s="31">
        <v>13099</v>
      </c>
      <c r="J23" s="24">
        <f t="shared" si="1"/>
        <v>3.2826933353691246E-3</v>
      </c>
      <c r="K23" s="32">
        <f t="shared" si="2"/>
        <v>1.223862425810379</v>
      </c>
      <c r="L23" s="32">
        <v>1.221085579051836</v>
      </c>
      <c r="M23" s="24">
        <f t="shared" si="3"/>
        <v>2.274080380753718E-3</v>
      </c>
      <c r="N23" s="31">
        <v>16104</v>
      </c>
      <c r="O23" s="31">
        <v>16144</v>
      </c>
      <c r="P23" s="24">
        <f t="shared" si="4"/>
        <v>-2.4777006937561907E-3</v>
      </c>
      <c r="Q23" s="31">
        <v>218</v>
      </c>
      <c r="R23" s="31">
        <v>200</v>
      </c>
      <c r="S23" s="24">
        <f t="shared" si="5"/>
        <v>9.000000000000008E-2</v>
      </c>
      <c r="T23" s="31">
        <v>7235</v>
      </c>
      <c r="U23" s="31">
        <v>5289</v>
      </c>
      <c r="V23" s="24">
        <f t="shared" si="6"/>
        <v>0.36793344677632822</v>
      </c>
      <c r="W23" s="31">
        <v>7377</v>
      </c>
      <c r="X23" s="31">
        <v>9228</v>
      </c>
      <c r="Y23" s="24">
        <f t="shared" si="7"/>
        <v>-0.20058517555266575</v>
      </c>
      <c r="Z23" s="32">
        <f t="shared" si="8"/>
        <v>0.49514098001642487</v>
      </c>
      <c r="AA23" s="32">
        <v>0.36433147344492661</v>
      </c>
      <c r="AB23" s="24">
        <f t="shared" si="9"/>
        <v>0.35903981979550781</v>
      </c>
      <c r="AC23" s="31">
        <v>493</v>
      </c>
      <c r="AD23" s="31">
        <v>342</v>
      </c>
      <c r="AE23" s="24">
        <f t="shared" si="10"/>
        <v>0.4415204678362572</v>
      </c>
      <c r="AF23" s="31">
        <v>2154</v>
      </c>
      <c r="AG23" s="31">
        <v>1898</v>
      </c>
      <c r="AH23" s="24">
        <f t="shared" si="11"/>
        <v>0.13487881981032657</v>
      </c>
      <c r="AI23" s="31">
        <v>821</v>
      </c>
      <c r="AJ23" s="31">
        <v>511</v>
      </c>
      <c r="AK23" s="24">
        <f t="shared" si="12"/>
        <v>0.60665362035225057</v>
      </c>
      <c r="AL23" s="31">
        <v>5449</v>
      </c>
      <c r="AM23" s="31">
        <v>6500</v>
      </c>
      <c r="AN23" s="24">
        <f t="shared" si="13"/>
        <v>-0.16169230769230769</v>
      </c>
    </row>
    <row r="24" spans="1:40" s="38" customFormat="1" ht="13.95" customHeight="1">
      <c r="A24" s="26">
        <v>3</v>
      </c>
      <c r="B24" s="42" t="s">
        <v>108</v>
      </c>
      <c r="C24" s="26">
        <v>3</v>
      </c>
      <c r="D24" s="25" t="s">
        <v>201</v>
      </c>
      <c r="E24" s="27">
        <v>3</v>
      </c>
      <c r="F24" s="27" t="s">
        <v>215</v>
      </c>
      <c r="G24" s="27" t="str">
        <f t="shared" si="0"/>
        <v>-</v>
      </c>
      <c r="H24" s="27">
        <v>1</v>
      </c>
      <c r="I24" s="27" t="s">
        <v>215</v>
      </c>
      <c r="J24" s="27" t="str">
        <f t="shared" si="1"/>
        <v>-</v>
      </c>
      <c r="K24" s="27">
        <f t="shared" si="2"/>
        <v>3</v>
      </c>
      <c r="L24" s="27" t="s">
        <v>215</v>
      </c>
      <c r="M24" s="27" t="str">
        <f t="shared" si="3"/>
        <v>-</v>
      </c>
      <c r="N24" s="27">
        <v>3</v>
      </c>
      <c r="O24" s="27" t="s">
        <v>215</v>
      </c>
      <c r="P24" s="27" t="str">
        <f t="shared" si="4"/>
        <v>-</v>
      </c>
      <c r="Q24" s="27">
        <v>1921</v>
      </c>
      <c r="R24" s="27" t="s">
        <v>215</v>
      </c>
      <c r="S24" s="27" t="str">
        <f t="shared" si="5"/>
        <v>-</v>
      </c>
      <c r="T24" s="27" t="s">
        <v>215</v>
      </c>
      <c r="U24" s="27" t="s">
        <v>215</v>
      </c>
      <c r="V24" s="27" t="str">
        <f t="shared" si="6"/>
        <v>-</v>
      </c>
      <c r="W24" s="27">
        <v>1</v>
      </c>
      <c r="X24" s="27" t="s">
        <v>215</v>
      </c>
      <c r="Y24" s="27" t="str">
        <f t="shared" si="7"/>
        <v>-</v>
      </c>
      <c r="Z24" s="33" t="s">
        <v>215</v>
      </c>
      <c r="AA24" s="33" t="s">
        <v>215</v>
      </c>
      <c r="AB24" s="27" t="str">
        <f t="shared" si="9"/>
        <v>-</v>
      </c>
      <c r="AC24" s="27" t="s">
        <v>215</v>
      </c>
      <c r="AD24" s="27" t="s">
        <v>215</v>
      </c>
      <c r="AE24" s="27" t="str">
        <f t="shared" si="10"/>
        <v>-</v>
      </c>
      <c r="AF24" s="27" t="s">
        <v>215</v>
      </c>
      <c r="AG24" s="27" t="s">
        <v>215</v>
      </c>
      <c r="AH24" s="27" t="str">
        <f t="shared" si="11"/>
        <v>-</v>
      </c>
      <c r="AI24" s="27" t="s">
        <v>215</v>
      </c>
      <c r="AJ24" s="27" t="s">
        <v>215</v>
      </c>
      <c r="AK24" s="27" t="str">
        <f t="shared" si="12"/>
        <v>-</v>
      </c>
      <c r="AL24" s="27" t="s">
        <v>215</v>
      </c>
      <c r="AM24" s="27" t="s">
        <v>215</v>
      </c>
      <c r="AN24" s="27" t="str">
        <f t="shared" si="13"/>
        <v>-</v>
      </c>
    </row>
    <row r="25" spans="1:40" s="38" customFormat="1" ht="13.95" customHeight="1">
      <c r="A25" s="26">
        <v>3</v>
      </c>
      <c r="B25" s="42" t="s">
        <v>108</v>
      </c>
      <c r="C25" s="26">
        <v>301</v>
      </c>
      <c r="D25" s="25" t="s">
        <v>194</v>
      </c>
      <c r="E25" s="27">
        <v>5031</v>
      </c>
      <c r="F25" s="27">
        <v>4924</v>
      </c>
      <c r="G25" s="48">
        <f t="shared" si="0"/>
        <v>2.1730300568643335E-2</v>
      </c>
      <c r="H25" s="27">
        <v>4155</v>
      </c>
      <c r="I25" s="27">
        <v>3114</v>
      </c>
      <c r="J25" s="48">
        <f t="shared" si="1"/>
        <v>0.33429672447013492</v>
      </c>
      <c r="K25" s="33">
        <f t="shared" si="2"/>
        <v>1.2108303249097474</v>
      </c>
      <c r="L25" s="33">
        <v>1.5812459858702634</v>
      </c>
      <c r="M25" s="48">
        <f t="shared" si="3"/>
        <v>-0.23425555812978205</v>
      </c>
      <c r="N25" s="27">
        <v>5290</v>
      </c>
      <c r="O25" s="27">
        <v>5232</v>
      </c>
      <c r="P25" s="48">
        <f t="shared" si="4"/>
        <v>1.1085626911315094E-2</v>
      </c>
      <c r="Q25" s="27">
        <v>158</v>
      </c>
      <c r="R25" s="27">
        <v>144</v>
      </c>
      <c r="S25" s="48">
        <f t="shared" si="5"/>
        <v>9.7222222222222321E-2</v>
      </c>
      <c r="T25" s="27">
        <v>2038</v>
      </c>
      <c r="U25" s="27">
        <v>1311</v>
      </c>
      <c r="V25" s="48">
        <f t="shared" si="6"/>
        <v>0.55453852021357752</v>
      </c>
      <c r="W25" s="27">
        <v>2641</v>
      </c>
      <c r="X25" s="27">
        <v>2093</v>
      </c>
      <c r="Y25" s="48">
        <f t="shared" si="7"/>
        <v>0.2618251313903488</v>
      </c>
      <c r="Z25" s="33">
        <f t="shared" si="8"/>
        <v>0.43556315452019662</v>
      </c>
      <c r="AA25" s="33">
        <v>0.38513513513513514</v>
      </c>
      <c r="AB25" s="48">
        <f t="shared" si="9"/>
        <v>0.1309359099822649</v>
      </c>
      <c r="AC25" s="27">
        <v>13</v>
      </c>
      <c r="AD25" s="27">
        <v>12</v>
      </c>
      <c r="AE25" s="48">
        <f t="shared" si="10"/>
        <v>8.3333333333333259E-2</v>
      </c>
      <c r="AF25" s="27">
        <v>673</v>
      </c>
      <c r="AG25" s="27">
        <v>514</v>
      </c>
      <c r="AH25" s="48">
        <f t="shared" si="11"/>
        <v>0.30933852140077822</v>
      </c>
      <c r="AI25" s="27">
        <v>239</v>
      </c>
      <c r="AJ25" s="27">
        <v>228</v>
      </c>
      <c r="AK25" s="48">
        <f t="shared" si="12"/>
        <v>4.8245614035087758E-2</v>
      </c>
      <c r="AL25" s="27">
        <v>1783</v>
      </c>
      <c r="AM25" s="27">
        <v>1903</v>
      </c>
      <c r="AN25" s="48">
        <f t="shared" si="13"/>
        <v>-6.3058328954282761E-2</v>
      </c>
    </row>
    <row r="26" spans="1:40" s="38" customFormat="1" ht="13.95" customHeight="1">
      <c r="A26" s="26">
        <v>3</v>
      </c>
      <c r="B26" s="42" t="s">
        <v>108</v>
      </c>
      <c r="C26" s="26">
        <v>302</v>
      </c>
      <c r="D26" s="25" t="s">
        <v>91</v>
      </c>
      <c r="E26" s="27">
        <v>1452</v>
      </c>
      <c r="F26" s="27">
        <v>1366</v>
      </c>
      <c r="G26" s="48">
        <f t="shared" si="0"/>
        <v>6.2957540263543166E-2</v>
      </c>
      <c r="H26" s="27">
        <v>886</v>
      </c>
      <c r="I26" s="27">
        <v>1063</v>
      </c>
      <c r="J26" s="48">
        <f t="shared" si="1"/>
        <v>-0.16650987770460957</v>
      </c>
      <c r="K26" s="33">
        <f t="shared" si="2"/>
        <v>1.6388261851015802</v>
      </c>
      <c r="L26" s="33">
        <v>1.2850423330197553</v>
      </c>
      <c r="M26" s="48">
        <f t="shared" si="3"/>
        <v>0.27530910304756939</v>
      </c>
      <c r="N26" s="27">
        <v>1391</v>
      </c>
      <c r="O26" s="27">
        <v>1329</v>
      </c>
      <c r="P26" s="48">
        <f t="shared" si="4"/>
        <v>4.6651617757712538E-2</v>
      </c>
      <c r="Q26" s="27">
        <v>176</v>
      </c>
      <c r="R26" s="27">
        <v>138</v>
      </c>
      <c r="S26" s="48">
        <f t="shared" si="5"/>
        <v>0.2753623188405796</v>
      </c>
      <c r="T26" s="27">
        <v>610</v>
      </c>
      <c r="U26" s="27">
        <v>516</v>
      </c>
      <c r="V26" s="48">
        <f t="shared" si="6"/>
        <v>0.18217054263565902</v>
      </c>
      <c r="W26" s="27">
        <v>474</v>
      </c>
      <c r="X26" s="27">
        <v>851</v>
      </c>
      <c r="Y26" s="48">
        <f t="shared" si="7"/>
        <v>-0.44300822561692121</v>
      </c>
      <c r="Z26" s="33">
        <f t="shared" si="8"/>
        <v>0.5627306273062731</v>
      </c>
      <c r="AA26" s="33">
        <v>0.37746891002194588</v>
      </c>
      <c r="AB26" s="48">
        <f t="shared" si="9"/>
        <v>0.49079993706913827</v>
      </c>
      <c r="AC26" s="27">
        <v>8</v>
      </c>
      <c r="AD26" s="27">
        <v>1</v>
      </c>
      <c r="AE26" s="48">
        <f t="shared" si="10"/>
        <v>7</v>
      </c>
      <c r="AF26" s="27">
        <v>208</v>
      </c>
      <c r="AG26" s="27">
        <v>178</v>
      </c>
      <c r="AH26" s="48">
        <f t="shared" si="11"/>
        <v>0.1685393258426966</v>
      </c>
      <c r="AI26" s="27">
        <v>55</v>
      </c>
      <c r="AJ26" s="27">
        <v>64</v>
      </c>
      <c r="AK26" s="48">
        <f t="shared" si="12"/>
        <v>-0.140625</v>
      </c>
      <c r="AL26" s="27">
        <v>184</v>
      </c>
      <c r="AM26" s="27">
        <v>581</v>
      </c>
      <c r="AN26" s="48">
        <f t="shared" si="13"/>
        <v>-0.68330464716006878</v>
      </c>
    </row>
    <row r="27" spans="1:40" s="38" customFormat="1" ht="13.95" customHeight="1">
      <c r="A27" s="26">
        <v>3</v>
      </c>
      <c r="B27" s="42" t="s">
        <v>108</v>
      </c>
      <c r="C27" s="26">
        <v>303</v>
      </c>
      <c r="D27" s="25" t="s">
        <v>109</v>
      </c>
      <c r="E27" s="27">
        <v>412</v>
      </c>
      <c r="F27" s="27">
        <v>439</v>
      </c>
      <c r="G27" s="48">
        <f t="shared" si="0"/>
        <v>-6.1503416856492077E-2</v>
      </c>
      <c r="H27" s="27">
        <v>417</v>
      </c>
      <c r="I27" s="27">
        <v>406</v>
      </c>
      <c r="J27" s="48">
        <f t="shared" si="1"/>
        <v>2.7093596059113212E-2</v>
      </c>
      <c r="K27" s="33">
        <f t="shared" si="2"/>
        <v>0.98800959232613905</v>
      </c>
      <c r="L27" s="33">
        <v>1.0812807881773399</v>
      </c>
      <c r="M27" s="48">
        <f t="shared" si="3"/>
        <v>-8.6259921447807586E-2</v>
      </c>
      <c r="N27" s="27">
        <v>431</v>
      </c>
      <c r="O27" s="27">
        <v>452</v>
      </c>
      <c r="P27" s="48">
        <f t="shared" si="4"/>
        <v>-4.6460176991150459E-2</v>
      </c>
      <c r="Q27" s="27">
        <v>112</v>
      </c>
      <c r="R27" s="27">
        <v>150</v>
      </c>
      <c r="S27" s="48">
        <f t="shared" si="5"/>
        <v>-0.2533333333333333</v>
      </c>
      <c r="T27" s="27">
        <v>278</v>
      </c>
      <c r="U27" s="27">
        <v>267</v>
      </c>
      <c r="V27" s="48">
        <f t="shared" si="6"/>
        <v>4.1198501872659277E-2</v>
      </c>
      <c r="W27" s="27">
        <v>196</v>
      </c>
      <c r="X27" s="27">
        <v>179</v>
      </c>
      <c r="Y27" s="48">
        <f t="shared" si="7"/>
        <v>9.4972067039106101E-2</v>
      </c>
      <c r="Z27" s="33">
        <f t="shared" si="8"/>
        <v>0.5864978902953587</v>
      </c>
      <c r="AA27" s="33">
        <v>0.59865470852017932</v>
      </c>
      <c r="AB27" s="48">
        <f t="shared" si="9"/>
        <v>-2.0306894862434421E-2</v>
      </c>
      <c r="AC27" s="27" t="s">
        <v>215</v>
      </c>
      <c r="AD27" s="27" t="s">
        <v>215</v>
      </c>
      <c r="AE27" s="48" t="str">
        <f t="shared" si="10"/>
        <v>-</v>
      </c>
      <c r="AF27" s="27">
        <v>95</v>
      </c>
      <c r="AG27" s="27">
        <v>78</v>
      </c>
      <c r="AH27" s="48">
        <f t="shared" si="11"/>
        <v>0.21794871794871784</v>
      </c>
      <c r="AI27" s="27">
        <v>31</v>
      </c>
      <c r="AJ27" s="27">
        <v>26</v>
      </c>
      <c r="AK27" s="48">
        <f t="shared" si="12"/>
        <v>0.19230769230769229</v>
      </c>
      <c r="AL27" s="27">
        <v>102</v>
      </c>
      <c r="AM27" s="27">
        <v>111</v>
      </c>
      <c r="AN27" s="48">
        <f t="shared" si="13"/>
        <v>-8.108108108108103E-2</v>
      </c>
    </row>
    <row r="28" spans="1:40" s="38" customFormat="1" ht="13.95" customHeight="1">
      <c r="A28" s="26">
        <v>3</v>
      </c>
      <c r="B28" s="42" t="s">
        <v>108</v>
      </c>
      <c r="C28" s="26">
        <v>304</v>
      </c>
      <c r="D28" s="25" t="s">
        <v>92</v>
      </c>
      <c r="E28" s="27">
        <v>360</v>
      </c>
      <c r="F28" s="27">
        <v>309</v>
      </c>
      <c r="G28" s="48">
        <f t="shared" si="0"/>
        <v>0.16504854368932032</v>
      </c>
      <c r="H28" s="27">
        <v>367</v>
      </c>
      <c r="I28" s="27">
        <v>304</v>
      </c>
      <c r="J28" s="48">
        <f t="shared" si="1"/>
        <v>0.20723684210526305</v>
      </c>
      <c r="K28" s="33">
        <f t="shared" si="2"/>
        <v>0.98092643051771122</v>
      </c>
      <c r="L28" s="33">
        <v>1.0164473684210527</v>
      </c>
      <c r="M28" s="48">
        <f t="shared" si="3"/>
        <v>-3.4946165445358557E-2</v>
      </c>
      <c r="N28" s="27">
        <v>380</v>
      </c>
      <c r="O28" s="27">
        <v>320</v>
      </c>
      <c r="P28" s="48">
        <f t="shared" si="4"/>
        <v>0.1875</v>
      </c>
      <c r="Q28" s="27">
        <v>129</v>
      </c>
      <c r="R28" s="27">
        <v>125</v>
      </c>
      <c r="S28" s="48">
        <f t="shared" si="5"/>
        <v>3.2000000000000028E-2</v>
      </c>
      <c r="T28" s="27">
        <v>275</v>
      </c>
      <c r="U28" s="27">
        <v>210</v>
      </c>
      <c r="V28" s="48">
        <f t="shared" si="6"/>
        <v>0.30952380952380953</v>
      </c>
      <c r="W28" s="27">
        <v>186</v>
      </c>
      <c r="X28" s="27">
        <v>162</v>
      </c>
      <c r="Y28" s="48">
        <f t="shared" si="7"/>
        <v>0.14814814814814814</v>
      </c>
      <c r="Z28" s="33">
        <f t="shared" si="8"/>
        <v>0.59652928416485895</v>
      </c>
      <c r="AA28" s="33">
        <v>0.56451612903225812</v>
      </c>
      <c r="AB28" s="48">
        <f t="shared" si="9"/>
        <v>5.6709017663464367E-2</v>
      </c>
      <c r="AC28" s="27" t="s">
        <v>215</v>
      </c>
      <c r="AD28" s="27" t="s">
        <v>215</v>
      </c>
      <c r="AE28" s="48" t="str">
        <f t="shared" si="10"/>
        <v>-</v>
      </c>
      <c r="AF28" s="27">
        <v>58</v>
      </c>
      <c r="AG28" s="27">
        <v>44</v>
      </c>
      <c r="AH28" s="48">
        <f t="shared" si="11"/>
        <v>0.31818181818181812</v>
      </c>
      <c r="AI28" s="27">
        <v>24</v>
      </c>
      <c r="AJ28" s="27">
        <v>24</v>
      </c>
      <c r="AK28" s="48">
        <f t="shared" si="12"/>
        <v>0</v>
      </c>
      <c r="AL28" s="27">
        <v>123</v>
      </c>
      <c r="AM28" s="27">
        <v>132</v>
      </c>
      <c r="AN28" s="48">
        <f t="shared" si="13"/>
        <v>-6.8181818181818232E-2</v>
      </c>
    </row>
    <row r="29" spans="1:40" s="38" customFormat="1" ht="13.95" customHeight="1">
      <c r="A29" s="26">
        <v>3</v>
      </c>
      <c r="B29" s="42" t="s">
        <v>108</v>
      </c>
      <c r="C29" s="26">
        <v>305</v>
      </c>
      <c r="D29" s="25" t="s">
        <v>110</v>
      </c>
      <c r="E29" s="27">
        <v>311</v>
      </c>
      <c r="F29" s="27">
        <v>355</v>
      </c>
      <c r="G29" s="48">
        <f t="shared" si="0"/>
        <v>-0.12394366197183093</v>
      </c>
      <c r="H29" s="27">
        <v>357</v>
      </c>
      <c r="I29" s="27">
        <v>366</v>
      </c>
      <c r="J29" s="48">
        <f t="shared" si="1"/>
        <v>-2.4590163934426257E-2</v>
      </c>
      <c r="K29" s="33">
        <f t="shared" si="2"/>
        <v>0.87114845938375352</v>
      </c>
      <c r="L29" s="33">
        <v>0.9699453551912568</v>
      </c>
      <c r="M29" s="48">
        <f t="shared" si="3"/>
        <v>-0.10185820807196111</v>
      </c>
      <c r="N29" s="27">
        <v>312</v>
      </c>
      <c r="O29" s="27">
        <v>354</v>
      </c>
      <c r="P29" s="48">
        <f t="shared" si="4"/>
        <v>-0.11864406779661019</v>
      </c>
      <c r="Q29" s="27">
        <v>173</v>
      </c>
      <c r="R29" s="27">
        <v>154</v>
      </c>
      <c r="S29" s="48">
        <f t="shared" si="5"/>
        <v>0.12337662337662336</v>
      </c>
      <c r="T29" s="27">
        <v>254</v>
      </c>
      <c r="U29" s="27">
        <v>188</v>
      </c>
      <c r="V29" s="48">
        <f t="shared" si="6"/>
        <v>0.35106382978723394</v>
      </c>
      <c r="W29" s="27">
        <v>182</v>
      </c>
      <c r="X29" s="27">
        <v>218</v>
      </c>
      <c r="Y29" s="48">
        <f t="shared" si="7"/>
        <v>-0.16513761467889909</v>
      </c>
      <c r="Z29" s="33">
        <f t="shared" si="8"/>
        <v>0.58256880733944949</v>
      </c>
      <c r="AA29" s="33">
        <v>0.46305418719211822</v>
      </c>
      <c r="AB29" s="48">
        <f t="shared" si="9"/>
        <v>0.25810072223306646</v>
      </c>
      <c r="AC29" s="27" t="s">
        <v>215</v>
      </c>
      <c r="AD29" s="27">
        <v>3</v>
      </c>
      <c r="AE29" s="48" t="str">
        <f t="shared" si="10"/>
        <v>-</v>
      </c>
      <c r="AF29" s="27">
        <v>94</v>
      </c>
      <c r="AG29" s="27">
        <v>85</v>
      </c>
      <c r="AH29" s="48">
        <f t="shared" si="11"/>
        <v>0.10588235294117654</v>
      </c>
      <c r="AI29" s="27">
        <v>19</v>
      </c>
      <c r="AJ29" s="27">
        <v>17</v>
      </c>
      <c r="AK29" s="48">
        <f t="shared" si="12"/>
        <v>0.11764705882352944</v>
      </c>
      <c r="AL29" s="27">
        <v>139</v>
      </c>
      <c r="AM29" s="27">
        <v>184</v>
      </c>
      <c r="AN29" s="48">
        <f t="shared" si="13"/>
        <v>-0.24456521739130432</v>
      </c>
    </row>
    <row r="30" spans="1:40" s="38" customFormat="1" ht="13.95" customHeight="1">
      <c r="A30" s="26">
        <v>3</v>
      </c>
      <c r="B30" s="42" t="s">
        <v>108</v>
      </c>
      <c r="C30" s="26">
        <v>306</v>
      </c>
      <c r="D30" s="25" t="s">
        <v>93</v>
      </c>
      <c r="E30" s="27">
        <v>561</v>
      </c>
      <c r="F30" s="27">
        <v>702</v>
      </c>
      <c r="G30" s="48">
        <f t="shared" si="0"/>
        <v>-0.20085470085470081</v>
      </c>
      <c r="H30" s="27">
        <v>525</v>
      </c>
      <c r="I30" s="27">
        <v>438</v>
      </c>
      <c r="J30" s="48">
        <f t="shared" si="1"/>
        <v>0.19863013698630128</v>
      </c>
      <c r="K30" s="33">
        <f t="shared" si="2"/>
        <v>1.0685714285714285</v>
      </c>
      <c r="L30" s="33">
        <v>1.6027397260273972</v>
      </c>
      <c r="M30" s="48">
        <f t="shared" si="3"/>
        <v>-0.33328449328449328</v>
      </c>
      <c r="N30" s="27">
        <v>593</v>
      </c>
      <c r="O30" s="27">
        <v>758</v>
      </c>
      <c r="P30" s="48">
        <f t="shared" si="4"/>
        <v>-0.21767810026385226</v>
      </c>
      <c r="Q30" s="27">
        <v>271</v>
      </c>
      <c r="R30" s="27">
        <v>257</v>
      </c>
      <c r="S30" s="48">
        <f t="shared" si="5"/>
        <v>5.4474708171206254E-2</v>
      </c>
      <c r="T30" s="27">
        <v>291</v>
      </c>
      <c r="U30" s="27">
        <v>207</v>
      </c>
      <c r="V30" s="48">
        <f t="shared" si="6"/>
        <v>0.40579710144927539</v>
      </c>
      <c r="W30" s="27">
        <v>282</v>
      </c>
      <c r="X30" s="27">
        <v>294</v>
      </c>
      <c r="Y30" s="48">
        <f t="shared" si="7"/>
        <v>-4.081632653061229E-2</v>
      </c>
      <c r="Z30" s="33">
        <f t="shared" si="8"/>
        <v>0.50785340314136129</v>
      </c>
      <c r="AA30" s="33">
        <v>0.41317365269461076</v>
      </c>
      <c r="AB30" s="48">
        <f t="shared" si="9"/>
        <v>0.22915243948706299</v>
      </c>
      <c r="AC30" s="27">
        <v>3</v>
      </c>
      <c r="AD30" s="27">
        <v>1</v>
      </c>
      <c r="AE30" s="48">
        <f t="shared" si="10"/>
        <v>2</v>
      </c>
      <c r="AF30" s="27">
        <v>101</v>
      </c>
      <c r="AG30" s="27">
        <v>83</v>
      </c>
      <c r="AH30" s="48">
        <f t="shared" si="11"/>
        <v>0.2168674698795181</v>
      </c>
      <c r="AI30" s="27">
        <v>41</v>
      </c>
      <c r="AJ30" s="27">
        <v>33</v>
      </c>
      <c r="AK30" s="48">
        <f t="shared" si="12"/>
        <v>0.24242424242424243</v>
      </c>
      <c r="AL30" s="27">
        <v>193</v>
      </c>
      <c r="AM30" s="27">
        <v>220</v>
      </c>
      <c r="AN30" s="48">
        <f t="shared" si="13"/>
        <v>-0.12272727272727268</v>
      </c>
    </row>
    <row r="31" spans="1:40" s="38" customFormat="1" ht="13.95" customHeight="1">
      <c r="A31" s="26">
        <v>3</v>
      </c>
      <c r="B31" s="42" t="s">
        <v>108</v>
      </c>
      <c r="C31" s="26">
        <v>307</v>
      </c>
      <c r="D31" s="25" t="s">
        <v>225</v>
      </c>
      <c r="E31" s="27">
        <v>38</v>
      </c>
      <c r="F31" s="27">
        <v>27</v>
      </c>
      <c r="G31" s="48">
        <f t="shared" si="0"/>
        <v>0.40740740740740744</v>
      </c>
      <c r="H31" s="27">
        <v>16</v>
      </c>
      <c r="I31" s="27">
        <v>22</v>
      </c>
      <c r="J31" s="48">
        <f t="shared" si="1"/>
        <v>-0.27272727272727271</v>
      </c>
      <c r="K31" s="33">
        <f t="shared" si="2"/>
        <v>2.375</v>
      </c>
      <c r="L31" s="33">
        <v>1.2272727272727273</v>
      </c>
      <c r="M31" s="48">
        <f t="shared" si="3"/>
        <v>0.93518518518518512</v>
      </c>
      <c r="N31" s="27">
        <v>22</v>
      </c>
      <c r="O31" s="27">
        <v>21</v>
      </c>
      <c r="P31" s="48">
        <f t="shared" si="4"/>
        <v>4.7619047619047672E-2</v>
      </c>
      <c r="Q31" s="27">
        <v>501</v>
      </c>
      <c r="R31" s="27">
        <v>524</v>
      </c>
      <c r="S31" s="48">
        <f t="shared" si="5"/>
        <v>-4.3893129770992356E-2</v>
      </c>
      <c r="T31" s="27">
        <v>51</v>
      </c>
      <c r="U31" s="27">
        <v>51</v>
      </c>
      <c r="V31" s="48">
        <f t="shared" si="6"/>
        <v>0</v>
      </c>
      <c r="W31" s="27">
        <v>4</v>
      </c>
      <c r="X31" s="27">
        <v>11</v>
      </c>
      <c r="Y31" s="48">
        <f t="shared" si="7"/>
        <v>-0.63636363636363635</v>
      </c>
      <c r="Z31" s="33">
        <f t="shared" si="8"/>
        <v>0.92727272727272725</v>
      </c>
      <c r="AA31" s="33">
        <v>0.82258064516129037</v>
      </c>
      <c r="AB31" s="48">
        <f t="shared" si="9"/>
        <v>0.1272727272727272</v>
      </c>
      <c r="AC31" s="27">
        <v>4</v>
      </c>
      <c r="AD31" s="27" t="s">
        <v>215</v>
      </c>
      <c r="AE31" s="48" t="str">
        <f t="shared" si="10"/>
        <v>-</v>
      </c>
      <c r="AF31" s="27">
        <v>45</v>
      </c>
      <c r="AG31" s="27">
        <v>44</v>
      </c>
      <c r="AH31" s="48">
        <f t="shared" si="11"/>
        <v>2.2727272727272707E-2</v>
      </c>
      <c r="AI31" s="27" t="s">
        <v>215</v>
      </c>
      <c r="AJ31" s="27" t="s">
        <v>215</v>
      </c>
      <c r="AK31" s="48" t="str">
        <f t="shared" si="12"/>
        <v>-</v>
      </c>
      <c r="AL31" s="27">
        <v>3</v>
      </c>
      <c r="AM31" s="27">
        <v>8</v>
      </c>
      <c r="AN31" s="48">
        <f t="shared" si="13"/>
        <v>-0.625</v>
      </c>
    </row>
    <row r="32" spans="1:40" s="38" customFormat="1" ht="13.95" customHeight="1">
      <c r="A32" s="29">
        <v>3</v>
      </c>
      <c r="B32" s="41" t="s">
        <v>209</v>
      </c>
      <c r="C32" s="29"/>
      <c r="D32" s="30"/>
      <c r="E32" s="31">
        <v>8168</v>
      </c>
      <c r="F32" s="31">
        <v>8122</v>
      </c>
      <c r="G32" s="24">
        <f t="shared" si="0"/>
        <v>5.6636296478700388E-3</v>
      </c>
      <c r="H32" s="31">
        <v>6724</v>
      </c>
      <c r="I32" s="31">
        <v>5713</v>
      </c>
      <c r="J32" s="24">
        <f t="shared" si="1"/>
        <v>0.17696481708384382</v>
      </c>
      <c r="K32" s="32">
        <f t="shared" si="2"/>
        <v>1.2147531231409876</v>
      </c>
      <c r="L32" s="32">
        <v>1.4216698757220374</v>
      </c>
      <c r="M32" s="24">
        <f t="shared" si="3"/>
        <v>-0.14554486671947031</v>
      </c>
      <c r="N32" s="31">
        <v>8422</v>
      </c>
      <c r="O32" s="31">
        <v>8466</v>
      </c>
      <c r="P32" s="24">
        <f t="shared" si="4"/>
        <v>-5.1972596267422233E-3</v>
      </c>
      <c r="Q32" s="31">
        <v>168</v>
      </c>
      <c r="R32" s="31">
        <v>155</v>
      </c>
      <c r="S32" s="24">
        <f t="shared" si="5"/>
        <v>8.3870967741935587E-2</v>
      </c>
      <c r="T32" s="31">
        <v>3797</v>
      </c>
      <c r="U32" s="31">
        <v>2750</v>
      </c>
      <c r="V32" s="24">
        <f t="shared" si="6"/>
        <v>0.3807272727272728</v>
      </c>
      <c r="W32" s="31">
        <v>3966</v>
      </c>
      <c r="X32" s="31">
        <v>3808</v>
      </c>
      <c r="Y32" s="24">
        <f t="shared" si="7"/>
        <v>4.1491596638655537E-2</v>
      </c>
      <c r="Z32" s="32">
        <f t="shared" si="8"/>
        <v>0.48911503284812574</v>
      </c>
      <c r="AA32" s="32">
        <v>0.41933516315949987</v>
      </c>
      <c r="AB32" s="24">
        <f t="shared" si="9"/>
        <v>0.16640595833382132</v>
      </c>
      <c r="AC32" s="31">
        <v>28</v>
      </c>
      <c r="AD32" s="31">
        <v>17</v>
      </c>
      <c r="AE32" s="24">
        <f t="shared" si="10"/>
        <v>0.64705882352941169</v>
      </c>
      <c r="AF32" s="31">
        <v>1274</v>
      </c>
      <c r="AG32" s="31">
        <v>1026</v>
      </c>
      <c r="AH32" s="24">
        <f t="shared" si="11"/>
        <v>0.24171539961013644</v>
      </c>
      <c r="AI32" s="31">
        <v>409</v>
      </c>
      <c r="AJ32" s="31">
        <v>392</v>
      </c>
      <c r="AK32" s="24">
        <f t="shared" si="12"/>
        <v>4.336734693877542E-2</v>
      </c>
      <c r="AL32" s="31">
        <v>2527</v>
      </c>
      <c r="AM32" s="31">
        <v>3139</v>
      </c>
      <c r="AN32" s="24">
        <f t="shared" si="13"/>
        <v>-0.19496654985664219</v>
      </c>
    </row>
    <row r="33" spans="1:40" s="38" customFormat="1" ht="13.95" customHeight="1">
      <c r="A33" s="26">
        <v>4</v>
      </c>
      <c r="B33" s="42" t="s">
        <v>111</v>
      </c>
      <c r="C33" s="26">
        <v>4</v>
      </c>
      <c r="D33" s="25" t="s">
        <v>144</v>
      </c>
      <c r="E33" s="27">
        <v>2</v>
      </c>
      <c r="F33" s="27">
        <v>1</v>
      </c>
      <c r="G33" s="48">
        <f t="shared" si="0"/>
        <v>1</v>
      </c>
      <c r="H33" s="27">
        <v>2</v>
      </c>
      <c r="I33" s="27" t="s">
        <v>215</v>
      </c>
      <c r="J33" s="48" t="str">
        <f t="shared" si="1"/>
        <v>-</v>
      </c>
      <c r="K33" s="27">
        <f t="shared" si="2"/>
        <v>1</v>
      </c>
      <c r="L33" s="27" t="s">
        <v>215</v>
      </c>
      <c r="M33" s="48" t="str">
        <f t="shared" si="3"/>
        <v>-</v>
      </c>
      <c r="N33" s="27">
        <v>2</v>
      </c>
      <c r="O33" s="27">
        <v>1</v>
      </c>
      <c r="P33" s="48">
        <f t="shared" si="4"/>
        <v>1</v>
      </c>
      <c r="Q33" s="27" t="s">
        <v>215</v>
      </c>
      <c r="R33" s="27" t="s">
        <v>215</v>
      </c>
      <c r="S33" s="48" t="str">
        <f t="shared" si="5"/>
        <v>-</v>
      </c>
      <c r="T33" s="27" t="s">
        <v>215</v>
      </c>
      <c r="U33" s="27" t="s">
        <v>215</v>
      </c>
      <c r="V33" s="48" t="str">
        <f t="shared" si="6"/>
        <v>-</v>
      </c>
      <c r="W33" s="27" t="s">
        <v>215</v>
      </c>
      <c r="X33" s="27" t="s">
        <v>215</v>
      </c>
      <c r="Y33" s="48" t="str">
        <f t="shared" si="7"/>
        <v>-</v>
      </c>
      <c r="Z33" s="50" t="str">
        <f t="shared" si="8"/>
        <v/>
      </c>
      <c r="AA33" s="50" t="s">
        <v>215</v>
      </c>
      <c r="AB33" s="48" t="str">
        <f t="shared" si="9"/>
        <v>-</v>
      </c>
      <c r="AC33" s="27" t="s">
        <v>215</v>
      </c>
      <c r="AD33" s="27" t="s">
        <v>215</v>
      </c>
      <c r="AE33" s="48" t="str">
        <f t="shared" si="10"/>
        <v>-</v>
      </c>
      <c r="AF33" s="27" t="s">
        <v>215</v>
      </c>
      <c r="AG33" s="27" t="s">
        <v>215</v>
      </c>
      <c r="AH33" s="48" t="str">
        <f t="shared" si="11"/>
        <v>-</v>
      </c>
      <c r="AI33" s="27" t="s">
        <v>215</v>
      </c>
      <c r="AJ33" s="27" t="s">
        <v>215</v>
      </c>
      <c r="AK33" s="48" t="str">
        <f t="shared" si="12"/>
        <v>-</v>
      </c>
      <c r="AL33" s="27" t="s">
        <v>215</v>
      </c>
      <c r="AM33" s="27" t="s">
        <v>215</v>
      </c>
      <c r="AN33" s="48" t="str">
        <f t="shared" si="13"/>
        <v>-</v>
      </c>
    </row>
    <row r="34" spans="1:40" s="38" customFormat="1" ht="13.95" customHeight="1">
      <c r="A34" s="26">
        <v>4</v>
      </c>
      <c r="B34" s="42" t="s">
        <v>111</v>
      </c>
      <c r="C34" s="26">
        <v>401</v>
      </c>
      <c r="D34" s="25" t="s">
        <v>1</v>
      </c>
      <c r="E34" s="27">
        <v>6988</v>
      </c>
      <c r="F34" s="27">
        <v>6888</v>
      </c>
      <c r="G34" s="48">
        <f t="shared" si="0"/>
        <v>1.4518002322880363E-2</v>
      </c>
      <c r="H34" s="27">
        <v>7920</v>
      </c>
      <c r="I34" s="27">
        <v>6935</v>
      </c>
      <c r="J34" s="48">
        <f t="shared" si="1"/>
        <v>0.14203316510454211</v>
      </c>
      <c r="K34" s="33">
        <f t="shared" si="2"/>
        <v>0.88232323232323229</v>
      </c>
      <c r="L34" s="33">
        <v>0.99322278298485944</v>
      </c>
      <c r="M34" s="48">
        <f t="shared" si="3"/>
        <v>-0.11165626943065976</v>
      </c>
      <c r="N34" s="27">
        <v>7087</v>
      </c>
      <c r="O34" s="27">
        <v>7053</v>
      </c>
      <c r="P34" s="48">
        <f t="shared" si="4"/>
        <v>4.8206436977171752E-3</v>
      </c>
      <c r="Q34" s="27">
        <v>145</v>
      </c>
      <c r="R34" s="27">
        <v>130</v>
      </c>
      <c r="S34" s="48">
        <f t="shared" si="5"/>
        <v>0.11538461538461542</v>
      </c>
      <c r="T34" s="27">
        <v>2960</v>
      </c>
      <c r="U34" s="27">
        <v>2193</v>
      </c>
      <c r="V34" s="48">
        <f t="shared" si="6"/>
        <v>0.34974920200638393</v>
      </c>
      <c r="W34" s="27">
        <v>5721</v>
      </c>
      <c r="X34" s="27">
        <v>5913</v>
      </c>
      <c r="Y34" s="48">
        <f t="shared" si="7"/>
        <v>-3.2470826991374935E-2</v>
      </c>
      <c r="Z34" s="33">
        <f t="shared" si="8"/>
        <v>0.3409745421034443</v>
      </c>
      <c r="AA34" s="33">
        <v>0.27054034048852704</v>
      </c>
      <c r="AB34" s="48">
        <f t="shared" si="9"/>
        <v>0.26034639228933854</v>
      </c>
      <c r="AC34" s="27">
        <v>153</v>
      </c>
      <c r="AD34" s="27">
        <v>83</v>
      </c>
      <c r="AE34" s="48">
        <f t="shared" si="10"/>
        <v>0.84337349397590367</v>
      </c>
      <c r="AF34" s="27">
        <v>682</v>
      </c>
      <c r="AG34" s="27">
        <v>407</v>
      </c>
      <c r="AH34" s="48">
        <f t="shared" si="11"/>
        <v>0.67567567567567566</v>
      </c>
      <c r="AI34" s="27">
        <v>304</v>
      </c>
      <c r="AJ34" s="27">
        <v>278</v>
      </c>
      <c r="AK34" s="48">
        <f t="shared" si="12"/>
        <v>9.3525179856115193E-2</v>
      </c>
      <c r="AL34" s="27">
        <v>4963</v>
      </c>
      <c r="AM34" s="27">
        <v>4613</v>
      </c>
      <c r="AN34" s="48">
        <f t="shared" si="13"/>
        <v>7.587253414264028E-2</v>
      </c>
    </row>
    <row r="35" spans="1:40" s="38" customFormat="1" ht="13.95" customHeight="1">
      <c r="A35" s="26">
        <v>4</v>
      </c>
      <c r="B35" s="42" t="s">
        <v>111</v>
      </c>
      <c r="C35" s="26">
        <v>402</v>
      </c>
      <c r="D35" s="25" t="s">
        <v>94</v>
      </c>
      <c r="E35" s="27">
        <v>6827</v>
      </c>
      <c r="F35" s="27">
        <v>6751</v>
      </c>
      <c r="G35" s="48">
        <f t="shared" si="0"/>
        <v>1.1257591467930705E-2</v>
      </c>
      <c r="H35" s="27">
        <v>7540</v>
      </c>
      <c r="I35" s="27">
        <v>6626</v>
      </c>
      <c r="J35" s="48">
        <f t="shared" si="1"/>
        <v>0.13794144280108656</v>
      </c>
      <c r="K35" s="33">
        <f t="shared" si="2"/>
        <v>0.90543766578249341</v>
      </c>
      <c r="L35" s="33">
        <v>1.018865076969514</v>
      </c>
      <c r="M35" s="48">
        <f t="shared" si="3"/>
        <v>-0.1113272147126646</v>
      </c>
      <c r="N35" s="27">
        <v>7058</v>
      </c>
      <c r="O35" s="27">
        <v>7034</v>
      </c>
      <c r="P35" s="48">
        <f t="shared" si="4"/>
        <v>3.4119988626670761E-3</v>
      </c>
      <c r="Q35" s="27">
        <v>156</v>
      </c>
      <c r="R35" s="27">
        <v>156</v>
      </c>
      <c r="S35" s="48">
        <f t="shared" si="5"/>
        <v>0</v>
      </c>
      <c r="T35" s="27">
        <v>2557</v>
      </c>
      <c r="U35" s="27">
        <v>1942</v>
      </c>
      <c r="V35" s="48">
        <f t="shared" si="6"/>
        <v>0.31668383110195664</v>
      </c>
      <c r="W35" s="27">
        <v>5516</v>
      </c>
      <c r="X35" s="27">
        <v>5081</v>
      </c>
      <c r="Y35" s="48">
        <f t="shared" si="7"/>
        <v>8.5613068293642902E-2</v>
      </c>
      <c r="Z35" s="33">
        <f t="shared" si="8"/>
        <v>0.31673479499566454</v>
      </c>
      <c r="AA35" s="33">
        <v>0.27652000569557167</v>
      </c>
      <c r="AB35" s="48">
        <f t="shared" si="9"/>
        <v>0.14543175347814219</v>
      </c>
      <c r="AC35" s="27">
        <v>159</v>
      </c>
      <c r="AD35" s="27">
        <v>165</v>
      </c>
      <c r="AE35" s="48">
        <f t="shared" si="10"/>
        <v>-3.6363636363636376E-2</v>
      </c>
      <c r="AF35" s="27">
        <v>564</v>
      </c>
      <c r="AG35" s="27">
        <v>337</v>
      </c>
      <c r="AH35" s="48">
        <f t="shared" si="11"/>
        <v>0.67359050445103863</v>
      </c>
      <c r="AI35" s="27">
        <v>234</v>
      </c>
      <c r="AJ35" s="27">
        <v>197</v>
      </c>
      <c r="AK35" s="48">
        <f t="shared" si="12"/>
        <v>0.18781725888324874</v>
      </c>
      <c r="AL35" s="27">
        <v>4933</v>
      </c>
      <c r="AM35" s="27">
        <v>4594</v>
      </c>
      <c r="AN35" s="48">
        <f t="shared" si="13"/>
        <v>7.3791902481497695E-2</v>
      </c>
    </row>
    <row r="36" spans="1:40" s="38" customFormat="1" ht="13.95" customHeight="1">
      <c r="A36" s="26">
        <v>4</v>
      </c>
      <c r="B36" s="42" t="s">
        <v>111</v>
      </c>
      <c r="C36" s="26">
        <v>403</v>
      </c>
      <c r="D36" s="25" t="s">
        <v>112</v>
      </c>
      <c r="E36" s="27">
        <v>3317</v>
      </c>
      <c r="F36" s="27">
        <v>3292</v>
      </c>
      <c r="G36" s="48">
        <f t="shared" si="0"/>
        <v>7.5941676792223856E-3</v>
      </c>
      <c r="H36" s="27">
        <v>3479</v>
      </c>
      <c r="I36" s="27">
        <v>2979</v>
      </c>
      <c r="J36" s="48">
        <f t="shared" si="1"/>
        <v>0.16784155756965435</v>
      </c>
      <c r="K36" s="33">
        <f t="shared" si="2"/>
        <v>0.95343489508479451</v>
      </c>
      <c r="L36" s="33">
        <v>1.1050688150386037</v>
      </c>
      <c r="M36" s="48">
        <f t="shared" si="3"/>
        <v>-0.13721672161069176</v>
      </c>
      <c r="N36" s="27">
        <v>3465</v>
      </c>
      <c r="O36" s="27">
        <v>3505</v>
      </c>
      <c r="P36" s="48">
        <f t="shared" si="4"/>
        <v>-1.1412268188302432E-2</v>
      </c>
      <c r="Q36" s="27">
        <v>186</v>
      </c>
      <c r="R36" s="27">
        <v>151</v>
      </c>
      <c r="S36" s="48">
        <f t="shared" si="5"/>
        <v>0.23178807947019875</v>
      </c>
      <c r="T36" s="27">
        <v>1384</v>
      </c>
      <c r="U36" s="27">
        <v>1100</v>
      </c>
      <c r="V36" s="48">
        <f t="shared" si="6"/>
        <v>0.25818181818181829</v>
      </c>
      <c r="W36" s="27">
        <v>2388</v>
      </c>
      <c r="X36" s="27">
        <v>2117</v>
      </c>
      <c r="Y36" s="48">
        <f t="shared" si="7"/>
        <v>0.12801133679735477</v>
      </c>
      <c r="Z36" s="33">
        <f t="shared" si="8"/>
        <v>0.36691410392364793</v>
      </c>
      <c r="AA36" s="33">
        <v>0.34193347839602112</v>
      </c>
      <c r="AB36" s="48">
        <f t="shared" si="9"/>
        <v>7.3056974838523248E-2</v>
      </c>
      <c r="AC36" s="27">
        <v>16</v>
      </c>
      <c r="AD36" s="27">
        <v>24</v>
      </c>
      <c r="AE36" s="48">
        <f t="shared" si="10"/>
        <v>-0.33333333333333337</v>
      </c>
      <c r="AF36" s="27">
        <v>467</v>
      </c>
      <c r="AG36" s="27">
        <v>293</v>
      </c>
      <c r="AH36" s="48">
        <f t="shared" si="11"/>
        <v>0.59385665529010234</v>
      </c>
      <c r="AI36" s="27">
        <v>153</v>
      </c>
      <c r="AJ36" s="27">
        <v>146</v>
      </c>
      <c r="AK36" s="48">
        <f t="shared" si="12"/>
        <v>4.7945205479452024E-2</v>
      </c>
      <c r="AL36" s="27">
        <v>2092</v>
      </c>
      <c r="AM36" s="27">
        <v>1922</v>
      </c>
      <c r="AN36" s="48">
        <f t="shared" si="13"/>
        <v>8.8449531737773146E-2</v>
      </c>
    </row>
    <row r="37" spans="1:40" s="38" customFormat="1" ht="13.95" customHeight="1">
      <c r="A37" s="26">
        <v>4</v>
      </c>
      <c r="B37" s="42" t="s">
        <v>111</v>
      </c>
      <c r="C37" s="26">
        <v>404</v>
      </c>
      <c r="D37" s="25" t="s">
        <v>2</v>
      </c>
      <c r="E37" s="27">
        <v>181</v>
      </c>
      <c r="F37" s="27">
        <v>282</v>
      </c>
      <c r="G37" s="48">
        <f t="shared" si="0"/>
        <v>-0.35815602836879434</v>
      </c>
      <c r="H37" s="27">
        <v>226</v>
      </c>
      <c r="I37" s="27">
        <v>271</v>
      </c>
      <c r="J37" s="48">
        <f t="shared" si="1"/>
        <v>-0.16605166051660514</v>
      </c>
      <c r="K37" s="33">
        <f t="shared" si="2"/>
        <v>0.80088495575221241</v>
      </c>
      <c r="L37" s="33">
        <v>1.0405904059040589</v>
      </c>
      <c r="M37" s="48">
        <f t="shared" si="3"/>
        <v>-0.23035523755727094</v>
      </c>
      <c r="N37" s="27">
        <v>198</v>
      </c>
      <c r="O37" s="27">
        <v>306</v>
      </c>
      <c r="P37" s="48">
        <f t="shared" si="4"/>
        <v>-0.3529411764705882</v>
      </c>
      <c r="Q37" s="27">
        <v>217</v>
      </c>
      <c r="R37" s="27">
        <v>190</v>
      </c>
      <c r="S37" s="48">
        <f t="shared" si="5"/>
        <v>0.14210526315789473</v>
      </c>
      <c r="T37" s="27">
        <v>139</v>
      </c>
      <c r="U37" s="27">
        <v>116</v>
      </c>
      <c r="V37" s="48">
        <f t="shared" si="6"/>
        <v>0.19827586206896552</v>
      </c>
      <c r="W37" s="27">
        <v>144</v>
      </c>
      <c r="X37" s="27">
        <v>208</v>
      </c>
      <c r="Y37" s="48">
        <f t="shared" si="7"/>
        <v>-0.30769230769230771</v>
      </c>
      <c r="Z37" s="33">
        <f t="shared" si="8"/>
        <v>0.49116607773851589</v>
      </c>
      <c r="AA37" s="33">
        <v>0.35802469135802467</v>
      </c>
      <c r="AB37" s="48">
        <f t="shared" si="9"/>
        <v>0.37187766540757905</v>
      </c>
      <c r="AC37" s="27">
        <v>1</v>
      </c>
      <c r="AD37" s="27">
        <v>3</v>
      </c>
      <c r="AE37" s="48">
        <f t="shared" si="10"/>
        <v>-0.66666666666666674</v>
      </c>
      <c r="AF37" s="27">
        <v>42</v>
      </c>
      <c r="AG37" s="27">
        <v>11</v>
      </c>
      <c r="AH37" s="48">
        <f t="shared" si="11"/>
        <v>2.8181818181818183</v>
      </c>
      <c r="AI37" s="27">
        <v>16</v>
      </c>
      <c r="AJ37" s="27">
        <v>20</v>
      </c>
      <c r="AK37" s="48">
        <f t="shared" si="12"/>
        <v>-0.19999999999999996</v>
      </c>
      <c r="AL37" s="27">
        <v>129</v>
      </c>
      <c r="AM37" s="27">
        <v>189</v>
      </c>
      <c r="AN37" s="48">
        <f t="shared" si="13"/>
        <v>-0.31746031746031744</v>
      </c>
    </row>
    <row r="38" spans="1:40" s="38" customFormat="1" ht="13.95" customHeight="1">
      <c r="A38" s="26">
        <v>4</v>
      </c>
      <c r="B38" s="42" t="s">
        <v>111</v>
      </c>
      <c r="C38" s="26">
        <v>405</v>
      </c>
      <c r="D38" s="25" t="s">
        <v>3</v>
      </c>
      <c r="E38" s="27">
        <v>693</v>
      </c>
      <c r="F38" s="27">
        <v>707</v>
      </c>
      <c r="G38" s="48">
        <f t="shared" si="0"/>
        <v>-1.980198019801982E-2</v>
      </c>
      <c r="H38" s="27">
        <v>706</v>
      </c>
      <c r="I38" s="27">
        <v>825</v>
      </c>
      <c r="J38" s="48">
        <f t="shared" si="1"/>
        <v>-0.14424242424242428</v>
      </c>
      <c r="K38" s="33">
        <f t="shared" si="2"/>
        <v>0.9815864022662889</v>
      </c>
      <c r="L38" s="33">
        <v>0.85696969696969694</v>
      </c>
      <c r="M38" s="48">
        <f t="shared" si="3"/>
        <v>0.14541553305472199</v>
      </c>
      <c r="N38" s="27">
        <v>724</v>
      </c>
      <c r="O38" s="27">
        <v>745</v>
      </c>
      <c r="P38" s="48">
        <f t="shared" si="4"/>
        <v>-2.8187919463087296E-2</v>
      </c>
      <c r="Q38" s="27">
        <v>159</v>
      </c>
      <c r="R38" s="27">
        <v>213</v>
      </c>
      <c r="S38" s="48">
        <f t="shared" si="5"/>
        <v>-0.25352112676056338</v>
      </c>
      <c r="T38" s="27">
        <v>357</v>
      </c>
      <c r="U38" s="27">
        <v>490</v>
      </c>
      <c r="V38" s="48">
        <f t="shared" si="6"/>
        <v>-0.27142857142857146</v>
      </c>
      <c r="W38" s="27">
        <v>448</v>
      </c>
      <c r="X38" s="27">
        <v>523</v>
      </c>
      <c r="Y38" s="48">
        <f t="shared" si="7"/>
        <v>-0.14340344168260033</v>
      </c>
      <c r="Z38" s="33">
        <f t="shared" si="8"/>
        <v>0.44347826086956521</v>
      </c>
      <c r="AA38" s="33">
        <v>0.4837117472852912</v>
      </c>
      <c r="AB38" s="48">
        <f t="shared" si="9"/>
        <v>-8.3176574977817164E-2</v>
      </c>
      <c r="AC38" s="27">
        <v>1</v>
      </c>
      <c r="AD38" s="27">
        <v>6</v>
      </c>
      <c r="AE38" s="48">
        <f t="shared" si="10"/>
        <v>-0.83333333333333337</v>
      </c>
      <c r="AF38" s="27">
        <v>89</v>
      </c>
      <c r="AG38" s="27">
        <v>183</v>
      </c>
      <c r="AH38" s="48">
        <f t="shared" si="11"/>
        <v>-0.51366120218579236</v>
      </c>
      <c r="AI38" s="27">
        <v>37</v>
      </c>
      <c r="AJ38" s="27">
        <v>99</v>
      </c>
      <c r="AK38" s="48">
        <f t="shared" si="12"/>
        <v>-0.6262626262626263</v>
      </c>
      <c r="AL38" s="27">
        <v>363</v>
      </c>
      <c r="AM38" s="27">
        <v>400</v>
      </c>
      <c r="AN38" s="48">
        <f t="shared" si="13"/>
        <v>-9.2500000000000027E-2</v>
      </c>
    </row>
    <row r="39" spans="1:40" s="38" customFormat="1" ht="13.95" customHeight="1">
      <c r="A39" s="26">
        <v>4</v>
      </c>
      <c r="B39" s="42" t="s">
        <v>111</v>
      </c>
      <c r="C39" s="26">
        <v>406</v>
      </c>
      <c r="D39" s="25" t="s">
        <v>4</v>
      </c>
      <c r="E39" s="27">
        <v>1040</v>
      </c>
      <c r="F39" s="27">
        <v>1010</v>
      </c>
      <c r="G39" s="48">
        <f t="shared" si="0"/>
        <v>2.9702970297029729E-2</v>
      </c>
      <c r="H39" s="27">
        <v>1037</v>
      </c>
      <c r="I39" s="27">
        <v>992</v>
      </c>
      <c r="J39" s="48">
        <f t="shared" si="1"/>
        <v>4.5362903225806495E-2</v>
      </c>
      <c r="K39" s="33">
        <f t="shared" si="2"/>
        <v>1.0028929604628736</v>
      </c>
      <c r="L39" s="33">
        <v>1.0181451612903225</v>
      </c>
      <c r="M39" s="48">
        <f t="shared" si="3"/>
        <v>-1.4980379426563717E-2</v>
      </c>
      <c r="N39" s="27">
        <v>1097</v>
      </c>
      <c r="O39" s="27">
        <v>1101</v>
      </c>
      <c r="P39" s="48">
        <f t="shared" si="4"/>
        <v>-3.6330608537693543E-3</v>
      </c>
      <c r="Q39" s="27">
        <v>434</v>
      </c>
      <c r="R39" s="27">
        <v>153</v>
      </c>
      <c r="S39" s="48">
        <f t="shared" si="5"/>
        <v>1.8366013071895426</v>
      </c>
      <c r="T39" s="27">
        <v>680</v>
      </c>
      <c r="U39" s="27">
        <v>501</v>
      </c>
      <c r="V39" s="48">
        <f t="shared" si="6"/>
        <v>0.35728542914171646</v>
      </c>
      <c r="W39" s="27">
        <v>712</v>
      </c>
      <c r="X39" s="27">
        <v>675</v>
      </c>
      <c r="Y39" s="48">
        <f t="shared" si="7"/>
        <v>5.4814814814814872E-2</v>
      </c>
      <c r="Z39" s="33">
        <f t="shared" si="8"/>
        <v>0.4885057471264368</v>
      </c>
      <c r="AA39" s="33">
        <v>0.42602040816326531</v>
      </c>
      <c r="AB39" s="48">
        <f t="shared" si="9"/>
        <v>0.1466721728955882</v>
      </c>
      <c r="AC39" s="27" t="s">
        <v>215</v>
      </c>
      <c r="AD39" s="27">
        <v>1</v>
      </c>
      <c r="AE39" s="48" t="str">
        <f t="shared" si="10"/>
        <v>-</v>
      </c>
      <c r="AF39" s="27">
        <v>350</v>
      </c>
      <c r="AG39" s="27">
        <v>110</v>
      </c>
      <c r="AH39" s="48">
        <f t="shared" si="11"/>
        <v>2.1818181818181817</v>
      </c>
      <c r="AI39" s="27">
        <v>81</v>
      </c>
      <c r="AJ39" s="27">
        <v>106</v>
      </c>
      <c r="AK39" s="48">
        <f t="shared" si="12"/>
        <v>-0.23584905660377353</v>
      </c>
      <c r="AL39" s="27">
        <v>595</v>
      </c>
      <c r="AM39" s="27">
        <v>557</v>
      </c>
      <c r="AN39" s="48">
        <f t="shared" si="13"/>
        <v>6.8222621184919285E-2</v>
      </c>
    </row>
    <row r="40" spans="1:40" s="38" customFormat="1" ht="13.95" customHeight="1">
      <c r="A40" s="26">
        <v>4</v>
      </c>
      <c r="B40" s="42" t="s">
        <v>111</v>
      </c>
      <c r="C40" s="26">
        <v>407</v>
      </c>
      <c r="D40" s="25" t="s">
        <v>5</v>
      </c>
      <c r="E40" s="27">
        <v>865</v>
      </c>
      <c r="F40" s="27">
        <v>929</v>
      </c>
      <c r="G40" s="48">
        <f t="shared" si="0"/>
        <v>-6.8891280947255162E-2</v>
      </c>
      <c r="H40" s="27">
        <v>921</v>
      </c>
      <c r="I40" s="27">
        <v>992</v>
      </c>
      <c r="J40" s="48">
        <f t="shared" si="1"/>
        <v>-7.1572580645161255E-2</v>
      </c>
      <c r="K40" s="33">
        <f t="shared" si="2"/>
        <v>0.93919652551574373</v>
      </c>
      <c r="L40" s="33">
        <v>0.936491935483871</v>
      </c>
      <c r="M40" s="48">
        <f t="shared" si="3"/>
        <v>2.8880014118597419E-3</v>
      </c>
      <c r="N40" s="27">
        <v>906</v>
      </c>
      <c r="O40" s="27">
        <v>977</v>
      </c>
      <c r="P40" s="48">
        <f t="shared" si="4"/>
        <v>-7.2671443193449314E-2</v>
      </c>
      <c r="Q40" s="27">
        <v>237</v>
      </c>
      <c r="R40" s="27">
        <v>174</v>
      </c>
      <c r="S40" s="48">
        <f t="shared" si="5"/>
        <v>0.36206896551724133</v>
      </c>
      <c r="T40" s="27">
        <v>307</v>
      </c>
      <c r="U40" s="27">
        <v>334</v>
      </c>
      <c r="V40" s="48">
        <f t="shared" si="6"/>
        <v>-8.083832335329344E-2</v>
      </c>
      <c r="W40" s="27">
        <v>656</v>
      </c>
      <c r="X40" s="27">
        <v>680</v>
      </c>
      <c r="Y40" s="48">
        <f t="shared" si="7"/>
        <v>-3.5294117647058809E-2</v>
      </c>
      <c r="Z40" s="33">
        <f t="shared" si="8"/>
        <v>0.31879543094496365</v>
      </c>
      <c r="AA40" s="33">
        <v>0.32938856015779094</v>
      </c>
      <c r="AB40" s="48">
        <f t="shared" si="9"/>
        <v>-3.2159979107206249E-2</v>
      </c>
      <c r="AC40" s="27">
        <v>3</v>
      </c>
      <c r="AD40" s="27">
        <v>5</v>
      </c>
      <c r="AE40" s="48">
        <f t="shared" si="10"/>
        <v>-0.4</v>
      </c>
      <c r="AF40" s="27">
        <v>92</v>
      </c>
      <c r="AG40" s="27">
        <v>113</v>
      </c>
      <c r="AH40" s="48">
        <f t="shared" si="11"/>
        <v>-0.18584070796460173</v>
      </c>
      <c r="AI40" s="27">
        <v>58</v>
      </c>
      <c r="AJ40" s="27">
        <v>47</v>
      </c>
      <c r="AK40" s="48">
        <f t="shared" si="12"/>
        <v>0.23404255319148937</v>
      </c>
      <c r="AL40" s="27">
        <v>527</v>
      </c>
      <c r="AM40" s="27">
        <v>602</v>
      </c>
      <c r="AN40" s="48">
        <f t="shared" si="13"/>
        <v>-0.12458471760797341</v>
      </c>
    </row>
    <row r="41" spans="1:40" s="38" customFormat="1" ht="13.95" customHeight="1">
      <c r="A41" s="26">
        <v>4</v>
      </c>
      <c r="B41" s="42" t="s">
        <v>111</v>
      </c>
      <c r="C41" s="26">
        <v>408</v>
      </c>
      <c r="D41" s="25" t="s">
        <v>154</v>
      </c>
      <c r="E41" s="27">
        <v>215</v>
      </c>
      <c r="F41" s="27">
        <v>207</v>
      </c>
      <c r="G41" s="48">
        <f t="shared" si="0"/>
        <v>3.8647342995169032E-2</v>
      </c>
      <c r="H41" s="27">
        <v>192</v>
      </c>
      <c r="I41" s="27">
        <v>157</v>
      </c>
      <c r="J41" s="48">
        <f t="shared" si="1"/>
        <v>0.22292993630573243</v>
      </c>
      <c r="K41" s="33">
        <f t="shared" si="2"/>
        <v>1.1197916666666667</v>
      </c>
      <c r="L41" s="33">
        <v>1.3184713375796178</v>
      </c>
      <c r="M41" s="48">
        <f t="shared" si="3"/>
        <v>-0.15068941223832522</v>
      </c>
      <c r="N41" s="27">
        <v>232</v>
      </c>
      <c r="O41" s="27">
        <v>227</v>
      </c>
      <c r="P41" s="48">
        <f t="shared" si="4"/>
        <v>2.2026431718061623E-2</v>
      </c>
      <c r="Q41" s="27">
        <v>102</v>
      </c>
      <c r="R41" s="27">
        <v>124</v>
      </c>
      <c r="S41" s="48">
        <f t="shared" si="5"/>
        <v>-0.17741935483870963</v>
      </c>
      <c r="T41" s="27">
        <v>74</v>
      </c>
      <c r="U41" s="27">
        <v>60</v>
      </c>
      <c r="V41" s="48">
        <f t="shared" si="6"/>
        <v>0.23333333333333339</v>
      </c>
      <c r="W41" s="27">
        <v>133</v>
      </c>
      <c r="X41" s="27">
        <v>113</v>
      </c>
      <c r="Y41" s="48">
        <f t="shared" si="7"/>
        <v>0.17699115044247793</v>
      </c>
      <c r="Z41" s="33">
        <f t="shared" si="8"/>
        <v>0.35748792270531399</v>
      </c>
      <c r="AA41" s="33">
        <v>0.34682080924855491</v>
      </c>
      <c r="AB41" s="48">
        <f t="shared" si="9"/>
        <v>3.0756843800322065E-2</v>
      </c>
      <c r="AC41" s="27" t="s">
        <v>215</v>
      </c>
      <c r="AD41" s="27" t="s">
        <v>215</v>
      </c>
      <c r="AE41" s="48" t="str">
        <f t="shared" si="10"/>
        <v>-</v>
      </c>
      <c r="AF41" s="27">
        <v>21</v>
      </c>
      <c r="AG41" s="27">
        <v>17</v>
      </c>
      <c r="AH41" s="48">
        <f t="shared" si="11"/>
        <v>0.23529411764705888</v>
      </c>
      <c r="AI41" s="27">
        <v>16</v>
      </c>
      <c r="AJ41" s="27">
        <v>2</v>
      </c>
      <c r="AK41" s="48">
        <f t="shared" si="12"/>
        <v>7</v>
      </c>
      <c r="AL41" s="27">
        <v>115</v>
      </c>
      <c r="AM41" s="27">
        <v>99</v>
      </c>
      <c r="AN41" s="48">
        <f t="shared" si="13"/>
        <v>0.16161616161616155</v>
      </c>
    </row>
    <row r="42" spans="1:40" s="38" customFormat="1" ht="13.95" customHeight="1">
      <c r="A42" s="26">
        <v>4</v>
      </c>
      <c r="B42" s="42" t="s">
        <v>111</v>
      </c>
      <c r="C42" s="26">
        <v>409</v>
      </c>
      <c r="D42" s="25" t="s">
        <v>226</v>
      </c>
      <c r="E42" s="27">
        <v>60</v>
      </c>
      <c r="F42" s="27">
        <v>43</v>
      </c>
      <c r="G42" s="48">
        <f t="shared" si="0"/>
        <v>0.39534883720930236</v>
      </c>
      <c r="H42" s="27">
        <v>64</v>
      </c>
      <c r="I42" s="27">
        <v>45</v>
      </c>
      <c r="J42" s="48">
        <f t="shared" si="1"/>
        <v>0.42222222222222228</v>
      </c>
      <c r="K42" s="33">
        <f t="shared" si="2"/>
        <v>0.9375</v>
      </c>
      <c r="L42" s="33">
        <v>0.9555555555555556</v>
      </c>
      <c r="M42" s="48">
        <f t="shared" si="3"/>
        <v>-1.8895348837209336E-2</v>
      </c>
      <c r="N42" s="27">
        <v>65</v>
      </c>
      <c r="O42" s="27">
        <v>50</v>
      </c>
      <c r="P42" s="48">
        <f t="shared" si="4"/>
        <v>0.30000000000000004</v>
      </c>
      <c r="Q42" s="27">
        <v>751</v>
      </c>
      <c r="R42" s="27">
        <v>620</v>
      </c>
      <c r="S42" s="48">
        <f t="shared" si="5"/>
        <v>0.21129032258064506</v>
      </c>
      <c r="T42" s="27">
        <v>197</v>
      </c>
      <c r="U42" s="27">
        <v>67</v>
      </c>
      <c r="V42" s="48">
        <f t="shared" si="6"/>
        <v>1.9402985074626864</v>
      </c>
      <c r="W42" s="27">
        <v>17</v>
      </c>
      <c r="X42" s="27">
        <v>24</v>
      </c>
      <c r="Y42" s="48">
        <f t="shared" si="7"/>
        <v>-0.29166666666666663</v>
      </c>
      <c r="Z42" s="33">
        <f t="shared" si="8"/>
        <v>0.92056074766355145</v>
      </c>
      <c r="AA42" s="33">
        <v>0.73626373626373631</v>
      </c>
      <c r="AB42" s="48">
        <f t="shared" si="9"/>
        <v>0.25031385130422645</v>
      </c>
      <c r="AC42" s="27">
        <v>13</v>
      </c>
      <c r="AD42" s="27">
        <v>6</v>
      </c>
      <c r="AE42" s="48">
        <f t="shared" si="10"/>
        <v>1.1666666666666665</v>
      </c>
      <c r="AF42" s="27">
        <v>176</v>
      </c>
      <c r="AG42" s="27">
        <v>49</v>
      </c>
      <c r="AH42" s="48">
        <f t="shared" si="11"/>
        <v>2.5918367346938775</v>
      </c>
      <c r="AI42" s="27" t="s">
        <v>215</v>
      </c>
      <c r="AJ42" s="27" t="s">
        <v>215</v>
      </c>
      <c r="AK42" s="48" t="str">
        <f t="shared" si="12"/>
        <v>-</v>
      </c>
      <c r="AL42" s="27">
        <v>4</v>
      </c>
      <c r="AM42" s="27">
        <v>6</v>
      </c>
      <c r="AN42" s="48">
        <f t="shared" si="13"/>
        <v>-0.33333333333333337</v>
      </c>
    </row>
    <row r="43" spans="1:40" s="38" customFormat="1" ht="13.95" customHeight="1">
      <c r="A43" s="29">
        <v>4</v>
      </c>
      <c r="B43" s="41" t="s">
        <v>155</v>
      </c>
      <c r="C43" s="29"/>
      <c r="D43" s="30"/>
      <c r="E43" s="31">
        <v>20188</v>
      </c>
      <c r="F43" s="31">
        <v>20110</v>
      </c>
      <c r="G43" s="24">
        <f t="shared" si="0"/>
        <v>3.8786673296866692E-3</v>
      </c>
      <c r="H43" s="31">
        <v>22087</v>
      </c>
      <c r="I43" s="31">
        <v>19822</v>
      </c>
      <c r="J43" s="24">
        <f t="shared" si="1"/>
        <v>0.11426697608717595</v>
      </c>
      <c r="K43" s="32">
        <f t="shared" si="2"/>
        <v>0.91402182279168742</v>
      </c>
      <c r="L43" s="32">
        <v>1.0145293108667137</v>
      </c>
      <c r="M43" s="24">
        <f t="shared" si="3"/>
        <v>-9.9068096898218383E-2</v>
      </c>
      <c r="N43" s="31">
        <v>20834</v>
      </c>
      <c r="O43" s="31">
        <v>20999</v>
      </c>
      <c r="P43" s="24">
        <f t="shared" si="4"/>
        <v>-7.8575170246202308E-3</v>
      </c>
      <c r="Q43" s="31">
        <v>182</v>
      </c>
      <c r="R43" s="31">
        <v>151</v>
      </c>
      <c r="S43" s="24">
        <f t="shared" si="5"/>
        <v>0.20529801324503305</v>
      </c>
      <c r="T43" s="31">
        <v>8655</v>
      </c>
      <c r="U43" s="31">
        <v>6803</v>
      </c>
      <c r="V43" s="24">
        <f t="shared" si="6"/>
        <v>0.27223283845362345</v>
      </c>
      <c r="W43" s="31">
        <v>15735</v>
      </c>
      <c r="X43" s="31">
        <v>15334</v>
      </c>
      <c r="Y43" s="24">
        <f t="shared" si="7"/>
        <v>2.6151036911438608E-2</v>
      </c>
      <c r="Z43" s="32">
        <f t="shared" si="8"/>
        <v>0.35485854858548588</v>
      </c>
      <c r="AA43" s="32">
        <v>0.30731354745448797</v>
      </c>
      <c r="AB43" s="24">
        <f t="shared" si="9"/>
        <v>0.1547116992557549</v>
      </c>
      <c r="AC43" s="31">
        <v>346</v>
      </c>
      <c r="AD43" s="31">
        <v>293</v>
      </c>
      <c r="AE43" s="24">
        <f t="shared" si="10"/>
        <v>0.1808873720136519</v>
      </c>
      <c r="AF43" s="31">
        <v>2483</v>
      </c>
      <c r="AG43" s="31">
        <v>1520</v>
      </c>
      <c r="AH43" s="24">
        <f t="shared" si="11"/>
        <v>0.63355263157894748</v>
      </c>
      <c r="AI43" s="31">
        <v>899</v>
      </c>
      <c r="AJ43" s="31">
        <v>895</v>
      </c>
      <c r="AK43" s="24">
        <f t="shared" si="12"/>
        <v>4.4692737430167551E-3</v>
      </c>
      <c r="AL43" s="31">
        <v>13721</v>
      </c>
      <c r="AM43" s="31">
        <v>12982</v>
      </c>
      <c r="AN43" s="24">
        <f t="shared" si="13"/>
        <v>5.6924973039593318E-2</v>
      </c>
    </row>
    <row r="44" spans="1:40" s="38" customFormat="1" ht="13.95" customHeight="1">
      <c r="A44" s="26">
        <v>5</v>
      </c>
      <c r="B44" s="42" t="s">
        <v>113</v>
      </c>
      <c r="C44" s="26">
        <v>5</v>
      </c>
      <c r="D44" s="25" t="s">
        <v>86</v>
      </c>
      <c r="E44" s="27">
        <v>48</v>
      </c>
      <c r="F44" s="27">
        <v>17</v>
      </c>
      <c r="G44" s="48">
        <f t="shared" si="0"/>
        <v>1.8235294117647061</v>
      </c>
      <c r="H44" s="27">
        <v>9</v>
      </c>
      <c r="I44" s="27">
        <v>11</v>
      </c>
      <c r="J44" s="48">
        <f t="shared" si="1"/>
        <v>-0.18181818181818177</v>
      </c>
      <c r="K44" s="33">
        <f t="shared" si="2"/>
        <v>5.333333333333333</v>
      </c>
      <c r="L44" s="33">
        <v>1.5454545454545454</v>
      </c>
      <c r="M44" s="48">
        <f t="shared" si="3"/>
        <v>2.4509803921568625</v>
      </c>
      <c r="N44" s="27">
        <v>5</v>
      </c>
      <c r="O44" s="27">
        <v>32</v>
      </c>
      <c r="P44" s="48">
        <f t="shared" si="4"/>
        <v>-0.84375</v>
      </c>
      <c r="Q44" s="27">
        <v>540</v>
      </c>
      <c r="R44" s="27">
        <v>1212</v>
      </c>
      <c r="S44" s="48">
        <f t="shared" si="5"/>
        <v>-0.5544554455445545</v>
      </c>
      <c r="T44" s="27">
        <v>3</v>
      </c>
      <c r="U44" s="27" t="s">
        <v>215</v>
      </c>
      <c r="V44" s="48" t="str">
        <f t="shared" si="6"/>
        <v>-</v>
      </c>
      <c r="W44" s="27">
        <v>3</v>
      </c>
      <c r="X44" s="27">
        <v>20</v>
      </c>
      <c r="Y44" s="48">
        <f t="shared" si="7"/>
        <v>-0.85</v>
      </c>
      <c r="Z44" s="27">
        <f t="shared" si="8"/>
        <v>0.5</v>
      </c>
      <c r="AA44" s="27" t="s">
        <v>215</v>
      </c>
      <c r="AB44" s="48" t="str">
        <f t="shared" si="9"/>
        <v>-</v>
      </c>
      <c r="AC44" s="27" t="s">
        <v>215</v>
      </c>
      <c r="AD44" s="27" t="s">
        <v>215</v>
      </c>
      <c r="AE44" s="48" t="str">
        <f t="shared" si="10"/>
        <v>-</v>
      </c>
      <c r="AF44" s="27" t="s">
        <v>215</v>
      </c>
      <c r="AG44" s="27" t="s">
        <v>215</v>
      </c>
      <c r="AH44" s="48" t="str">
        <f t="shared" si="11"/>
        <v>-</v>
      </c>
      <c r="AI44" s="27">
        <v>1</v>
      </c>
      <c r="AJ44" s="27" t="s">
        <v>215</v>
      </c>
      <c r="AK44" s="48" t="str">
        <f t="shared" si="12"/>
        <v>-</v>
      </c>
      <c r="AL44" s="27">
        <v>1</v>
      </c>
      <c r="AM44" s="27">
        <v>1</v>
      </c>
      <c r="AN44" s="48">
        <f t="shared" si="13"/>
        <v>0</v>
      </c>
    </row>
    <row r="45" spans="1:40" s="38" customFormat="1" ht="13.95" customHeight="1">
      <c r="A45" s="26">
        <v>5</v>
      </c>
      <c r="B45" s="42" t="s">
        <v>113</v>
      </c>
      <c r="C45" s="26">
        <v>501</v>
      </c>
      <c r="D45" s="25" t="s">
        <v>95</v>
      </c>
      <c r="E45" s="27">
        <v>8954</v>
      </c>
      <c r="F45" s="27">
        <v>8643</v>
      </c>
      <c r="G45" s="48">
        <f t="shared" si="0"/>
        <v>3.598287631609387E-2</v>
      </c>
      <c r="H45" s="27">
        <v>8572</v>
      </c>
      <c r="I45" s="27">
        <v>7635</v>
      </c>
      <c r="J45" s="48">
        <f t="shared" si="1"/>
        <v>0.12272429600523904</v>
      </c>
      <c r="K45" s="33">
        <f t="shared" si="2"/>
        <v>1.0445636957536164</v>
      </c>
      <c r="L45" s="33">
        <v>1.1320235756385069</v>
      </c>
      <c r="M45" s="48">
        <f t="shared" si="3"/>
        <v>-7.7259768936843498E-2</v>
      </c>
      <c r="N45" s="27">
        <v>9362</v>
      </c>
      <c r="O45" s="27">
        <v>8930</v>
      </c>
      <c r="P45" s="48">
        <f t="shared" si="4"/>
        <v>4.8376259798432297E-2</v>
      </c>
      <c r="Q45" s="27">
        <v>160</v>
      </c>
      <c r="R45" s="27">
        <v>112</v>
      </c>
      <c r="S45" s="48">
        <f t="shared" si="5"/>
        <v>0.4285714285714286</v>
      </c>
      <c r="T45" s="27">
        <v>1903</v>
      </c>
      <c r="U45" s="27">
        <v>1282</v>
      </c>
      <c r="V45" s="48">
        <f t="shared" si="6"/>
        <v>0.4843993759750389</v>
      </c>
      <c r="W45" s="27">
        <v>7488</v>
      </c>
      <c r="X45" s="27">
        <v>8133</v>
      </c>
      <c r="Y45" s="48">
        <f t="shared" si="7"/>
        <v>-7.9306528956104794E-2</v>
      </c>
      <c r="Z45" s="33">
        <f t="shared" si="8"/>
        <v>0.20264082632307528</v>
      </c>
      <c r="AA45" s="33">
        <v>0.13616569304301646</v>
      </c>
      <c r="AB45" s="48">
        <f t="shared" si="9"/>
        <v>0.48819296398732748</v>
      </c>
      <c r="AC45" s="27">
        <v>397</v>
      </c>
      <c r="AD45" s="27">
        <v>287</v>
      </c>
      <c r="AE45" s="48">
        <f t="shared" si="10"/>
        <v>0.38327526132404177</v>
      </c>
      <c r="AF45" s="27">
        <v>653</v>
      </c>
      <c r="AG45" s="27">
        <v>338</v>
      </c>
      <c r="AH45" s="48">
        <f t="shared" si="11"/>
        <v>0.93195266272189348</v>
      </c>
      <c r="AI45" s="27">
        <v>199</v>
      </c>
      <c r="AJ45" s="27">
        <v>191</v>
      </c>
      <c r="AK45" s="48">
        <f t="shared" si="12"/>
        <v>4.1884816753926746E-2</v>
      </c>
      <c r="AL45" s="27">
        <v>6582</v>
      </c>
      <c r="AM45" s="27">
        <v>6220</v>
      </c>
      <c r="AN45" s="48">
        <f t="shared" si="13"/>
        <v>5.8199356913183342E-2</v>
      </c>
    </row>
    <row r="46" spans="1:40" s="38" customFormat="1" ht="13.95" customHeight="1">
      <c r="A46" s="26">
        <v>5</v>
      </c>
      <c r="B46" s="42" t="s">
        <v>113</v>
      </c>
      <c r="C46" s="26">
        <v>502</v>
      </c>
      <c r="D46" s="25" t="s">
        <v>6</v>
      </c>
      <c r="E46" s="27">
        <v>11295</v>
      </c>
      <c r="F46" s="27">
        <v>10416</v>
      </c>
      <c r="G46" s="48">
        <f t="shared" si="0"/>
        <v>8.438940092165903E-2</v>
      </c>
      <c r="H46" s="27">
        <v>10794</v>
      </c>
      <c r="I46" s="27">
        <v>8984</v>
      </c>
      <c r="J46" s="48">
        <f t="shared" si="1"/>
        <v>0.20146927871772036</v>
      </c>
      <c r="K46" s="33">
        <f t="shared" si="2"/>
        <v>1.0464146748193441</v>
      </c>
      <c r="L46" s="33">
        <v>1.1593944790739092</v>
      </c>
      <c r="M46" s="48">
        <f t="shared" si="3"/>
        <v>-9.7447250520642514E-2</v>
      </c>
      <c r="N46" s="27">
        <v>11787</v>
      </c>
      <c r="O46" s="27">
        <v>10789</v>
      </c>
      <c r="P46" s="48">
        <f t="shared" si="4"/>
        <v>9.2501622022430174E-2</v>
      </c>
      <c r="Q46" s="27">
        <v>153</v>
      </c>
      <c r="R46" s="27">
        <v>117</v>
      </c>
      <c r="S46" s="48">
        <f t="shared" si="5"/>
        <v>0.30769230769230771</v>
      </c>
      <c r="T46" s="27">
        <v>3491</v>
      </c>
      <c r="U46" s="27">
        <v>2641</v>
      </c>
      <c r="V46" s="48">
        <f t="shared" si="6"/>
        <v>0.32184778492995081</v>
      </c>
      <c r="W46" s="27">
        <v>8241</v>
      </c>
      <c r="X46" s="27">
        <v>7308</v>
      </c>
      <c r="Y46" s="48">
        <f t="shared" si="7"/>
        <v>0.12766830870279144</v>
      </c>
      <c r="Z46" s="33">
        <f t="shared" si="8"/>
        <v>0.29756222297988405</v>
      </c>
      <c r="AA46" s="33">
        <v>0.26545381445371397</v>
      </c>
      <c r="AB46" s="48">
        <f t="shared" si="9"/>
        <v>0.12095666657586746</v>
      </c>
      <c r="AC46" s="27">
        <v>619</v>
      </c>
      <c r="AD46" s="27">
        <v>483</v>
      </c>
      <c r="AE46" s="48">
        <f t="shared" si="10"/>
        <v>0.28157349896480333</v>
      </c>
      <c r="AF46" s="27">
        <v>744</v>
      </c>
      <c r="AG46" s="27">
        <v>605</v>
      </c>
      <c r="AH46" s="48">
        <f t="shared" si="11"/>
        <v>0.22975206611570242</v>
      </c>
      <c r="AI46" s="27">
        <v>395</v>
      </c>
      <c r="AJ46" s="27">
        <v>350</v>
      </c>
      <c r="AK46" s="48">
        <f t="shared" si="12"/>
        <v>0.12857142857142856</v>
      </c>
      <c r="AL46" s="27">
        <v>7530</v>
      </c>
      <c r="AM46" s="27">
        <v>6658</v>
      </c>
      <c r="AN46" s="48">
        <f t="shared" si="13"/>
        <v>0.13097026133974166</v>
      </c>
    </row>
    <row r="47" spans="1:40" s="38" customFormat="1" ht="13.95" customHeight="1">
      <c r="A47" s="26">
        <v>5</v>
      </c>
      <c r="B47" s="42" t="s">
        <v>113</v>
      </c>
      <c r="C47" s="26">
        <v>503</v>
      </c>
      <c r="D47" s="25" t="s">
        <v>7</v>
      </c>
      <c r="E47" s="27">
        <v>5245</v>
      </c>
      <c r="F47" s="27">
        <v>6053</v>
      </c>
      <c r="G47" s="48">
        <f t="shared" si="0"/>
        <v>-0.13348752684619192</v>
      </c>
      <c r="H47" s="27">
        <v>5641</v>
      </c>
      <c r="I47" s="27">
        <v>5066</v>
      </c>
      <c r="J47" s="48">
        <f t="shared" si="1"/>
        <v>0.11350177654954607</v>
      </c>
      <c r="K47" s="33">
        <f t="shared" si="2"/>
        <v>0.92979968090764054</v>
      </c>
      <c r="L47" s="33">
        <v>1.1948282668772208</v>
      </c>
      <c r="M47" s="48">
        <f t="shared" si="3"/>
        <v>-0.22181312019195332</v>
      </c>
      <c r="N47" s="27">
        <v>5485</v>
      </c>
      <c r="O47" s="27">
        <v>6338</v>
      </c>
      <c r="P47" s="48">
        <f t="shared" si="4"/>
        <v>-0.13458504260018933</v>
      </c>
      <c r="Q47" s="27">
        <v>185</v>
      </c>
      <c r="R47" s="27">
        <v>208</v>
      </c>
      <c r="S47" s="48">
        <f t="shared" si="5"/>
        <v>-0.11057692307692313</v>
      </c>
      <c r="T47" s="27">
        <v>1400</v>
      </c>
      <c r="U47" s="27">
        <v>1652</v>
      </c>
      <c r="V47" s="48">
        <f t="shared" si="6"/>
        <v>-0.15254237288135597</v>
      </c>
      <c r="W47" s="27">
        <v>4992</v>
      </c>
      <c r="X47" s="27">
        <v>4059</v>
      </c>
      <c r="Y47" s="48">
        <f t="shared" si="7"/>
        <v>0.22985957132298607</v>
      </c>
      <c r="Z47" s="33">
        <f t="shared" si="8"/>
        <v>0.21902377972465581</v>
      </c>
      <c r="AA47" s="33">
        <v>0.28926632813867975</v>
      </c>
      <c r="AB47" s="48">
        <f t="shared" si="9"/>
        <v>-0.24283002057656822</v>
      </c>
      <c r="AC47" s="27">
        <v>294</v>
      </c>
      <c r="AD47" s="27">
        <v>265</v>
      </c>
      <c r="AE47" s="48">
        <f t="shared" si="10"/>
        <v>0.10943396226415092</v>
      </c>
      <c r="AF47" s="27">
        <v>452</v>
      </c>
      <c r="AG47" s="27">
        <v>523</v>
      </c>
      <c r="AH47" s="48">
        <f t="shared" si="11"/>
        <v>-0.13575525812619504</v>
      </c>
      <c r="AI47" s="27">
        <v>110</v>
      </c>
      <c r="AJ47" s="27">
        <v>101</v>
      </c>
      <c r="AK47" s="48">
        <f t="shared" si="12"/>
        <v>8.9108910891089188E-2</v>
      </c>
      <c r="AL47" s="27">
        <v>4539</v>
      </c>
      <c r="AM47" s="27">
        <v>3499</v>
      </c>
      <c r="AN47" s="48">
        <f t="shared" si="13"/>
        <v>0.29722777936553291</v>
      </c>
    </row>
    <row r="48" spans="1:40" s="38" customFormat="1" ht="13.95" customHeight="1">
      <c r="A48" s="26">
        <v>5</v>
      </c>
      <c r="B48" s="42" t="s">
        <v>113</v>
      </c>
      <c r="C48" s="26">
        <v>504</v>
      </c>
      <c r="D48" s="25" t="s">
        <v>8</v>
      </c>
      <c r="E48" s="27">
        <v>3640</v>
      </c>
      <c r="F48" s="27">
        <v>3535</v>
      </c>
      <c r="G48" s="48">
        <f t="shared" si="0"/>
        <v>2.9702970297029729E-2</v>
      </c>
      <c r="H48" s="27">
        <v>3612</v>
      </c>
      <c r="I48" s="27">
        <v>3878</v>
      </c>
      <c r="J48" s="48">
        <f t="shared" si="1"/>
        <v>-6.8592057761732828E-2</v>
      </c>
      <c r="K48" s="33">
        <f t="shared" si="2"/>
        <v>1.0077519379844961</v>
      </c>
      <c r="L48" s="33">
        <v>0.91155234657039708</v>
      </c>
      <c r="M48" s="48">
        <f t="shared" si="3"/>
        <v>0.10553380919487299</v>
      </c>
      <c r="N48" s="27">
        <v>3774</v>
      </c>
      <c r="O48" s="27">
        <v>3658</v>
      </c>
      <c r="P48" s="48">
        <f t="shared" si="4"/>
        <v>3.1711317659923521E-2</v>
      </c>
      <c r="Q48" s="27">
        <v>179</v>
      </c>
      <c r="R48" s="27">
        <v>171</v>
      </c>
      <c r="S48" s="48">
        <f t="shared" si="5"/>
        <v>4.6783625730994149E-2</v>
      </c>
      <c r="T48" s="27">
        <v>1185</v>
      </c>
      <c r="U48" s="27">
        <v>888</v>
      </c>
      <c r="V48" s="48">
        <f t="shared" si="6"/>
        <v>0.33445945945945943</v>
      </c>
      <c r="W48" s="27">
        <v>2915</v>
      </c>
      <c r="X48" s="27">
        <v>3355</v>
      </c>
      <c r="Y48" s="48">
        <f t="shared" si="7"/>
        <v>-0.13114754098360659</v>
      </c>
      <c r="Z48" s="33">
        <f t="shared" si="8"/>
        <v>0.28902439024390242</v>
      </c>
      <c r="AA48" s="33">
        <v>0.20928588263021447</v>
      </c>
      <c r="AB48" s="48">
        <f t="shared" si="9"/>
        <v>0.38100280158206967</v>
      </c>
      <c r="AC48" s="27">
        <v>29</v>
      </c>
      <c r="AD48" s="27">
        <v>18</v>
      </c>
      <c r="AE48" s="48">
        <f t="shared" si="10"/>
        <v>0.61111111111111116</v>
      </c>
      <c r="AF48" s="27">
        <v>342</v>
      </c>
      <c r="AG48" s="27">
        <v>287</v>
      </c>
      <c r="AH48" s="48">
        <f t="shared" si="11"/>
        <v>0.19163763066202089</v>
      </c>
      <c r="AI48" s="27">
        <v>132</v>
      </c>
      <c r="AJ48" s="27">
        <v>127</v>
      </c>
      <c r="AK48" s="48">
        <f t="shared" si="12"/>
        <v>3.937007874015741E-2</v>
      </c>
      <c r="AL48" s="27">
        <v>2562</v>
      </c>
      <c r="AM48" s="27">
        <v>3184</v>
      </c>
      <c r="AN48" s="48">
        <f t="shared" si="13"/>
        <v>-0.19535175879396982</v>
      </c>
    </row>
    <row r="49" spans="1:40" s="38" customFormat="1" ht="13.95" customHeight="1">
      <c r="A49" s="26">
        <v>5</v>
      </c>
      <c r="B49" s="42" t="s">
        <v>113</v>
      </c>
      <c r="C49" s="26">
        <v>505</v>
      </c>
      <c r="D49" s="25" t="s">
        <v>9</v>
      </c>
      <c r="E49" s="27">
        <v>3735</v>
      </c>
      <c r="F49" s="27">
        <v>3438</v>
      </c>
      <c r="G49" s="48">
        <f t="shared" si="0"/>
        <v>8.6387434554973774E-2</v>
      </c>
      <c r="H49" s="27">
        <v>5409</v>
      </c>
      <c r="I49" s="27">
        <v>4226</v>
      </c>
      <c r="J49" s="48">
        <f t="shared" si="1"/>
        <v>0.27993374349266453</v>
      </c>
      <c r="K49" s="33">
        <f t="shared" si="2"/>
        <v>0.6905158069883528</v>
      </c>
      <c r="L49" s="33">
        <v>0.81353525792711789</v>
      </c>
      <c r="M49" s="48">
        <f t="shared" si="3"/>
        <v>-0.1512158812295582</v>
      </c>
      <c r="N49" s="27">
        <v>3880</v>
      </c>
      <c r="O49" s="27">
        <v>3564</v>
      </c>
      <c r="P49" s="48">
        <f t="shared" si="4"/>
        <v>8.8664421997755261E-2</v>
      </c>
      <c r="Q49" s="27">
        <v>156</v>
      </c>
      <c r="R49" s="27">
        <v>177</v>
      </c>
      <c r="S49" s="48">
        <f t="shared" si="5"/>
        <v>-0.11864406779661019</v>
      </c>
      <c r="T49" s="27">
        <v>1227</v>
      </c>
      <c r="U49" s="27">
        <v>1649</v>
      </c>
      <c r="V49" s="48">
        <f t="shared" si="6"/>
        <v>-0.25591267434808973</v>
      </c>
      <c r="W49" s="27">
        <v>4500</v>
      </c>
      <c r="X49" s="27">
        <v>2897</v>
      </c>
      <c r="Y49" s="48">
        <f t="shared" si="7"/>
        <v>0.55333103210217471</v>
      </c>
      <c r="Z49" s="33">
        <f t="shared" si="8"/>
        <v>0.214248297537978</v>
      </c>
      <c r="AA49" s="33">
        <v>0.36273647162340517</v>
      </c>
      <c r="AB49" s="48">
        <f t="shared" si="9"/>
        <v>-0.40935551206328191</v>
      </c>
      <c r="AC49" s="27">
        <v>219</v>
      </c>
      <c r="AD49" s="27">
        <v>229</v>
      </c>
      <c r="AE49" s="48">
        <f t="shared" si="10"/>
        <v>-4.3668122270742349E-2</v>
      </c>
      <c r="AF49" s="27">
        <v>338</v>
      </c>
      <c r="AG49" s="27">
        <v>313</v>
      </c>
      <c r="AH49" s="48">
        <f t="shared" si="11"/>
        <v>7.9872204472843489E-2</v>
      </c>
      <c r="AI49" s="27">
        <v>131</v>
      </c>
      <c r="AJ49" s="27">
        <v>200</v>
      </c>
      <c r="AK49" s="48">
        <f t="shared" si="12"/>
        <v>-0.34499999999999997</v>
      </c>
      <c r="AL49" s="27">
        <v>4153</v>
      </c>
      <c r="AM49" s="27">
        <v>2661</v>
      </c>
      <c r="AN49" s="48">
        <f t="shared" si="13"/>
        <v>0.56069146937241632</v>
      </c>
    </row>
    <row r="50" spans="1:40" s="38" customFormat="1" ht="13.95" customHeight="1">
      <c r="A50" s="26">
        <v>5</v>
      </c>
      <c r="B50" s="42" t="s">
        <v>113</v>
      </c>
      <c r="C50" s="26">
        <v>506</v>
      </c>
      <c r="D50" s="25" t="s">
        <v>114</v>
      </c>
      <c r="E50" s="27">
        <v>2572</v>
      </c>
      <c r="F50" s="27">
        <v>2588</v>
      </c>
      <c r="G50" s="48">
        <f t="shared" si="0"/>
        <v>-6.1823802163832875E-3</v>
      </c>
      <c r="H50" s="27">
        <v>3139</v>
      </c>
      <c r="I50" s="27">
        <v>2032</v>
      </c>
      <c r="J50" s="48">
        <f t="shared" si="1"/>
        <v>0.54478346456692917</v>
      </c>
      <c r="K50" s="33">
        <f t="shared" si="2"/>
        <v>0.8193692258681109</v>
      </c>
      <c r="L50" s="33">
        <v>1.2736220472440944</v>
      </c>
      <c r="M50" s="48">
        <f t="shared" si="3"/>
        <v>-0.35666218432612007</v>
      </c>
      <c r="N50" s="27">
        <v>2698</v>
      </c>
      <c r="O50" s="27">
        <v>2730</v>
      </c>
      <c r="P50" s="48">
        <f t="shared" si="4"/>
        <v>-1.172161172161168E-2</v>
      </c>
      <c r="Q50" s="27">
        <v>176</v>
      </c>
      <c r="R50" s="27">
        <v>182</v>
      </c>
      <c r="S50" s="48">
        <f t="shared" si="5"/>
        <v>-3.2967032967032961E-2</v>
      </c>
      <c r="T50" s="27">
        <v>1094</v>
      </c>
      <c r="U50" s="27">
        <v>757</v>
      </c>
      <c r="V50" s="48">
        <f t="shared" si="6"/>
        <v>0.44517833553500652</v>
      </c>
      <c r="W50" s="27">
        <v>2502</v>
      </c>
      <c r="X50" s="27">
        <v>1589</v>
      </c>
      <c r="Y50" s="48">
        <f t="shared" si="7"/>
        <v>0.57457520453115163</v>
      </c>
      <c r="Z50" s="33">
        <f t="shared" si="8"/>
        <v>0.3042269187986652</v>
      </c>
      <c r="AA50" s="33">
        <v>0.32267689684569478</v>
      </c>
      <c r="AB50" s="48">
        <f t="shared" si="9"/>
        <v>-5.7177871199909358E-2</v>
      </c>
      <c r="AC50" s="27">
        <v>4</v>
      </c>
      <c r="AD50" s="27">
        <v>12</v>
      </c>
      <c r="AE50" s="48">
        <f t="shared" si="10"/>
        <v>-0.66666666666666674</v>
      </c>
      <c r="AF50" s="27">
        <v>390</v>
      </c>
      <c r="AG50" s="27">
        <v>279</v>
      </c>
      <c r="AH50" s="48">
        <f t="shared" si="11"/>
        <v>0.39784946236559149</v>
      </c>
      <c r="AI50" s="27">
        <v>211</v>
      </c>
      <c r="AJ50" s="27">
        <v>174</v>
      </c>
      <c r="AK50" s="48">
        <f t="shared" si="12"/>
        <v>0.21264367816091956</v>
      </c>
      <c r="AL50" s="27">
        <v>2101</v>
      </c>
      <c r="AM50" s="27">
        <v>1353</v>
      </c>
      <c r="AN50" s="48">
        <f t="shared" si="13"/>
        <v>0.55284552845528445</v>
      </c>
    </row>
    <row r="51" spans="1:40" s="38" customFormat="1" ht="13.95" customHeight="1">
      <c r="A51" s="26">
        <v>5</v>
      </c>
      <c r="B51" s="42" t="s">
        <v>113</v>
      </c>
      <c r="C51" s="26">
        <v>507</v>
      </c>
      <c r="D51" s="25" t="s">
        <v>10</v>
      </c>
      <c r="E51" s="27">
        <v>2664</v>
      </c>
      <c r="F51" s="27">
        <v>2291</v>
      </c>
      <c r="G51" s="48">
        <f t="shared" si="0"/>
        <v>0.16281099956350942</v>
      </c>
      <c r="H51" s="27">
        <v>2981</v>
      </c>
      <c r="I51" s="27">
        <v>1752</v>
      </c>
      <c r="J51" s="48">
        <f t="shared" si="1"/>
        <v>0.70148401826484008</v>
      </c>
      <c r="K51" s="33">
        <f t="shared" si="2"/>
        <v>0.89365984568936596</v>
      </c>
      <c r="L51" s="33">
        <v>1.307648401826484</v>
      </c>
      <c r="M51" s="48">
        <f t="shared" si="3"/>
        <v>-0.31659011364130552</v>
      </c>
      <c r="N51" s="27">
        <v>2810</v>
      </c>
      <c r="O51" s="27">
        <v>2403</v>
      </c>
      <c r="P51" s="48">
        <f t="shared" si="4"/>
        <v>0.1693716188098211</v>
      </c>
      <c r="Q51" s="27">
        <v>162</v>
      </c>
      <c r="R51" s="27">
        <v>195</v>
      </c>
      <c r="S51" s="48">
        <f t="shared" si="5"/>
        <v>-0.16923076923076918</v>
      </c>
      <c r="T51" s="27">
        <v>825</v>
      </c>
      <c r="U51" s="27">
        <v>643</v>
      </c>
      <c r="V51" s="48">
        <f t="shared" si="6"/>
        <v>0.28304821150855375</v>
      </c>
      <c r="W51" s="27">
        <v>2465</v>
      </c>
      <c r="X51" s="27">
        <v>1384</v>
      </c>
      <c r="Y51" s="48">
        <f t="shared" si="7"/>
        <v>0.7810693641618498</v>
      </c>
      <c r="Z51" s="33">
        <f t="shared" si="8"/>
        <v>0.25075987841945291</v>
      </c>
      <c r="AA51" s="33">
        <v>0.31721756290083869</v>
      </c>
      <c r="AB51" s="48">
        <f t="shared" si="9"/>
        <v>-0.2095019073775567</v>
      </c>
      <c r="AC51" s="27">
        <v>174</v>
      </c>
      <c r="AD51" s="27">
        <v>128</v>
      </c>
      <c r="AE51" s="48">
        <f t="shared" si="10"/>
        <v>0.359375</v>
      </c>
      <c r="AF51" s="27">
        <v>187</v>
      </c>
      <c r="AG51" s="27">
        <v>103</v>
      </c>
      <c r="AH51" s="48">
        <f t="shared" si="11"/>
        <v>0.81553398058252435</v>
      </c>
      <c r="AI51" s="27">
        <v>64</v>
      </c>
      <c r="AJ51" s="27">
        <v>72</v>
      </c>
      <c r="AK51" s="48">
        <f t="shared" si="12"/>
        <v>-0.11111111111111116</v>
      </c>
      <c r="AL51" s="27">
        <v>1873</v>
      </c>
      <c r="AM51" s="27">
        <v>1224</v>
      </c>
      <c r="AN51" s="48">
        <f t="shared" si="13"/>
        <v>0.53022875816993453</v>
      </c>
    </row>
    <row r="52" spans="1:40" s="38" customFormat="1" ht="13.95" customHeight="1">
      <c r="A52" s="26">
        <v>5</v>
      </c>
      <c r="B52" s="42" t="s">
        <v>113</v>
      </c>
      <c r="C52" s="26">
        <v>508</v>
      </c>
      <c r="D52" s="25" t="s">
        <v>11</v>
      </c>
      <c r="E52" s="27">
        <v>2147</v>
      </c>
      <c r="F52" s="27">
        <v>1895</v>
      </c>
      <c r="G52" s="48">
        <f t="shared" si="0"/>
        <v>0.13298153034300797</v>
      </c>
      <c r="H52" s="27">
        <v>1913</v>
      </c>
      <c r="I52" s="27">
        <v>1834</v>
      </c>
      <c r="J52" s="48">
        <f t="shared" si="1"/>
        <v>4.3075245365321591E-2</v>
      </c>
      <c r="K52" s="33">
        <f t="shared" si="2"/>
        <v>1.1223209618400418</v>
      </c>
      <c r="L52" s="33">
        <v>1.0332606324972737</v>
      </c>
      <c r="M52" s="48">
        <f t="shared" si="3"/>
        <v>8.6193479691101249E-2</v>
      </c>
      <c r="N52" s="27">
        <v>2253</v>
      </c>
      <c r="O52" s="27">
        <v>2001</v>
      </c>
      <c r="P52" s="48">
        <f t="shared" si="4"/>
        <v>0.12593703148425783</v>
      </c>
      <c r="Q52" s="27">
        <v>258</v>
      </c>
      <c r="R52" s="27">
        <v>188</v>
      </c>
      <c r="S52" s="48">
        <f t="shared" si="5"/>
        <v>0.37234042553191493</v>
      </c>
      <c r="T52" s="27">
        <v>822</v>
      </c>
      <c r="U52" s="27">
        <v>660</v>
      </c>
      <c r="V52" s="48">
        <f t="shared" si="6"/>
        <v>0.24545454545454537</v>
      </c>
      <c r="W52" s="27">
        <v>1302</v>
      </c>
      <c r="X52" s="27">
        <v>1406</v>
      </c>
      <c r="Y52" s="48">
        <f t="shared" si="7"/>
        <v>-7.3968705547652891E-2</v>
      </c>
      <c r="Z52" s="33">
        <f t="shared" si="8"/>
        <v>0.38700564971751411</v>
      </c>
      <c r="AA52" s="33">
        <v>0.31945788964181993</v>
      </c>
      <c r="AB52" s="48">
        <f t="shared" si="9"/>
        <v>0.21144495805512764</v>
      </c>
      <c r="AC52" s="27">
        <v>78</v>
      </c>
      <c r="AD52" s="27">
        <v>79</v>
      </c>
      <c r="AE52" s="48">
        <f t="shared" si="10"/>
        <v>-1.2658227848101222E-2</v>
      </c>
      <c r="AF52" s="27">
        <v>152</v>
      </c>
      <c r="AG52" s="27">
        <v>149</v>
      </c>
      <c r="AH52" s="48">
        <f t="shared" si="11"/>
        <v>2.0134228187919545E-2</v>
      </c>
      <c r="AI52" s="27">
        <v>84</v>
      </c>
      <c r="AJ52" s="27">
        <v>92</v>
      </c>
      <c r="AK52" s="48">
        <f t="shared" si="12"/>
        <v>-8.6956521739130488E-2</v>
      </c>
      <c r="AL52" s="27">
        <v>1054</v>
      </c>
      <c r="AM52" s="27">
        <v>1135</v>
      </c>
      <c r="AN52" s="48">
        <f t="shared" si="13"/>
        <v>-7.1365638766519801E-2</v>
      </c>
    </row>
    <row r="53" spans="1:40" s="38" customFormat="1" ht="13.95" customHeight="1">
      <c r="A53" s="26">
        <v>5</v>
      </c>
      <c r="B53" s="42" t="s">
        <v>113</v>
      </c>
      <c r="C53" s="26">
        <v>509</v>
      </c>
      <c r="D53" s="25" t="s">
        <v>115</v>
      </c>
      <c r="E53" s="27">
        <v>2388</v>
      </c>
      <c r="F53" s="27">
        <v>2417</v>
      </c>
      <c r="G53" s="48">
        <f t="shared" si="0"/>
        <v>-1.1998345055854398E-2</v>
      </c>
      <c r="H53" s="27">
        <v>2662</v>
      </c>
      <c r="I53" s="27">
        <v>2283</v>
      </c>
      <c r="J53" s="48">
        <f t="shared" si="1"/>
        <v>0.16600963644327638</v>
      </c>
      <c r="K53" s="33">
        <f t="shared" si="2"/>
        <v>0.89706987227648383</v>
      </c>
      <c r="L53" s="33">
        <v>1.0586946999561979</v>
      </c>
      <c r="M53" s="48">
        <f t="shared" si="3"/>
        <v>-0.152664245590727</v>
      </c>
      <c r="N53" s="27">
        <v>2518</v>
      </c>
      <c r="O53" s="27">
        <v>2532</v>
      </c>
      <c r="P53" s="48">
        <f t="shared" si="4"/>
        <v>-5.5292259083727924E-3</v>
      </c>
      <c r="Q53" s="27">
        <v>157</v>
      </c>
      <c r="R53" s="27">
        <v>165</v>
      </c>
      <c r="S53" s="48">
        <f t="shared" si="5"/>
        <v>-4.8484848484848464E-2</v>
      </c>
      <c r="T53" s="27">
        <v>1128</v>
      </c>
      <c r="U53" s="27">
        <v>877</v>
      </c>
      <c r="V53" s="48">
        <f t="shared" si="6"/>
        <v>0.2862029646522235</v>
      </c>
      <c r="W53" s="27">
        <v>1759</v>
      </c>
      <c r="X53" s="27">
        <v>1662</v>
      </c>
      <c r="Y53" s="48">
        <f t="shared" si="7"/>
        <v>5.8363417569193832E-2</v>
      </c>
      <c r="Z53" s="33">
        <f t="shared" si="8"/>
        <v>0.39071700727398684</v>
      </c>
      <c r="AA53" s="33">
        <v>0.34541157936195355</v>
      </c>
      <c r="AB53" s="48">
        <f t="shared" si="9"/>
        <v>0.13116360486733458</v>
      </c>
      <c r="AC53" s="27">
        <v>73</v>
      </c>
      <c r="AD53" s="27">
        <v>95</v>
      </c>
      <c r="AE53" s="48">
        <f t="shared" si="10"/>
        <v>-0.23157894736842111</v>
      </c>
      <c r="AF53" s="27">
        <v>343</v>
      </c>
      <c r="AG53" s="27">
        <v>234</v>
      </c>
      <c r="AH53" s="48">
        <f t="shared" si="11"/>
        <v>0.46581196581196571</v>
      </c>
      <c r="AI53" s="27">
        <v>124</v>
      </c>
      <c r="AJ53" s="27">
        <v>108</v>
      </c>
      <c r="AK53" s="48">
        <f t="shared" si="12"/>
        <v>0.14814814814814814</v>
      </c>
      <c r="AL53" s="27">
        <v>1486</v>
      </c>
      <c r="AM53" s="27">
        <v>1469</v>
      </c>
      <c r="AN53" s="48">
        <f t="shared" si="13"/>
        <v>1.1572498298161982E-2</v>
      </c>
    </row>
    <row r="54" spans="1:40" s="38" customFormat="1" ht="13.95" customHeight="1">
      <c r="A54" s="26">
        <v>5</v>
      </c>
      <c r="B54" s="42" t="s">
        <v>113</v>
      </c>
      <c r="C54" s="26">
        <v>510</v>
      </c>
      <c r="D54" s="25" t="s">
        <v>12</v>
      </c>
      <c r="E54" s="27">
        <v>1794</v>
      </c>
      <c r="F54" s="27">
        <v>1947</v>
      </c>
      <c r="G54" s="48">
        <f t="shared" si="0"/>
        <v>-7.8582434514637867E-2</v>
      </c>
      <c r="H54" s="27">
        <v>2066</v>
      </c>
      <c r="I54" s="27">
        <v>1637</v>
      </c>
      <c r="J54" s="48">
        <f t="shared" si="1"/>
        <v>0.26206475259621254</v>
      </c>
      <c r="K54" s="33">
        <f t="shared" si="2"/>
        <v>0.86834462729912876</v>
      </c>
      <c r="L54" s="33">
        <v>1.1893708002443495</v>
      </c>
      <c r="M54" s="48">
        <f t="shared" si="3"/>
        <v>-0.26991260663139516</v>
      </c>
      <c r="N54" s="27">
        <v>1883</v>
      </c>
      <c r="O54" s="27">
        <v>2064</v>
      </c>
      <c r="P54" s="48">
        <f t="shared" si="4"/>
        <v>-8.7693798449612448E-2</v>
      </c>
      <c r="Q54" s="27">
        <v>152</v>
      </c>
      <c r="R54" s="27">
        <v>139</v>
      </c>
      <c r="S54" s="48">
        <f t="shared" si="5"/>
        <v>9.3525179856115193E-2</v>
      </c>
      <c r="T54" s="27">
        <v>541</v>
      </c>
      <c r="U54" s="27">
        <v>451</v>
      </c>
      <c r="V54" s="48">
        <f t="shared" si="6"/>
        <v>0.19955654101995557</v>
      </c>
      <c r="W54" s="27">
        <v>1625</v>
      </c>
      <c r="X54" s="27">
        <v>1385</v>
      </c>
      <c r="Y54" s="48">
        <f t="shared" si="7"/>
        <v>0.1732851985559567</v>
      </c>
      <c r="Z54" s="33">
        <f t="shared" si="8"/>
        <v>0.24976915974145891</v>
      </c>
      <c r="AA54" s="33">
        <v>0.24564270152505446</v>
      </c>
      <c r="AB54" s="48">
        <f t="shared" si="9"/>
        <v>1.6798619257912595E-2</v>
      </c>
      <c r="AC54" s="27">
        <v>34</v>
      </c>
      <c r="AD54" s="27">
        <v>23</v>
      </c>
      <c r="AE54" s="48">
        <f t="shared" si="10"/>
        <v>0.47826086956521729</v>
      </c>
      <c r="AF54" s="27">
        <v>164</v>
      </c>
      <c r="AG54" s="27">
        <v>151</v>
      </c>
      <c r="AH54" s="48">
        <f t="shared" si="11"/>
        <v>8.6092715231788075E-2</v>
      </c>
      <c r="AI54" s="27">
        <v>61</v>
      </c>
      <c r="AJ54" s="27">
        <v>46</v>
      </c>
      <c r="AK54" s="48">
        <f t="shared" si="12"/>
        <v>0.32608695652173902</v>
      </c>
      <c r="AL54" s="27">
        <v>1392</v>
      </c>
      <c r="AM54" s="27">
        <v>1178</v>
      </c>
      <c r="AN54" s="48">
        <f t="shared" si="13"/>
        <v>0.1816638370118846</v>
      </c>
    </row>
    <row r="55" spans="1:40" s="38" customFormat="1" ht="13.95" customHeight="1">
      <c r="A55" s="26">
        <v>5</v>
      </c>
      <c r="B55" s="42" t="s">
        <v>113</v>
      </c>
      <c r="C55" s="26">
        <v>511</v>
      </c>
      <c r="D55" s="25" t="s">
        <v>13</v>
      </c>
      <c r="E55" s="27">
        <v>1867</v>
      </c>
      <c r="F55" s="27">
        <v>1819</v>
      </c>
      <c r="G55" s="48">
        <f t="shared" si="0"/>
        <v>2.6388125343595359E-2</v>
      </c>
      <c r="H55" s="27">
        <v>1260</v>
      </c>
      <c r="I55" s="27">
        <v>756</v>
      </c>
      <c r="J55" s="48">
        <f t="shared" si="1"/>
        <v>0.66666666666666674</v>
      </c>
      <c r="K55" s="33">
        <f t="shared" si="2"/>
        <v>1.4817460317460318</v>
      </c>
      <c r="L55" s="33">
        <v>2.4060846560846563</v>
      </c>
      <c r="M55" s="48">
        <f t="shared" si="3"/>
        <v>-0.38416712479384274</v>
      </c>
      <c r="N55" s="27">
        <v>1976</v>
      </c>
      <c r="O55" s="27">
        <v>1924</v>
      </c>
      <c r="P55" s="48">
        <f t="shared" si="4"/>
        <v>2.7027027027026973E-2</v>
      </c>
      <c r="Q55" s="27">
        <v>159</v>
      </c>
      <c r="R55" s="27">
        <v>243</v>
      </c>
      <c r="S55" s="48">
        <f t="shared" si="5"/>
        <v>-0.34567901234567899</v>
      </c>
      <c r="T55" s="27">
        <v>619</v>
      </c>
      <c r="U55" s="27">
        <v>479</v>
      </c>
      <c r="V55" s="48">
        <f t="shared" si="6"/>
        <v>0.29227557411273497</v>
      </c>
      <c r="W55" s="27">
        <v>802</v>
      </c>
      <c r="X55" s="27">
        <v>371</v>
      </c>
      <c r="Y55" s="48">
        <f t="shared" si="7"/>
        <v>1.1617250673854449</v>
      </c>
      <c r="Z55" s="33">
        <f t="shared" si="8"/>
        <v>0.43560872624912034</v>
      </c>
      <c r="AA55" s="33">
        <v>0.56352941176470583</v>
      </c>
      <c r="AB55" s="48">
        <f t="shared" si="9"/>
        <v>-0.22699912878548578</v>
      </c>
      <c r="AC55" s="27">
        <v>35</v>
      </c>
      <c r="AD55" s="27">
        <v>39</v>
      </c>
      <c r="AE55" s="48">
        <f t="shared" si="10"/>
        <v>-0.10256410256410253</v>
      </c>
      <c r="AF55" s="27">
        <v>150</v>
      </c>
      <c r="AG55" s="27">
        <v>123</v>
      </c>
      <c r="AH55" s="48">
        <f t="shared" si="11"/>
        <v>0.21951219512195119</v>
      </c>
      <c r="AI55" s="27">
        <v>63</v>
      </c>
      <c r="AJ55" s="27">
        <v>61</v>
      </c>
      <c r="AK55" s="48">
        <f t="shared" si="12"/>
        <v>3.2786885245901676E-2</v>
      </c>
      <c r="AL55" s="27">
        <v>715</v>
      </c>
      <c r="AM55" s="27">
        <v>304</v>
      </c>
      <c r="AN55" s="48">
        <f t="shared" si="13"/>
        <v>1.3519736842105261</v>
      </c>
    </row>
    <row r="56" spans="1:40" s="38" customFormat="1" ht="13.95" customHeight="1">
      <c r="A56" s="26">
        <v>5</v>
      </c>
      <c r="B56" s="42" t="s">
        <v>113</v>
      </c>
      <c r="C56" s="26">
        <v>512</v>
      </c>
      <c r="D56" s="25" t="s">
        <v>14</v>
      </c>
      <c r="E56" s="27">
        <v>1792</v>
      </c>
      <c r="F56" s="27">
        <v>2081</v>
      </c>
      <c r="G56" s="48">
        <f t="shared" si="0"/>
        <v>-0.13887554060547813</v>
      </c>
      <c r="H56" s="27">
        <v>1831</v>
      </c>
      <c r="I56" s="27">
        <v>1803</v>
      </c>
      <c r="J56" s="48">
        <f t="shared" si="1"/>
        <v>1.5529672767609526E-2</v>
      </c>
      <c r="K56" s="33">
        <f t="shared" si="2"/>
        <v>0.97870016384489356</v>
      </c>
      <c r="L56" s="33">
        <v>1.1541874653355519</v>
      </c>
      <c r="M56" s="48">
        <f t="shared" si="3"/>
        <v>-0.15204401950391977</v>
      </c>
      <c r="N56" s="27">
        <v>1886</v>
      </c>
      <c r="O56" s="27">
        <v>2185</v>
      </c>
      <c r="P56" s="48">
        <f t="shared" si="4"/>
        <v>-0.13684210526315788</v>
      </c>
      <c r="Q56" s="27">
        <v>100</v>
      </c>
      <c r="R56" s="27">
        <v>99</v>
      </c>
      <c r="S56" s="48">
        <f t="shared" si="5"/>
        <v>1.0101010101010166E-2</v>
      </c>
      <c r="T56" s="27">
        <v>317</v>
      </c>
      <c r="U56" s="27">
        <v>404</v>
      </c>
      <c r="V56" s="48">
        <f t="shared" si="6"/>
        <v>-0.21534653465346532</v>
      </c>
      <c r="W56" s="27">
        <v>1693</v>
      </c>
      <c r="X56" s="27">
        <v>1589</v>
      </c>
      <c r="Y56" s="48">
        <f t="shared" si="7"/>
        <v>6.5449968533668912E-2</v>
      </c>
      <c r="Z56" s="33">
        <f t="shared" si="8"/>
        <v>0.15771144278606966</v>
      </c>
      <c r="AA56" s="33">
        <v>0.2027094831911691</v>
      </c>
      <c r="AB56" s="48">
        <f t="shared" si="9"/>
        <v>-0.22198290724594849</v>
      </c>
      <c r="AC56" s="27">
        <v>20</v>
      </c>
      <c r="AD56" s="27">
        <v>37</v>
      </c>
      <c r="AE56" s="48">
        <f t="shared" si="10"/>
        <v>-0.45945945945945943</v>
      </c>
      <c r="AF56" s="27">
        <v>80</v>
      </c>
      <c r="AG56" s="27">
        <v>95</v>
      </c>
      <c r="AH56" s="48">
        <f t="shared" si="11"/>
        <v>-0.15789473684210531</v>
      </c>
      <c r="AI56" s="27">
        <v>53</v>
      </c>
      <c r="AJ56" s="27">
        <v>100</v>
      </c>
      <c r="AK56" s="48">
        <f t="shared" si="12"/>
        <v>-0.47</v>
      </c>
      <c r="AL56" s="27">
        <v>1360</v>
      </c>
      <c r="AM56" s="27">
        <v>1173</v>
      </c>
      <c r="AN56" s="48">
        <f t="shared" si="13"/>
        <v>0.15942028985507251</v>
      </c>
    </row>
    <row r="57" spans="1:40" s="38" customFormat="1" ht="13.95" customHeight="1">
      <c r="A57" s="26">
        <v>5</v>
      </c>
      <c r="B57" s="42" t="s">
        <v>113</v>
      </c>
      <c r="C57" s="26">
        <v>513</v>
      </c>
      <c r="D57" s="25" t="s">
        <v>15</v>
      </c>
      <c r="E57" s="27">
        <v>374</v>
      </c>
      <c r="F57" s="27">
        <v>367</v>
      </c>
      <c r="G57" s="48">
        <f t="shared" si="0"/>
        <v>1.9073569482288777E-2</v>
      </c>
      <c r="H57" s="27">
        <v>267</v>
      </c>
      <c r="I57" s="27">
        <v>307</v>
      </c>
      <c r="J57" s="48">
        <f t="shared" si="1"/>
        <v>-0.13029315960912047</v>
      </c>
      <c r="K57" s="33">
        <f t="shared" si="2"/>
        <v>1.4007490636704121</v>
      </c>
      <c r="L57" s="33">
        <v>1.1954397394136809</v>
      </c>
      <c r="M57" s="48">
        <f t="shared" si="3"/>
        <v>0.17174376715753814</v>
      </c>
      <c r="N57" s="27">
        <v>402</v>
      </c>
      <c r="O57" s="27">
        <v>404</v>
      </c>
      <c r="P57" s="48">
        <f t="shared" si="4"/>
        <v>-4.9504950495049549E-3</v>
      </c>
      <c r="Q57" s="27">
        <v>215</v>
      </c>
      <c r="R57" s="27">
        <v>207</v>
      </c>
      <c r="S57" s="48">
        <f t="shared" si="5"/>
        <v>3.8647342995169032E-2</v>
      </c>
      <c r="T57" s="27">
        <v>73</v>
      </c>
      <c r="U57" s="27">
        <v>73</v>
      </c>
      <c r="V57" s="48">
        <f t="shared" si="6"/>
        <v>0</v>
      </c>
      <c r="W57" s="27">
        <v>166</v>
      </c>
      <c r="X57" s="27">
        <v>213</v>
      </c>
      <c r="Y57" s="48">
        <f t="shared" si="7"/>
        <v>-0.22065727699530513</v>
      </c>
      <c r="Z57" s="33">
        <f t="shared" si="8"/>
        <v>0.30543933054393307</v>
      </c>
      <c r="AA57" s="33">
        <v>0.25524475524475526</v>
      </c>
      <c r="AB57" s="48">
        <f t="shared" si="9"/>
        <v>0.19665271966527187</v>
      </c>
      <c r="AC57" s="27">
        <v>1</v>
      </c>
      <c r="AD57" s="27">
        <v>2</v>
      </c>
      <c r="AE57" s="48">
        <f t="shared" si="10"/>
        <v>-0.5</v>
      </c>
      <c r="AF57" s="27">
        <v>10</v>
      </c>
      <c r="AG57" s="27">
        <v>19</v>
      </c>
      <c r="AH57" s="48">
        <f t="shared" si="11"/>
        <v>-0.47368421052631582</v>
      </c>
      <c r="AI57" s="27">
        <v>10</v>
      </c>
      <c r="AJ57" s="27">
        <v>14</v>
      </c>
      <c r="AK57" s="48">
        <f t="shared" si="12"/>
        <v>-0.2857142857142857</v>
      </c>
      <c r="AL57" s="27">
        <v>122</v>
      </c>
      <c r="AM57" s="27">
        <v>110</v>
      </c>
      <c r="AN57" s="48">
        <f t="shared" si="13"/>
        <v>0.10909090909090913</v>
      </c>
    </row>
    <row r="58" spans="1:40" s="38" customFormat="1" ht="13.95" customHeight="1">
      <c r="A58" s="26">
        <v>5</v>
      </c>
      <c r="B58" s="42" t="s">
        <v>113</v>
      </c>
      <c r="C58" s="26">
        <v>515</v>
      </c>
      <c r="D58" s="25" t="s">
        <v>16</v>
      </c>
      <c r="E58" s="27">
        <v>682</v>
      </c>
      <c r="F58" s="27">
        <v>663</v>
      </c>
      <c r="G58" s="48">
        <f t="shared" si="0"/>
        <v>2.8657616892910909E-2</v>
      </c>
      <c r="H58" s="27">
        <v>1029</v>
      </c>
      <c r="I58" s="27">
        <v>636</v>
      </c>
      <c r="J58" s="48">
        <f t="shared" si="1"/>
        <v>0.61792452830188682</v>
      </c>
      <c r="K58" s="33">
        <f t="shared" si="2"/>
        <v>0.66277939747327508</v>
      </c>
      <c r="L58" s="33">
        <v>1.0424528301886793</v>
      </c>
      <c r="M58" s="48">
        <f t="shared" si="3"/>
        <v>-0.36421161871341945</v>
      </c>
      <c r="N58" s="27">
        <v>713</v>
      </c>
      <c r="O58" s="27">
        <v>704</v>
      </c>
      <c r="P58" s="48">
        <f t="shared" si="4"/>
        <v>1.2784090909090828E-2</v>
      </c>
      <c r="Q58" s="27">
        <v>309</v>
      </c>
      <c r="R58" s="27">
        <v>231</v>
      </c>
      <c r="S58" s="48">
        <f t="shared" si="5"/>
        <v>0.33766233766233755</v>
      </c>
      <c r="T58" s="27">
        <v>208</v>
      </c>
      <c r="U58" s="27">
        <v>143</v>
      </c>
      <c r="V58" s="48">
        <f t="shared" si="6"/>
        <v>0.45454545454545459</v>
      </c>
      <c r="W58" s="27">
        <v>930</v>
      </c>
      <c r="X58" s="27">
        <v>529</v>
      </c>
      <c r="Y58" s="48">
        <f t="shared" si="7"/>
        <v>0.75803402646502827</v>
      </c>
      <c r="Z58" s="33">
        <f t="shared" si="8"/>
        <v>0.18277680140597541</v>
      </c>
      <c r="AA58" s="33">
        <v>0.21279761904761904</v>
      </c>
      <c r="AB58" s="48">
        <f t="shared" si="9"/>
        <v>-0.14107684933695475</v>
      </c>
      <c r="AC58" s="27">
        <v>34</v>
      </c>
      <c r="AD58" s="27">
        <v>32</v>
      </c>
      <c r="AE58" s="48">
        <f t="shared" si="10"/>
        <v>6.25E-2</v>
      </c>
      <c r="AF58" s="27">
        <v>36</v>
      </c>
      <c r="AG58" s="27">
        <v>21</v>
      </c>
      <c r="AH58" s="48">
        <f t="shared" si="11"/>
        <v>0.71428571428571419</v>
      </c>
      <c r="AI58" s="27">
        <v>15</v>
      </c>
      <c r="AJ58" s="27">
        <v>21</v>
      </c>
      <c r="AK58" s="48">
        <f t="shared" si="12"/>
        <v>-0.2857142857142857</v>
      </c>
      <c r="AL58" s="27">
        <v>906</v>
      </c>
      <c r="AM58" s="27">
        <v>490</v>
      </c>
      <c r="AN58" s="48">
        <f t="shared" si="13"/>
        <v>0.84897959183673466</v>
      </c>
    </row>
    <row r="59" spans="1:40" s="38" customFormat="1" ht="13.95" customHeight="1">
      <c r="A59" s="26">
        <v>5</v>
      </c>
      <c r="B59" s="42" t="s">
        <v>113</v>
      </c>
      <c r="C59" s="26">
        <v>516</v>
      </c>
      <c r="D59" s="25" t="s">
        <v>116</v>
      </c>
      <c r="E59" s="27">
        <v>165</v>
      </c>
      <c r="F59" s="27">
        <v>147</v>
      </c>
      <c r="G59" s="48">
        <f t="shared" si="0"/>
        <v>0.12244897959183665</v>
      </c>
      <c r="H59" s="27">
        <v>167</v>
      </c>
      <c r="I59" s="27">
        <v>136</v>
      </c>
      <c r="J59" s="48">
        <f t="shared" si="1"/>
        <v>0.22794117647058831</v>
      </c>
      <c r="K59" s="33">
        <f t="shared" si="2"/>
        <v>0.9880239520958084</v>
      </c>
      <c r="L59" s="33">
        <v>1.0808823529411764</v>
      </c>
      <c r="M59" s="48">
        <f t="shared" si="3"/>
        <v>-8.5909813027007176E-2</v>
      </c>
      <c r="N59" s="27">
        <v>198</v>
      </c>
      <c r="O59" s="27">
        <v>159</v>
      </c>
      <c r="P59" s="48">
        <f t="shared" si="4"/>
        <v>0.24528301886792447</v>
      </c>
      <c r="Q59" s="27">
        <v>687</v>
      </c>
      <c r="R59" s="27">
        <v>700</v>
      </c>
      <c r="S59" s="48">
        <f t="shared" si="5"/>
        <v>-1.8571428571428572E-2</v>
      </c>
      <c r="T59" s="27">
        <v>201</v>
      </c>
      <c r="U59" s="27">
        <v>140</v>
      </c>
      <c r="V59" s="48">
        <f t="shared" si="6"/>
        <v>0.43571428571428572</v>
      </c>
      <c r="W59" s="27">
        <v>103</v>
      </c>
      <c r="X59" s="27">
        <v>71</v>
      </c>
      <c r="Y59" s="48">
        <f t="shared" si="7"/>
        <v>0.45070422535211274</v>
      </c>
      <c r="Z59" s="33">
        <f t="shared" si="8"/>
        <v>0.66118421052631582</v>
      </c>
      <c r="AA59" s="33">
        <v>0.6635071090047393</v>
      </c>
      <c r="AB59" s="48">
        <f t="shared" si="9"/>
        <v>-3.500939849623963E-3</v>
      </c>
      <c r="AC59" s="27">
        <v>28</v>
      </c>
      <c r="AD59" s="27">
        <v>6</v>
      </c>
      <c r="AE59" s="48">
        <f t="shared" si="10"/>
        <v>3.666666666666667</v>
      </c>
      <c r="AF59" s="27">
        <v>158</v>
      </c>
      <c r="AG59" s="27">
        <v>108</v>
      </c>
      <c r="AH59" s="48">
        <f t="shared" si="11"/>
        <v>0.46296296296296302</v>
      </c>
      <c r="AI59" s="27">
        <v>1</v>
      </c>
      <c r="AJ59" s="27" t="s">
        <v>215</v>
      </c>
      <c r="AK59" s="48" t="str">
        <f t="shared" si="12"/>
        <v>-</v>
      </c>
      <c r="AL59" s="27">
        <v>86</v>
      </c>
      <c r="AM59" s="27">
        <v>49</v>
      </c>
      <c r="AN59" s="48">
        <f t="shared" si="13"/>
        <v>0.75510204081632648</v>
      </c>
    </row>
    <row r="60" spans="1:40" s="38" customFormat="1" ht="13.95" customHeight="1">
      <c r="A60" s="29">
        <v>5</v>
      </c>
      <c r="B60" s="41" t="s">
        <v>156</v>
      </c>
      <c r="C60" s="29"/>
      <c r="D60" s="30"/>
      <c r="E60" s="31">
        <v>49362</v>
      </c>
      <c r="F60" s="31">
        <v>48317</v>
      </c>
      <c r="G60" s="24">
        <f t="shared" si="0"/>
        <v>2.1627998427054651E-2</v>
      </c>
      <c r="H60" s="31">
        <v>51352</v>
      </c>
      <c r="I60" s="31">
        <v>42976</v>
      </c>
      <c r="J60" s="24">
        <f t="shared" si="1"/>
        <v>0.19489947877885339</v>
      </c>
      <c r="K60" s="32">
        <f t="shared" si="2"/>
        <v>0.96124785792179468</v>
      </c>
      <c r="L60" s="32">
        <v>1.1242786671630678</v>
      </c>
      <c r="M60" s="24">
        <f t="shared" si="3"/>
        <v>-0.14500925260162989</v>
      </c>
      <c r="N60" s="31">
        <v>51630</v>
      </c>
      <c r="O60" s="31">
        <v>50417</v>
      </c>
      <c r="P60" s="24">
        <f t="shared" si="4"/>
        <v>2.4059345062181325E-2</v>
      </c>
      <c r="Q60" s="31">
        <v>171</v>
      </c>
      <c r="R60" s="31">
        <v>156</v>
      </c>
      <c r="S60" s="24">
        <f t="shared" si="5"/>
        <v>9.6153846153846256E-2</v>
      </c>
      <c r="T60" s="31">
        <v>15037</v>
      </c>
      <c r="U60" s="31">
        <v>12739</v>
      </c>
      <c r="V60" s="24">
        <f t="shared" si="6"/>
        <v>0.18039092550435676</v>
      </c>
      <c r="W60" s="31">
        <v>41486</v>
      </c>
      <c r="X60" s="31">
        <v>35971</v>
      </c>
      <c r="Y60" s="24">
        <f t="shared" si="7"/>
        <v>0.1533179505712936</v>
      </c>
      <c r="Z60" s="32">
        <f t="shared" si="8"/>
        <v>0.26603329618031596</v>
      </c>
      <c r="AA60" s="32">
        <v>0.26152740710326422</v>
      </c>
      <c r="AB60" s="24">
        <f t="shared" si="9"/>
        <v>1.7229127635072672E-2</v>
      </c>
      <c r="AC60" s="31">
        <v>2039</v>
      </c>
      <c r="AD60" s="31">
        <v>1735</v>
      </c>
      <c r="AE60" s="24">
        <f t="shared" si="10"/>
        <v>0.17521613832853022</v>
      </c>
      <c r="AF60" s="31">
        <v>4199</v>
      </c>
      <c r="AG60" s="31">
        <v>3348</v>
      </c>
      <c r="AH60" s="24">
        <f t="shared" si="11"/>
        <v>0.25418160095579445</v>
      </c>
      <c r="AI60" s="31">
        <v>1654</v>
      </c>
      <c r="AJ60" s="31">
        <v>1657</v>
      </c>
      <c r="AK60" s="24">
        <f t="shared" si="12"/>
        <v>-1.8105009052504784E-3</v>
      </c>
      <c r="AL60" s="31">
        <v>36462</v>
      </c>
      <c r="AM60" s="31">
        <v>30708</v>
      </c>
      <c r="AN60" s="24">
        <f t="shared" si="13"/>
        <v>0.18737788198515037</v>
      </c>
    </row>
    <row r="61" spans="1:40" s="38" customFormat="1" ht="13.95" customHeight="1">
      <c r="A61" s="26">
        <v>6</v>
      </c>
      <c r="B61" s="42" t="s">
        <v>117</v>
      </c>
      <c r="C61" s="26">
        <v>6</v>
      </c>
      <c r="D61" s="25" t="s">
        <v>198</v>
      </c>
      <c r="E61" s="27">
        <v>6</v>
      </c>
      <c r="F61" s="27">
        <v>5</v>
      </c>
      <c r="G61" s="48">
        <f t="shared" si="0"/>
        <v>0.19999999999999996</v>
      </c>
      <c r="H61" s="27">
        <v>2</v>
      </c>
      <c r="I61" s="27">
        <v>39</v>
      </c>
      <c r="J61" s="48">
        <f t="shared" si="1"/>
        <v>-0.94871794871794868</v>
      </c>
      <c r="K61" s="33">
        <f t="shared" si="2"/>
        <v>3</v>
      </c>
      <c r="L61" s="33">
        <v>0.12820512820512819</v>
      </c>
      <c r="M61" s="48">
        <f t="shared" si="3"/>
        <v>22.400000000000002</v>
      </c>
      <c r="N61" s="27">
        <v>5</v>
      </c>
      <c r="O61" s="27">
        <v>6</v>
      </c>
      <c r="P61" s="48">
        <f t="shared" si="4"/>
        <v>-0.16666666666666663</v>
      </c>
      <c r="Q61" s="27" t="s">
        <v>215</v>
      </c>
      <c r="R61" s="27">
        <v>919</v>
      </c>
      <c r="S61" s="48" t="str">
        <f t="shared" si="5"/>
        <v>-</v>
      </c>
      <c r="T61" s="27" t="s">
        <v>215</v>
      </c>
      <c r="U61" s="27">
        <v>26</v>
      </c>
      <c r="V61" s="48" t="str">
        <f t="shared" si="6"/>
        <v>-</v>
      </c>
      <c r="W61" s="27" t="s">
        <v>215</v>
      </c>
      <c r="X61" s="27">
        <v>50</v>
      </c>
      <c r="Y61" s="48" t="str">
        <f t="shared" si="7"/>
        <v>-</v>
      </c>
      <c r="Z61" s="33" t="str">
        <f t="shared" si="8"/>
        <v/>
      </c>
      <c r="AA61" s="33">
        <v>0.34210526315789475</v>
      </c>
      <c r="AB61" s="48" t="str">
        <f t="shared" si="9"/>
        <v>-</v>
      </c>
      <c r="AC61" s="27" t="s">
        <v>215</v>
      </c>
      <c r="AD61" s="27" t="s">
        <v>215</v>
      </c>
      <c r="AE61" s="48" t="str">
        <f t="shared" si="10"/>
        <v>-</v>
      </c>
      <c r="AF61" s="27" t="s">
        <v>215</v>
      </c>
      <c r="AG61" s="27">
        <v>25</v>
      </c>
      <c r="AH61" s="48" t="str">
        <f t="shared" si="11"/>
        <v>-</v>
      </c>
      <c r="AI61" s="27" t="s">
        <v>215</v>
      </c>
      <c r="AJ61" s="27" t="s">
        <v>215</v>
      </c>
      <c r="AK61" s="48" t="str">
        <f t="shared" si="12"/>
        <v>-</v>
      </c>
      <c r="AL61" s="27" t="s">
        <v>215</v>
      </c>
      <c r="AM61" s="27">
        <v>2</v>
      </c>
      <c r="AN61" s="48" t="str">
        <f t="shared" si="13"/>
        <v>-</v>
      </c>
    </row>
    <row r="62" spans="1:40" s="38" customFormat="1" ht="13.95" customHeight="1">
      <c r="A62" s="26">
        <v>6</v>
      </c>
      <c r="B62" s="42" t="s">
        <v>117</v>
      </c>
      <c r="C62" s="26">
        <v>600</v>
      </c>
      <c r="D62" s="25" t="s">
        <v>226</v>
      </c>
      <c r="E62" s="27">
        <v>82</v>
      </c>
      <c r="F62" s="27">
        <v>64</v>
      </c>
      <c r="G62" s="48">
        <f t="shared" si="0"/>
        <v>0.28125</v>
      </c>
      <c r="H62" s="27">
        <v>77</v>
      </c>
      <c r="I62" s="27">
        <v>61</v>
      </c>
      <c r="J62" s="48">
        <f t="shared" si="1"/>
        <v>0.26229508196721318</v>
      </c>
      <c r="K62" s="33">
        <f t="shared" si="2"/>
        <v>1.0649350649350648</v>
      </c>
      <c r="L62" s="33">
        <v>1.0491803278688525</v>
      </c>
      <c r="M62" s="48">
        <f t="shared" si="3"/>
        <v>1.5016233766233622E-2</v>
      </c>
      <c r="N62" s="27">
        <v>109</v>
      </c>
      <c r="O62" s="27">
        <v>89</v>
      </c>
      <c r="P62" s="48">
        <f t="shared" si="4"/>
        <v>0.22471910112359561</v>
      </c>
      <c r="Q62" s="27">
        <v>612</v>
      </c>
      <c r="R62" s="27">
        <v>873</v>
      </c>
      <c r="S62" s="48">
        <f t="shared" si="5"/>
        <v>-0.2989690721649485</v>
      </c>
      <c r="T62" s="27">
        <v>110</v>
      </c>
      <c r="U62" s="27">
        <v>106</v>
      </c>
      <c r="V62" s="48">
        <f t="shared" si="6"/>
        <v>3.7735849056603765E-2</v>
      </c>
      <c r="W62" s="27">
        <v>84</v>
      </c>
      <c r="X62" s="27">
        <v>25</v>
      </c>
      <c r="Y62" s="48">
        <f t="shared" si="7"/>
        <v>2.36</v>
      </c>
      <c r="Z62" s="33">
        <f t="shared" si="8"/>
        <v>0.5670103092783505</v>
      </c>
      <c r="AA62" s="33">
        <v>0.80916030534351147</v>
      </c>
      <c r="AB62" s="48">
        <f t="shared" si="9"/>
        <v>-0.29926084419373666</v>
      </c>
      <c r="AC62" s="27" t="s">
        <v>215</v>
      </c>
      <c r="AD62" s="27" t="s">
        <v>215</v>
      </c>
      <c r="AE62" s="48" t="str">
        <f t="shared" si="10"/>
        <v>-</v>
      </c>
      <c r="AF62" s="27">
        <v>100</v>
      </c>
      <c r="AG62" s="27">
        <v>99</v>
      </c>
      <c r="AH62" s="48">
        <f t="shared" si="11"/>
        <v>1.0101010101010166E-2</v>
      </c>
      <c r="AI62" s="27" t="s">
        <v>215</v>
      </c>
      <c r="AJ62" s="27" t="s">
        <v>215</v>
      </c>
      <c r="AK62" s="48" t="str">
        <f t="shared" si="12"/>
        <v>-</v>
      </c>
      <c r="AL62" s="27">
        <v>63</v>
      </c>
      <c r="AM62" s="27">
        <v>21</v>
      </c>
      <c r="AN62" s="48">
        <f t="shared" si="13"/>
        <v>2</v>
      </c>
    </row>
    <row r="63" spans="1:40" s="38" customFormat="1" ht="13.95" customHeight="1">
      <c r="A63" s="26">
        <v>6</v>
      </c>
      <c r="B63" s="42" t="s">
        <v>117</v>
      </c>
      <c r="C63" s="26">
        <v>601</v>
      </c>
      <c r="D63" s="25" t="s">
        <v>17</v>
      </c>
      <c r="E63" s="27">
        <v>8859</v>
      </c>
      <c r="F63" s="27">
        <v>9576</v>
      </c>
      <c r="G63" s="48">
        <f t="shared" si="0"/>
        <v>-7.4874686716791983E-2</v>
      </c>
      <c r="H63" s="27">
        <v>9613</v>
      </c>
      <c r="I63" s="27">
        <v>7810</v>
      </c>
      <c r="J63" s="48">
        <f t="shared" si="1"/>
        <v>0.23085787451984641</v>
      </c>
      <c r="K63" s="33">
        <f t="shared" si="2"/>
        <v>0.92156454800790599</v>
      </c>
      <c r="L63" s="33">
        <v>1.2261203585147247</v>
      </c>
      <c r="M63" s="48">
        <f t="shared" si="3"/>
        <v>-0.24838981621326794</v>
      </c>
      <c r="N63" s="27">
        <v>9316</v>
      </c>
      <c r="O63" s="27">
        <v>10109</v>
      </c>
      <c r="P63" s="48">
        <f t="shared" si="4"/>
        <v>-7.8444950044514794E-2</v>
      </c>
      <c r="Q63" s="27">
        <v>187</v>
      </c>
      <c r="R63" s="27">
        <v>197</v>
      </c>
      <c r="S63" s="48">
        <f t="shared" si="5"/>
        <v>-5.0761421319796995E-2</v>
      </c>
      <c r="T63" s="27">
        <v>3297</v>
      </c>
      <c r="U63" s="27">
        <v>2316</v>
      </c>
      <c r="V63" s="48">
        <f t="shared" si="6"/>
        <v>0.42357512953367871</v>
      </c>
      <c r="W63" s="27">
        <v>7319</v>
      </c>
      <c r="X63" s="27">
        <v>6684</v>
      </c>
      <c r="Y63" s="48">
        <f t="shared" si="7"/>
        <v>9.5002992220227345E-2</v>
      </c>
      <c r="Z63" s="33">
        <f t="shared" si="8"/>
        <v>0.31056895252449135</v>
      </c>
      <c r="AA63" s="33">
        <v>0.25733333333333336</v>
      </c>
      <c r="AB63" s="48">
        <f t="shared" si="9"/>
        <v>0.20687416784128754</v>
      </c>
      <c r="AC63" s="27">
        <v>215</v>
      </c>
      <c r="AD63" s="27">
        <v>114</v>
      </c>
      <c r="AE63" s="48">
        <f t="shared" si="10"/>
        <v>0.88596491228070184</v>
      </c>
      <c r="AF63" s="27">
        <v>831</v>
      </c>
      <c r="AG63" s="27">
        <v>820</v>
      </c>
      <c r="AH63" s="48">
        <f t="shared" si="11"/>
        <v>1.3414634146341475E-2</v>
      </c>
      <c r="AI63" s="27">
        <v>393</v>
      </c>
      <c r="AJ63" s="27">
        <v>396</v>
      </c>
      <c r="AK63" s="48">
        <f t="shared" si="12"/>
        <v>-7.575757575757569E-3</v>
      </c>
      <c r="AL63" s="27">
        <v>5924</v>
      </c>
      <c r="AM63" s="27">
        <v>5804</v>
      </c>
      <c r="AN63" s="48">
        <f t="shared" si="13"/>
        <v>2.0675396278428737E-2</v>
      </c>
    </row>
    <row r="64" spans="1:40" s="38" customFormat="1" ht="13.95" customHeight="1">
      <c r="A64" s="26">
        <v>6</v>
      </c>
      <c r="B64" s="42" t="s">
        <v>117</v>
      </c>
      <c r="C64" s="26">
        <v>602</v>
      </c>
      <c r="D64" s="25" t="s">
        <v>18</v>
      </c>
      <c r="E64" s="27">
        <v>2899</v>
      </c>
      <c r="F64" s="27">
        <v>2578</v>
      </c>
      <c r="G64" s="48">
        <f t="shared" si="0"/>
        <v>0.12451512800620645</v>
      </c>
      <c r="H64" s="27">
        <v>2618</v>
      </c>
      <c r="I64" s="27">
        <v>2479</v>
      </c>
      <c r="J64" s="48">
        <f t="shared" si="1"/>
        <v>5.6070996369503856E-2</v>
      </c>
      <c r="K64" s="33">
        <f t="shared" si="2"/>
        <v>1.1073338426279602</v>
      </c>
      <c r="L64" s="33">
        <v>1.0399354578459057</v>
      </c>
      <c r="M64" s="48">
        <f t="shared" si="3"/>
        <v>6.4810161316801063E-2</v>
      </c>
      <c r="N64" s="27">
        <v>3115</v>
      </c>
      <c r="O64" s="27">
        <v>2776</v>
      </c>
      <c r="P64" s="48">
        <f t="shared" si="4"/>
        <v>0.12211815561959649</v>
      </c>
      <c r="Q64" s="27">
        <v>245</v>
      </c>
      <c r="R64" s="27">
        <v>200</v>
      </c>
      <c r="S64" s="48">
        <f t="shared" si="5"/>
        <v>0.22500000000000009</v>
      </c>
      <c r="T64" s="27">
        <v>819</v>
      </c>
      <c r="U64" s="27">
        <v>730</v>
      </c>
      <c r="V64" s="48">
        <f t="shared" si="6"/>
        <v>0.12191780821917808</v>
      </c>
      <c r="W64" s="27">
        <v>2182</v>
      </c>
      <c r="X64" s="27">
        <v>2006</v>
      </c>
      <c r="Y64" s="48">
        <f t="shared" si="7"/>
        <v>8.773678963110676E-2</v>
      </c>
      <c r="Z64" s="33">
        <f t="shared" si="8"/>
        <v>0.27290903032322561</v>
      </c>
      <c r="AA64" s="33">
        <v>0.266812865497076</v>
      </c>
      <c r="AB64" s="48">
        <f t="shared" si="9"/>
        <v>2.2848091731979991E-2</v>
      </c>
      <c r="AC64" s="27">
        <v>29</v>
      </c>
      <c r="AD64" s="27">
        <v>27</v>
      </c>
      <c r="AE64" s="48">
        <f t="shared" si="10"/>
        <v>7.4074074074074181E-2</v>
      </c>
      <c r="AF64" s="27">
        <v>258</v>
      </c>
      <c r="AG64" s="27">
        <v>264</v>
      </c>
      <c r="AH64" s="48">
        <f t="shared" si="11"/>
        <v>-2.2727272727272707E-2</v>
      </c>
      <c r="AI64" s="27">
        <v>201</v>
      </c>
      <c r="AJ64" s="27">
        <v>153</v>
      </c>
      <c r="AK64" s="48">
        <f t="shared" si="12"/>
        <v>0.31372549019607843</v>
      </c>
      <c r="AL64" s="27">
        <v>1619</v>
      </c>
      <c r="AM64" s="27">
        <v>1620</v>
      </c>
      <c r="AN64" s="48">
        <f t="shared" si="13"/>
        <v>-6.172839506173311E-4</v>
      </c>
    </row>
    <row r="65" spans="1:40" s="38" customFormat="1" ht="13.95" customHeight="1">
      <c r="A65" s="26">
        <v>6</v>
      </c>
      <c r="B65" s="42" t="s">
        <v>117</v>
      </c>
      <c r="C65" s="26">
        <v>603</v>
      </c>
      <c r="D65" s="25" t="s">
        <v>19</v>
      </c>
      <c r="E65" s="27">
        <v>2685</v>
      </c>
      <c r="F65" s="27">
        <v>2709</v>
      </c>
      <c r="G65" s="48">
        <f t="shared" si="0"/>
        <v>-8.8593576965669829E-3</v>
      </c>
      <c r="H65" s="27">
        <v>2377</v>
      </c>
      <c r="I65" s="27">
        <v>2658</v>
      </c>
      <c r="J65" s="48">
        <f t="shared" si="1"/>
        <v>-0.1057185854025583</v>
      </c>
      <c r="K65" s="33">
        <f t="shared" si="2"/>
        <v>1.1295750946571308</v>
      </c>
      <c r="L65" s="33">
        <v>1.0191873589164786</v>
      </c>
      <c r="M65" s="48">
        <f t="shared" si="3"/>
        <v>0.10830956131364111</v>
      </c>
      <c r="N65" s="27">
        <v>2867</v>
      </c>
      <c r="O65" s="27">
        <v>3029</v>
      </c>
      <c r="P65" s="48">
        <f t="shared" si="4"/>
        <v>-5.3482997689006218E-2</v>
      </c>
      <c r="Q65" s="27">
        <v>237</v>
      </c>
      <c r="R65" s="27">
        <v>205</v>
      </c>
      <c r="S65" s="48">
        <f t="shared" si="5"/>
        <v>0.15609756097560967</v>
      </c>
      <c r="T65" s="27">
        <v>1579</v>
      </c>
      <c r="U65" s="27">
        <v>1275</v>
      </c>
      <c r="V65" s="48">
        <f t="shared" si="6"/>
        <v>0.23843137254901969</v>
      </c>
      <c r="W65" s="27">
        <v>1416</v>
      </c>
      <c r="X65" s="27">
        <v>1880</v>
      </c>
      <c r="Y65" s="48">
        <f t="shared" si="7"/>
        <v>-0.2468085106382979</v>
      </c>
      <c r="Z65" s="33">
        <f t="shared" si="8"/>
        <v>0.52721202003338896</v>
      </c>
      <c r="AA65" s="33">
        <v>0.40412044374009509</v>
      </c>
      <c r="AB65" s="48">
        <f t="shared" si="9"/>
        <v>0.30459131231791536</v>
      </c>
      <c r="AC65" s="27">
        <v>78</v>
      </c>
      <c r="AD65" s="27">
        <v>29</v>
      </c>
      <c r="AE65" s="48">
        <f t="shared" si="10"/>
        <v>1.6896551724137931</v>
      </c>
      <c r="AF65" s="27">
        <v>376</v>
      </c>
      <c r="AG65" s="27">
        <v>344</v>
      </c>
      <c r="AH65" s="48">
        <f t="shared" si="11"/>
        <v>9.3023255813953432E-2</v>
      </c>
      <c r="AI65" s="27">
        <v>258</v>
      </c>
      <c r="AJ65" s="27">
        <v>296</v>
      </c>
      <c r="AK65" s="48">
        <f t="shared" si="12"/>
        <v>-0.1283783783783784</v>
      </c>
      <c r="AL65" s="27">
        <v>1215</v>
      </c>
      <c r="AM65" s="27">
        <v>1325</v>
      </c>
      <c r="AN65" s="48">
        <f t="shared" si="13"/>
        <v>-8.3018867924528283E-2</v>
      </c>
    </row>
    <row r="66" spans="1:40" s="38" customFormat="1" ht="13.95" customHeight="1">
      <c r="A66" s="26">
        <v>6</v>
      </c>
      <c r="B66" s="42" t="s">
        <v>117</v>
      </c>
      <c r="C66" s="26">
        <v>604</v>
      </c>
      <c r="D66" s="25" t="s">
        <v>20</v>
      </c>
      <c r="E66" s="27">
        <v>2315</v>
      </c>
      <c r="F66" s="27">
        <v>2685</v>
      </c>
      <c r="G66" s="48">
        <f t="shared" si="0"/>
        <v>-0.13780260707635006</v>
      </c>
      <c r="H66" s="27">
        <v>2023</v>
      </c>
      <c r="I66" s="27">
        <v>1794</v>
      </c>
      <c r="J66" s="48">
        <f t="shared" si="1"/>
        <v>0.1276477146042363</v>
      </c>
      <c r="K66" s="33">
        <f t="shared" si="2"/>
        <v>1.1443400889767672</v>
      </c>
      <c r="L66" s="33">
        <v>1.4966555183946488</v>
      </c>
      <c r="M66" s="48">
        <f t="shared" si="3"/>
        <v>-0.23540181764457346</v>
      </c>
      <c r="N66" s="27">
        <v>2476</v>
      </c>
      <c r="O66" s="27">
        <v>2897</v>
      </c>
      <c r="P66" s="48">
        <f t="shared" si="4"/>
        <v>-0.14532274767000342</v>
      </c>
      <c r="Q66" s="27">
        <v>224</v>
      </c>
      <c r="R66" s="27">
        <v>158</v>
      </c>
      <c r="S66" s="48">
        <f t="shared" si="5"/>
        <v>0.41772151898734178</v>
      </c>
      <c r="T66" s="27">
        <v>936</v>
      </c>
      <c r="U66" s="27">
        <v>445</v>
      </c>
      <c r="V66" s="48">
        <f t="shared" si="6"/>
        <v>1.1033707865168538</v>
      </c>
      <c r="W66" s="27">
        <v>1368</v>
      </c>
      <c r="X66" s="27">
        <v>1480</v>
      </c>
      <c r="Y66" s="48">
        <f t="shared" si="7"/>
        <v>-7.567567567567568E-2</v>
      </c>
      <c r="Z66" s="33">
        <f t="shared" si="8"/>
        <v>0.40625</v>
      </c>
      <c r="AA66" s="33">
        <v>0.23116883116883116</v>
      </c>
      <c r="AB66" s="48">
        <f t="shared" si="9"/>
        <v>0.757373595505618</v>
      </c>
      <c r="AC66" s="27">
        <v>22</v>
      </c>
      <c r="AD66" s="27">
        <v>14</v>
      </c>
      <c r="AE66" s="48">
        <f t="shared" si="10"/>
        <v>0.5714285714285714</v>
      </c>
      <c r="AF66" s="27">
        <v>289</v>
      </c>
      <c r="AG66" s="27">
        <v>184</v>
      </c>
      <c r="AH66" s="48">
        <f t="shared" si="11"/>
        <v>0.57065217391304346</v>
      </c>
      <c r="AI66" s="27">
        <v>147</v>
      </c>
      <c r="AJ66" s="27">
        <v>106</v>
      </c>
      <c r="AK66" s="48">
        <f t="shared" si="12"/>
        <v>0.3867924528301887</v>
      </c>
      <c r="AL66" s="27">
        <v>1146</v>
      </c>
      <c r="AM66" s="27">
        <v>1361</v>
      </c>
      <c r="AN66" s="48">
        <f t="shared" si="13"/>
        <v>-0.15797207935341662</v>
      </c>
    </row>
    <row r="67" spans="1:40" s="38" customFormat="1" ht="13.95" customHeight="1">
      <c r="A67" s="26">
        <v>6</v>
      </c>
      <c r="B67" s="42" t="s">
        <v>117</v>
      </c>
      <c r="C67" s="26">
        <v>605</v>
      </c>
      <c r="D67" s="25" t="s">
        <v>21</v>
      </c>
      <c r="E67" s="27">
        <v>2481</v>
      </c>
      <c r="F67" s="27">
        <v>2470</v>
      </c>
      <c r="G67" s="48">
        <f t="shared" si="0"/>
        <v>4.4534412955465896E-3</v>
      </c>
      <c r="H67" s="27">
        <v>2572</v>
      </c>
      <c r="I67" s="27">
        <v>2484</v>
      </c>
      <c r="J67" s="48">
        <f t="shared" si="1"/>
        <v>3.5426731078904927E-2</v>
      </c>
      <c r="K67" s="33">
        <f t="shared" si="2"/>
        <v>0.96461897356143078</v>
      </c>
      <c r="L67" s="33">
        <v>0.99436392914653782</v>
      </c>
      <c r="M67" s="48">
        <f t="shared" si="3"/>
        <v>-2.9913550475063055E-2</v>
      </c>
      <c r="N67" s="27">
        <v>2625</v>
      </c>
      <c r="O67" s="27">
        <v>2675</v>
      </c>
      <c r="P67" s="48">
        <f t="shared" si="4"/>
        <v>-1.8691588785046731E-2</v>
      </c>
      <c r="Q67" s="27">
        <v>241</v>
      </c>
      <c r="R67" s="27">
        <v>200</v>
      </c>
      <c r="S67" s="48">
        <f t="shared" si="5"/>
        <v>0.20500000000000007</v>
      </c>
      <c r="T67" s="27">
        <v>1505</v>
      </c>
      <c r="U67" s="27">
        <v>873</v>
      </c>
      <c r="V67" s="48">
        <f t="shared" si="6"/>
        <v>0.72394043528064156</v>
      </c>
      <c r="W67" s="27">
        <v>1472</v>
      </c>
      <c r="X67" s="27">
        <v>1918</v>
      </c>
      <c r="Y67" s="48">
        <f t="shared" si="7"/>
        <v>-0.23253388946819609</v>
      </c>
      <c r="Z67" s="33">
        <f t="shared" si="8"/>
        <v>0.50554249244205574</v>
      </c>
      <c r="AA67" s="33">
        <v>0.31279111429595124</v>
      </c>
      <c r="AB67" s="48">
        <f t="shared" si="9"/>
        <v>0.61623035098027223</v>
      </c>
      <c r="AC67" s="27">
        <v>78</v>
      </c>
      <c r="AD67" s="27">
        <v>47</v>
      </c>
      <c r="AE67" s="48">
        <f t="shared" si="10"/>
        <v>0.65957446808510634</v>
      </c>
      <c r="AF67" s="27">
        <v>371</v>
      </c>
      <c r="AG67" s="27">
        <v>280</v>
      </c>
      <c r="AH67" s="48">
        <f t="shared" si="11"/>
        <v>0.32499999999999996</v>
      </c>
      <c r="AI67" s="27">
        <v>228</v>
      </c>
      <c r="AJ67" s="27">
        <v>212</v>
      </c>
      <c r="AK67" s="48">
        <f t="shared" si="12"/>
        <v>7.547169811320753E-2</v>
      </c>
      <c r="AL67" s="27">
        <v>1199</v>
      </c>
      <c r="AM67" s="27">
        <v>1651</v>
      </c>
      <c r="AN67" s="48">
        <f t="shared" si="13"/>
        <v>-0.27377347062386437</v>
      </c>
    </row>
    <row r="68" spans="1:40" s="38" customFormat="1" ht="13.95" customHeight="1">
      <c r="A68" s="26">
        <v>6</v>
      </c>
      <c r="B68" s="42" t="s">
        <v>117</v>
      </c>
      <c r="C68" s="26">
        <v>606</v>
      </c>
      <c r="D68" s="25" t="s">
        <v>22</v>
      </c>
      <c r="E68" s="27">
        <v>2014</v>
      </c>
      <c r="F68" s="27">
        <v>2227</v>
      </c>
      <c r="G68" s="48">
        <f t="shared" si="0"/>
        <v>-9.5644364616075395E-2</v>
      </c>
      <c r="H68" s="27">
        <v>1993</v>
      </c>
      <c r="I68" s="27">
        <v>1892</v>
      </c>
      <c r="J68" s="48">
        <f t="shared" si="1"/>
        <v>5.3382663847780121E-2</v>
      </c>
      <c r="K68" s="33">
        <f t="shared" si="2"/>
        <v>1.0105368790767686</v>
      </c>
      <c r="L68" s="33">
        <v>1.177061310782241</v>
      </c>
      <c r="M68" s="48">
        <f t="shared" si="3"/>
        <v>-0.14147473048349968</v>
      </c>
      <c r="N68" s="27">
        <v>2137</v>
      </c>
      <c r="O68" s="27">
        <v>2373</v>
      </c>
      <c r="P68" s="48">
        <f t="shared" si="4"/>
        <v>-9.94521702486304E-2</v>
      </c>
      <c r="Q68" s="27">
        <v>182</v>
      </c>
      <c r="R68" s="27">
        <v>199</v>
      </c>
      <c r="S68" s="48">
        <f t="shared" si="5"/>
        <v>-8.5427135678391997E-2</v>
      </c>
      <c r="T68" s="27">
        <v>777</v>
      </c>
      <c r="U68" s="27">
        <v>937</v>
      </c>
      <c r="V68" s="48">
        <f t="shared" si="6"/>
        <v>-0.17075773745997869</v>
      </c>
      <c r="W68" s="27">
        <v>1382</v>
      </c>
      <c r="X68" s="27">
        <v>1108</v>
      </c>
      <c r="Y68" s="48">
        <f t="shared" si="7"/>
        <v>0.24729241877256314</v>
      </c>
      <c r="Z68" s="33">
        <f t="shared" si="8"/>
        <v>0.35988883742473365</v>
      </c>
      <c r="AA68" s="33">
        <v>0.45819070904645476</v>
      </c>
      <c r="AB68" s="48">
        <f t="shared" si="9"/>
        <v>-0.21454357253620027</v>
      </c>
      <c r="AC68" s="27">
        <v>25</v>
      </c>
      <c r="AD68" s="27">
        <v>23</v>
      </c>
      <c r="AE68" s="48">
        <f t="shared" si="10"/>
        <v>8.6956521739130377E-2</v>
      </c>
      <c r="AF68" s="27">
        <v>162</v>
      </c>
      <c r="AG68" s="27">
        <v>131</v>
      </c>
      <c r="AH68" s="48">
        <f t="shared" si="11"/>
        <v>0.23664122137404586</v>
      </c>
      <c r="AI68" s="27">
        <v>103</v>
      </c>
      <c r="AJ68" s="27">
        <v>66</v>
      </c>
      <c r="AK68" s="48">
        <f t="shared" si="12"/>
        <v>0.56060606060606055</v>
      </c>
      <c r="AL68" s="27">
        <v>1160</v>
      </c>
      <c r="AM68" s="27">
        <v>941</v>
      </c>
      <c r="AN68" s="48">
        <f t="shared" si="13"/>
        <v>0.23273113708820414</v>
      </c>
    </row>
    <row r="69" spans="1:40" s="38" customFormat="1" ht="13.95" customHeight="1">
      <c r="A69" s="26">
        <v>6</v>
      </c>
      <c r="B69" s="42" t="s">
        <v>117</v>
      </c>
      <c r="C69" s="26">
        <v>607</v>
      </c>
      <c r="D69" s="25" t="s">
        <v>23</v>
      </c>
      <c r="E69" s="27">
        <v>1198</v>
      </c>
      <c r="F69" s="27">
        <v>1528</v>
      </c>
      <c r="G69" s="48">
        <f t="shared" si="0"/>
        <v>-0.21596858638743455</v>
      </c>
      <c r="H69" s="27">
        <v>1523</v>
      </c>
      <c r="I69" s="27">
        <v>1727</v>
      </c>
      <c r="J69" s="48">
        <f t="shared" si="1"/>
        <v>-0.11812391430225821</v>
      </c>
      <c r="K69" s="33">
        <f t="shared" si="2"/>
        <v>0.78660538411030856</v>
      </c>
      <c r="L69" s="33">
        <v>0.88477127967573832</v>
      </c>
      <c r="M69" s="48">
        <f t="shared" si="3"/>
        <v>-0.11095059007951391</v>
      </c>
      <c r="N69" s="27">
        <v>1285</v>
      </c>
      <c r="O69" s="27">
        <v>1632</v>
      </c>
      <c r="P69" s="48">
        <f t="shared" si="4"/>
        <v>-0.21262254901960786</v>
      </c>
      <c r="Q69" s="27">
        <v>129</v>
      </c>
      <c r="R69" s="27">
        <v>129</v>
      </c>
      <c r="S69" s="48">
        <f t="shared" si="5"/>
        <v>0</v>
      </c>
      <c r="T69" s="27">
        <v>1052</v>
      </c>
      <c r="U69" s="27">
        <v>722</v>
      </c>
      <c r="V69" s="48">
        <f t="shared" si="6"/>
        <v>0.45706371191135742</v>
      </c>
      <c r="W69" s="27">
        <v>600</v>
      </c>
      <c r="X69" s="27">
        <v>1191</v>
      </c>
      <c r="Y69" s="48">
        <f t="shared" si="7"/>
        <v>-0.49622166246851385</v>
      </c>
      <c r="Z69" s="33">
        <f t="shared" si="8"/>
        <v>0.63680387409200967</v>
      </c>
      <c r="AA69" s="33">
        <v>0.37741766858337689</v>
      </c>
      <c r="AB69" s="48">
        <f t="shared" si="9"/>
        <v>0.68726566639614206</v>
      </c>
      <c r="AC69" s="27">
        <v>14</v>
      </c>
      <c r="AD69" s="27">
        <v>16</v>
      </c>
      <c r="AE69" s="48">
        <f t="shared" si="10"/>
        <v>-0.125</v>
      </c>
      <c r="AF69" s="27">
        <v>207</v>
      </c>
      <c r="AG69" s="27">
        <v>256</v>
      </c>
      <c r="AH69" s="48">
        <f t="shared" si="11"/>
        <v>-0.19140625</v>
      </c>
      <c r="AI69" s="27">
        <v>90</v>
      </c>
      <c r="AJ69" s="27">
        <v>78</v>
      </c>
      <c r="AK69" s="48">
        <f t="shared" si="12"/>
        <v>0.15384615384615374</v>
      </c>
      <c r="AL69" s="27">
        <v>418</v>
      </c>
      <c r="AM69" s="27">
        <v>921</v>
      </c>
      <c r="AN69" s="48">
        <f t="shared" si="13"/>
        <v>-0.54614549402823021</v>
      </c>
    </row>
    <row r="70" spans="1:40" s="38" customFormat="1" ht="13.95" customHeight="1">
      <c r="A70" s="26">
        <v>6</v>
      </c>
      <c r="B70" s="42" t="s">
        <v>117</v>
      </c>
      <c r="C70" s="26">
        <v>610</v>
      </c>
      <c r="D70" s="25" t="s">
        <v>88</v>
      </c>
      <c r="E70" s="27">
        <v>15</v>
      </c>
      <c r="F70" s="27">
        <v>11</v>
      </c>
      <c r="G70" s="48">
        <f t="shared" si="0"/>
        <v>0.36363636363636354</v>
      </c>
      <c r="H70" s="27">
        <v>13</v>
      </c>
      <c r="I70" s="27">
        <v>6</v>
      </c>
      <c r="J70" s="48">
        <f t="shared" si="1"/>
        <v>1.1666666666666665</v>
      </c>
      <c r="K70" s="33">
        <f t="shared" si="2"/>
        <v>1.1538461538461537</v>
      </c>
      <c r="L70" s="33">
        <v>1.8333333333333333</v>
      </c>
      <c r="M70" s="48">
        <f t="shared" si="3"/>
        <v>-0.37062937062937062</v>
      </c>
      <c r="N70" s="27">
        <v>15</v>
      </c>
      <c r="O70" s="27">
        <v>11</v>
      </c>
      <c r="P70" s="48">
        <f t="shared" si="4"/>
        <v>0.36363636363636354</v>
      </c>
      <c r="Q70" s="27">
        <v>980</v>
      </c>
      <c r="R70" s="27">
        <v>923</v>
      </c>
      <c r="S70" s="48">
        <f t="shared" si="5"/>
        <v>6.1755146262188587E-2</v>
      </c>
      <c r="T70" s="27">
        <v>7</v>
      </c>
      <c r="U70" s="27">
        <v>6</v>
      </c>
      <c r="V70" s="48">
        <f t="shared" si="6"/>
        <v>0.16666666666666674</v>
      </c>
      <c r="W70" s="27">
        <v>11</v>
      </c>
      <c r="X70" s="27">
        <v>6</v>
      </c>
      <c r="Y70" s="48">
        <f t="shared" si="7"/>
        <v>0.83333333333333326</v>
      </c>
      <c r="Z70" s="33">
        <f t="shared" si="8"/>
        <v>0.3888888888888889</v>
      </c>
      <c r="AA70" s="33">
        <v>0.5</v>
      </c>
      <c r="AB70" s="48">
        <f t="shared" si="9"/>
        <v>-0.22222222222222221</v>
      </c>
      <c r="AC70" s="27" t="s">
        <v>215</v>
      </c>
      <c r="AD70" s="27" t="s">
        <v>215</v>
      </c>
      <c r="AE70" s="48" t="str">
        <f t="shared" si="10"/>
        <v>-</v>
      </c>
      <c r="AF70" s="27">
        <v>6</v>
      </c>
      <c r="AG70" s="27">
        <v>3</v>
      </c>
      <c r="AH70" s="48">
        <f t="shared" si="11"/>
        <v>1</v>
      </c>
      <c r="AI70" s="27" t="s">
        <v>215</v>
      </c>
      <c r="AJ70" s="27">
        <v>2</v>
      </c>
      <c r="AK70" s="48" t="str">
        <f t="shared" si="12"/>
        <v>-</v>
      </c>
      <c r="AL70" s="27">
        <v>1</v>
      </c>
      <c r="AM70" s="27">
        <v>1</v>
      </c>
      <c r="AN70" s="48">
        <f t="shared" si="13"/>
        <v>0</v>
      </c>
    </row>
    <row r="71" spans="1:40" s="38" customFormat="1" ht="13.95" customHeight="1">
      <c r="A71" s="29">
        <v>6</v>
      </c>
      <c r="B71" s="41" t="s">
        <v>157</v>
      </c>
      <c r="C71" s="29"/>
      <c r="D71" s="30"/>
      <c r="E71" s="31">
        <v>22554</v>
      </c>
      <c r="F71" s="31">
        <v>23853</v>
      </c>
      <c r="G71" s="24">
        <f t="shared" si="0"/>
        <v>-5.445855867186522E-2</v>
      </c>
      <c r="H71" s="31">
        <v>22811</v>
      </c>
      <c r="I71" s="31">
        <v>20950</v>
      </c>
      <c r="J71" s="24">
        <f t="shared" si="1"/>
        <v>8.8830548926014385E-2</v>
      </c>
      <c r="K71" s="32">
        <f t="shared" si="2"/>
        <v>0.9887335057647626</v>
      </c>
      <c r="L71" s="32">
        <v>1.1385680190930787</v>
      </c>
      <c r="M71" s="24">
        <f t="shared" si="3"/>
        <v>-0.13159908834227241</v>
      </c>
      <c r="N71" s="31">
        <v>23950</v>
      </c>
      <c r="O71" s="31">
        <v>25597</v>
      </c>
      <c r="P71" s="24">
        <f t="shared" si="4"/>
        <v>-6.4343477751299005E-2</v>
      </c>
      <c r="Q71" s="31">
        <v>209</v>
      </c>
      <c r="R71" s="31">
        <v>197</v>
      </c>
      <c r="S71" s="24">
        <f t="shared" si="5"/>
        <v>6.0913705583756306E-2</v>
      </c>
      <c r="T71" s="31">
        <v>10082</v>
      </c>
      <c r="U71" s="31">
        <v>7436</v>
      </c>
      <c r="V71" s="24">
        <f t="shared" si="6"/>
        <v>0.35583647122108664</v>
      </c>
      <c r="W71" s="31">
        <v>15834</v>
      </c>
      <c r="X71" s="31">
        <v>16348</v>
      </c>
      <c r="Y71" s="24">
        <f t="shared" si="7"/>
        <v>-3.1441154881331035E-2</v>
      </c>
      <c r="Z71" s="32">
        <f t="shared" si="8"/>
        <v>0.38902608427226426</v>
      </c>
      <c r="AA71" s="32">
        <v>0.31264715775311136</v>
      </c>
      <c r="AB71" s="24">
        <f t="shared" si="9"/>
        <v>0.24429752398218563</v>
      </c>
      <c r="AC71" s="31">
        <v>461</v>
      </c>
      <c r="AD71" s="31">
        <v>270</v>
      </c>
      <c r="AE71" s="24">
        <f t="shared" si="10"/>
        <v>0.70740740740740748</v>
      </c>
      <c r="AF71" s="31">
        <v>2600</v>
      </c>
      <c r="AG71" s="31">
        <v>2406</v>
      </c>
      <c r="AH71" s="24">
        <f t="shared" si="11"/>
        <v>8.0631753948462226E-2</v>
      </c>
      <c r="AI71" s="31">
        <v>1420</v>
      </c>
      <c r="AJ71" s="31">
        <v>1309</v>
      </c>
      <c r="AK71" s="24">
        <f t="shared" si="12"/>
        <v>8.4797555385790702E-2</v>
      </c>
      <c r="AL71" s="31">
        <v>12745</v>
      </c>
      <c r="AM71" s="31">
        <v>13647</v>
      </c>
      <c r="AN71" s="24">
        <f t="shared" si="13"/>
        <v>-6.6095112478933071E-2</v>
      </c>
    </row>
    <row r="72" spans="1:40" s="38" customFormat="1" ht="13.95" customHeight="1">
      <c r="A72" s="26">
        <v>7</v>
      </c>
      <c r="B72" s="42" t="s">
        <v>118</v>
      </c>
      <c r="C72" s="26">
        <v>7</v>
      </c>
      <c r="D72" s="25" t="s">
        <v>145</v>
      </c>
      <c r="E72" s="27">
        <v>1</v>
      </c>
      <c r="F72" s="27">
        <v>1</v>
      </c>
      <c r="G72" s="48">
        <f t="shared" si="0"/>
        <v>0</v>
      </c>
      <c r="H72" s="27" t="s">
        <v>215</v>
      </c>
      <c r="I72" s="27">
        <v>1</v>
      </c>
      <c r="J72" s="48" t="str">
        <f t="shared" si="1"/>
        <v>-</v>
      </c>
      <c r="K72" s="50" t="str">
        <f t="shared" si="2"/>
        <v/>
      </c>
      <c r="L72" s="50">
        <v>1</v>
      </c>
      <c r="M72" s="48" t="str">
        <f t="shared" si="3"/>
        <v>-</v>
      </c>
      <c r="N72" s="27">
        <v>1</v>
      </c>
      <c r="O72" s="27">
        <v>1</v>
      </c>
      <c r="P72" s="48">
        <f t="shared" si="4"/>
        <v>0</v>
      </c>
      <c r="Q72" s="27" t="s">
        <v>215</v>
      </c>
      <c r="R72" s="27" t="s">
        <v>215</v>
      </c>
      <c r="S72" s="48" t="str">
        <f t="shared" si="5"/>
        <v>-</v>
      </c>
      <c r="T72" s="27" t="s">
        <v>215</v>
      </c>
      <c r="U72" s="27" t="s">
        <v>215</v>
      </c>
      <c r="V72" s="48" t="str">
        <f t="shared" si="6"/>
        <v>-</v>
      </c>
      <c r="W72" s="27" t="s">
        <v>215</v>
      </c>
      <c r="X72" s="27" t="s">
        <v>215</v>
      </c>
      <c r="Y72" s="48" t="str">
        <f t="shared" si="7"/>
        <v>-</v>
      </c>
      <c r="Z72" s="50" t="str">
        <f t="shared" si="8"/>
        <v/>
      </c>
      <c r="AA72" s="50" t="s">
        <v>215</v>
      </c>
      <c r="AB72" s="48" t="str">
        <f t="shared" si="9"/>
        <v>-</v>
      </c>
      <c r="AC72" s="27" t="s">
        <v>215</v>
      </c>
      <c r="AD72" s="27" t="s">
        <v>215</v>
      </c>
      <c r="AE72" s="48" t="str">
        <f t="shared" si="10"/>
        <v>-</v>
      </c>
      <c r="AF72" s="27" t="s">
        <v>215</v>
      </c>
      <c r="AG72" s="27" t="s">
        <v>215</v>
      </c>
      <c r="AH72" s="48" t="str">
        <f t="shared" si="11"/>
        <v>-</v>
      </c>
      <c r="AI72" s="27" t="s">
        <v>215</v>
      </c>
      <c r="AJ72" s="27" t="s">
        <v>215</v>
      </c>
      <c r="AK72" s="48" t="str">
        <f t="shared" si="12"/>
        <v>-</v>
      </c>
      <c r="AL72" s="27" t="s">
        <v>215</v>
      </c>
      <c r="AM72" s="27" t="s">
        <v>215</v>
      </c>
      <c r="AN72" s="48" t="str">
        <f t="shared" si="13"/>
        <v>-</v>
      </c>
    </row>
    <row r="73" spans="1:40" s="38" customFormat="1" ht="13.95" customHeight="1">
      <c r="A73" s="26">
        <v>7</v>
      </c>
      <c r="B73" s="42" t="s">
        <v>118</v>
      </c>
      <c r="C73" s="26">
        <v>701</v>
      </c>
      <c r="D73" s="25" t="s">
        <v>119</v>
      </c>
      <c r="E73" s="27">
        <v>8781</v>
      </c>
      <c r="F73" s="27">
        <v>8465</v>
      </c>
      <c r="G73" s="48">
        <f t="shared" ref="G73:G136" si="14">IFERROR(E73/F73-1,"-")</f>
        <v>3.733018310691083E-2</v>
      </c>
      <c r="H73" s="27">
        <v>9097</v>
      </c>
      <c r="I73" s="27">
        <v>8317</v>
      </c>
      <c r="J73" s="48">
        <f t="shared" ref="J73:J136" si="15">IFERROR(H73/I73-1,"-")</f>
        <v>9.3783816279908727E-2</v>
      </c>
      <c r="K73" s="33">
        <f t="shared" ref="K73:K136" si="16">IFERROR(E73/H73,"")</f>
        <v>0.96526327360668351</v>
      </c>
      <c r="L73" s="33">
        <v>1.0177948779608033</v>
      </c>
      <c r="M73" s="48">
        <f t="shared" ref="M73:M136" si="17">IFERROR(K73/L73-1,"-")</f>
        <v>-5.1613154567420438E-2</v>
      </c>
      <c r="N73" s="27">
        <v>9289</v>
      </c>
      <c r="O73" s="27">
        <v>8986</v>
      </c>
      <c r="P73" s="48">
        <f t="shared" ref="P73:P136" si="18">IFERROR(N73/O73-1,"-")</f>
        <v>3.3719118628978473E-2</v>
      </c>
      <c r="Q73" s="27">
        <v>162</v>
      </c>
      <c r="R73" s="27">
        <v>142</v>
      </c>
      <c r="S73" s="48">
        <f t="shared" ref="S73:S136" si="19">IFERROR(Q73/R73-1,"-")</f>
        <v>0.14084507042253525</v>
      </c>
      <c r="T73" s="27">
        <v>2460</v>
      </c>
      <c r="U73" s="27">
        <v>2173</v>
      </c>
      <c r="V73" s="48">
        <f t="shared" ref="V73:V136" si="20">IFERROR(T73/U73-1,"-")</f>
        <v>0.13207547169811318</v>
      </c>
      <c r="W73" s="27">
        <v>7624</v>
      </c>
      <c r="X73" s="27">
        <v>7572</v>
      </c>
      <c r="Y73" s="48">
        <f t="shared" ref="Y73:Y136" si="21">IFERROR(W73/X73-1,"-")</f>
        <v>6.8674062334919128E-3</v>
      </c>
      <c r="Z73" s="33">
        <f t="shared" ref="Z73:Z136" si="22">IFERROR(T73/(W73+T73),"")</f>
        <v>0.24395081316937722</v>
      </c>
      <c r="AA73" s="33">
        <v>0.22298614674191894</v>
      </c>
      <c r="AB73" s="48">
        <f t="shared" ref="AB73:AB136" si="23">IFERROR(Z73/AA73-1,"-")</f>
        <v>9.4017797669388337E-2</v>
      </c>
      <c r="AC73" s="27">
        <v>67</v>
      </c>
      <c r="AD73" s="27">
        <v>28</v>
      </c>
      <c r="AE73" s="48">
        <f t="shared" ref="AE73:AE136" si="24">IFERROR(AC73/AD73-1,"-")</f>
        <v>1.3928571428571428</v>
      </c>
      <c r="AF73" s="27">
        <v>617</v>
      </c>
      <c r="AG73" s="27">
        <v>618</v>
      </c>
      <c r="AH73" s="48">
        <f t="shared" ref="AH73:AH136" si="25">IFERROR(AF73/AG73-1,"-")</f>
        <v>-1.6181229773463146E-3</v>
      </c>
      <c r="AI73" s="27">
        <v>303</v>
      </c>
      <c r="AJ73" s="27">
        <v>229</v>
      </c>
      <c r="AK73" s="48">
        <f t="shared" ref="AK73:AK136" si="26">IFERROR(AI73/AJ73-1,"-")</f>
        <v>0.32314410480349354</v>
      </c>
      <c r="AL73" s="27">
        <v>5327</v>
      </c>
      <c r="AM73" s="27">
        <v>5016</v>
      </c>
      <c r="AN73" s="48">
        <f t="shared" ref="AN73:AN136" si="27">IFERROR(AL73/AM73-1,"-")</f>
        <v>6.2001594896331724E-2</v>
      </c>
    </row>
    <row r="74" spans="1:40" s="38" customFormat="1" ht="13.95" customHeight="1">
      <c r="A74" s="26">
        <v>7</v>
      </c>
      <c r="B74" s="42" t="s">
        <v>118</v>
      </c>
      <c r="C74" s="26">
        <v>702</v>
      </c>
      <c r="D74" s="25" t="s">
        <v>187</v>
      </c>
      <c r="E74" s="27">
        <v>6736</v>
      </c>
      <c r="F74" s="27">
        <v>4496</v>
      </c>
      <c r="G74" s="48">
        <f t="shared" si="14"/>
        <v>0.49822064056939497</v>
      </c>
      <c r="H74" s="27">
        <v>6575</v>
      </c>
      <c r="I74" s="27">
        <v>4444</v>
      </c>
      <c r="J74" s="48">
        <f t="shared" si="15"/>
        <v>0.47952295229522957</v>
      </c>
      <c r="K74" s="33">
        <f t="shared" si="16"/>
        <v>1.0244866920152091</v>
      </c>
      <c r="L74" s="33">
        <v>1.0117011701170118</v>
      </c>
      <c r="M74" s="48">
        <f t="shared" si="17"/>
        <v>1.2637646644926503E-2</v>
      </c>
      <c r="N74" s="27">
        <v>7048</v>
      </c>
      <c r="O74" s="27">
        <v>4799</v>
      </c>
      <c r="P74" s="48">
        <f t="shared" si="18"/>
        <v>0.46863929985413622</v>
      </c>
      <c r="Q74" s="27">
        <v>126</v>
      </c>
      <c r="R74" s="27">
        <v>148</v>
      </c>
      <c r="S74" s="48">
        <f t="shared" si="19"/>
        <v>-0.14864864864864868</v>
      </c>
      <c r="T74" s="27">
        <v>2037</v>
      </c>
      <c r="U74" s="27">
        <v>1546</v>
      </c>
      <c r="V74" s="48">
        <f t="shared" si="20"/>
        <v>0.31759379042690816</v>
      </c>
      <c r="W74" s="27">
        <v>5451</v>
      </c>
      <c r="X74" s="27">
        <v>3898</v>
      </c>
      <c r="Y74" s="48">
        <f t="shared" si="21"/>
        <v>0.39840944073884033</v>
      </c>
      <c r="Z74" s="33">
        <f t="shared" si="22"/>
        <v>0.27203525641025639</v>
      </c>
      <c r="AA74" s="33">
        <v>0.28398236590742104</v>
      </c>
      <c r="AB74" s="48">
        <f t="shared" si="23"/>
        <v>-4.2069899160779078E-2</v>
      </c>
      <c r="AC74" s="27">
        <v>61</v>
      </c>
      <c r="AD74" s="27">
        <v>58</v>
      </c>
      <c r="AE74" s="48">
        <f t="shared" si="24"/>
        <v>5.1724137931034475E-2</v>
      </c>
      <c r="AF74" s="27">
        <v>504</v>
      </c>
      <c r="AG74" s="27">
        <v>513</v>
      </c>
      <c r="AH74" s="48">
        <f t="shared" si="25"/>
        <v>-1.7543859649122862E-2</v>
      </c>
      <c r="AI74" s="27">
        <v>278</v>
      </c>
      <c r="AJ74" s="27">
        <v>250</v>
      </c>
      <c r="AK74" s="48">
        <f t="shared" si="26"/>
        <v>0.1120000000000001</v>
      </c>
      <c r="AL74" s="27">
        <v>3797</v>
      </c>
      <c r="AM74" s="27">
        <v>2539</v>
      </c>
      <c r="AN74" s="48">
        <f t="shared" si="27"/>
        <v>0.49547065773926735</v>
      </c>
    </row>
    <row r="75" spans="1:40" s="38" customFormat="1" ht="13.95" customHeight="1">
      <c r="A75" s="26">
        <v>7</v>
      </c>
      <c r="B75" s="42" t="s">
        <v>118</v>
      </c>
      <c r="C75" s="26">
        <v>703</v>
      </c>
      <c r="D75" s="25" t="s">
        <v>120</v>
      </c>
      <c r="E75" s="27">
        <v>3598</v>
      </c>
      <c r="F75" s="27">
        <v>3388</v>
      </c>
      <c r="G75" s="48">
        <f t="shared" si="14"/>
        <v>6.198347107438007E-2</v>
      </c>
      <c r="H75" s="27">
        <v>3538</v>
      </c>
      <c r="I75" s="27">
        <v>3046</v>
      </c>
      <c r="J75" s="48">
        <f t="shared" si="15"/>
        <v>0.16152330925804326</v>
      </c>
      <c r="K75" s="33">
        <f t="shared" si="16"/>
        <v>1.0169587337478803</v>
      </c>
      <c r="L75" s="33">
        <v>1.1122783978988837</v>
      </c>
      <c r="M75" s="48">
        <f t="shared" si="17"/>
        <v>-8.569766735653972E-2</v>
      </c>
      <c r="N75" s="27">
        <v>3963</v>
      </c>
      <c r="O75" s="27">
        <v>3699</v>
      </c>
      <c r="P75" s="48">
        <f t="shared" si="18"/>
        <v>7.1370640713706468E-2</v>
      </c>
      <c r="Q75" s="27">
        <v>193</v>
      </c>
      <c r="R75" s="27">
        <v>153</v>
      </c>
      <c r="S75" s="48">
        <f t="shared" si="19"/>
        <v>0.26143790849673199</v>
      </c>
      <c r="T75" s="27">
        <v>1243</v>
      </c>
      <c r="U75" s="27">
        <v>1108</v>
      </c>
      <c r="V75" s="48">
        <f t="shared" si="20"/>
        <v>0.12184115523465699</v>
      </c>
      <c r="W75" s="27">
        <v>2954</v>
      </c>
      <c r="X75" s="27">
        <v>2838</v>
      </c>
      <c r="Y75" s="48">
        <f t="shared" si="21"/>
        <v>4.0873854827343292E-2</v>
      </c>
      <c r="Z75" s="33">
        <f t="shared" si="22"/>
        <v>0.29616392661424829</v>
      </c>
      <c r="AA75" s="33">
        <v>0.2807906741003548</v>
      </c>
      <c r="AB75" s="48">
        <f t="shared" si="23"/>
        <v>5.4749868609949237E-2</v>
      </c>
      <c r="AC75" s="27">
        <v>41</v>
      </c>
      <c r="AD75" s="27">
        <v>25</v>
      </c>
      <c r="AE75" s="48">
        <f t="shared" si="24"/>
        <v>0.6399999999999999</v>
      </c>
      <c r="AF75" s="27">
        <v>416</v>
      </c>
      <c r="AG75" s="27">
        <v>366</v>
      </c>
      <c r="AH75" s="48">
        <f t="shared" si="25"/>
        <v>0.13661202185792343</v>
      </c>
      <c r="AI75" s="27">
        <v>171</v>
      </c>
      <c r="AJ75" s="27">
        <v>170</v>
      </c>
      <c r="AK75" s="48">
        <f t="shared" si="26"/>
        <v>5.8823529411764497E-3</v>
      </c>
      <c r="AL75" s="27">
        <v>1980</v>
      </c>
      <c r="AM75" s="27">
        <v>1744</v>
      </c>
      <c r="AN75" s="48">
        <f t="shared" si="27"/>
        <v>0.1353211009174311</v>
      </c>
    </row>
    <row r="76" spans="1:40" s="38" customFormat="1" ht="13.95" customHeight="1">
      <c r="A76" s="26">
        <v>7</v>
      </c>
      <c r="B76" s="42" t="s">
        <v>118</v>
      </c>
      <c r="C76" s="26">
        <v>704</v>
      </c>
      <c r="D76" s="25" t="s">
        <v>188</v>
      </c>
      <c r="E76" s="27">
        <v>980</v>
      </c>
      <c r="F76" s="27">
        <v>961</v>
      </c>
      <c r="G76" s="48">
        <f t="shared" si="14"/>
        <v>1.9771071800208206E-2</v>
      </c>
      <c r="H76" s="27">
        <v>1005</v>
      </c>
      <c r="I76" s="27">
        <v>995</v>
      </c>
      <c r="J76" s="48">
        <f t="shared" si="15"/>
        <v>1.0050251256281451E-2</v>
      </c>
      <c r="K76" s="33">
        <f t="shared" si="16"/>
        <v>0.97512437810945274</v>
      </c>
      <c r="L76" s="33">
        <v>0.9658291457286432</v>
      </c>
      <c r="M76" s="48">
        <f t="shared" si="17"/>
        <v>9.6240959614000143E-3</v>
      </c>
      <c r="N76" s="27">
        <v>1036</v>
      </c>
      <c r="O76" s="27">
        <v>1048</v>
      </c>
      <c r="P76" s="48">
        <f t="shared" si="18"/>
        <v>-1.1450381679389277E-2</v>
      </c>
      <c r="Q76" s="27">
        <v>184</v>
      </c>
      <c r="R76" s="27">
        <v>187</v>
      </c>
      <c r="S76" s="48">
        <f t="shared" si="19"/>
        <v>-1.6042780748663055E-2</v>
      </c>
      <c r="T76" s="27">
        <v>365</v>
      </c>
      <c r="U76" s="27">
        <v>360</v>
      </c>
      <c r="V76" s="48">
        <f t="shared" si="20"/>
        <v>1.388888888888884E-2</v>
      </c>
      <c r="W76" s="27">
        <v>788</v>
      </c>
      <c r="X76" s="27">
        <v>828</v>
      </c>
      <c r="Y76" s="48">
        <f t="shared" si="21"/>
        <v>-4.8309178743961345E-2</v>
      </c>
      <c r="Z76" s="33">
        <f t="shared" si="22"/>
        <v>0.31656548135299217</v>
      </c>
      <c r="AA76" s="33">
        <v>0.30303030303030304</v>
      </c>
      <c r="AB76" s="48">
        <f t="shared" si="23"/>
        <v>4.4666088464874187E-2</v>
      </c>
      <c r="AC76" s="27">
        <v>16</v>
      </c>
      <c r="AD76" s="27">
        <v>18</v>
      </c>
      <c r="AE76" s="48">
        <f t="shared" si="24"/>
        <v>-0.11111111111111116</v>
      </c>
      <c r="AF76" s="27">
        <v>81</v>
      </c>
      <c r="AG76" s="27">
        <v>70</v>
      </c>
      <c r="AH76" s="48">
        <f t="shared" si="25"/>
        <v>0.15714285714285725</v>
      </c>
      <c r="AI76" s="27">
        <v>60</v>
      </c>
      <c r="AJ76" s="27">
        <v>50</v>
      </c>
      <c r="AK76" s="48">
        <f t="shared" si="26"/>
        <v>0.19999999999999996</v>
      </c>
      <c r="AL76" s="27">
        <v>469</v>
      </c>
      <c r="AM76" s="27">
        <v>549</v>
      </c>
      <c r="AN76" s="48">
        <f t="shared" si="27"/>
        <v>-0.14571948998178508</v>
      </c>
    </row>
    <row r="77" spans="1:40" s="38" customFormat="1" ht="13.95" customHeight="1">
      <c r="A77" s="26">
        <v>7</v>
      </c>
      <c r="B77" s="42" t="s">
        <v>118</v>
      </c>
      <c r="C77" s="26">
        <v>705</v>
      </c>
      <c r="D77" s="25" t="s">
        <v>96</v>
      </c>
      <c r="E77" s="27">
        <v>1351</v>
      </c>
      <c r="F77" s="27">
        <v>1257</v>
      </c>
      <c r="G77" s="48">
        <f t="shared" si="14"/>
        <v>7.4781225139220364E-2</v>
      </c>
      <c r="H77" s="27">
        <v>1341</v>
      </c>
      <c r="I77" s="27">
        <v>1311</v>
      </c>
      <c r="J77" s="48">
        <f t="shared" si="15"/>
        <v>2.2883295194507935E-2</v>
      </c>
      <c r="K77" s="33">
        <f t="shared" si="16"/>
        <v>1.0074571215510812</v>
      </c>
      <c r="L77" s="33">
        <v>0.95881006864988561</v>
      </c>
      <c r="M77" s="48">
        <f t="shared" si="17"/>
        <v>5.0736902429170616E-2</v>
      </c>
      <c r="N77" s="27">
        <v>1479</v>
      </c>
      <c r="O77" s="27">
        <v>1387</v>
      </c>
      <c r="P77" s="48">
        <f t="shared" si="18"/>
        <v>6.6330209084354719E-2</v>
      </c>
      <c r="Q77" s="27">
        <v>202</v>
      </c>
      <c r="R77" s="27">
        <v>180</v>
      </c>
      <c r="S77" s="48">
        <f t="shared" si="19"/>
        <v>0.12222222222222223</v>
      </c>
      <c r="T77" s="27">
        <v>619</v>
      </c>
      <c r="U77" s="27">
        <v>541</v>
      </c>
      <c r="V77" s="48">
        <f t="shared" si="20"/>
        <v>0.14417744916820707</v>
      </c>
      <c r="W77" s="27">
        <v>1030</v>
      </c>
      <c r="X77" s="27">
        <v>1047</v>
      </c>
      <c r="Y77" s="48">
        <f t="shared" si="21"/>
        <v>-1.6236867239732611E-2</v>
      </c>
      <c r="Z77" s="33">
        <f t="shared" si="22"/>
        <v>0.37537901758641601</v>
      </c>
      <c r="AA77" s="33">
        <v>0.34068010075566751</v>
      </c>
      <c r="AB77" s="48">
        <f t="shared" si="23"/>
        <v>0.10185190374718789</v>
      </c>
      <c r="AC77" s="27">
        <v>3</v>
      </c>
      <c r="AD77" s="27">
        <v>8</v>
      </c>
      <c r="AE77" s="48">
        <f t="shared" si="24"/>
        <v>-0.625</v>
      </c>
      <c r="AF77" s="27">
        <v>245</v>
      </c>
      <c r="AG77" s="27">
        <v>264</v>
      </c>
      <c r="AH77" s="48">
        <f t="shared" si="25"/>
        <v>-7.1969696969697017E-2</v>
      </c>
      <c r="AI77" s="27">
        <v>57</v>
      </c>
      <c r="AJ77" s="27">
        <v>57</v>
      </c>
      <c r="AK77" s="48">
        <f t="shared" si="26"/>
        <v>0</v>
      </c>
      <c r="AL77" s="27">
        <v>684</v>
      </c>
      <c r="AM77" s="27">
        <v>775</v>
      </c>
      <c r="AN77" s="48">
        <f t="shared" si="27"/>
        <v>-0.11741935483870969</v>
      </c>
    </row>
    <row r="78" spans="1:40" s="38" customFormat="1" ht="13.95" customHeight="1">
      <c r="A78" s="26">
        <v>7</v>
      </c>
      <c r="B78" s="42" t="s">
        <v>118</v>
      </c>
      <c r="C78" s="26">
        <v>706</v>
      </c>
      <c r="D78" s="25" t="s">
        <v>121</v>
      </c>
      <c r="E78" s="27">
        <v>1186</v>
      </c>
      <c r="F78" s="27">
        <v>1135</v>
      </c>
      <c r="G78" s="48">
        <f t="shared" si="14"/>
        <v>4.4933920704845809E-2</v>
      </c>
      <c r="H78" s="27">
        <v>1166</v>
      </c>
      <c r="I78" s="27">
        <v>1182</v>
      </c>
      <c r="J78" s="48">
        <f t="shared" si="15"/>
        <v>-1.3536379018612488E-2</v>
      </c>
      <c r="K78" s="33">
        <f t="shared" si="16"/>
        <v>1.0171526586620927</v>
      </c>
      <c r="L78" s="33">
        <v>0.96023688663282569</v>
      </c>
      <c r="M78" s="48">
        <f t="shared" si="17"/>
        <v>5.9272636597879735E-2</v>
      </c>
      <c r="N78" s="27">
        <v>1268</v>
      </c>
      <c r="O78" s="27">
        <v>1207</v>
      </c>
      <c r="P78" s="48">
        <f t="shared" si="18"/>
        <v>5.0538525269262724E-2</v>
      </c>
      <c r="Q78" s="27">
        <v>101</v>
      </c>
      <c r="R78" s="27">
        <v>124</v>
      </c>
      <c r="S78" s="48">
        <f t="shared" si="19"/>
        <v>-0.18548387096774188</v>
      </c>
      <c r="T78" s="27">
        <v>395</v>
      </c>
      <c r="U78" s="27">
        <v>428</v>
      </c>
      <c r="V78" s="48">
        <f t="shared" si="20"/>
        <v>-7.7102803738317793E-2</v>
      </c>
      <c r="W78" s="27">
        <v>879</v>
      </c>
      <c r="X78" s="27">
        <v>879</v>
      </c>
      <c r="Y78" s="48">
        <f t="shared" si="21"/>
        <v>0</v>
      </c>
      <c r="Z78" s="33">
        <f t="shared" si="22"/>
        <v>0.31004709576138145</v>
      </c>
      <c r="AA78" s="33">
        <v>0.32746748278500382</v>
      </c>
      <c r="AB78" s="48">
        <f t="shared" si="23"/>
        <v>-5.3197303364192594E-2</v>
      </c>
      <c r="AC78" s="27" t="s">
        <v>215</v>
      </c>
      <c r="AD78" s="27">
        <v>1</v>
      </c>
      <c r="AE78" s="48" t="str">
        <f t="shared" si="24"/>
        <v>-</v>
      </c>
      <c r="AF78" s="27">
        <v>133</v>
      </c>
      <c r="AG78" s="27">
        <v>113</v>
      </c>
      <c r="AH78" s="48">
        <f t="shared" si="25"/>
        <v>0.17699115044247793</v>
      </c>
      <c r="AI78" s="27">
        <v>72</v>
      </c>
      <c r="AJ78" s="27">
        <v>63</v>
      </c>
      <c r="AK78" s="48">
        <f t="shared" si="26"/>
        <v>0.14285714285714279</v>
      </c>
      <c r="AL78" s="27">
        <v>621</v>
      </c>
      <c r="AM78" s="27">
        <v>652</v>
      </c>
      <c r="AN78" s="48">
        <f t="shared" si="27"/>
        <v>-4.7546012269938598E-2</v>
      </c>
    </row>
    <row r="79" spans="1:40" s="38" customFormat="1" ht="13.95" customHeight="1">
      <c r="A79" s="26">
        <v>7</v>
      </c>
      <c r="B79" s="42" t="s">
        <v>118</v>
      </c>
      <c r="C79" s="26">
        <v>707</v>
      </c>
      <c r="D79" s="25" t="s">
        <v>122</v>
      </c>
      <c r="E79" s="27">
        <v>1417</v>
      </c>
      <c r="F79" s="27">
        <v>1312</v>
      </c>
      <c r="G79" s="48">
        <f t="shared" si="14"/>
        <v>8.0030487804878092E-2</v>
      </c>
      <c r="H79" s="27">
        <v>1188</v>
      </c>
      <c r="I79" s="27">
        <v>1039</v>
      </c>
      <c r="J79" s="48">
        <f t="shared" si="15"/>
        <v>0.1434071222329163</v>
      </c>
      <c r="K79" s="33">
        <f t="shared" si="16"/>
        <v>1.1927609427609427</v>
      </c>
      <c r="L79" s="33">
        <v>1.2627526467757459</v>
      </c>
      <c r="M79" s="48">
        <f t="shared" si="17"/>
        <v>-5.5427881456844963E-2</v>
      </c>
      <c r="N79" s="27">
        <v>1543</v>
      </c>
      <c r="O79" s="27">
        <v>1432</v>
      </c>
      <c r="P79" s="48">
        <f t="shared" si="18"/>
        <v>7.751396648044695E-2</v>
      </c>
      <c r="Q79" s="27">
        <v>160</v>
      </c>
      <c r="R79" s="27">
        <v>147</v>
      </c>
      <c r="S79" s="48">
        <f t="shared" si="19"/>
        <v>8.8435374149659962E-2</v>
      </c>
      <c r="T79" s="27">
        <v>451</v>
      </c>
      <c r="U79" s="27">
        <v>448</v>
      </c>
      <c r="V79" s="48">
        <f t="shared" si="20"/>
        <v>6.6964285714286031E-3</v>
      </c>
      <c r="W79" s="27">
        <v>885</v>
      </c>
      <c r="X79" s="27">
        <v>790</v>
      </c>
      <c r="Y79" s="48">
        <f t="shared" si="21"/>
        <v>0.120253164556962</v>
      </c>
      <c r="Z79" s="33">
        <f t="shared" si="22"/>
        <v>0.33757485029940121</v>
      </c>
      <c r="AA79" s="33">
        <v>0.36187399030694667</v>
      </c>
      <c r="AB79" s="48">
        <f t="shared" si="23"/>
        <v>-6.7148069931565413E-2</v>
      </c>
      <c r="AC79" s="27">
        <v>7</v>
      </c>
      <c r="AD79" s="27">
        <v>15</v>
      </c>
      <c r="AE79" s="48">
        <f t="shared" si="24"/>
        <v>-0.53333333333333333</v>
      </c>
      <c r="AF79" s="27">
        <v>126</v>
      </c>
      <c r="AG79" s="27">
        <v>126</v>
      </c>
      <c r="AH79" s="48">
        <f t="shared" si="25"/>
        <v>0</v>
      </c>
      <c r="AI79" s="27">
        <v>87</v>
      </c>
      <c r="AJ79" s="27">
        <v>78</v>
      </c>
      <c r="AK79" s="48">
        <f t="shared" si="26"/>
        <v>0.11538461538461542</v>
      </c>
      <c r="AL79" s="27">
        <v>660</v>
      </c>
      <c r="AM79" s="27">
        <v>546</v>
      </c>
      <c r="AN79" s="48">
        <f t="shared" si="27"/>
        <v>0.20879120879120872</v>
      </c>
    </row>
    <row r="80" spans="1:40" s="38" customFormat="1" ht="13.95" customHeight="1">
      <c r="A80" s="26">
        <v>7</v>
      </c>
      <c r="B80" s="42" t="s">
        <v>118</v>
      </c>
      <c r="C80" s="26">
        <v>708</v>
      </c>
      <c r="D80" s="25" t="s">
        <v>123</v>
      </c>
      <c r="E80" s="27">
        <v>1477</v>
      </c>
      <c r="F80" s="27">
        <v>1401</v>
      </c>
      <c r="G80" s="48">
        <f t="shared" si="14"/>
        <v>5.4246966452533796E-2</v>
      </c>
      <c r="H80" s="27">
        <v>1379</v>
      </c>
      <c r="I80" s="27">
        <v>1072</v>
      </c>
      <c r="J80" s="48">
        <f t="shared" si="15"/>
        <v>0.28638059701492535</v>
      </c>
      <c r="K80" s="33">
        <f t="shared" si="16"/>
        <v>1.0710659898477157</v>
      </c>
      <c r="L80" s="33">
        <v>1.3069029850746268</v>
      </c>
      <c r="M80" s="48">
        <f t="shared" si="17"/>
        <v>-0.18045486001659428</v>
      </c>
      <c r="N80" s="27">
        <v>1562</v>
      </c>
      <c r="O80" s="27">
        <v>1512</v>
      </c>
      <c r="P80" s="48">
        <f t="shared" si="18"/>
        <v>3.3068783068783025E-2</v>
      </c>
      <c r="Q80" s="27">
        <v>172</v>
      </c>
      <c r="R80" s="27">
        <v>197</v>
      </c>
      <c r="S80" s="48">
        <f t="shared" si="19"/>
        <v>-0.12690355329949243</v>
      </c>
      <c r="T80" s="27">
        <v>480</v>
      </c>
      <c r="U80" s="27">
        <v>423</v>
      </c>
      <c r="V80" s="48">
        <f t="shared" si="20"/>
        <v>0.13475177304964547</v>
      </c>
      <c r="W80" s="27">
        <v>1060</v>
      </c>
      <c r="X80" s="27">
        <v>841</v>
      </c>
      <c r="Y80" s="48">
        <f t="shared" si="21"/>
        <v>0.26040428061831156</v>
      </c>
      <c r="Z80" s="33">
        <f t="shared" si="22"/>
        <v>0.31168831168831168</v>
      </c>
      <c r="AA80" s="33">
        <v>0.33465189873417722</v>
      </c>
      <c r="AB80" s="48">
        <f t="shared" si="23"/>
        <v>-6.861932393847292E-2</v>
      </c>
      <c r="AC80" s="27">
        <v>18</v>
      </c>
      <c r="AD80" s="27">
        <v>17</v>
      </c>
      <c r="AE80" s="48">
        <f t="shared" si="24"/>
        <v>5.8823529411764719E-2</v>
      </c>
      <c r="AF80" s="27">
        <v>161</v>
      </c>
      <c r="AG80" s="27">
        <v>120</v>
      </c>
      <c r="AH80" s="48">
        <f t="shared" si="25"/>
        <v>0.34166666666666656</v>
      </c>
      <c r="AI80" s="27">
        <v>48</v>
      </c>
      <c r="AJ80" s="27">
        <v>49</v>
      </c>
      <c r="AK80" s="48">
        <f t="shared" si="26"/>
        <v>-2.0408163265306145E-2</v>
      </c>
      <c r="AL80" s="27">
        <v>832</v>
      </c>
      <c r="AM80" s="27">
        <v>620</v>
      </c>
      <c r="AN80" s="48">
        <f t="shared" si="27"/>
        <v>0.34193548387096784</v>
      </c>
    </row>
    <row r="81" spans="1:40" s="38" customFormat="1" ht="13.95" customHeight="1">
      <c r="A81" s="26">
        <v>7</v>
      </c>
      <c r="B81" s="42" t="s">
        <v>118</v>
      </c>
      <c r="C81" s="26">
        <v>709</v>
      </c>
      <c r="D81" s="25" t="s">
        <v>158</v>
      </c>
      <c r="E81" s="27">
        <v>642</v>
      </c>
      <c r="F81" s="27">
        <v>804</v>
      </c>
      <c r="G81" s="48">
        <f t="shared" si="14"/>
        <v>-0.20149253731343286</v>
      </c>
      <c r="H81" s="27">
        <v>707</v>
      </c>
      <c r="I81" s="27">
        <v>811</v>
      </c>
      <c r="J81" s="48">
        <f t="shared" si="15"/>
        <v>-0.12823674475955615</v>
      </c>
      <c r="K81" s="33">
        <f t="shared" si="16"/>
        <v>0.90806223479490811</v>
      </c>
      <c r="L81" s="33">
        <v>0.99136868064118377</v>
      </c>
      <c r="M81" s="48">
        <f t="shared" si="17"/>
        <v>-8.4031750723046694E-2</v>
      </c>
      <c r="N81" s="27">
        <v>681</v>
      </c>
      <c r="O81" s="27">
        <v>858</v>
      </c>
      <c r="P81" s="48">
        <f t="shared" si="18"/>
        <v>-0.20629370629370625</v>
      </c>
      <c r="Q81" s="27">
        <v>134</v>
      </c>
      <c r="R81" s="27">
        <v>154</v>
      </c>
      <c r="S81" s="48">
        <f t="shared" si="19"/>
        <v>-0.12987012987012991</v>
      </c>
      <c r="T81" s="27">
        <v>339</v>
      </c>
      <c r="U81" s="27">
        <v>453</v>
      </c>
      <c r="V81" s="48">
        <f t="shared" si="20"/>
        <v>-0.2516556291390728</v>
      </c>
      <c r="W81" s="27">
        <v>431</v>
      </c>
      <c r="X81" s="27">
        <v>498</v>
      </c>
      <c r="Y81" s="48">
        <f t="shared" si="21"/>
        <v>-0.13453815261044177</v>
      </c>
      <c r="Z81" s="33">
        <f t="shared" si="22"/>
        <v>0.44025974025974024</v>
      </c>
      <c r="AA81" s="33">
        <v>0.47634069400630913</v>
      </c>
      <c r="AB81" s="48">
        <f t="shared" si="23"/>
        <v>-7.5746108196439343E-2</v>
      </c>
      <c r="AC81" s="27" t="s">
        <v>215</v>
      </c>
      <c r="AD81" s="27">
        <v>1</v>
      </c>
      <c r="AE81" s="48" t="str">
        <f t="shared" si="24"/>
        <v>-</v>
      </c>
      <c r="AF81" s="27">
        <v>110</v>
      </c>
      <c r="AG81" s="27">
        <v>112</v>
      </c>
      <c r="AH81" s="48">
        <f t="shared" si="25"/>
        <v>-1.7857142857142905E-2</v>
      </c>
      <c r="AI81" s="27">
        <v>21</v>
      </c>
      <c r="AJ81" s="27">
        <v>38</v>
      </c>
      <c r="AK81" s="48">
        <f t="shared" si="26"/>
        <v>-0.44736842105263153</v>
      </c>
      <c r="AL81" s="27">
        <v>294</v>
      </c>
      <c r="AM81" s="27">
        <v>344</v>
      </c>
      <c r="AN81" s="48">
        <f t="shared" si="27"/>
        <v>-0.14534883720930236</v>
      </c>
    </row>
    <row r="82" spans="1:40" s="38" customFormat="1" ht="13.95" customHeight="1">
      <c r="A82" s="26">
        <v>7</v>
      </c>
      <c r="B82" s="42" t="s">
        <v>118</v>
      </c>
      <c r="C82" s="26">
        <v>710</v>
      </c>
      <c r="D82" s="25" t="s">
        <v>124</v>
      </c>
      <c r="E82" s="27">
        <v>38</v>
      </c>
      <c r="F82" s="27">
        <v>37</v>
      </c>
      <c r="G82" s="48">
        <f t="shared" si="14"/>
        <v>2.7027027027026973E-2</v>
      </c>
      <c r="H82" s="27">
        <v>65</v>
      </c>
      <c r="I82" s="27">
        <v>44</v>
      </c>
      <c r="J82" s="48">
        <f t="shared" si="15"/>
        <v>0.47727272727272729</v>
      </c>
      <c r="K82" s="33">
        <f t="shared" si="16"/>
        <v>0.58461538461538465</v>
      </c>
      <c r="L82" s="33">
        <v>0.84090909090909094</v>
      </c>
      <c r="M82" s="48">
        <f t="shared" si="17"/>
        <v>-0.30478170478170474</v>
      </c>
      <c r="N82" s="27">
        <v>51</v>
      </c>
      <c r="O82" s="27">
        <v>40</v>
      </c>
      <c r="P82" s="48">
        <f t="shared" si="18"/>
        <v>0.27499999999999991</v>
      </c>
      <c r="Q82" s="27">
        <v>922</v>
      </c>
      <c r="R82" s="27">
        <v>898</v>
      </c>
      <c r="S82" s="48">
        <f t="shared" si="19"/>
        <v>2.6726057906458767E-2</v>
      </c>
      <c r="T82" s="27">
        <v>190</v>
      </c>
      <c r="U82" s="27">
        <v>141</v>
      </c>
      <c r="V82" s="48">
        <f t="shared" si="20"/>
        <v>0.34751773049645385</v>
      </c>
      <c r="W82" s="27">
        <v>17</v>
      </c>
      <c r="X82" s="27">
        <v>18</v>
      </c>
      <c r="Y82" s="48">
        <f t="shared" si="21"/>
        <v>-5.555555555555558E-2</v>
      </c>
      <c r="Z82" s="33">
        <f t="shared" si="22"/>
        <v>0.91787439613526567</v>
      </c>
      <c r="AA82" s="33">
        <v>0.8867924528301887</v>
      </c>
      <c r="AB82" s="48">
        <f t="shared" si="23"/>
        <v>3.5049850961044182E-2</v>
      </c>
      <c r="AC82" s="27">
        <v>11</v>
      </c>
      <c r="AD82" s="27">
        <v>14</v>
      </c>
      <c r="AE82" s="48">
        <f t="shared" si="24"/>
        <v>-0.2142857142857143</v>
      </c>
      <c r="AF82" s="27">
        <v>167</v>
      </c>
      <c r="AG82" s="27">
        <v>109</v>
      </c>
      <c r="AH82" s="48">
        <f t="shared" si="25"/>
        <v>0.53211009174311918</v>
      </c>
      <c r="AI82" s="27" t="s">
        <v>215</v>
      </c>
      <c r="AJ82" s="27">
        <v>2</v>
      </c>
      <c r="AK82" s="48" t="str">
        <f t="shared" si="26"/>
        <v>-</v>
      </c>
      <c r="AL82" s="27">
        <v>5</v>
      </c>
      <c r="AM82" s="27">
        <v>15</v>
      </c>
      <c r="AN82" s="48">
        <f t="shared" si="27"/>
        <v>-0.66666666666666674</v>
      </c>
    </row>
    <row r="83" spans="1:40" s="38" customFormat="1" ht="13.95" customHeight="1">
      <c r="A83" s="26">
        <v>7</v>
      </c>
      <c r="B83" s="42" t="s">
        <v>118</v>
      </c>
      <c r="C83" s="26">
        <v>711</v>
      </c>
      <c r="D83" s="25" t="s">
        <v>191</v>
      </c>
      <c r="E83" s="27">
        <v>5</v>
      </c>
      <c r="F83" s="27">
        <v>10</v>
      </c>
      <c r="G83" s="48">
        <f t="shared" si="14"/>
        <v>-0.5</v>
      </c>
      <c r="H83" s="27" t="s">
        <v>215</v>
      </c>
      <c r="I83" s="27" t="s">
        <v>215</v>
      </c>
      <c r="J83" s="48" t="str">
        <f t="shared" si="15"/>
        <v>-</v>
      </c>
      <c r="K83" s="33" t="str">
        <f t="shared" si="16"/>
        <v/>
      </c>
      <c r="L83" s="33" t="s">
        <v>215</v>
      </c>
      <c r="M83" s="48" t="str">
        <f t="shared" si="17"/>
        <v>-</v>
      </c>
      <c r="N83" s="27">
        <v>3</v>
      </c>
      <c r="O83" s="27">
        <v>10</v>
      </c>
      <c r="P83" s="48">
        <f t="shared" si="18"/>
        <v>-0.7</v>
      </c>
      <c r="Q83" s="27" t="s">
        <v>215</v>
      </c>
      <c r="R83" s="27" t="s">
        <v>215</v>
      </c>
      <c r="S83" s="48" t="str">
        <f t="shared" si="19"/>
        <v>-</v>
      </c>
      <c r="T83" s="27" t="s">
        <v>215</v>
      </c>
      <c r="U83" s="27" t="s">
        <v>215</v>
      </c>
      <c r="V83" s="48" t="str">
        <f t="shared" si="20"/>
        <v>-</v>
      </c>
      <c r="W83" s="27" t="s">
        <v>215</v>
      </c>
      <c r="X83" s="27" t="s">
        <v>215</v>
      </c>
      <c r="Y83" s="48" t="str">
        <f t="shared" si="21"/>
        <v>-</v>
      </c>
      <c r="Z83" s="33" t="str">
        <f t="shared" si="22"/>
        <v/>
      </c>
      <c r="AA83" s="33" t="s">
        <v>215</v>
      </c>
      <c r="AB83" s="48" t="str">
        <f t="shared" si="23"/>
        <v>-</v>
      </c>
      <c r="AC83" s="27" t="s">
        <v>215</v>
      </c>
      <c r="AD83" s="27" t="s">
        <v>215</v>
      </c>
      <c r="AE83" s="48" t="str">
        <f t="shared" si="24"/>
        <v>-</v>
      </c>
      <c r="AF83" s="27" t="s">
        <v>215</v>
      </c>
      <c r="AG83" s="27" t="s">
        <v>215</v>
      </c>
      <c r="AH83" s="48" t="str">
        <f t="shared" si="25"/>
        <v>-</v>
      </c>
      <c r="AI83" s="27" t="s">
        <v>215</v>
      </c>
      <c r="AJ83" s="27" t="s">
        <v>215</v>
      </c>
      <c r="AK83" s="48" t="str">
        <f t="shared" si="26"/>
        <v>-</v>
      </c>
      <c r="AL83" s="27" t="s">
        <v>215</v>
      </c>
      <c r="AM83" s="27" t="s">
        <v>215</v>
      </c>
      <c r="AN83" s="48" t="str">
        <f t="shared" si="27"/>
        <v>-</v>
      </c>
    </row>
    <row r="84" spans="1:40" s="38" customFormat="1" ht="13.95" customHeight="1">
      <c r="A84" s="29">
        <v>7</v>
      </c>
      <c r="B84" s="41" t="s">
        <v>210</v>
      </c>
      <c r="C84" s="29"/>
      <c r="D84" s="30"/>
      <c r="E84" s="31">
        <v>26212</v>
      </c>
      <c r="F84" s="31">
        <v>23267</v>
      </c>
      <c r="G84" s="24">
        <f t="shared" si="14"/>
        <v>0.12657411784931449</v>
      </c>
      <c r="H84" s="31">
        <v>26061</v>
      </c>
      <c r="I84" s="31">
        <v>22262</v>
      </c>
      <c r="J84" s="24">
        <f t="shared" si="15"/>
        <v>0.17064953732818244</v>
      </c>
      <c r="K84" s="32">
        <f t="shared" si="16"/>
        <v>1.0057940984613023</v>
      </c>
      <c r="L84" s="32">
        <v>1.0451441918965052</v>
      </c>
      <c r="M84" s="24">
        <f t="shared" si="17"/>
        <v>-3.7650396701529476E-2</v>
      </c>
      <c r="N84" s="31">
        <v>27924</v>
      </c>
      <c r="O84" s="31">
        <v>24979</v>
      </c>
      <c r="P84" s="24">
        <f t="shared" si="18"/>
        <v>0.11789903518955924</v>
      </c>
      <c r="Q84" s="31">
        <v>163</v>
      </c>
      <c r="R84" s="31">
        <v>156</v>
      </c>
      <c r="S84" s="24">
        <f t="shared" si="19"/>
        <v>4.4871794871794934E-2</v>
      </c>
      <c r="T84" s="31">
        <v>8579</v>
      </c>
      <c r="U84" s="31">
        <v>7621</v>
      </c>
      <c r="V84" s="24">
        <f t="shared" si="20"/>
        <v>0.12570528801994496</v>
      </c>
      <c r="W84" s="31">
        <v>21119</v>
      </c>
      <c r="X84" s="31">
        <v>19209</v>
      </c>
      <c r="Y84" s="24">
        <f t="shared" si="21"/>
        <v>9.9432557655265708E-2</v>
      </c>
      <c r="Z84" s="32">
        <f t="shared" si="22"/>
        <v>0.28887467169506365</v>
      </c>
      <c r="AA84" s="32">
        <v>0.28404770778978755</v>
      </c>
      <c r="AB84" s="24">
        <f t="shared" si="23"/>
        <v>1.6993497123547696E-2</v>
      </c>
      <c r="AC84" s="31">
        <v>224</v>
      </c>
      <c r="AD84" s="31">
        <v>185</v>
      </c>
      <c r="AE84" s="24">
        <f t="shared" si="24"/>
        <v>0.21081081081081088</v>
      </c>
      <c r="AF84" s="31">
        <v>2560</v>
      </c>
      <c r="AG84" s="31">
        <v>2411</v>
      </c>
      <c r="AH84" s="24">
        <f t="shared" si="25"/>
        <v>6.1800082953131552E-2</v>
      </c>
      <c r="AI84" s="31">
        <v>1097</v>
      </c>
      <c r="AJ84" s="31">
        <v>986</v>
      </c>
      <c r="AK84" s="24">
        <f t="shared" si="26"/>
        <v>0.11257606490872218</v>
      </c>
      <c r="AL84" s="31">
        <v>14669</v>
      </c>
      <c r="AM84" s="31">
        <v>12800</v>
      </c>
      <c r="AN84" s="24">
        <f t="shared" si="27"/>
        <v>0.14601562499999998</v>
      </c>
    </row>
    <row r="85" spans="1:40" s="38" customFormat="1" ht="13.95" customHeight="1">
      <c r="A85" s="26">
        <v>8</v>
      </c>
      <c r="B85" s="42" t="s">
        <v>125</v>
      </c>
      <c r="C85" s="26">
        <v>8</v>
      </c>
      <c r="D85" s="25" t="s">
        <v>126</v>
      </c>
      <c r="E85" s="27">
        <v>28</v>
      </c>
      <c r="F85" s="27">
        <v>17</v>
      </c>
      <c r="G85" s="48">
        <f t="shared" si="14"/>
        <v>0.64705882352941169</v>
      </c>
      <c r="H85" s="27">
        <v>34</v>
      </c>
      <c r="I85" s="27">
        <v>24</v>
      </c>
      <c r="J85" s="48">
        <f t="shared" si="15"/>
        <v>0.41666666666666674</v>
      </c>
      <c r="K85" s="33">
        <f t="shared" si="16"/>
        <v>0.82352941176470584</v>
      </c>
      <c r="L85" s="33">
        <v>0.70833333333333337</v>
      </c>
      <c r="M85" s="48">
        <f t="shared" si="17"/>
        <v>0.16262975778546696</v>
      </c>
      <c r="N85" s="27">
        <v>39</v>
      </c>
      <c r="O85" s="27">
        <v>19</v>
      </c>
      <c r="P85" s="48">
        <f t="shared" si="18"/>
        <v>1.0526315789473686</v>
      </c>
      <c r="Q85" s="27">
        <v>1188</v>
      </c>
      <c r="R85" s="27">
        <v>1208</v>
      </c>
      <c r="S85" s="48">
        <f t="shared" si="19"/>
        <v>-1.655629139072845E-2</v>
      </c>
      <c r="T85" s="27">
        <v>8</v>
      </c>
      <c r="U85" s="27">
        <v>11</v>
      </c>
      <c r="V85" s="48">
        <f t="shared" si="20"/>
        <v>-0.27272727272727271</v>
      </c>
      <c r="W85" s="27">
        <v>33</v>
      </c>
      <c r="X85" s="27">
        <v>12</v>
      </c>
      <c r="Y85" s="48">
        <f t="shared" si="21"/>
        <v>1.75</v>
      </c>
      <c r="Z85" s="33">
        <f t="shared" si="22"/>
        <v>0.1951219512195122</v>
      </c>
      <c r="AA85" s="33">
        <v>0.47826086956521741</v>
      </c>
      <c r="AB85" s="48">
        <f t="shared" si="23"/>
        <v>-0.5920177383592018</v>
      </c>
      <c r="AC85" s="27" t="s">
        <v>215</v>
      </c>
      <c r="AD85" s="27">
        <v>1</v>
      </c>
      <c r="AE85" s="48" t="str">
        <f t="shared" si="24"/>
        <v>-</v>
      </c>
      <c r="AF85" s="27">
        <v>2</v>
      </c>
      <c r="AG85" s="27">
        <v>8</v>
      </c>
      <c r="AH85" s="48">
        <f t="shared" si="25"/>
        <v>-0.75</v>
      </c>
      <c r="AI85" s="27" t="s">
        <v>215</v>
      </c>
      <c r="AJ85" s="27">
        <v>2</v>
      </c>
      <c r="AK85" s="48" t="str">
        <f t="shared" si="26"/>
        <v>-</v>
      </c>
      <c r="AL85" s="27">
        <v>10</v>
      </c>
      <c r="AM85" s="27">
        <v>10</v>
      </c>
      <c r="AN85" s="48">
        <f t="shared" si="27"/>
        <v>0</v>
      </c>
    </row>
    <row r="86" spans="1:40" s="38" customFormat="1" ht="13.95" customHeight="1">
      <c r="A86" s="26">
        <v>8</v>
      </c>
      <c r="B86" s="42" t="s">
        <v>125</v>
      </c>
      <c r="C86" s="26">
        <v>801</v>
      </c>
      <c r="D86" s="25" t="s">
        <v>24</v>
      </c>
      <c r="E86" s="27">
        <v>15245</v>
      </c>
      <c r="F86" s="27">
        <v>12459</v>
      </c>
      <c r="G86" s="48">
        <f t="shared" si="14"/>
        <v>0.22361345212296335</v>
      </c>
      <c r="H86" s="27">
        <v>17435</v>
      </c>
      <c r="I86" s="27">
        <v>7303</v>
      </c>
      <c r="J86" s="48">
        <f t="shared" si="15"/>
        <v>1.3873750513487608</v>
      </c>
      <c r="K86" s="33">
        <f t="shared" si="16"/>
        <v>0.87439059363349581</v>
      </c>
      <c r="L86" s="33">
        <v>1.7060112282623578</v>
      </c>
      <c r="M86" s="48">
        <f t="shared" si="17"/>
        <v>-0.48746492452801826</v>
      </c>
      <c r="N86" s="27">
        <v>15419</v>
      </c>
      <c r="O86" s="27">
        <v>12632</v>
      </c>
      <c r="P86" s="48">
        <f t="shared" si="18"/>
        <v>0.22063014566181138</v>
      </c>
      <c r="Q86" s="27">
        <v>226</v>
      </c>
      <c r="R86" s="27">
        <v>308</v>
      </c>
      <c r="S86" s="48">
        <f t="shared" si="19"/>
        <v>-0.26623376623376627</v>
      </c>
      <c r="T86" s="27">
        <v>3218</v>
      </c>
      <c r="U86" s="27">
        <v>2144</v>
      </c>
      <c r="V86" s="48">
        <f t="shared" si="20"/>
        <v>0.50093283582089554</v>
      </c>
      <c r="W86" s="27">
        <v>15518</v>
      </c>
      <c r="X86" s="27">
        <v>5440</v>
      </c>
      <c r="Y86" s="48">
        <f t="shared" si="21"/>
        <v>1.8525735294117647</v>
      </c>
      <c r="Z86" s="33">
        <f t="shared" si="22"/>
        <v>0.17175491033304868</v>
      </c>
      <c r="AA86" s="33">
        <v>0.28270042194092826</v>
      </c>
      <c r="AB86" s="48">
        <f t="shared" si="23"/>
        <v>-0.39244904852339491</v>
      </c>
      <c r="AC86" s="27">
        <v>32</v>
      </c>
      <c r="AD86" s="27">
        <v>21</v>
      </c>
      <c r="AE86" s="48">
        <f t="shared" si="24"/>
        <v>0.52380952380952372</v>
      </c>
      <c r="AF86" s="27">
        <v>1105</v>
      </c>
      <c r="AG86" s="27">
        <v>835</v>
      </c>
      <c r="AH86" s="48">
        <f t="shared" si="25"/>
        <v>0.32335329341317376</v>
      </c>
      <c r="AI86" s="27">
        <v>497</v>
      </c>
      <c r="AJ86" s="27">
        <v>353</v>
      </c>
      <c r="AK86" s="48">
        <f t="shared" si="26"/>
        <v>0.40793201133144485</v>
      </c>
      <c r="AL86" s="27">
        <v>12875</v>
      </c>
      <c r="AM86" s="27">
        <v>4198</v>
      </c>
      <c r="AN86" s="48">
        <f t="shared" si="27"/>
        <v>2.0669366364935682</v>
      </c>
    </row>
    <row r="87" spans="1:40" s="38" customFormat="1" ht="13.95" customHeight="1">
      <c r="A87" s="26">
        <v>8</v>
      </c>
      <c r="B87" s="42" t="s">
        <v>125</v>
      </c>
      <c r="C87" s="26">
        <v>802</v>
      </c>
      <c r="D87" s="25" t="s">
        <v>146</v>
      </c>
      <c r="E87" s="27">
        <v>6809</v>
      </c>
      <c r="F87" s="27">
        <v>6901</v>
      </c>
      <c r="G87" s="48">
        <f t="shared" si="14"/>
        <v>-1.3331401246196251E-2</v>
      </c>
      <c r="H87" s="27">
        <v>5920</v>
      </c>
      <c r="I87" s="27">
        <v>3947</v>
      </c>
      <c r="J87" s="48">
        <f t="shared" si="15"/>
        <v>0.49987332151000752</v>
      </c>
      <c r="K87" s="33">
        <f t="shared" si="16"/>
        <v>1.1501689189189188</v>
      </c>
      <c r="L87" s="33">
        <v>1.7484165188750951</v>
      </c>
      <c r="M87" s="48">
        <f t="shared" si="17"/>
        <v>-0.34216537849978668</v>
      </c>
      <c r="N87" s="27">
        <v>7072</v>
      </c>
      <c r="O87" s="27">
        <v>7197</v>
      </c>
      <c r="P87" s="48">
        <f t="shared" si="18"/>
        <v>-1.7368347922745553E-2</v>
      </c>
      <c r="Q87" s="27">
        <v>231</v>
      </c>
      <c r="R87" s="27">
        <v>213</v>
      </c>
      <c r="S87" s="48">
        <f t="shared" si="19"/>
        <v>8.4507042253521236E-2</v>
      </c>
      <c r="T87" s="27">
        <v>1100</v>
      </c>
      <c r="U87" s="27">
        <v>822</v>
      </c>
      <c r="V87" s="48">
        <f t="shared" si="20"/>
        <v>0.33819951338199505</v>
      </c>
      <c r="W87" s="27">
        <v>5238</v>
      </c>
      <c r="X87" s="27">
        <v>3810</v>
      </c>
      <c r="Y87" s="48">
        <f t="shared" si="21"/>
        <v>0.37480314960629912</v>
      </c>
      <c r="Z87" s="33">
        <f t="shared" si="22"/>
        <v>0.17355632691700851</v>
      </c>
      <c r="AA87" s="33">
        <v>0.17746113989637305</v>
      </c>
      <c r="AB87" s="48">
        <f t="shared" si="23"/>
        <v>-2.2003763650141783E-2</v>
      </c>
      <c r="AC87" s="27">
        <v>34</v>
      </c>
      <c r="AD87" s="27">
        <v>27</v>
      </c>
      <c r="AE87" s="48">
        <f t="shared" si="24"/>
        <v>0.2592592592592593</v>
      </c>
      <c r="AF87" s="27">
        <v>432</v>
      </c>
      <c r="AG87" s="27">
        <v>349</v>
      </c>
      <c r="AH87" s="48">
        <f t="shared" si="25"/>
        <v>0.23782234957020054</v>
      </c>
      <c r="AI87" s="27">
        <v>237</v>
      </c>
      <c r="AJ87" s="27">
        <v>187</v>
      </c>
      <c r="AK87" s="48">
        <f t="shared" si="26"/>
        <v>0.26737967914438499</v>
      </c>
      <c r="AL87" s="27">
        <v>4591</v>
      </c>
      <c r="AM87" s="27">
        <v>2894</v>
      </c>
      <c r="AN87" s="48">
        <f t="shared" si="27"/>
        <v>0.58638562543192818</v>
      </c>
    </row>
    <row r="88" spans="1:40" s="38" customFormat="1" ht="13.95" customHeight="1">
      <c r="A88" s="26">
        <v>8</v>
      </c>
      <c r="B88" s="42" t="s">
        <v>125</v>
      </c>
      <c r="C88" s="26">
        <v>803</v>
      </c>
      <c r="D88" s="25" t="s">
        <v>127</v>
      </c>
      <c r="E88" s="27">
        <v>5616</v>
      </c>
      <c r="F88" s="27">
        <v>4770</v>
      </c>
      <c r="G88" s="48">
        <f t="shared" si="14"/>
        <v>0.1773584905660377</v>
      </c>
      <c r="H88" s="27">
        <v>5687</v>
      </c>
      <c r="I88" s="27">
        <v>3611</v>
      </c>
      <c r="J88" s="48">
        <f t="shared" si="15"/>
        <v>0.57490999723068392</v>
      </c>
      <c r="K88" s="33">
        <f t="shared" si="16"/>
        <v>0.98751538596799715</v>
      </c>
      <c r="L88" s="33">
        <v>1.3209637219606758</v>
      </c>
      <c r="M88" s="48">
        <f t="shared" si="17"/>
        <v>-0.25242807993072591</v>
      </c>
      <c r="N88" s="27">
        <v>5885</v>
      </c>
      <c r="O88" s="27">
        <v>5029</v>
      </c>
      <c r="P88" s="48">
        <f t="shared" si="18"/>
        <v>0.17021276595744683</v>
      </c>
      <c r="Q88" s="27">
        <v>271</v>
      </c>
      <c r="R88" s="27">
        <v>209</v>
      </c>
      <c r="S88" s="48">
        <f t="shared" si="19"/>
        <v>0.29665071770334928</v>
      </c>
      <c r="T88" s="27">
        <v>1118</v>
      </c>
      <c r="U88" s="27">
        <v>634</v>
      </c>
      <c r="V88" s="48">
        <f t="shared" si="20"/>
        <v>0.7634069400630914</v>
      </c>
      <c r="W88" s="27">
        <v>4894</v>
      </c>
      <c r="X88" s="27">
        <v>2888</v>
      </c>
      <c r="Y88" s="48">
        <f t="shared" si="21"/>
        <v>0.69459833795013859</v>
      </c>
      <c r="Z88" s="33">
        <f t="shared" si="22"/>
        <v>0.18596141051230872</v>
      </c>
      <c r="AA88" s="33">
        <v>0.18001135718341851</v>
      </c>
      <c r="AB88" s="48">
        <f t="shared" si="23"/>
        <v>3.3053766284465658E-2</v>
      </c>
      <c r="AC88" s="27">
        <v>48</v>
      </c>
      <c r="AD88" s="27">
        <v>32</v>
      </c>
      <c r="AE88" s="48">
        <f t="shared" si="24"/>
        <v>0.5</v>
      </c>
      <c r="AF88" s="27">
        <v>389</v>
      </c>
      <c r="AG88" s="27">
        <v>172</v>
      </c>
      <c r="AH88" s="48">
        <f t="shared" si="25"/>
        <v>1.2616279069767442</v>
      </c>
      <c r="AI88" s="27">
        <v>245</v>
      </c>
      <c r="AJ88" s="27">
        <v>136</v>
      </c>
      <c r="AK88" s="48">
        <f t="shared" si="26"/>
        <v>0.80147058823529416</v>
      </c>
      <c r="AL88" s="27">
        <v>4107</v>
      </c>
      <c r="AM88" s="27">
        <v>2508</v>
      </c>
      <c r="AN88" s="48">
        <f t="shared" si="27"/>
        <v>0.6375598086124401</v>
      </c>
    </row>
    <row r="89" spans="1:40" s="38" customFormat="1" ht="13.95" customHeight="1">
      <c r="A89" s="26">
        <v>8</v>
      </c>
      <c r="B89" s="42" t="s">
        <v>125</v>
      </c>
      <c r="C89" s="26">
        <v>805</v>
      </c>
      <c r="D89" s="25" t="s">
        <v>26</v>
      </c>
      <c r="E89" s="27">
        <v>3638</v>
      </c>
      <c r="F89" s="27">
        <v>3113</v>
      </c>
      <c r="G89" s="48">
        <f t="shared" si="14"/>
        <v>0.16864760681015101</v>
      </c>
      <c r="H89" s="27">
        <v>3806</v>
      </c>
      <c r="I89" s="27">
        <v>1774</v>
      </c>
      <c r="J89" s="48">
        <f t="shared" si="15"/>
        <v>1.1454340473506202</v>
      </c>
      <c r="K89" s="33">
        <f t="shared" si="16"/>
        <v>0.95585916973200213</v>
      </c>
      <c r="L89" s="33">
        <v>1.7547914317925593</v>
      </c>
      <c r="M89" s="48">
        <f t="shared" si="17"/>
        <v>-0.45528616540167954</v>
      </c>
      <c r="N89" s="27">
        <v>3869</v>
      </c>
      <c r="O89" s="27">
        <v>3274</v>
      </c>
      <c r="P89" s="48">
        <f t="shared" si="18"/>
        <v>0.18173488087965795</v>
      </c>
      <c r="Q89" s="27">
        <v>253</v>
      </c>
      <c r="R89" s="27">
        <v>309</v>
      </c>
      <c r="S89" s="48">
        <f t="shared" si="19"/>
        <v>-0.18122977346278313</v>
      </c>
      <c r="T89" s="27">
        <v>1167</v>
      </c>
      <c r="U89" s="27">
        <v>576</v>
      </c>
      <c r="V89" s="48">
        <f t="shared" si="20"/>
        <v>1.0260416666666665</v>
      </c>
      <c r="W89" s="27">
        <v>2948</v>
      </c>
      <c r="X89" s="27">
        <v>1343</v>
      </c>
      <c r="Y89" s="48">
        <f t="shared" si="21"/>
        <v>1.1950856291883842</v>
      </c>
      <c r="Z89" s="33">
        <f t="shared" si="22"/>
        <v>0.28359659781287971</v>
      </c>
      <c r="AA89" s="33">
        <v>0.30015633142261594</v>
      </c>
      <c r="AB89" s="48">
        <f t="shared" si="23"/>
        <v>-5.5170362494937231E-2</v>
      </c>
      <c r="AC89" s="27">
        <v>10</v>
      </c>
      <c r="AD89" s="27">
        <v>5</v>
      </c>
      <c r="AE89" s="48">
        <f t="shared" si="24"/>
        <v>1</v>
      </c>
      <c r="AF89" s="27">
        <v>322</v>
      </c>
      <c r="AG89" s="27">
        <v>206</v>
      </c>
      <c r="AH89" s="48">
        <f t="shared" si="25"/>
        <v>0.56310679611650483</v>
      </c>
      <c r="AI89" s="27">
        <v>187</v>
      </c>
      <c r="AJ89" s="27">
        <v>100</v>
      </c>
      <c r="AK89" s="48">
        <f t="shared" si="26"/>
        <v>0.87000000000000011</v>
      </c>
      <c r="AL89" s="27">
        <v>2246</v>
      </c>
      <c r="AM89" s="27">
        <v>1127</v>
      </c>
      <c r="AN89" s="48">
        <f t="shared" si="27"/>
        <v>0.99290150842945879</v>
      </c>
    </row>
    <row r="90" spans="1:40" s="38" customFormat="1" ht="13.95" customHeight="1">
      <c r="A90" s="26">
        <v>8</v>
      </c>
      <c r="B90" s="42" t="s">
        <v>125</v>
      </c>
      <c r="C90" s="26">
        <v>806</v>
      </c>
      <c r="D90" s="25" t="s">
        <v>27</v>
      </c>
      <c r="E90" s="27">
        <v>1071</v>
      </c>
      <c r="F90" s="27">
        <v>1085</v>
      </c>
      <c r="G90" s="48">
        <f t="shared" si="14"/>
        <v>-1.2903225806451646E-2</v>
      </c>
      <c r="H90" s="27">
        <v>1016</v>
      </c>
      <c r="I90" s="27">
        <v>962</v>
      </c>
      <c r="J90" s="48">
        <f t="shared" si="15"/>
        <v>5.6133056133056192E-2</v>
      </c>
      <c r="K90" s="33">
        <f t="shared" si="16"/>
        <v>1.0541338582677164</v>
      </c>
      <c r="L90" s="33">
        <v>1.1278586278586278</v>
      </c>
      <c r="M90" s="48">
        <f t="shared" si="17"/>
        <v>-6.5367030734061471E-2</v>
      </c>
      <c r="N90" s="27">
        <v>1131</v>
      </c>
      <c r="O90" s="27">
        <v>1123</v>
      </c>
      <c r="P90" s="48">
        <f t="shared" si="18"/>
        <v>7.1237756010684716E-3</v>
      </c>
      <c r="Q90" s="27">
        <v>307</v>
      </c>
      <c r="R90" s="27">
        <v>380</v>
      </c>
      <c r="S90" s="48">
        <f t="shared" si="19"/>
        <v>-0.19210526315789478</v>
      </c>
      <c r="T90" s="27">
        <v>428</v>
      </c>
      <c r="U90" s="27">
        <v>303</v>
      </c>
      <c r="V90" s="48">
        <f t="shared" si="20"/>
        <v>0.41254125412541254</v>
      </c>
      <c r="W90" s="27">
        <v>770</v>
      </c>
      <c r="X90" s="27">
        <v>720</v>
      </c>
      <c r="Y90" s="48">
        <f t="shared" si="21"/>
        <v>6.944444444444442E-2</v>
      </c>
      <c r="Z90" s="33">
        <f t="shared" si="22"/>
        <v>0.35726210350584309</v>
      </c>
      <c r="AA90" s="33">
        <v>0.29618768328445749</v>
      </c>
      <c r="AB90" s="48">
        <f t="shared" si="23"/>
        <v>0.20620175540091568</v>
      </c>
      <c r="AC90" s="27">
        <v>8</v>
      </c>
      <c r="AD90" s="27">
        <v>6</v>
      </c>
      <c r="AE90" s="48">
        <f t="shared" si="24"/>
        <v>0.33333333333333326</v>
      </c>
      <c r="AF90" s="27">
        <v>146</v>
      </c>
      <c r="AG90" s="27">
        <v>83</v>
      </c>
      <c r="AH90" s="48">
        <f t="shared" si="25"/>
        <v>0.75903614457831314</v>
      </c>
      <c r="AI90" s="27">
        <v>42</v>
      </c>
      <c r="AJ90" s="27">
        <v>74</v>
      </c>
      <c r="AK90" s="48">
        <f t="shared" si="26"/>
        <v>-0.43243243243243246</v>
      </c>
      <c r="AL90" s="27">
        <v>627</v>
      </c>
      <c r="AM90" s="27">
        <v>600</v>
      </c>
      <c r="AN90" s="48">
        <f t="shared" si="27"/>
        <v>4.4999999999999929E-2</v>
      </c>
    </row>
    <row r="91" spans="1:40" s="38" customFormat="1" ht="13.95" customHeight="1">
      <c r="A91" s="26">
        <v>8</v>
      </c>
      <c r="B91" s="42" t="s">
        <v>125</v>
      </c>
      <c r="C91" s="26">
        <v>807</v>
      </c>
      <c r="D91" s="25" t="s">
        <v>28</v>
      </c>
      <c r="E91" s="27">
        <v>1855</v>
      </c>
      <c r="F91" s="27">
        <v>2149</v>
      </c>
      <c r="G91" s="48">
        <f t="shared" si="14"/>
        <v>-0.1368078175895765</v>
      </c>
      <c r="H91" s="27">
        <v>1883</v>
      </c>
      <c r="I91" s="27">
        <v>883</v>
      </c>
      <c r="J91" s="48">
        <f t="shared" si="15"/>
        <v>1.132502831257078</v>
      </c>
      <c r="K91" s="33">
        <f t="shared" si="16"/>
        <v>0.98513011152416352</v>
      </c>
      <c r="L91" s="33">
        <v>2.433748584371461</v>
      </c>
      <c r="M91" s="48">
        <f t="shared" si="17"/>
        <v>-0.59522108493446424</v>
      </c>
      <c r="N91" s="27">
        <v>1929</v>
      </c>
      <c r="O91" s="27">
        <v>2251</v>
      </c>
      <c r="P91" s="48">
        <f t="shared" si="18"/>
        <v>-0.14304753442914264</v>
      </c>
      <c r="Q91" s="27">
        <v>209</v>
      </c>
      <c r="R91" s="27">
        <v>219</v>
      </c>
      <c r="S91" s="48">
        <f t="shared" si="19"/>
        <v>-4.5662100456621002E-2</v>
      </c>
      <c r="T91" s="27">
        <v>483</v>
      </c>
      <c r="U91" s="27">
        <v>277</v>
      </c>
      <c r="V91" s="48">
        <f t="shared" si="20"/>
        <v>0.74368231046931399</v>
      </c>
      <c r="W91" s="27">
        <v>1461</v>
      </c>
      <c r="X91" s="27">
        <v>624</v>
      </c>
      <c r="Y91" s="48">
        <f t="shared" si="21"/>
        <v>1.3413461538461537</v>
      </c>
      <c r="Z91" s="33">
        <f t="shared" si="22"/>
        <v>0.24845679012345678</v>
      </c>
      <c r="AA91" s="33">
        <v>0.3074361820199778</v>
      </c>
      <c r="AB91" s="48">
        <f t="shared" si="23"/>
        <v>-0.191842715157998</v>
      </c>
      <c r="AC91" s="27">
        <v>12</v>
      </c>
      <c r="AD91" s="27">
        <v>14</v>
      </c>
      <c r="AE91" s="48">
        <f t="shared" si="24"/>
        <v>-0.1428571428571429</v>
      </c>
      <c r="AF91" s="27">
        <v>157</v>
      </c>
      <c r="AG91" s="27">
        <v>114</v>
      </c>
      <c r="AH91" s="48">
        <f t="shared" si="25"/>
        <v>0.37719298245614041</v>
      </c>
      <c r="AI91" s="27">
        <v>51</v>
      </c>
      <c r="AJ91" s="27">
        <v>40</v>
      </c>
      <c r="AK91" s="48">
        <f t="shared" si="26"/>
        <v>0.27499999999999991</v>
      </c>
      <c r="AL91" s="27">
        <v>1025</v>
      </c>
      <c r="AM91" s="27">
        <v>447</v>
      </c>
      <c r="AN91" s="48">
        <f t="shared" si="27"/>
        <v>1.2930648769574944</v>
      </c>
    </row>
    <row r="92" spans="1:40" s="38" customFormat="1" ht="13.95" customHeight="1">
      <c r="A92" s="26">
        <v>8</v>
      </c>
      <c r="B92" s="42" t="s">
        <v>125</v>
      </c>
      <c r="C92" s="26">
        <v>810</v>
      </c>
      <c r="D92" s="25" t="s">
        <v>31</v>
      </c>
      <c r="E92" s="27">
        <v>1559</v>
      </c>
      <c r="F92" s="27">
        <v>1471</v>
      </c>
      <c r="G92" s="48">
        <f t="shared" si="14"/>
        <v>5.9823249490142727E-2</v>
      </c>
      <c r="H92" s="27">
        <v>1187</v>
      </c>
      <c r="I92" s="27">
        <v>1005</v>
      </c>
      <c r="J92" s="48">
        <f t="shared" si="15"/>
        <v>0.1810945273631841</v>
      </c>
      <c r="K92" s="33">
        <f t="shared" si="16"/>
        <v>1.3133951137320978</v>
      </c>
      <c r="L92" s="33">
        <v>1.463681592039801</v>
      </c>
      <c r="M92" s="48">
        <f t="shared" si="17"/>
        <v>-0.1026770297071663</v>
      </c>
      <c r="N92" s="27">
        <v>1659</v>
      </c>
      <c r="O92" s="27">
        <v>1584</v>
      </c>
      <c r="P92" s="48">
        <f t="shared" si="18"/>
        <v>4.7348484848484862E-2</v>
      </c>
      <c r="Q92" s="27">
        <v>248</v>
      </c>
      <c r="R92" s="27">
        <v>221</v>
      </c>
      <c r="S92" s="48">
        <f t="shared" si="19"/>
        <v>0.12217194570135748</v>
      </c>
      <c r="T92" s="27">
        <v>540</v>
      </c>
      <c r="U92" s="27">
        <v>429</v>
      </c>
      <c r="V92" s="48">
        <f t="shared" si="20"/>
        <v>0.25874125874125875</v>
      </c>
      <c r="W92" s="27">
        <v>866</v>
      </c>
      <c r="X92" s="27">
        <v>722</v>
      </c>
      <c r="Y92" s="48">
        <f t="shared" si="21"/>
        <v>0.19944598337950148</v>
      </c>
      <c r="Z92" s="33">
        <f t="shared" si="22"/>
        <v>0.3840682788051209</v>
      </c>
      <c r="AA92" s="33">
        <v>0.37271937445699393</v>
      </c>
      <c r="AB92" s="48">
        <f t="shared" si="23"/>
        <v>3.0448925185767139E-2</v>
      </c>
      <c r="AC92" s="27">
        <v>16</v>
      </c>
      <c r="AD92" s="27">
        <v>20</v>
      </c>
      <c r="AE92" s="48">
        <f t="shared" si="24"/>
        <v>-0.19999999999999996</v>
      </c>
      <c r="AF92" s="27">
        <v>144</v>
      </c>
      <c r="AG92" s="27">
        <v>110</v>
      </c>
      <c r="AH92" s="48">
        <f t="shared" si="25"/>
        <v>0.30909090909090908</v>
      </c>
      <c r="AI92" s="27">
        <v>74</v>
      </c>
      <c r="AJ92" s="27">
        <v>58</v>
      </c>
      <c r="AK92" s="48">
        <f t="shared" si="26"/>
        <v>0.27586206896551735</v>
      </c>
      <c r="AL92" s="27">
        <v>628</v>
      </c>
      <c r="AM92" s="27">
        <v>506</v>
      </c>
      <c r="AN92" s="48">
        <f t="shared" si="27"/>
        <v>0.24110671936758887</v>
      </c>
    </row>
    <row r="93" spans="1:40" s="38" customFormat="1" ht="13.95" customHeight="1">
      <c r="A93" s="26">
        <v>8</v>
      </c>
      <c r="B93" s="42" t="s">
        <v>125</v>
      </c>
      <c r="C93" s="26">
        <v>813</v>
      </c>
      <c r="D93" s="25" t="s">
        <v>33</v>
      </c>
      <c r="E93" s="27">
        <v>1005</v>
      </c>
      <c r="F93" s="27">
        <v>999</v>
      </c>
      <c r="G93" s="48">
        <f t="shared" si="14"/>
        <v>6.0060060060060927E-3</v>
      </c>
      <c r="H93" s="27">
        <v>878</v>
      </c>
      <c r="I93" s="27">
        <v>724</v>
      </c>
      <c r="J93" s="48">
        <f t="shared" si="15"/>
        <v>0.21270718232044206</v>
      </c>
      <c r="K93" s="33">
        <f t="shared" si="16"/>
        <v>1.1446469248291571</v>
      </c>
      <c r="L93" s="33">
        <v>1.3798342541436464</v>
      </c>
      <c r="M93" s="48">
        <f t="shared" si="17"/>
        <v>-0.17044607249618637</v>
      </c>
      <c r="N93" s="27">
        <v>1071</v>
      </c>
      <c r="O93" s="27">
        <v>1067</v>
      </c>
      <c r="P93" s="48">
        <f t="shared" si="18"/>
        <v>3.7488284910964786E-3</v>
      </c>
      <c r="Q93" s="27">
        <v>291</v>
      </c>
      <c r="R93" s="27">
        <v>288</v>
      </c>
      <c r="S93" s="48">
        <f t="shared" si="19"/>
        <v>1.0416666666666741E-2</v>
      </c>
      <c r="T93" s="27">
        <v>466</v>
      </c>
      <c r="U93" s="27">
        <v>333</v>
      </c>
      <c r="V93" s="48">
        <f t="shared" si="20"/>
        <v>0.39939939939939939</v>
      </c>
      <c r="W93" s="27">
        <v>551</v>
      </c>
      <c r="X93" s="27">
        <v>461</v>
      </c>
      <c r="Y93" s="48">
        <f t="shared" si="21"/>
        <v>0.19522776572668121</v>
      </c>
      <c r="Z93" s="33">
        <f t="shared" si="22"/>
        <v>0.45821042281219271</v>
      </c>
      <c r="AA93" s="33">
        <v>0.41939546599496219</v>
      </c>
      <c r="AB93" s="48">
        <f t="shared" si="23"/>
        <v>9.2549776915558546E-2</v>
      </c>
      <c r="AC93" s="27">
        <v>35</v>
      </c>
      <c r="AD93" s="27">
        <v>24</v>
      </c>
      <c r="AE93" s="48">
        <f t="shared" si="24"/>
        <v>0.45833333333333326</v>
      </c>
      <c r="AF93" s="27">
        <v>128</v>
      </c>
      <c r="AG93" s="27">
        <v>105</v>
      </c>
      <c r="AH93" s="48">
        <f t="shared" si="25"/>
        <v>0.21904761904761916</v>
      </c>
      <c r="AI93" s="27">
        <v>86</v>
      </c>
      <c r="AJ93" s="27">
        <v>61</v>
      </c>
      <c r="AK93" s="48">
        <f t="shared" si="26"/>
        <v>0.4098360655737705</v>
      </c>
      <c r="AL93" s="27">
        <v>440</v>
      </c>
      <c r="AM93" s="27">
        <v>385</v>
      </c>
      <c r="AN93" s="48">
        <f t="shared" si="27"/>
        <v>0.14285714285714279</v>
      </c>
    </row>
    <row r="94" spans="1:40" s="38" customFormat="1" ht="13.95" customHeight="1">
      <c r="A94" s="26">
        <v>8</v>
      </c>
      <c r="B94" s="42" t="s">
        <v>125</v>
      </c>
      <c r="C94" s="26">
        <v>814</v>
      </c>
      <c r="D94" s="25" t="s">
        <v>128</v>
      </c>
      <c r="E94" s="27">
        <v>1322</v>
      </c>
      <c r="F94" s="27">
        <v>1373</v>
      </c>
      <c r="G94" s="48">
        <f t="shared" si="14"/>
        <v>-3.7144938091769886E-2</v>
      </c>
      <c r="H94" s="27">
        <v>1384</v>
      </c>
      <c r="I94" s="27">
        <v>477</v>
      </c>
      <c r="J94" s="48">
        <f t="shared" si="15"/>
        <v>1.9014675052410901</v>
      </c>
      <c r="K94" s="33">
        <f t="shared" si="16"/>
        <v>0.9552023121387283</v>
      </c>
      <c r="L94" s="33">
        <v>2.8784067085953877</v>
      </c>
      <c r="M94" s="48">
        <f t="shared" si="17"/>
        <v>-0.66814894181342066</v>
      </c>
      <c r="N94" s="27">
        <v>1411</v>
      </c>
      <c r="O94" s="27">
        <v>1423</v>
      </c>
      <c r="P94" s="48">
        <f t="shared" si="18"/>
        <v>-8.4328882642304981E-3</v>
      </c>
      <c r="Q94" s="27">
        <v>293</v>
      </c>
      <c r="R94" s="27">
        <v>301</v>
      </c>
      <c r="S94" s="48">
        <f t="shared" si="19"/>
        <v>-2.6578073089700949E-2</v>
      </c>
      <c r="T94" s="27">
        <v>307</v>
      </c>
      <c r="U94" s="27">
        <v>179</v>
      </c>
      <c r="V94" s="48">
        <f t="shared" si="20"/>
        <v>0.71508379888268148</v>
      </c>
      <c r="W94" s="27">
        <v>1085</v>
      </c>
      <c r="X94" s="27">
        <v>281</v>
      </c>
      <c r="Y94" s="48">
        <f t="shared" si="21"/>
        <v>2.8612099644128115</v>
      </c>
      <c r="Z94" s="33">
        <f t="shared" si="22"/>
        <v>0.22054597701149425</v>
      </c>
      <c r="AA94" s="33">
        <v>0.38913043478260867</v>
      </c>
      <c r="AB94" s="48">
        <f t="shared" si="23"/>
        <v>-0.4332338020933667</v>
      </c>
      <c r="AC94" s="27">
        <v>5</v>
      </c>
      <c r="AD94" s="27">
        <v>7</v>
      </c>
      <c r="AE94" s="48">
        <f t="shared" si="24"/>
        <v>-0.2857142857142857</v>
      </c>
      <c r="AF94" s="27">
        <v>89</v>
      </c>
      <c r="AG94" s="27">
        <v>41</v>
      </c>
      <c r="AH94" s="48">
        <f t="shared" si="25"/>
        <v>1.1707317073170733</v>
      </c>
      <c r="AI94" s="27">
        <v>49</v>
      </c>
      <c r="AJ94" s="27">
        <v>65</v>
      </c>
      <c r="AK94" s="48">
        <f t="shared" si="26"/>
        <v>-0.24615384615384617</v>
      </c>
      <c r="AL94" s="27">
        <v>879</v>
      </c>
      <c r="AM94" s="27">
        <v>227</v>
      </c>
      <c r="AN94" s="48">
        <f t="shared" si="27"/>
        <v>2.8722466960352424</v>
      </c>
    </row>
    <row r="95" spans="1:40" s="38" customFormat="1" ht="13.95" customHeight="1">
      <c r="A95" s="26">
        <v>8</v>
      </c>
      <c r="B95" s="42" t="s">
        <v>125</v>
      </c>
      <c r="C95" s="26">
        <v>815</v>
      </c>
      <c r="D95" s="25" t="s">
        <v>87</v>
      </c>
      <c r="E95" s="27">
        <v>90</v>
      </c>
      <c r="F95" s="27">
        <v>74</v>
      </c>
      <c r="G95" s="48">
        <f t="shared" si="14"/>
        <v>0.21621621621621623</v>
      </c>
      <c r="H95" s="27">
        <v>106</v>
      </c>
      <c r="I95" s="27">
        <v>74</v>
      </c>
      <c r="J95" s="48">
        <f t="shared" si="15"/>
        <v>0.43243243243243246</v>
      </c>
      <c r="K95" s="33">
        <f t="shared" si="16"/>
        <v>0.84905660377358494</v>
      </c>
      <c r="L95" s="33">
        <v>1</v>
      </c>
      <c r="M95" s="48">
        <f t="shared" si="17"/>
        <v>-0.15094339622641506</v>
      </c>
      <c r="N95" s="27">
        <v>96</v>
      </c>
      <c r="O95" s="27">
        <v>60</v>
      </c>
      <c r="P95" s="48">
        <f t="shared" si="18"/>
        <v>0.60000000000000009</v>
      </c>
      <c r="Q95" s="27">
        <v>757</v>
      </c>
      <c r="R95" s="27">
        <v>664</v>
      </c>
      <c r="S95" s="48">
        <f t="shared" si="19"/>
        <v>0.14006024096385539</v>
      </c>
      <c r="T95" s="27">
        <v>133</v>
      </c>
      <c r="U95" s="27">
        <v>64</v>
      </c>
      <c r="V95" s="48">
        <f t="shared" si="20"/>
        <v>1.078125</v>
      </c>
      <c r="W95" s="27">
        <v>86</v>
      </c>
      <c r="X95" s="27">
        <v>59</v>
      </c>
      <c r="Y95" s="48">
        <f t="shared" si="21"/>
        <v>0.45762711864406769</v>
      </c>
      <c r="Z95" s="33">
        <f t="shared" si="22"/>
        <v>0.60730593607305938</v>
      </c>
      <c r="AA95" s="33">
        <v>0.52032520325203258</v>
      </c>
      <c r="AB95" s="48">
        <f t="shared" si="23"/>
        <v>0.16716609589041087</v>
      </c>
      <c r="AC95" s="27">
        <v>8</v>
      </c>
      <c r="AD95" s="27">
        <v>8</v>
      </c>
      <c r="AE95" s="48">
        <f t="shared" si="24"/>
        <v>0</v>
      </c>
      <c r="AF95" s="27">
        <v>113</v>
      </c>
      <c r="AG95" s="27">
        <v>52</v>
      </c>
      <c r="AH95" s="48">
        <f t="shared" si="25"/>
        <v>1.1730769230769229</v>
      </c>
      <c r="AI95" s="27">
        <v>2</v>
      </c>
      <c r="AJ95" s="27">
        <v>1</v>
      </c>
      <c r="AK95" s="48">
        <f t="shared" si="26"/>
        <v>1</v>
      </c>
      <c r="AL95" s="27">
        <v>66</v>
      </c>
      <c r="AM95" s="27">
        <v>52</v>
      </c>
      <c r="AN95" s="48">
        <f t="shared" si="27"/>
        <v>0.26923076923076916</v>
      </c>
    </row>
    <row r="96" spans="1:40" s="38" customFormat="1" ht="13.95" customHeight="1">
      <c r="A96" s="29">
        <v>8</v>
      </c>
      <c r="B96" s="41" t="s">
        <v>211</v>
      </c>
      <c r="C96" s="29"/>
      <c r="D96" s="30"/>
      <c r="E96" s="31">
        <v>38238</v>
      </c>
      <c r="F96" s="31">
        <v>34411</v>
      </c>
      <c r="G96" s="24">
        <f t="shared" si="14"/>
        <v>0.11121443724390456</v>
      </c>
      <c r="H96" s="31">
        <v>39336</v>
      </c>
      <c r="I96" s="31">
        <v>20784</v>
      </c>
      <c r="J96" s="24">
        <f t="shared" si="15"/>
        <v>0.89260969976905313</v>
      </c>
      <c r="K96" s="32">
        <f t="shared" si="16"/>
        <v>0.97208663819402075</v>
      </c>
      <c r="L96" s="32">
        <v>1.6556485758275596</v>
      </c>
      <c r="M96" s="24">
        <f t="shared" si="17"/>
        <v>-0.41286656335984051</v>
      </c>
      <c r="N96" s="31">
        <v>39581</v>
      </c>
      <c r="O96" s="31">
        <v>35659</v>
      </c>
      <c r="P96" s="24">
        <f t="shared" si="18"/>
        <v>0.10998625872851164</v>
      </c>
      <c r="Q96" s="31">
        <v>245</v>
      </c>
      <c r="R96" s="31">
        <v>270</v>
      </c>
      <c r="S96" s="24">
        <f t="shared" si="19"/>
        <v>-9.259259259259256E-2</v>
      </c>
      <c r="T96" s="31">
        <v>8968</v>
      </c>
      <c r="U96" s="31">
        <v>5772</v>
      </c>
      <c r="V96" s="24">
        <f t="shared" si="20"/>
        <v>0.55370755370755376</v>
      </c>
      <c r="W96" s="31">
        <v>33450</v>
      </c>
      <c r="X96" s="31">
        <v>16360</v>
      </c>
      <c r="Y96" s="24">
        <f t="shared" si="21"/>
        <v>1.0446210268948657</v>
      </c>
      <c r="Z96" s="32">
        <f t="shared" si="22"/>
        <v>0.2114196803243906</v>
      </c>
      <c r="AA96" s="32">
        <v>0.26079884330381348</v>
      </c>
      <c r="AB96" s="24">
        <f t="shared" si="23"/>
        <v>-0.18933812111236781</v>
      </c>
      <c r="AC96" s="31">
        <v>208</v>
      </c>
      <c r="AD96" s="31">
        <v>165</v>
      </c>
      <c r="AE96" s="24">
        <f t="shared" si="24"/>
        <v>0.26060606060606051</v>
      </c>
      <c r="AF96" s="31">
        <v>3027</v>
      </c>
      <c r="AG96" s="31">
        <v>2075</v>
      </c>
      <c r="AH96" s="24">
        <f t="shared" si="25"/>
        <v>0.4587951807228916</v>
      </c>
      <c r="AI96" s="31">
        <v>1470</v>
      </c>
      <c r="AJ96" s="31">
        <v>1077</v>
      </c>
      <c r="AK96" s="24">
        <f t="shared" si="26"/>
        <v>0.36490250696378834</v>
      </c>
      <c r="AL96" s="31">
        <v>27494</v>
      </c>
      <c r="AM96" s="31">
        <v>12954</v>
      </c>
      <c r="AN96" s="24">
        <f t="shared" si="27"/>
        <v>1.1224332252586073</v>
      </c>
    </row>
    <row r="97" spans="1:40" s="38" customFormat="1" ht="13.95" customHeight="1">
      <c r="A97" s="26">
        <v>9</v>
      </c>
      <c r="B97" s="42" t="s">
        <v>129</v>
      </c>
      <c r="C97" s="26">
        <v>9</v>
      </c>
      <c r="D97" s="25" t="s">
        <v>85</v>
      </c>
      <c r="E97" s="27">
        <v>5</v>
      </c>
      <c r="F97" s="27">
        <v>1</v>
      </c>
      <c r="G97" s="48">
        <f t="shared" si="14"/>
        <v>4</v>
      </c>
      <c r="H97" s="27" t="s">
        <v>215</v>
      </c>
      <c r="I97" s="27">
        <v>6</v>
      </c>
      <c r="J97" s="48" t="str">
        <f t="shared" si="15"/>
        <v>-</v>
      </c>
      <c r="K97" s="33" t="str">
        <f t="shared" si="16"/>
        <v/>
      </c>
      <c r="L97" s="33">
        <v>0.16666666666666666</v>
      </c>
      <c r="M97" s="48" t="str">
        <f t="shared" si="17"/>
        <v>-</v>
      </c>
      <c r="N97" s="27">
        <v>5</v>
      </c>
      <c r="O97" s="27">
        <v>1</v>
      </c>
      <c r="P97" s="48">
        <f t="shared" si="18"/>
        <v>4</v>
      </c>
      <c r="Q97" s="27">
        <v>1651</v>
      </c>
      <c r="R97" s="27">
        <v>1657</v>
      </c>
      <c r="S97" s="48">
        <f t="shared" si="19"/>
        <v>-3.6210018105009567E-3</v>
      </c>
      <c r="T97" s="27">
        <v>11</v>
      </c>
      <c r="U97" s="27">
        <v>2</v>
      </c>
      <c r="V97" s="48">
        <f t="shared" si="20"/>
        <v>4.5</v>
      </c>
      <c r="W97" s="27" t="s">
        <v>215</v>
      </c>
      <c r="X97" s="27">
        <v>4</v>
      </c>
      <c r="Y97" s="48" t="str">
        <f t="shared" si="21"/>
        <v>-</v>
      </c>
      <c r="Z97" s="33" t="str">
        <f t="shared" si="22"/>
        <v/>
      </c>
      <c r="AA97" s="33">
        <v>0.33333333333333331</v>
      </c>
      <c r="AB97" s="48" t="str">
        <f t="shared" si="23"/>
        <v>-</v>
      </c>
      <c r="AC97" s="27" t="s">
        <v>215</v>
      </c>
      <c r="AD97" s="27" t="s">
        <v>215</v>
      </c>
      <c r="AE97" s="48" t="str">
        <f t="shared" si="24"/>
        <v>-</v>
      </c>
      <c r="AF97" s="27" t="s">
        <v>215</v>
      </c>
      <c r="AG97" s="27" t="s">
        <v>215</v>
      </c>
      <c r="AH97" s="48" t="str">
        <f t="shared" si="25"/>
        <v>-</v>
      </c>
      <c r="AI97" s="27" t="s">
        <v>215</v>
      </c>
      <c r="AJ97" s="27" t="s">
        <v>215</v>
      </c>
      <c r="AK97" s="48" t="str">
        <f t="shared" si="26"/>
        <v>-</v>
      </c>
      <c r="AL97" s="27" t="s">
        <v>215</v>
      </c>
      <c r="AM97" s="27">
        <v>4</v>
      </c>
      <c r="AN97" s="48" t="str">
        <f t="shared" si="27"/>
        <v>-</v>
      </c>
    </row>
    <row r="98" spans="1:40" s="38" customFormat="1" ht="13.95" customHeight="1">
      <c r="A98" s="26">
        <v>9</v>
      </c>
      <c r="B98" s="42" t="s">
        <v>129</v>
      </c>
      <c r="C98" s="26">
        <v>901</v>
      </c>
      <c r="D98" s="25" t="s">
        <v>97</v>
      </c>
      <c r="E98" s="27">
        <v>10342</v>
      </c>
      <c r="F98" s="27">
        <v>9161</v>
      </c>
      <c r="G98" s="48">
        <f t="shared" si="14"/>
        <v>0.12891605719899579</v>
      </c>
      <c r="H98" s="27">
        <v>11527</v>
      </c>
      <c r="I98" s="27">
        <v>8373</v>
      </c>
      <c r="J98" s="48">
        <f t="shared" si="15"/>
        <v>0.37668697002269202</v>
      </c>
      <c r="K98" s="33">
        <f t="shared" si="16"/>
        <v>0.89719788323067584</v>
      </c>
      <c r="L98" s="33">
        <v>1.0941120267526574</v>
      </c>
      <c r="M98" s="48">
        <f t="shared" si="17"/>
        <v>-0.17997621697517208</v>
      </c>
      <c r="N98" s="27">
        <v>11078</v>
      </c>
      <c r="O98" s="27">
        <v>9791</v>
      </c>
      <c r="P98" s="48">
        <f t="shared" si="18"/>
        <v>0.1314472474721684</v>
      </c>
      <c r="Q98" s="27">
        <v>205</v>
      </c>
      <c r="R98" s="27">
        <v>152</v>
      </c>
      <c r="S98" s="48">
        <f t="shared" si="19"/>
        <v>0.34868421052631571</v>
      </c>
      <c r="T98" s="27">
        <v>2684</v>
      </c>
      <c r="U98" s="27">
        <v>2245</v>
      </c>
      <c r="V98" s="48">
        <f t="shared" si="20"/>
        <v>0.19554565701559024</v>
      </c>
      <c r="W98" s="27">
        <v>10522</v>
      </c>
      <c r="X98" s="27">
        <v>6658</v>
      </c>
      <c r="Y98" s="48">
        <f t="shared" si="21"/>
        <v>0.58035446079903874</v>
      </c>
      <c r="Z98" s="33">
        <f t="shared" si="22"/>
        <v>0.20324095108284113</v>
      </c>
      <c r="AA98" s="33">
        <v>0.25216219251937549</v>
      </c>
      <c r="AB98" s="48">
        <f t="shared" si="23"/>
        <v>-0.19400704343406039</v>
      </c>
      <c r="AC98" s="27">
        <v>21</v>
      </c>
      <c r="AD98" s="27">
        <v>14</v>
      </c>
      <c r="AE98" s="48">
        <f t="shared" si="24"/>
        <v>0.5</v>
      </c>
      <c r="AF98" s="27">
        <v>894</v>
      </c>
      <c r="AG98" s="27">
        <v>662</v>
      </c>
      <c r="AH98" s="48">
        <f t="shared" si="25"/>
        <v>0.35045317220543803</v>
      </c>
      <c r="AI98" s="27">
        <v>328</v>
      </c>
      <c r="AJ98" s="27">
        <v>227</v>
      </c>
      <c r="AK98" s="48">
        <f t="shared" si="26"/>
        <v>0.44493392070484572</v>
      </c>
      <c r="AL98" s="27">
        <v>8727</v>
      </c>
      <c r="AM98" s="27">
        <v>5892</v>
      </c>
      <c r="AN98" s="48">
        <f t="shared" si="27"/>
        <v>0.48116089613034618</v>
      </c>
    </row>
    <row r="99" spans="1:40" s="38" customFormat="1" ht="13.95" customHeight="1">
      <c r="A99" s="26">
        <v>9</v>
      </c>
      <c r="B99" s="42" t="s">
        <v>129</v>
      </c>
      <c r="C99" s="26">
        <v>902</v>
      </c>
      <c r="D99" s="25" t="s">
        <v>34</v>
      </c>
      <c r="E99" s="27">
        <v>2172</v>
      </c>
      <c r="F99" s="27">
        <v>2158</v>
      </c>
      <c r="G99" s="48">
        <f t="shared" si="14"/>
        <v>6.4874884151993051E-3</v>
      </c>
      <c r="H99" s="27">
        <v>2147</v>
      </c>
      <c r="I99" s="27">
        <v>1845</v>
      </c>
      <c r="J99" s="48">
        <f t="shared" si="15"/>
        <v>0.16368563685636861</v>
      </c>
      <c r="K99" s="33">
        <f t="shared" si="16"/>
        <v>1.0116441546343735</v>
      </c>
      <c r="L99" s="33">
        <v>1.1696476964769649</v>
      </c>
      <c r="M99" s="48">
        <f t="shared" si="17"/>
        <v>-0.13508643869304038</v>
      </c>
      <c r="N99" s="27">
        <v>2351</v>
      </c>
      <c r="O99" s="27">
        <v>2383</v>
      </c>
      <c r="P99" s="48">
        <f t="shared" si="18"/>
        <v>-1.3428451531682706E-2</v>
      </c>
      <c r="Q99" s="27">
        <v>208</v>
      </c>
      <c r="R99" s="27">
        <v>270</v>
      </c>
      <c r="S99" s="48">
        <f t="shared" si="19"/>
        <v>-0.22962962962962963</v>
      </c>
      <c r="T99" s="27">
        <v>1300</v>
      </c>
      <c r="U99" s="27">
        <v>1218</v>
      </c>
      <c r="V99" s="48">
        <f t="shared" si="20"/>
        <v>6.7323481116584594E-2</v>
      </c>
      <c r="W99" s="27">
        <v>1272</v>
      </c>
      <c r="X99" s="27">
        <v>1001</v>
      </c>
      <c r="Y99" s="48">
        <f t="shared" si="21"/>
        <v>0.27072927072927078</v>
      </c>
      <c r="Z99" s="33">
        <f t="shared" si="22"/>
        <v>0.50544323483670295</v>
      </c>
      <c r="AA99" s="33">
        <v>0.54889589905362779</v>
      </c>
      <c r="AB99" s="48">
        <f t="shared" si="23"/>
        <v>-7.9163761820489453E-2</v>
      </c>
      <c r="AC99" s="27">
        <v>19</v>
      </c>
      <c r="AD99" s="27">
        <v>6</v>
      </c>
      <c r="AE99" s="48">
        <f t="shared" si="24"/>
        <v>2.1666666666666665</v>
      </c>
      <c r="AF99" s="27">
        <v>364</v>
      </c>
      <c r="AG99" s="27">
        <v>351</v>
      </c>
      <c r="AH99" s="48">
        <f t="shared" si="25"/>
        <v>3.7037037037036979E-2</v>
      </c>
      <c r="AI99" s="27">
        <v>149</v>
      </c>
      <c r="AJ99" s="27">
        <v>120</v>
      </c>
      <c r="AK99" s="48">
        <f t="shared" si="26"/>
        <v>0.2416666666666667</v>
      </c>
      <c r="AL99" s="27">
        <v>1045</v>
      </c>
      <c r="AM99" s="27">
        <v>942</v>
      </c>
      <c r="AN99" s="48">
        <f t="shared" si="27"/>
        <v>0.10934182590233554</v>
      </c>
    </row>
    <row r="100" spans="1:40" s="38" customFormat="1" ht="13.95" customHeight="1">
      <c r="A100" s="26">
        <v>9</v>
      </c>
      <c r="B100" s="42" t="s">
        <v>129</v>
      </c>
      <c r="C100" s="26">
        <v>903</v>
      </c>
      <c r="D100" s="25" t="s">
        <v>35</v>
      </c>
      <c r="E100" s="27">
        <v>1025</v>
      </c>
      <c r="F100" s="27">
        <v>874</v>
      </c>
      <c r="G100" s="48">
        <f t="shared" si="14"/>
        <v>0.17276887871853552</v>
      </c>
      <c r="H100" s="27">
        <v>1136</v>
      </c>
      <c r="I100" s="27">
        <v>879</v>
      </c>
      <c r="J100" s="48">
        <f t="shared" si="15"/>
        <v>0.29237770193401591</v>
      </c>
      <c r="K100" s="33">
        <f t="shared" si="16"/>
        <v>0.90228873239436624</v>
      </c>
      <c r="L100" s="33">
        <v>0.99431171786120587</v>
      </c>
      <c r="M100" s="48">
        <f t="shared" si="17"/>
        <v>-9.2549432752119021E-2</v>
      </c>
      <c r="N100" s="27">
        <v>1102</v>
      </c>
      <c r="O100" s="27">
        <v>943</v>
      </c>
      <c r="P100" s="48">
        <f t="shared" si="18"/>
        <v>0.16861081654294807</v>
      </c>
      <c r="Q100" s="27">
        <v>183</v>
      </c>
      <c r="R100" s="27">
        <v>194</v>
      </c>
      <c r="S100" s="48">
        <f t="shared" si="19"/>
        <v>-5.6701030927835072E-2</v>
      </c>
      <c r="T100" s="27">
        <v>583</v>
      </c>
      <c r="U100" s="27">
        <v>414</v>
      </c>
      <c r="V100" s="48">
        <f t="shared" si="20"/>
        <v>0.40821256038647347</v>
      </c>
      <c r="W100" s="27">
        <v>870</v>
      </c>
      <c r="X100" s="27">
        <v>541</v>
      </c>
      <c r="Y100" s="48">
        <f t="shared" si="21"/>
        <v>0.60813308687615519</v>
      </c>
      <c r="Z100" s="33">
        <f t="shared" si="22"/>
        <v>0.40123881624225738</v>
      </c>
      <c r="AA100" s="33">
        <v>0.43350785340314135</v>
      </c>
      <c r="AB100" s="48">
        <f t="shared" si="23"/>
        <v>-7.4437030165807272E-2</v>
      </c>
      <c r="AC100" s="27">
        <v>2</v>
      </c>
      <c r="AD100" s="27">
        <v>16</v>
      </c>
      <c r="AE100" s="48">
        <f t="shared" si="24"/>
        <v>-0.875</v>
      </c>
      <c r="AF100" s="27">
        <v>145</v>
      </c>
      <c r="AG100" s="27">
        <v>143</v>
      </c>
      <c r="AH100" s="48">
        <f t="shared" si="25"/>
        <v>1.3986013986013957E-2</v>
      </c>
      <c r="AI100" s="27">
        <v>66</v>
      </c>
      <c r="AJ100" s="27">
        <v>46</v>
      </c>
      <c r="AK100" s="48">
        <f t="shared" si="26"/>
        <v>0.43478260869565211</v>
      </c>
      <c r="AL100" s="27">
        <v>679</v>
      </c>
      <c r="AM100" s="27">
        <v>503</v>
      </c>
      <c r="AN100" s="48">
        <f t="shared" si="27"/>
        <v>0.3499005964214712</v>
      </c>
    </row>
    <row r="101" spans="1:40" s="38" customFormat="1" ht="13.95" customHeight="1">
      <c r="A101" s="26">
        <v>9</v>
      </c>
      <c r="B101" s="42" t="s">
        <v>129</v>
      </c>
      <c r="C101" s="26">
        <v>904</v>
      </c>
      <c r="D101" s="25" t="s">
        <v>147</v>
      </c>
      <c r="E101" s="27">
        <v>1543</v>
      </c>
      <c r="F101" s="27">
        <v>1486</v>
      </c>
      <c r="G101" s="48">
        <f t="shared" si="14"/>
        <v>3.8358008075370043E-2</v>
      </c>
      <c r="H101" s="27">
        <v>1550</v>
      </c>
      <c r="I101" s="27">
        <v>1328</v>
      </c>
      <c r="J101" s="48">
        <f t="shared" si="15"/>
        <v>0.16716867469879526</v>
      </c>
      <c r="K101" s="33">
        <f t="shared" si="16"/>
        <v>0.99548387096774194</v>
      </c>
      <c r="L101" s="33">
        <v>1.1189759036144578</v>
      </c>
      <c r="M101" s="48">
        <f t="shared" si="17"/>
        <v>-0.11036165501671513</v>
      </c>
      <c r="N101" s="27">
        <v>1632</v>
      </c>
      <c r="O101" s="27">
        <v>1592</v>
      </c>
      <c r="P101" s="48">
        <f t="shared" si="18"/>
        <v>2.5125628140703515E-2</v>
      </c>
      <c r="Q101" s="27">
        <v>129</v>
      </c>
      <c r="R101" s="27">
        <v>113</v>
      </c>
      <c r="S101" s="48">
        <f t="shared" si="19"/>
        <v>0.1415929203539823</v>
      </c>
      <c r="T101" s="27">
        <v>892</v>
      </c>
      <c r="U101" s="27">
        <v>751</v>
      </c>
      <c r="V101" s="48">
        <f t="shared" si="20"/>
        <v>0.18774966711051921</v>
      </c>
      <c r="W101" s="27">
        <v>825</v>
      </c>
      <c r="X101" s="27">
        <v>694</v>
      </c>
      <c r="Y101" s="48">
        <f t="shared" si="21"/>
        <v>0.1887608069164266</v>
      </c>
      <c r="Z101" s="33">
        <f t="shared" si="22"/>
        <v>0.51951077460687245</v>
      </c>
      <c r="AA101" s="33">
        <v>0.51972318339100343</v>
      </c>
      <c r="AB101" s="48">
        <f t="shared" si="23"/>
        <v>-4.0869599609760776E-4</v>
      </c>
      <c r="AC101" s="27">
        <v>3</v>
      </c>
      <c r="AD101" s="27" t="s">
        <v>215</v>
      </c>
      <c r="AE101" s="48" t="str">
        <f t="shared" si="24"/>
        <v>-</v>
      </c>
      <c r="AF101" s="27">
        <v>282</v>
      </c>
      <c r="AG101" s="27">
        <v>187</v>
      </c>
      <c r="AH101" s="48">
        <f t="shared" si="25"/>
        <v>0.50802139037433158</v>
      </c>
      <c r="AI101" s="27">
        <v>125</v>
      </c>
      <c r="AJ101" s="27">
        <v>74</v>
      </c>
      <c r="AK101" s="48">
        <f t="shared" si="26"/>
        <v>0.68918918918918926</v>
      </c>
      <c r="AL101" s="27">
        <v>630</v>
      </c>
      <c r="AM101" s="27">
        <v>549</v>
      </c>
      <c r="AN101" s="48">
        <f t="shared" si="27"/>
        <v>0.14754098360655732</v>
      </c>
    </row>
    <row r="102" spans="1:40" s="38" customFormat="1" ht="13.95" customHeight="1">
      <c r="A102" s="26">
        <v>9</v>
      </c>
      <c r="B102" s="42" t="s">
        <v>129</v>
      </c>
      <c r="C102" s="26">
        <v>905</v>
      </c>
      <c r="D102" s="25" t="s">
        <v>36</v>
      </c>
      <c r="E102" s="27">
        <v>492</v>
      </c>
      <c r="F102" s="27">
        <v>530</v>
      </c>
      <c r="G102" s="48">
        <f t="shared" si="14"/>
        <v>-7.1698113207547154E-2</v>
      </c>
      <c r="H102" s="27">
        <v>605</v>
      </c>
      <c r="I102" s="27">
        <v>550</v>
      </c>
      <c r="J102" s="48">
        <f t="shared" si="15"/>
        <v>0.10000000000000009</v>
      </c>
      <c r="K102" s="33">
        <f t="shared" si="16"/>
        <v>0.81322314049586775</v>
      </c>
      <c r="L102" s="33">
        <v>0.96363636363636362</v>
      </c>
      <c r="M102" s="48">
        <f t="shared" si="17"/>
        <v>-0.15608919382504294</v>
      </c>
      <c r="N102" s="27">
        <v>525</v>
      </c>
      <c r="O102" s="27">
        <v>555</v>
      </c>
      <c r="P102" s="48">
        <f t="shared" si="18"/>
        <v>-5.4054054054054057E-2</v>
      </c>
      <c r="Q102" s="27">
        <v>294</v>
      </c>
      <c r="R102" s="27">
        <v>317</v>
      </c>
      <c r="S102" s="48">
        <f t="shared" si="19"/>
        <v>-7.2555205047318605E-2</v>
      </c>
      <c r="T102" s="27">
        <v>406</v>
      </c>
      <c r="U102" s="27">
        <v>264</v>
      </c>
      <c r="V102" s="48">
        <f t="shared" si="20"/>
        <v>0.53787878787878785</v>
      </c>
      <c r="W102" s="27">
        <v>738</v>
      </c>
      <c r="X102" s="27">
        <v>581</v>
      </c>
      <c r="Y102" s="48">
        <f t="shared" si="21"/>
        <v>0.27022375215146299</v>
      </c>
      <c r="Z102" s="33">
        <f t="shared" si="22"/>
        <v>0.3548951048951049</v>
      </c>
      <c r="AA102" s="33">
        <v>0.31242603550295855</v>
      </c>
      <c r="AB102" s="48">
        <f t="shared" si="23"/>
        <v>0.13593319559228667</v>
      </c>
      <c r="AC102" s="27" t="s">
        <v>215</v>
      </c>
      <c r="AD102" s="27">
        <v>1</v>
      </c>
      <c r="AE102" s="48" t="str">
        <f t="shared" si="24"/>
        <v>-</v>
      </c>
      <c r="AF102" s="27">
        <v>139</v>
      </c>
      <c r="AG102" s="27">
        <v>73</v>
      </c>
      <c r="AH102" s="48">
        <f t="shared" si="25"/>
        <v>0.90410958904109595</v>
      </c>
      <c r="AI102" s="27">
        <v>54</v>
      </c>
      <c r="AJ102" s="27">
        <v>43</v>
      </c>
      <c r="AK102" s="48">
        <f t="shared" si="26"/>
        <v>0.2558139534883721</v>
      </c>
      <c r="AL102" s="27">
        <v>198</v>
      </c>
      <c r="AM102" s="27">
        <v>207</v>
      </c>
      <c r="AN102" s="48">
        <f t="shared" si="27"/>
        <v>-4.3478260869565188E-2</v>
      </c>
    </row>
    <row r="103" spans="1:40" s="38" customFormat="1" ht="13.95" customHeight="1">
      <c r="A103" s="26">
        <v>9</v>
      </c>
      <c r="B103" s="42" t="s">
        <v>129</v>
      </c>
      <c r="C103" s="26">
        <v>906</v>
      </c>
      <c r="D103" s="25" t="s">
        <v>37</v>
      </c>
      <c r="E103" s="27">
        <v>1786</v>
      </c>
      <c r="F103" s="27">
        <v>2006</v>
      </c>
      <c r="G103" s="48">
        <f t="shared" si="14"/>
        <v>-0.10967098703888334</v>
      </c>
      <c r="H103" s="27">
        <v>1850</v>
      </c>
      <c r="I103" s="27">
        <v>1717</v>
      </c>
      <c r="J103" s="48">
        <f t="shared" si="15"/>
        <v>7.7460687245195059E-2</v>
      </c>
      <c r="K103" s="33">
        <f t="shared" si="16"/>
        <v>0.96540540540540543</v>
      </c>
      <c r="L103" s="33">
        <v>1.1683168316831682</v>
      </c>
      <c r="M103" s="48">
        <f t="shared" si="17"/>
        <v>-0.17367842418689872</v>
      </c>
      <c r="N103" s="27">
        <v>1937</v>
      </c>
      <c r="O103" s="27">
        <v>2250</v>
      </c>
      <c r="P103" s="48">
        <f t="shared" si="18"/>
        <v>-0.13911111111111107</v>
      </c>
      <c r="Q103" s="27">
        <v>205</v>
      </c>
      <c r="R103" s="27">
        <v>209</v>
      </c>
      <c r="S103" s="48">
        <f t="shared" si="19"/>
        <v>-1.9138755980861233E-2</v>
      </c>
      <c r="T103" s="27">
        <v>779</v>
      </c>
      <c r="U103" s="27">
        <v>863</v>
      </c>
      <c r="V103" s="48">
        <f t="shared" si="20"/>
        <v>-9.7334878331402086E-2</v>
      </c>
      <c r="W103" s="27">
        <v>1199</v>
      </c>
      <c r="X103" s="27">
        <v>1079</v>
      </c>
      <c r="Y103" s="48">
        <f t="shared" si="21"/>
        <v>0.11121408711770164</v>
      </c>
      <c r="Z103" s="33">
        <f t="shared" si="22"/>
        <v>0.39383215369059654</v>
      </c>
      <c r="AA103" s="33">
        <v>0.44438722966014416</v>
      </c>
      <c r="AB103" s="48">
        <f t="shared" si="23"/>
        <v>-0.11376356608674565</v>
      </c>
      <c r="AC103" s="27">
        <v>3</v>
      </c>
      <c r="AD103" s="27" t="s">
        <v>215</v>
      </c>
      <c r="AE103" s="48" t="str">
        <f t="shared" si="24"/>
        <v>-</v>
      </c>
      <c r="AF103" s="27">
        <v>359</v>
      </c>
      <c r="AG103" s="27">
        <v>309</v>
      </c>
      <c r="AH103" s="48">
        <f t="shared" si="25"/>
        <v>0.16181229773462791</v>
      </c>
      <c r="AI103" s="27">
        <v>102</v>
      </c>
      <c r="AJ103" s="27">
        <v>116</v>
      </c>
      <c r="AK103" s="48">
        <f t="shared" si="26"/>
        <v>-0.12068965517241381</v>
      </c>
      <c r="AL103" s="27">
        <v>995</v>
      </c>
      <c r="AM103" s="27">
        <v>882</v>
      </c>
      <c r="AN103" s="48">
        <f t="shared" si="27"/>
        <v>0.1281179138321995</v>
      </c>
    </row>
    <row r="104" spans="1:40" s="38" customFormat="1" ht="13.95" customHeight="1">
      <c r="A104" s="26">
        <v>9</v>
      </c>
      <c r="B104" s="42" t="s">
        <v>129</v>
      </c>
      <c r="C104" s="26">
        <v>907</v>
      </c>
      <c r="D104" s="25" t="s">
        <v>130</v>
      </c>
      <c r="E104" s="27">
        <v>863</v>
      </c>
      <c r="F104" s="27">
        <v>964</v>
      </c>
      <c r="G104" s="48">
        <f t="shared" si="14"/>
        <v>-0.10477178423236511</v>
      </c>
      <c r="H104" s="27">
        <v>1028</v>
      </c>
      <c r="I104" s="27">
        <v>905</v>
      </c>
      <c r="J104" s="48">
        <f t="shared" si="15"/>
        <v>0.13591160220994469</v>
      </c>
      <c r="K104" s="33">
        <f t="shared" si="16"/>
        <v>0.83949416342412453</v>
      </c>
      <c r="L104" s="33">
        <v>1.0651933701657459</v>
      </c>
      <c r="M104" s="48">
        <f t="shared" si="17"/>
        <v>-0.21188566608004911</v>
      </c>
      <c r="N104" s="27">
        <v>956</v>
      </c>
      <c r="O104" s="27">
        <v>1054</v>
      </c>
      <c r="P104" s="48">
        <f t="shared" si="18"/>
        <v>-9.2979127134724893E-2</v>
      </c>
      <c r="Q104" s="27">
        <v>338</v>
      </c>
      <c r="R104" s="27">
        <v>371</v>
      </c>
      <c r="S104" s="48">
        <f t="shared" si="19"/>
        <v>-8.8948787061994605E-2</v>
      </c>
      <c r="T104" s="27">
        <v>691</v>
      </c>
      <c r="U104" s="27">
        <v>345</v>
      </c>
      <c r="V104" s="48">
        <f t="shared" si="20"/>
        <v>1.0028985507246375</v>
      </c>
      <c r="W104" s="27">
        <v>557</v>
      </c>
      <c r="X104" s="27">
        <v>706</v>
      </c>
      <c r="Y104" s="48">
        <f t="shared" si="21"/>
        <v>-0.21104815864022664</v>
      </c>
      <c r="Z104" s="33">
        <f t="shared" si="22"/>
        <v>0.55368589743589747</v>
      </c>
      <c r="AA104" s="33">
        <v>0.32825880114176975</v>
      </c>
      <c r="AB104" s="48">
        <f t="shared" si="23"/>
        <v>0.68673587885544407</v>
      </c>
      <c r="AC104" s="27">
        <v>2</v>
      </c>
      <c r="AD104" s="27">
        <v>3</v>
      </c>
      <c r="AE104" s="48">
        <f t="shared" si="24"/>
        <v>-0.33333333333333337</v>
      </c>
      <c r="AF104" s="27">
        <v>265</v>
      </c>
      <c r="AG104" s="27">
        <v>189</v>
      </c>
      <c r="AH104" s="48">
        <f t="shared" si="25"/>
        <v>0.40211640211640209</v>
      </c>
      <c r="AI104" s="27">
        <v>75</v>
      </c>
      <c r="AJ104" s="27">
        <v>42</v>
      </c>
      <c r="AK104" s="48">
        <f t="shared" si="26"/>
        <v>0.78571428571428581</v>
      </c>
      <c r="AL104" s="27">
        <v>431</v>
      </c>
      <c r="AM104" s="27">
        <v>581</v>
      </c>
      <c r="AN104" s="48">
        <f t="shared" si="27"/>
        <v>-0.25817555938037862</v>
      </c>
    </row>
    <row r="105" spans="1:40" s="38" customFormat="1" ht="13.95" customHeight="1">
      <c r="A105" s="26">
        <v>9</v>
      </c>
      <c r="B105" s="42" t="s">
        <v>129</v>
      </c>
      <c r="C105" s="26">
        <v>909</v>
      </c>
      <c r="D105" s="25" t="s">
        <v>159</v>
      </c>
      <c r="E105" s="27">
        <v>597</v>
      </c>
      <c r="F105" s="27">
        <v>571</v>
      </c>
      <c r="G105" s="48">
        <f t="shared" si="14"/>
        <v>4.5534150612959623E-2</v>
      </c>
      <c r="H105" s="27">
        <v>588</v>
      </c>
      <c r="I105" s="27">
        <v>516</v>
      </c>
      <c r="J105" s="48">
        <f t="shared" si="15"/>
        <v>0.13953488372093026</v>
      </c>
      <c r="K105" s="33">
        <f t="shared" si="16"/>
        <v>1.0153061224489797</v>
      </c>
      <c r="L105" s="33">
        <v>1.1065891472868217</v>
      </c>
      <c r="M105" s="48">
        <f t="shared" si="17"/>
        <v>-8.2490439258014803E-2</v>
      </c>
      <c r="N105" s="27">
        <v>652</v>
      </c>
      <c r="O105" s="27">
        <v>613</v>
      </c>
      <c r="P105" s="48">
        <f t="shared" si="18"/>
        <v>6.3621533442087985E-2</v>
      </c>
      <c r="Q105" s="27">
        <v>404</v>
      </c>
      <c r="R105" s="27">
        <v>283</v>
      </c>
      <c r="S105" s="48">
        <f t="shared" si="19"/>
        <v>0.42756183745583032</v>
      </c>
      <c r="T105" s="27">
        <v>461</v>
      </c>
      <c r="U105" s="27">
        <v>324</v>
      </c>
      <c r="V105" s="48">
        <f t="shared" si="20"/>
        <v>0.42283950617283961</v>
      </c>
      <c r="W105" s="27">
        <v>361</v>
      </c>
      <c r="X105" s="27">
        <v>287</v>
      </c>
      <c r="Y105" s="48">
        <f t="shared" si="21"/>
        <v>0.2578397212543555</v>
      </c>
      <c r="Z105" s="33">
        <f t="shared" si="22"/>
        <v>0.56082725060827254</v>
      </c>
      <c r="AA105" s="33">
        <v>0.530278232405892</v>
      </c>
      <c r="AB105" s="48">
        <f t="shared" si="23"/>
        <v>5.7609413955723721E-2</v>
      </c>
      <c r="AC105" s="27">
        <v>6</v>
      </c>
      <c r="AD105" s="27">
        <v>7</v>
      </c>
      <c r="AE105" s="48">
        <f t="shared" si="24"/>
        <v>-0.1428571428571429</v>
      </c>
      <c r="AF105" s="27">
        <v>126</v>
      </c>
      <c r="AG105" s="27">
        <v>126</v>
      </c>
      <c r="AH105" s="48">
        <f t="shared" si="25"/>
        <v>0</v>
      </c>
      <c r="AI105" s="27">
        <v>52</v>
      </c>
      <c r="AJ105" s="27">
        <v>53</v>
      </c>
      <c r="AK105" s="48">
        <f t="shared" si="26"/>
        <v>-1.8867924528301883E-2</v>
      </c>
      <c r="AL105" s="27">
        <v>267</v>
      </c>
      <c r="AM105" s="27">
        <v>213</v>
      </c>
      <c r="AN105" s="48">
        <f t="shared" si="27"/>
        <v>0.25352112676056349</v>
      </c>
    </row>
    <row r="106" spans="1:40" s="38" customFormat="1" ht="13.95" customHeight="1">
      <c r="A106" s="26">
        <v>9</v>
      </c>
      <c r="B106" s="42" t="s">
        <v>129</v>
      </c>
      <c r="C106" s="26">
        <v>910</v>
      </c>
      <c r="D106" s="25" t="s">
        <v>160</v>
      </c>
      <c r="E106" s="27">
        <v>722</v>
      </c>
      <c r="F106" s="27">
        <v>643</v>
      </c>
      <c r="G106" s="48">
        <f t="shared" si="14"/>
        <v>0.12286158631415245</v>
      </c>
      <c r="H106" s="27">
        <v>687</v>
      </c>
      <c r="I106" s="27">
        <v>461</v>
      </c>
      <c r="J106" s="48">
        <f t="shared" si="15"/>
        <v>0.49023861171366589</v>
      </c>
      <c r="K106" s="33">
        <f t="shared" si="16"/>
        <v>1.0509461426491995</v>
      </c>
      <c r="L106" s="33">
        <v>1.3947939262472886</v>
      </c>
      <c r="M106" s="48">
        <f t="shared" si="17"/>
        <v>-0.2465222834194698</v>
      </c>
      <c r="N106" s="27">
        <v>769</v>
      </c>
      <c r="O106" s="27">
        <v>702</v>
      </c>
      <c r="P106" s="48">
        <f t="shared" si="18"/>
        <v>9.5441595441595473E-2</v>
      </c>
      <c r="Q106" s="27">
        <v>221</v>
      </c>
      <c r="R106" s="27">
        <v>186</v>
      </c>
      <c r="S106" s="48">
        <f t="shared" si="19"/>
        <v>0.18817204301075274</v>
      </c>
      <c r="T106" s="27">
        <v>350</v>
      </c>
      <c r="U106" s="27">
        <v>284</v>
      </c>
      <c r="V106" s="48">
        <f t="shared" si="20"/>
        <v>0.23239436619718301</v>
      </c>
      <c r="W106" s="27">
        <v>433</v>
      </c>
      <c r="X106" s="27">
        <v>238</v>
      </c>
      <c r="Y106" s="48">
        <f t="shared" si="21"/>
        <v>0.81932773109243695</v>
      </c>
      <c r="Z106" s="33">
        <f t="shared" si="22"/>
        <v>0.44699872286079184</v>
      </c>
      <c r="AA106" s="33">
        <v>0.54406130268199238</v>
      </c>
      <c r="AB106" s="48">
        <f t="shared" si="23"/>
        <v>-0.17840375586854462</v>
      </c>
      <c r="AC106" s="27">
        <v>2</v>
      </c>
      <c r="AD106" s="27">
        <v>3</v>
      </c>
      <c r="AE106" s="48">
        <f t="shared" si="24"/>
        <v>-0.33333333333333337</v>
      </c>
      <c r="AF106" s="27">
        <v>115</v>
      </c>
      <c r="AG106" s="27">
        <v>63</v>
      </c>
      <c r="AH106" s="48">
        <f t="shared" si="25"/>
        <v>0.82539682539682535</v>
      </c>
      <c r="AI106" s="27">
        <v>52</v>
      </c>
      <c r="AJ106" s="27">
        <v>35</v>
      </c>
      <c r="AK106" s="48">
        <f t="shared" si="26"/>
        <v>0.48571428571428577</v>
      </c>
      <c r="AL106" s="27">
        <v>380</v>
      </c>
      <c r="AM106" s="27">
        <v>207</v>
      </c>
      <c r="AN106" s="48">
        <f t="shared" si="27"/>
        <v>0.83574879227053134</v>
      </c>
    </row>
    <row r="107" spans="1:40" s="38" customFormat="1" ht="13.95" customHeight="1">
      <c r="A107" s="26">
        <v>9</v>
      </c>
      <c r="B107" s="42" t="s">
        <v>129</v>
      </c>
      <c r="C107" s="26">
        <v>911</v>
      </c>
      <c r="D107" s="25" t="s">
        <v>131</v>
      </c>
      <c r="E107" s="27">
        <v>650</v>
      </c>
      <c r="F107" s="27">
        <v>603</v>
      </c>
      <c r="G107" s="48">
        <f t="shared" si="14"/>
        <v>7.7943615257048071E-2</v>
      </c>
      <c r="H107" s="27">
        <v>644</v>
      </c>
      <c r="I107" s="27">
        <v>629</v>
      </c>
      <c r="J107" s="48">
        <f t="shared" si="15"/>
        <v>2.3847376788553198E-2</v>
      </c>
      <c r="K107" s="33">
        <f t="shared" si="16"/>
        <v>1.0093167701863355</v>
      </c>
      <c r="L107" s="33">
        <v>0.95866454689984104</v>
      </c>
      <c r="M107" s="48">
        <f t="shared" si="17"/>
        <v>5.2836232914104553E-2</v>
      </c>
      <c r="N107" s="27">
        <v>699</v>
      </c>
      <c r="O107" s="27">
        <v>660</v>
      </c>
      <c r="P107" s="48">
        <f t="shared" si="18"/>
        <v>5.9090909090909083E-2</v>
      </c>
      <c r="Q107" s="27">
        <v>180</v>
      </c>
      <c r="R107" s="27">
        <v>249</v>
      </c>
      <c r="S107" s="48">
        <f t="shared" si="19"/>
        <v>-0.27710843373493976</v>
      </c>
      <c r="T107" s="27">
        <v>391</v>
      </c>
      <c r="U107" s="27">
        <v>368</v>
      </c>
      <c r="V107" s="48">
        <f t="shared" si="20"/>
        <v>6.25E-2</v>
      </c>
      <c r="W107" s="27">
        <v>307</v>
      </c>
      <c r="X107" s="27">
        <v>388</v>
      </c>
      <c r="Y107" s="48">
        <f t="shared" si="21"/>
        <v>-0.20876288659793818</v>
      </c>
      <c r="Z107" s="33">
        <f t="shared" si="22"/>
        <v>0.56017191977077363</v>
      </c>
      <c r="AA107" s="33">
        <v>0.48677248677248675</v>
      </c>
      <c r="AB107" s="48">
        <f t="shared" si="23"/>
        <v>0.15078796561604579</v>
      </c>
      <c r="AC107" s="27">
        <v>2</v>
      </c>
      <c r="AD107" s="27" t="s">
        <v>215</v>
      </c>
      <c r="AE107" s="48" t="str">
        <f t="shared" si="24"/>
        <v>-</v>
      </c>
      <c r="AF107" s="27">
        <v>147</v>
      </c>
      <c r="AG107" s="27">
        <v>131</v>
      </c>
      <c r="AH107" s="48">
        <f t="shared" si="25"/>
        <v>0.12213740458015265</v>
      </c>
      <c r="AI107" s="27">
        <v>35</v>
      </c>
      <c r="AJ107" s="27">
        <v>52</v>
      </c>
      <c r="AK107" s="48">
        <f t="shared" si="26"/>
        <v>-0.32692307692307687</v>
      </c>
      <c r="AL107" s="27">
        <v>263</v>
      </c>
      <c r="AM107" s="27">
        <v>299</v>
      </c>
      <c r="AN107" s="48">
        <f t="shared" si="27"/>
        <v>-0.12040133779264217</v>
      </c>
    </row>
    <row r="108" spans="1:40" s="38" customFormat="1" ht="13.95" customHeight="1">
      <c r="A108" s="26">
        <v>9</v>
      </c>
      <c r="B108" s="42" t="s">
        <v>129</v>
      </c>
      <c r="C108" s="26">
        <v>912</v>
      </c>
      <c r="D108" s="25" t="s">
        <v>143</v>
      </c>
      <c r="E108" s="27">
        <v>1218</v>
      </c>
      <c r="F108" s="27">
        <v>1139</v>
      </c>
      <c r="G108" s="48">
        <f t="shared" si="14"/>
        <v>6.9359086918349355E-2</v>
      </c>
      <c r="H108" s="27">
        <v>1033</v>
      </c>
      <c r="I108" s="27">
        <v>1042</v>
      </c>
      <c r="J108" s="48">
        <f t="shared" si="15"/>
        <v>-8.6372360844529927E-3</v>
      </c>
      <c r="K108" s="33">
        <f t="shared" si="16"/>
        <v>1.1790900290416264</v>
      </c>
      <c r="L108" s="33">
        <v>1.0930902111324377</v>
      </c>
      <c r="M108" s="48">
        <f t="shared" si="17"/>
        <v>7.8675865023156044E-2</v>
      </c>
      <c r="N108" s="27">
        <v>1321</v>
      </c>
      <c r="O108" s="27">
        <v>1222</v>
      </c>
      <c r="P108" s="48">
        <f t="shared" si="18"/>
        <v>8.1014729950900088E-2</v>
      </c>
      <c r="Q108" s="27">
        <v>204</v>
      </c>
      <c r="R108" s="27">
        <v>146</v>
      </c>
      <c r="S108" s="48">
        <f t="shared" si="19"/>
        <v>0.39726027397260277</v>
      </c>
      <c r="T108" s="27">
        <v>617</v>
      </c>
      <c r="U108" s="27">
        <v>490</v>
      </c>
      <c r="V108" s="48">
        <f t="shared" si="20"/>
        <v>0.25918367346938775</v>
      </c>
      <c r="W108" s="27">
        <v>745</v>
      </c>
      <c r="X108" s="27">
        <v>708</v>
      </c>
      <c r="Y108" s="48">
        <f t="shared" si="21"/>
        <v>5.2259887005649652E-2</v>
      </c>
      <c r="Z108" s="33">
        <f t="shared" si="22"/>
        <v>0.45301027900146845</v>
      </c>
      <c r="AA108" s="33">
        <v>0.4090150250417362</v>
      </c>
      <c r="AB108" s="48">
        <f t="shared" si="23"/>
        <v>0.10756390661991677</v>
      </c>
      <c r="AC108" s="27">
        <v>3</v>
      </c>
      <c r="AD108" s="27" t="s">
        <v>215</v>
      </c>
      <c r="AE108" s="48" t="str">
        <f t="shared" si="24"/>
        <v>-</v>
      </c>
      <c r="AF108" s="27">
        <v>179</v>
      </c>
      <c r="AG108" s="27">
        <v>114</v>
      </c>
      <c r="AH108" s="48">
        <f t="shared" si="25"/>
        <v>0.57017543859649122</v>
      </c>
      <c r="AI108" s="27">
        <v>73</v>
      </c>
      <c r="AJ108" s="27">
        <v>68</v>
      </c>
      <c r="AK108" s="48">
        <f t="shared" si="26"/>
        <v>7.3529411764705843E-2</v>
      </c>
      <c r="AL108" s="27">
        <v>528</v>
      </c>
      <c r="AM108" s="27">
        <v>600</v>
      </c>
      <c r="AN108" s="48">
        <f t="shared" si="27"/>
        <v>-0.12</v>
      </c>
    </row>
    <row r="109" spans="1:40" s="38" customFormat="1" ht="13.95" customHeight="1">
      <c r="A109" s="26">
        <v>9</v>
      </c>
      <c r="B109" s="42" t="s">
        <v>129</v>
      </c>
      <c r="C109" s="26">
        <v>913</v>
      </c>
      <c r="D109" s="25" t="s">
        <v>38</v>
      </c>
      <c r="E109" s="27">
        <v>1207</v>
      </c>
      <c r="F109" s="27">
        <v>1206</v>
      </c>
      <c r="G109" s="48">
        <f t="shared" si="14"/>
        <v>8.2918739635151617E-4</v>
      </c>
      <c r="H109" s="27">
        <v>1029</v>
      </c>
      <c r="I109" s="27">
        <v>1143</v>
      </c>
      <c r="J109" s="48">
        <f t="shared" si="15"/>
        <v>-9.9737532808398921E-2</v>
      </c>
      <c r="K109" s="33">
        <f t="shared" si="16"/>
        <v>1.1729834791059282</v>
      </c>
      <c r="L109" s="33">
        <v>1.0551181102362204</v>
      </c>
      <c r="M109" s="48">
        <f t="shared" si="17"/>
        <v>0.11170822273472303</v>
      </c>
      <c r="N109" s="27">
        <v>1267</v>
      </c>
      <c r="O109" s="27">
        <v>1298</v>
      </c>
      <c r="P109" s="48">
        <f t="shared" si="18"/>
        <v>-2.3882896764252703E-2</v>
      </c>
      <c r="Q109" s="27">
        <v>204</v>
      </c>
      <c r="R109" s="27">
        <v>223</v>
      </c>
      <c r="S109" s="48">
        <f t="shared" si="19"/>
        <v>-8.5201793721973118E-2</v>
      </c>
      <c r="T109" s="27">
        <v>882</v>
      </c>
      <c r="U109" s="27">
        <v>719</v>
      </c>
      <c r="V109" s="48">
        <f t="shared" si="20"/>
        <v>0.22670375521557729</v>
      </c>
      <c r="W109" s="27">
        <v>345</v>
      </c>
      <c r="X109" s="27">
        <v>565</v>
      </c>
      <c r="Y109" s="48">
        <f t="shared" si="21"/>
        <v>-0.38938053097345138</v>
      </c>
      <c r="Z109" s="33">
        <f t="shared" si="22"/>
        <v>0.71882640586797064</v>
      </c>
      <c r="AA109" s="33">
        <v>0.5599688473520249</v>
      </c>
      <c r="AB109" s="48">
        <f t="shared" si="23"/>
        <v>0.28368999323292665</v>
      </c>
      <c r="AC109" s="27">
        <v>3</v>
      </c>
      <c r="AD109" s="27">
        <v>1</v>
      </c>
      <c r="AE109" s="48">
        <f t="shared" si="24"/>
        <v>2</v>
      </c>
      <c r="AF109" s="27">
        <v>383</v>
      </c>
      <c r="AG109" s="27">
        <v>391</v>
      </c>
      <c r="AH109" s="48">
        <f t="shared" si="25"/>
        <v>-2.0460358056266004E-2</v>
      </c>
      <c r="AI109" s="27">
        <v>86</v>
      </c>
      <c r="AJ109" s="27">
        <v>102</v>
      </c>
      <c r="AK109" s="48">
        <f t="shared" si="26"/>
        <v>-0.15686274509803921</v>
      </c>
      <c r="AL109" s="27">
        <v>300</v>
      </c>
      <c r="AM109" s="27">
        <v>509</v>
      </c>
      <c r="AN109" s="48">
        <f t="shared" si="27"/>
        <v>-0.41060903732809428</v>
      </c>
    </row>
    <row r="110" spans="1:40" s="38" customFormat="1" ht="13.95" customHeight="1">
      <c r="A110" s="26">
        <v>9</v>
      </c>
      <c r="B110" s="42" t="s">
        <v>129</v>
      </c>
      <c r="C110" s="26">
        <v>915</v>
      </c>
      <c r="D110" s="25" t="s">
        <v>148</v>
      </c>
      <c r="E110" s="27">
        <v>1113</v>
      </c>
      <c r="F110" s="27">
        <v>1358</v>
      </c>
      <c r="G110" s="48">
        <f t="shared" si="14"/>
        <v>-0.18041237113402064</v>
      </c>
      <c r="H110" s="27">
        <v>1546</v>
      </c>
      <c r="I110" s="27">
        <v>867</v>
      </c>
      <c r="J110" s="48">
        <f t="shared" si="15"/>
        <v>0.78316032295271043</v>
      </c>
      <c r="K110" s="33">
        <f t="shared" si="16"/>
        <v>0.71992238033635192</v>
      </c>
      <c r="L110" s="33">
        <v>1.5663206459054211</v>
      </c>
      <c r="M110" s="48">
        <f t="shared" si="17"/>
        <v>-0.54037356130219649</v>
      </c>
      <c r="N110" s="27">
        <v>1175</v>
      </c>
      <c r="O110" s="27">
        <v>1458</v>
      </c>
      <c r="P110" s="48">
        <f t="shared" si="18"/>
        <v>-0.19410150891632372</v>
      </c>
      <c r="Q110" s="27">
        <v>155</v>
      </c>
      <c r="R110" s="27">
        <v>153</v>
      </c>
      <c r="S110" s="48">
        <f t="shared" si="19"/>
        <v>1.3071895424836555E-2</v>
      </c>
      <c r="T110" s="27">
        <v>728</v>
      </c>
      <c r="U110" s="27">
        <v>490</v>
      </c>
      <c r="V110" s="48">
        <f t="shared" si="20"/>
        <v>0.48571428571428577</v>
      </c>
      <c r="W110" s="27">
        <v>930</v>
      </c>
      <c r="X110" s="27">
        <v>458</v>
      </c>
      <c r="Y110" s="48">
        <f t="shared" si="21"/>
        <v>1.0305676855895198</v>
      </c>
      <c r="Z110" s="33">
        <f t="shared" si="22"/>
        <v>0.43908323281061518</v>
      </c>
      <c r="AA110" s="33">
        <v>0.5168776371308017</v>
      </c>
      <c r="AB110" s="48">
        <f t="shared" si="23"/>
        <v>-0.15050835774599347</v>
      </c>
      <c r="AC110" s="27">
        <v>3</v>
      </c>
      <c r="AD110" s="27">
        <v>6</v>
      </c>
      <c r="AE110" s="48">
        <f t="shared" si="24"/>
        <v>-0.5</v>
      </c>
      <c r="AF110" s="27">
        <v>291</v>
      </c>
      <c r="AG110" s="27">
        <v>241</v>
      </c>
      <c r="AH110" s="48">
        <f t="shared" si="25"/>
        <v>0.20746887966804972</v>
      </c>
      <c r="AI110" s="27">
        <v>65</v>
      </c>
      <c r="AJ110" s="27">
        <v>50</v>
      </c>
      <c r="AK110" s="48">
        <f t="shared" si="26"/>
        <v>0.30000000000000004</v>
      </c>
      <c r="AL110" s="27">
        <v>557</v>
      </c>
      <c r="AM110" s="27">
        <v>188</v>
      </c>
      <c r="AN110" s="48">
        <f t="shared" si="27"/>
        <v>1.9627659574468086</v>
      </c>
    </row>
    <row r="111" spans="1:40" s="38" customFormat="1" ht="13.95" customHeight="1">
      <c r="A111" s="26">
        <v>9</v>
      </c>
      <c r="B111" s="42" t="s">
        <v>129</v>
      </c>
      <c r="C111" s="26">
        <v>916</v>
      </c>
      <c r="D111" s="25" t="s">
        <v>161</v>
      </c>
      <c r="E111" s="27">
        <v>13</v>
      </c>
      <c r="F111" s="27">
        <v>20</v>
      </c>
      <c r="G111" s="48">
        <f t="shared" si="14"/>
        <v>-0.35</v>
      </c>
      <c r="H111" s="27">
        <v>16</v>
      </c>
      <c r="I111" s="27">
        <v>16</v>
      </c>
      <c r="J111" s="48">
        <f t="shared" si="15"/>
        <v>0</v>
      </c>
      <c r="K111" s="33">
        <f t="shared" si="16"/>
        <v>0.8125</v>
      </c>
      <c r="L111" s="33">
        <v>1.25</v>
      </c>
      <c r="M111" s="48">
        <f t="shared" si="17"/>
        <v>-0.35</v>
      </c>
      <c r="N111" s="27">
        <v>15</v>
      </c>
      <c r="O111" s="27">
        <v>21</v>
      </c>
      <c r="P111" s="48">
        <f t="shared" si="18"/>
        <v>-0.2857142857142857</v>
      </c>
      <c r="Q111" s="27">
        <v>1094</v>
      </c>
      <c r="R111" s="27">
        <v>987</v>
      </c>
      <c r="S111" s="48">
        <f t="shared" si="19"/>
        <v>0.10840932117527857</v>
      </c>
      <c r="T111" s="27">
        <v>28</v>
      </c>
      <c r="U111" s="27">
        <v>93</v>
      </c>
      <c r="V111" s="48">
        <f t="shared" si="20"/>
        <v>-0.69892473118279574</v>
      </c>
      <c r="W111" s="27">
        <v>9</v>
      </c>
      <c r="X111" s="27">
        <v>4</v>
      </c>
      <c r="Y111" s="48">
        <f t="shared" si="21"/>
        <v>1.25</v>
      </c>
      <c r="Z111" s="33">
        <f t="shared" si="22"/>
        <v>0.7567567567567568</v>
      </c>
      <c r="AA111" s="33">
        <v>0.95876288659793818</v>
      </c>
      <c r="AB111" s="48">
        <f t="shared" si="23"/>
        <v>-0.21069456553327515</v>
      </c>
      <c r="AC111" s="27">
        <v>3</v>
      </c>
      <c r="AD111" s="27">
        <v>58</v>
      </c>
      <c r="AE111" s="48">
        <f t="shared" si="24"/>
        <v>-0.94827586206896552</v>
      </c>
      <c r="AF111" s="27">
        <v>13</v>
      </c>
      <c r="AG111" s="27">
        <v>26</v>
      </c>
      <c r="AH111" s="48">
        <f t="shared" si="25"/>
        <v>-0.5</v>
      </c>
      <c r="AI111" s="27">
        <v>5</v>
      </c>
      <c r="AJ111" s="27" t="s">
        <v>215</v>
      </c>
      <c r="AK111" s="48" t="str">
        <f t="shared" si="26"/>
        <v>-</v>
      </c>
      <c r="AL111" s="27">
        <v>2</v>
      </c>
      <c r="AM111" s="27" t="s">
        <v>215</v>
      </c>
      <c r="AN111" s="48" t="str">
        <f t="shared" si="27"/>
        <v>-</v>
      </c>
    </row>
    <row r="112" spans="1:40" s="38" customFormat="1" ht="13.95" customHeight="1">
      <c r="A112" s="26">
        <v>9</v>
      </c>
      <c r="B112" s="42" t="s">
        <v>129</v>
      </c>
      <c r="C112" s="26">
        <v>917</v>
      </c>
      <c r="D112" s="25" t="s">
        <v>226</v>
      </c>
      <c r="E112" s="27">
        <v>75</v>
      </c>
      <c r="F112" s="27">
        <v>202</v>
      </c>
      <c r="G112" s="48">
        <f t="shared" si="14"/>
        <v>-0.62871287128712872</v>
      </c>
      <c r="H112" s="27">
        <v>74</v>
      </c>
      <c r="I112" s="27">
        <v>56</v>
      </c>
      <c r="J112" s="48">
        <f t="shared" si="15"/>
        <v>0.3214285714285714</v>
      </c>
      <c r="K112" s="33">
        <f t="shared" si="16"/>
        <v>1.0135135135135136</v>
      </c>
      <c r="L112" s="33">
        <v>3.6071428571428572</v>
      </c>
      <c r="M112" s="48">
        <f t="shared" si="17"/>
        <v>-0.71902595664971902</v>
      </c>
      <c r="N112" s="27">
        <v>76</v>
      </c>
      <c r="O112" s="27">
        <v>253</v>
      </c>
      <c r="P112" s="48">
        <f t="shared" si="18"/>
        <v>-0.69960474308300391</v>
      </c>
      <c r="Q112" s="27">
        <v>510</v>
      </c>
      <c r="R112" s="27">
        <v>880</v>
      </c>
      <c r="S112" s="48">
        <f t="shared" si="19"/>
        <v>-0.42045454545454541</v>
      </c>
      <c r="T112" s="27">
        <v>103</v>
      </c>
      <c r="U112" s="27">
        <v>54</v>
      </c>
      <c r="V112" s="48">
        <f t="shared" si="20"/>
        <v>0.90740740740740744</v>
      </c>
      <c r="W112" s="27">
        <v>56</v>
      </c>
      <c r="X112" s="27">
        <v>69</v>
      </c>
      <c r="Y112" s="48">
        <f t="shared" si="21"/>
        <v>-0.18840579710144922</v>
      </c>
      <c r="Z112" s="33">
        <f t="shared" si="22"/>
        <v>0.64779874213836475</v>
      </c>
      <c r="AA112" s="33">
        <v>0.43902439024390244</v>
      </c>
      <c r="AB112" s="48">
        <f t="shared" si="23"/>
        <v>0.47554157931516405</v>
      </c>
      <c r="AC112" s="27" t="s">
        <v>215</v>
      </c>
      <c r="AD112" s="27" t="s">
        <v>215</v>
      </c>
      <c r="AE112" s="48" t="str">
        <f t="shared" si="24"/>
        <v>-</v>
      </c>
      <c r="AF112" s="27">
        <v>36</v>
      </c>
      <c r="AG112" s="27">
        <v>33</v>
      </c>
      <c r="AH112" s="48">
        <f t="shared" si="25"/>
        <v>9.0909090909090828E-2</v>
      </c>
      <c r="AI112" s="27">
        <v>45</v>
      </c>
      <c r="AJ112" s="27">
        <v>3</v>
      </c>
      <c r="AK112" s="48">
        <f t="shared" si="26"/>
        <v>14</v>
      </c>
      <c r="AL112" s="27">
        <v>45</v>
      </c>
      <c r="AM112" s="27">
        <v>61</v>
      </c>
      <c r="AN112" s="48">
        <f t="shared" si="27"/>
        <v>-0.26229508196721307</v>
      </c>
    </row>
    <row r="113" spans="1:40" s="38" customFormat="1" ht="13.95" customHeight="1">
      <c r="A113" s="26">
        <v>9</v>
      </c>
      <c r="B113" s="42" t="s">
        <v>129</v>
      </c>
      <c r="C113" s="26">
        <v>918</v>
      </c>
      <c r="D113" s="25" t="s">
        <v>203</v>
      </c>
      <c r="E113" s="27">
        <v>4</v>
      </c>
      <c r="F113" s="27">
        <v>2</v>
      </c>
      <c r="G113" s="48">
        <f t="shared" si="14"/>
        <v>1</v>
      </c>
      <c r="H113" s="27">
        <v>1</v>
      </c>
      <c r="I113" s="27" t="s">
        <v>215</v>
      </c>
      <c r="J113" s="48" t="str">
        <f t="shared" si="15"/>
        <v>-</v>
      </c>
      <c r="K113" s="49">
        <f t="shared" si="16"/>
        <v>4</v>
      </c>
      <c r="L113" s="49" t="s">
        <v>215</v>
      </c>
      <c r="M113" s="48" t="str">
        <f t="shared" si="17"/>
        <v>-</v>
      </c>
      <c r="N113" s="27">
        <v>3</v>
      </c>
      <c r="O113" s="27">
        <v>2</v>
      </c>
      <c r="P113" s="48">
        <f t="shared" si="18"/>
        <v>0.5</v>
      </c>
      <c r="Q113" s="27" t="s">
        <v>215</v>
      </c>
      <c r="R113" s="27" t="s">
        <v>215</v>
      </c>
      <c r="S113" s="48" t="str">
        <f t="shared" si="19"/>
        <v>-</v>
      </c>
      <c r="T113" s="27" t="s">
        <v>215</v>
      </c>
      <c r="U113" s="27" t="s">
        <v>215</v>
      </c>
      <c r="V113" s="48" t="str">
        <f t="shared" si="20"/>
        <v>-</v>
      </c>
      <c r="W113" s="27" t="s">
        <v>215</v>
      </c>
      <c r="X113" s="27" t="s">
        <v>215</v>
      </c>
      <c r="Y113" s="48" t="str">
        <f t="shared" si="21"/>
        <v>-</v>
      </c>
      <c r="Z113" s="49" t="str">
        <f t="shared" si="22"/>
        <v/>
      </c>
      <c r="AA113" s="49" t="s">
        <v>215</v>
      </c>
      <c r="AB113" s="48" t="str">
        <f t="shared" si="23"/>
        <v>-</v>
      </c>
      <c r="AC113" s="27" t="s">
        <v>215</v>
      </c>
      <c r="AD113" s="27" t="s">
        <v>215</v>
      </c>
      <c r="AE113" s="48" t="str">
        <f t="shared" si="24"/>
        <v>-</v>
      </c>
      <c r="AF113" s="27" t="s">
        <v>215</v>
      </c>
      <c r="AG113" s="27" t="s">
        <v>215</v>
      </c>
      <c r="AH113" s="48" t="str">
        <f t="shared" si="25"/>
        <v>-</v>
      </c>
      <c r="AI113" s="27" t="s">
        <v>215</v>
      </c>
      <c r="AJ113" s="27" t="s">
        <v>215</v>
      </c>
      <c r="AK113" s="48" t="str">
        <f t="shared" si="26"/>
        <v>-</v>
      </c>
      <c r="AL113" s="27" t="s">
        <v>215</v>
      </c>
      <c r="AM113" s="27" t="s">
        <v>215</v>
      </c>
      <c r="AN113" s="48" t="str">
        <f t="shared" si="27"/>
        <v>-</v>
      </c>
    </row>
    <row r="114" spans="1:40" s="38" customFormat="1" ht="13.95" customHeight="1">
      <c r="A114" s="29">
        <v>9</v>
      </c>
      <c r="B114" s="41" t="s">
        <v>162</v>
      </c>
      <c r="C114" s="29"/>
      <c r="D114" s="30"/>
      <c r="E114" s="31">
        <v>23827</v>
      </c>
      <c r="F114" s="31">
        <v>22924</v>
      </c>
      <c r="G114" s="24">
        <f t="shared" si="14"/>
        <v>3.9391031233641627E-2</v>
      </c>
      <c r="H114" s="31">
        <v>25461</v>
      </c>
      <c r="I114" s="31">
        <v>20333</v>
      </c>
      <c r="J114" s="24">
        <f t="shared" si="15"/>
        <v>0.25220085575173368</v>
      </c>
      <c r="K114" s="32">
        <f t="shared" si="16"/>
        <v>0.93582341620517651</v>
      </c>
      <c r="L114" s="32">
        <v>1.1274283184970246</v>
      </c>
      <c r="M114" s="24">
        <f t="shared" si="17"/>
        <v>-0.16994863367214041</v>
      </c>
      <c r="N114" s="31">
        <v>25563</v>
      </c>
      <c r="O114" s="31">
        <v>24798</v>
      </c>
      <c r="P114" s="24">
        <f t="shared" si="18"/>
        <v>3.0849262037261127E-2</v>
      </c>
      <c r="Q114" s="31">
        <v>214</v>
      </c>
      <c r="R114" s="31">
        <v>202</v>
      </c>
      <c r="S114" s="24">
        <f t="shared" si="19"/>
        <v>5.9405940594059459E-2</v>
      </c>
      <c r="T114" s="31">
        <v>10906</v>
      </c>
      <c r="U114" s="31">
        <v>8924</v>
      </c>
      <c r="V114" s="24">
        <f t="shared" si="20"/>
        <v>0.22209771402958323</v>
      </c>
      <c r="W114" s="31">
        <v>19169</v>
      </c>
      <c r="X114" s="31">
        <v>13981</v>
      </c>
      <c r="Y114" s="24">
        <f t="shared" si="21"/>
        <v>0.37107503039839784</v>
      </c>
      <c r="Z114" s="32">
        <f t="shared" si="22"/>
        <v>0.36262676641729008</v>
      </c>
      <c r="AA114" s="32">
        <v>0.38960925562104343</v>
      </c>
      <c r="AB114" s="24">
        <f t="shared" si="23"/>
        <v>-6.9255257195424691E-2</v>
      </c>
      <c r="AC114" s="31">
        <v>72</v>
      </c>
      <c r="AD114" s="31">
        <v>115</v>
      </c>
      <c r="AE114" s="24">
        <f t="shared" si="24"/>
        <v>-0.37391304347826082</v>
      </c>
      <c r="AF114" s="31">
        <v>3738</v>
      </c>
      <c r="AG114" s="31">
        <v>3039</v>
      </c>
      <c r="AH114" s="24">
        <f t="shared" si="25"/>
        <v>0.23000987166831188</v>
      </c>
      <c r="AI114" s="31">
        <v>1312</v>
      </c>
      <c r="AJ114" s="31">
        <v>1031</v>
      </c>
      <c r="AK114" s="24">
        <f t="shared" si="26"/>
        <v>0.27255092143549953</v>
      </c>
      <c r="AL114" s="31">
        <v>15047</v>
      </c>
      <c r="AM114" s="31">
        <v>11637</v>
      </c>
      <c r="AN114" s="24">
        <f t="shared" si="27"/>
        <v>0.29303084987539751</v>
      </c>
    </row>
    <row r="115" spans="1:40" s="38" customFormat="1" ht="13.95" customHeight="1">
      <c r="A115" s="26">
        <v>10</v>
      </c>
      <c r="B115" s="42" t="s">
        <v>132</v>
      </c>
      <c r="C115" s="26">
        <v>10</v>
      </c>
      <c r="D115" s="25" t="s">
        <v>39</v>
      </c>
      <c r="E115" s="27">
        <v>4</v>
      </c>
      <c r="F115" s="27">
        <v>5</v>
      </c>
      <c r="G115" s="48">
        <f t="shared" si="14"/>
        <v>-0.19999999999999996</v>
      </c>
      <c r="H115" s="27">
        <v>3</v>
      </c>
      <c r="I115" s="27">
        <v>2</v>
      </c>
      <c r="J115" s="48">
        <f t="shared" si="15"/>
        <v>0.5</v>
      </c>
      <c r="K115" s="33">
        <f t="shared" si="16"/>
        <v>1.3333333333333333</v>
      </c>
      <c r="L115" s="33">
        <v>2.5</v>
      </c>
      <c r="M115" s="48">
        <f t="shared" si="17"/>
        <v>-0.46666666666666667</v>
      </c>
      <c r="N115" s="27">
        <v>4</v>
      </c>
      <c r="O115" s="27">
        <v>4</v>
      </c>
      <c r="P115" s="48">
        <f t="shared" si="18"/>
        <v>0</v>
      </c>
      <c r="Q115" s="27">
        <v>430</v>
      </c>
      <c r="R115" s="27" t="s">
        <v>215</v>
      </c>
      <c r="S115" s="48" t="str">
        <f t="shared" si="19"/>
        <v>-</v>
      </c>
      <c r="T115" s="27">
        <v>3</v>
      </c>
      <c r="U115" s="27" t="s">
        <v>215</v>
      </c>
      <c r="V115" s="48" t="str">
        <f t="shared" si="20"/>
        <v>-</v>
      </c>
      <c r="W115" s="27">
        <v>6</v>
      </c>
      <c r="X115" s="27" t="s">
        <v>215</v>
      </c>
      <c r="Y115" s="48" t="str">
        <f t="shared" si="21"/>
        <v>-</v>
      </c>
      <c r="Z115" s="33">
        <f t="shared" si="22"/>
        <v>0.33333333333333331</v>
      </c>
      <c r="AA115" s="33" t="s">
        <v>215</v>
      </c>
      <c r="AB115" s="48" t="str">
        <f t="shared" si="23"/>
        <v>-</v>
      </c>
      <c r="AC115" s="27" t="s">
        <v>215</v>
      </c>
      <c r="AD115" s="27" t="s">
        <v>215</v>
      </c>
      <c r="AE115" s="48" t="str">
        <f t="shared" si="24"/>
        <v>-</v>
      </c>
      <c r="AF115" s="27" t="s">
        <v>215</v>
      </c>
      <c r="AG115" s="27" t="s">
        <v>215</v>
      </c>
      <c r="AH115" s="48" t="str">
        <f t="shared" si="25"/>
        <v>-</v>
      </c>
      <c r="AI115" s="27">
        <v>1</v>
      </c>
      <c r="AJ115" s="27" t="s">
        <v>215</v>
      </c>
      <c r="AK115" s="48" t="str">
        <f t="shared" si="26"/>
        <v>-</v>
      </c>
      <c r="AL115" s="27" t="s">
        <v>215</v>
      </c>
      <c r="AM115" s="27" t="s">
        <v>215</v>
      </c>
      <c r="AN115" s="48" t="str">
        <f t="shared" si="27"/>
        <v>-</v>
      </c>
    </row>
    <row r="116" spans="1:40" s="38" customFormat="1" ht="13.95" customHeight="1">
      <c r="A116" s="26">
        <v>10</v>
      </c>
      <c r="B116" s="42" t="s">
        <v>132</v>
      </c>
      <c r="C116" s="26">
        <v>1001</v>
      </c>
      <c r="D116" s="25" t="s">
        <v>40</v>
      </c>
      <c r="E116" s="27">
        <v>8604</v>
      </c>
      <c r="F116" s="27">
        <v>7295</v>
      </c>
      <c r="G116" s="48">
        <f t="shared" si="14"/>
        <v>0.17943797121315974</v>
      </c>
      <c r="H116" s="27">
        <v>7452</v>
      </c>
      <c r="I116" s="27">
        <v>6530</v>
      </c>
      <c r="J116" s="48">
        <f t="shared" si="15"/>
        <v>0.14119448698315473</v>
      </c>
      <c r="K116" s="33">
        <f t="shared" si="16"/>
        <v>1.1545893719806763</v>
      </c>
      <c r="L116" s="33">
        <v>1.1171516079632466</v>
      </c>
      <c r="M116" s="48">
        <f t="shared" si="17"/>
        <v>3.3511802472078855E-2</v>
      </c>
      <c r="N116" s="27">
        <v>8596</v>
      </c>
      <c r="O116" s="27">
        <v>7385</v>
      </c>
      <c r="P116" s="48">
        <f t="shared" si="18"/>
        <v>0.16398104265402846</v>
      </c>
      <c r="Q116" s="27">
        <v>125</v>
      </c>
      <c r="R116" s="27">
        <v>134</v>
      </c>
      <c r="S116" s="48">
        <f t="shared" si="19"/>
        <v>-6.7164179104477584E-2</v>
      </c>
      <c r="T116" s="27">
        <v>2620</v>
      </c>
      <c r="U116" s="27">
        <v>2156</v>
      </c>
      <c r="V116" s="48">
        <f t="shared" si="20"/>
        <v>0.2152133580705009</v>
      </c>
      <c r="W116" s="27">
        <v>5692</v>
      </c>
      <c r="X116" s="27">
        <v>5010</v>
      </c>
      <c r="Y116" s="48">
        <f t="shared" si="21"/>
        <v>0.13612774451097809</v>
      </c>
      <c r="Z116" s="33">
        <f t="shared" si="22"/>
        <v>0.31520692974013476</v>
      </c>
      <c r="AA116" s="33">
        <v>0.30086519676248952</v>
      </c>
      <c r="AB116" s="48">
        <f t="shared" si="23"/>
        <v>4.7668301724399731E-2</v>
      </c>
      <c r="AC116" s="27">
        <v>13</v>
      </c>
      <c r="AD116" s="27">
        <v>7</v>
      </c>
      <c r="AE116" s="48">
        <f t="shared" si="24"/>
        <v>0.85714285714285721</v>
      </c>
      <c r="AF116" s="27">
        <v>850</v>
      </c>
      <c r="AG116" s="27">
        <v>692</v>
      </c>
      <c r="AH116" s="48">
        <f t="shared" si="25"/>
        <v>0.22832369942196529</v>
      </c>
      <c r="AI116" s="27">
        <v>362</v>
      </c>
      <c r="AJ116" s="27">
        <v>346</v>
      </c>
      <c r="AK116" s="48">
        <f t="shared" si="26"/>
        <v>4.6242774566473965E-2</v>
      </c>
      <c r="AL116" s="27">
        <v>4794</v>
      </c>
      <c r="AM116" s="27">
        <v>4519</v>
      </c>
      <c r="AN116" s="48">
        <f t="shared" si="27"/>
        <v>6.0854171276831126E-2</v>
      </c>
    </row>
    <row r="117" spans="1:40" s="38" customFormat="1" ht="13.95" customHeight="1">
      <c r="A117" s="26">
        <v>10</v>
      </c>
      <c r="B117" s="42" t="s">
        <v>132</v>
      </c>
      <c r="C117" s="26">
        <v>1002</v>
      </c>
      <c r="D117" s="25" t="s">
        <v>41</v>
      </c>
      <c r="E117" s="27">
        <v>6191</v>
      </c>
      <c r="F117" s="27">
        <v>5252</v>
      </c>
      <c r="G117" s="48">
        <f t="shared" si="14"/>
        <v>0.17878903274942881</v>
      </c>
      <c r="H117" s="27">
        <v>5281</v>
      </c>
      <c r="I117" s="27">
        <v>3357</v>
      </c>
      <c r="J117" s="48">
        <f t="shared" si="15"/>
        <v>0.57313077152219249</v>
      </c>
      <c r="K117" s="33">
        <f t="shared" si="16"/>
        <v>1.1723158492709713</v>
      </c>
      <c r="L117" s="33">
        <v>1.5644921060470658</v>
      </c>
      <c r="M117" s="48">
        <f t="shared" si="17"/>
        <v>-0.25067320906270929</v>
      </c>
      <c r="N117" s="27">
        <v>6287</v>
      </c>
      <c r="O117" s="27">
        <v>5445</v>
      </c>
      <c r="P117" s="48">
        <f t="shared" si="18"/>
        <v>0.15463728191000925</v>
      </c>
      <c r="Q117" s="27">
        <v>125</v>
      </c>
      <c r="R117" s="27">
        <v>134</v>
      </c>
      <c r="S117" s="48">
        <f t="shared" si="19"/>
        <v>-6.7164179104477584E-2</v>
      </c>
      <c r="T117" s="27">
        <v>939</v>
      </c>
      <c r="U117" s="27">
        <v>939</v>
      </c>
      <c r="V117" s="48">
        <f t="shared" si="20"/>
        <v>0</v>
      </c>
      <c r="W117" s="27">
        <v>4640</v>
      </c>
      <c r="X117" s="27">
        <v>2585</v>
      </c>
      <c r="Y117" s="48">
        <f t="shared" si="21"/>
        <v>0.79497098646034825</v>
      </c>
      <c r="Z117" s="33">
        <f t="shared" si="22"/>
        <v>0.16830973292704784</v>
      </c>
      <c r="AA117" s="33">
        <v>0.26645856980703747</v>
      </c>
      <c r="AB117" s="48">
        <f t="shared" si="23"/>
        <v>-0.36834558164545628</v>
      </c>
      <c r="AC117" s="27">
        <v>34</v>
      </c>
      <c r="AD117" s="27">
        <v>15</v>
      </c>
      <c r="AE117" s="48">
        <f t="shared" si="24"/>
        <v>1.2666666666666666</v>
      </c>
      <c r="AF117" s="27">
        <v>253</v>
      </c>
      <c r="AG117" s="27">
        <v>189</v>
      </c>
      <c r="AH117" s="48">
        <f t="shared" si="25"/>
        <v>0.33862433862433861</v>
      </c>
      <c r="AI117" s="27">
        <v>201</v>
      </c>
      <c r="AJ117" s="27">
        <v>207</v>
      </c>
      <c r="AK117" s="48">
        <f t="shared" si="26"/>
        <v>-2.8985507246376829E-2</v>
      </c>
      <c r="AL117" s="27">
        <v>4260</v>
      </c>
      <c r="AM117" s="27">
        <v>2355</v>
      </c>
      <c r="AN117" s="48">
        <f t="shared" si="27"/>
        <v>0.80891719745222934</v>
      </c>
    </row>
    <row r="118" spans="1:40" s="38" customFormat="1" ht="13.95" customHeight="1">
      <c r="A118" s="26">
        <v>10</v>
      </c>
      <c r="B118" s="42" t="s">
        <v>132</v>
      </c>
      <c r="C118" s="26">
        <v>1004</v>
      </c>
      <c r="D118" s="25" t="s">
        <v>42</v>
      </c>
      <c r="E118" s="27">
        <v>2709</v>
      </c>
      <c r="F118" s="27">
        <v>2538</v>
      </c>
      <c r="G118" s="48">
        <f t="shared" si="14"/>
        <v>6.7375886524822626E-2</v>
      </c>
      <c r="H118" s="27">
        <v>2809</v>
      </c>
      <c r="I118" s="27">
        <v>2435</v>
      </c>
      <c r="J118" s="48">
        <f t="shared" si="15"/>
        <v>0.15359342915811092</v>
      </c>
      <c r="K118" s="33">
        <f t="shared" si="16"/>
        <v>0.96440014239943039</v>
      </c>
      <c r="L118" s="33">
        <v>1.0422997946611909</v>
      </c>
      <c r="M118" s="48">
        <f t="shared" si="17"/>
        <v>-7.4738240054131988E-2</v>
      </c>
      <c r="N118" s="27">
        <v>2906</v>
      </c>
      <c r="O118" s="27">
        <v>2645</v>
      </c>
      <c r="P118" s="48">
        <f t="shared" si="18"/>
        <v>9.8676748582230633E-2</v>
      </c>
      <c r="Q118" s="27">
        <v>107</v>
      </c>
      <c r="R118" s="27">
        <v>96</v>
      </c>
      <c r="S118" s="48">
        <f t="shared" si="19"/>
        <v>0.11458333333333326</v>
      </c>
      <c r="T118" s="27">
        <v>1582</v>
      </c>
      <c r="U118" s="27">
        <v>967</v>
      </c>
      <c r="V118" s="48">
        <f t="shared" si="20"/>
        <v>0.63598759048603926</v>
      </c>
      <c r="W118" s="27">
        <v>1559</v>
      </c>
      <c r="X118" s="27">
        <v>1715</v>
      </c>
      <c r="Y118" s="48">
        <f t="shared" si="21"/>
        <v>-9.096209912536446E-2</v>
      </c>
      <c r="Z118" s="33">
        <f t="shared" si="22"/>
        <v>0.5036612543775868</v>
      </c>
      <c r="AA118" s="33">
        <v>0.36055182699478</v>
      </c>
      <c r="AB118" s="48">
        <f t="shared" si="23"/>
        <v>0.39691777067289324</v>
      </c>
      <c r="AC118" s="27">
        <v>4</v>
      </c>
      <c r="AD118" s="27">
        <v>3</v>
      </c>
      <c r="AE118" s="48">
        <f t="shared" si="24"/>
        <v>0.33333333333333326</v>
      </c>
      <c r="AF118" s="27">
        <v>249</v>
      </c>
      <c r="AG118" s="27">
        <v>241</v>
      </c>
      <c r="AH118" s="48">
        <f t="shared" si="25"/>
        <v>3.3195020746888071E-2</v>
      </c>
      <c r="AI118" s="27">
        <v>142</v>
      </c>
      <c r="AJ118" s="27">
        <v>166</v>
      </c>
      <c r="AK118" s="48">
        <f t="shared" si="26"/>
        <v>-0.14457831325301207</v>
      </c>
      <c r="AL118" s="27">
        <v>1364</v>
      </c>
      <c r="AM118" s="27">
        <v>1587</v>
      </c>
      <c r="AN118" s="48">
        <f t="shared" si="27"/>
        <v>-0.14051669817265278</v>
      </c>
    </row>
    <row r="119" spans="1:40" s="38" customFormat="1" ht="13.95" customHeight="1">
      <c r="A119" s="26">
        <v>10</v>
      </c>
      <c r="B119" s="42" t="s">
        <v>132</v>
      </c>
      <c r="C119" s="26">
        <v>1005</v>
      </c>
      <c r="D119" s="25" t="s">
        <v>43</v>
      </c>
      <c r="E119" s="27">
        <v>1986</v>
      </c>
      <c r="F119" s="27">
        <v>1836</v>
      </c>
      <c r="G119" s="48">
        <f t="shared" si="14"/>
        <v>8.169934640522869E-2</v>
      </c>
      <c r="H119" s="27">
        <v>2174</v>
      </c>
      <c r="I119" s="27">
        <v>1992</v>
      </c>
      <c r="J119" s="48">
        <f t="shared" si="15"/>
        <v>9.1365461847389584E-2</v>
      </c>
      <c r="K119" s="33">
        <f t="shared" si="16"/>
        <v>0.91352345906163757</v>
      </c>
      <c r="L119" s="33">
        <v>0.92168674698795183</v>
      </c>
      <c r="M119" s="48">
        <f t="shared" si="17"/>
        <v>-8.856900625935693E-3</v>
      </c>
      <c r="N119" s="27">
        <v>1996</v>
      </c>
      <c r="O119" s="27">
        <v>1856</v>
      </c>
      <c r="P119" s="48">
        <f t="shared" si="18"/>
        <v>7.5431034482758674E-2</v>
      </c>
      <c r="Q119" s="27">
        <v>127</v>
      </c>
      <c r="R119" s="27">
        <v>85</v>
      </c>
      <c r="S119" s="48">
        <f t="shared" si="19"/>
        <v>0.49411764705882355</v>
      </c>
      <c r="T119" s="27">
        <v>1152</v>
      </c>
      <c r="U119" s="27">
        <v>979</v>
      </c>
      <c r="V119" s="48">
        <f t="shared" si="20"/>
        <v>0.17671092951991829</v>
      </c>
      <c r="W119" s="27">
        <v>1480</v>
      </c>
      <c r="X119" s="27">
        <v>1342</v>
      </c>
      <c r="Y119" s="48">
        <f t="shared" si="21"/>
        <v>0.10283159463487324</v>
      </c>
      <c r="Z119" s="33">
        <f t="shared" si="22"/>
        <v>0.43768996960486323</v>
      </c>
      <c r="AA119" s="33">
        <v>0.4218009478672986</v>
      </c>
      <c r="AB119" s="48">
        <f t="shared" si="23"/>
        <v>3.7669478501417331E-2</v>
      </c>
      <c r="AC119" s="27">
        <v>2</v>
      </c>
      <c r="AD119" s="27">
        <v>7</v>
      </c>
      <c r="AE119" s="48">
        <f t="shared" si="24"/>
        <v>-0.7142857142857143</v>
      </c>
      <c r="AF119" s="27">
        <v>424</v>
      </c>
      <c r="AG119" s="27">
        <v>273</v>
      </c>
      <c r="AH119" s="48">
        <f t="shared" si="25"/>
        <v>0.55311355311355315</v>
      </c>
      <c r="AI119" s="27">
        <v>151</v>
      </c>
      <c r="AJ119" s="27">
        <v>178</v>
      </c>
      <c r="AK119" s="48">
        <f t="shared" si="26"/>
        <v>-0.151685393258427</v>
      </c>
      <c r="AL119" s="27">
        <v>1279</v>
      </c>
      <c r="AM119" s="27">
        <v>1143</v>
      </c>
      <c r="AN119" s="48">
        <f t="shared" si="27"/>
        <v>0.11898512685914264</v>
      </c>
    </row>
    <row r="120" spans="1:40" s="38" customFormat="1" ht="13.95" customHeight="1">
      <c r="A120" s="26">
        <v>10</v>
      </c>
      <c r="B120" s="42" t="s">
        <v>132</v>
      </c>
      <c r="C120" s="26">
        <v>1007</v>
      </c>
      <c r="D120" s="25" t="s">
        <v>44</v>
      </c>
      <c r="E120" s="27">
        <v>997</v>
      </c>
      <c r="F120" s="27">
        <v>995</v>
      </c>
      <c r="G120" s="48">
        <f t="shared" si="14"/>
        <v>2.0100502512563345E-3</v>
      </c>
      <c r="H120" s="27">
        <v>991</v>
      </c>
      <c r="I120" s="27">
        <v>1040</v>
      </c>
      <c r="J120" s="48">
        <f t="shared" si="15"/>
        <v>-4.711538461538467E-2</v>
      </c>
      <c r="K120" s="33">
        <f t="shared" si="16"/>
        <v>1.0060544904137234</v>
      </c>
      <c r="L120" s="33">
        <v>0.95673076923076927</v>
      </c>
      <c r="M120" s="48">
        <f t="shared" si="17"/>
        <v>5.1554442241479759E-2</v>
      </c>
      <c r="N120" s="27">
        <v>1029</v>
      </c>
      <c r="O120" s="27">
        <v>1126</v>
      </c>
      <c r="P120" s="48">
        <f t="shared" si="18"/>
        <v>-8.6145648312611067E-2</v>
      </c>
      <c r="Q120" s="27">
        <v>142</v>
      </c>
      <c r="R120" s="27">
        <v>113</v>
      </c>
      <c r="S120" s="48">
        <f t="shared" si="19"/>
        <v>0.25663716814159288</v>
      </c>
      <c r="T120" s="27">
        <v>545</v>
      </c>
      <c r="U120" s="27">
        <v>660</v>
      </c>
      <c r="V120" s="48">
        <f t="shared" si="20"/>
        <v>-0.1742424242424242</v>
      </c>
      <c r="W120" s="27">
        <v>584</v>
      </c>
      <c r="X120" s="27">
        <v>552</v>
      </c>
      <c r="Y120" s="48">
        <f t="shared" si="21"/>
        <v>5.7971014492753659E-2</v>
      </c>
      <c r="Z120" s="33">
        <f t="shared" si="22"/>
        <v>0.48272807794508416</v>
      </c>
      <c r="AA120" s="33">
        <v>0.54455445544554459</v>
      </c>
      <c r="AB120" s="48">
        <f t="shared" si="23"/>
        <v>-0.11353571140993646</v>
      </c>
      <c r="AC120" s="27" t="s">
        <v>215</v>
      </c>
      <c r="AD120" s="27">
        <v>1</v>
      </c>
      <c r="AE120" s="48" t="str">
        <f t="shared" si="24"/>
        <v>-</v>
      </c>
      <c r="AF120" s="27">
        <v>139</v>
      </c>
      <c r="AG120" s="27">
        <v>185</v>
      </c>
      <c r="AH120" s="48">
        <f t="shared" si="25"/>
        <v>-0.24864864864864866</v>
      </c>
      <c r="AI120" s="27">
        <v>41</v>
      </c>
      <c r="AJ120" s="27">
        <v>122</v>
      </c>
      <c r="AK120" s="48">
        <f t="shared" si="26"/>
        <v>-0.66393442622950816</v>
      </c>
      <c r="AL120" s="27">
        <v>536</v>
      </c>
      <c r="AM120" s="27">
        <v>495</v>
      </c>
      <c r="AN120" s="48">
        <f t="shared" si="27"/>
        <v>8.2828282828282918E-2</v>
      </c>
    </row>
    <row r="121" spans="1:40" s="38" customFormat="1" ht="13.95" customHeight="1">
      <c r="A121" s="26">
        <v>10</v>
      </c>
      <c r="B121" s="42" t="s">
        <v>132</v>
      </c>
      <c r="C121" s="26">
        <v>1010</v>
      </c>
      <c r="D121" s="25" t="s">
        <v>133</v>
      </c>
      <c r="E121" s="27">
        <v>742</v>
      </c>
      <c r="F121" s="27">
        <v>709</v>
      </c>
      <c r="G121" s="48">
        <f t="shared" si="14"/>
        <v>4.6544428772919533E-2</v>
      </c>
      <c r="H121" s="27">
        <v>700</v>
      </c>
      <c r="I121" s="27">
        <v>717</v>
      </c>
      <c r="J121" s="48">
        <f t="shared" si="15"/>
        <v>-2.3709902370990243E-2</v>
      </c>
      <c r="K121" s="33">
        <f t="shared" si="16"/>
        <v>1.06</v>
      </c>
      <c r="L121" s="33">
        <v>0.98884239888423986</v>
      </c>
      <c r="M121" s="48">
        <f t="shared" si="17"/>
        <v>7.1960507757404812E-2</v>
      </c>
      <c r="N121" s="27">
        <v>819</v>
      </c>
      <c r="O121" s="27">
        <v>758</v>
      </c>
      <c r="P121" s="48">
        <f t="shared" si="18"/>
        <v>8.0474934036939283E-2</v>
      </c>
      <c r="Q121" s="27">
        <v>124</v>
      </c>
      <c r="R121" s="27">
        <v>91</v>
      </c>
      <c r="S121" s="48">
        <f t="shared" si="19"/>
        <v>0.36263736263736268</v>
      </c>
      <c r="T121" s="27">
        <v>340</v>
      </c>
      <c r="U121" s="27">
        <v>244</v>
      </c>
      <c r="V121" s="48">
        <f t="shared" si="20"/>
        <v>0.39344262295081966</v>
      </c>
      <c r="W121" s="27">
        <v>487</v>
      </c>
      <c r="X121" s="27">
        <v>530</v>
      </c>
      <c r="Y121" s="48">
        <f t="shared" si="21"/>
        <v>-8.1132075471698095E-2</v>
      </c>
      <c r="Z121" s="33">
        <f t="shared" si="22"/>
        <v>0.41112454655380892</v>
      </c>
      <c r="AA121" s="33">
        <v>0.3152454780361757</v>
      </c>
      <c r="AB121" s="48">
        <f t="shared" si="23"/>
        <v>0.30414097964200049</v>
      </c>
      <c r="AC121" s="27">
        <v>8</v>
      </c>
      <c r="AD121" s="27">
        <v>1</v>
      </c>
      <c r="AE121" s="48">
        <f t="shared" si="24"/>
        <v>7</v>
      </c>
      <c r="AF121" s="27">
        <v>175</v>
      </c>
      <c r="AG121" s="27">
        <v>93</v>
      </c>
      <c r="AH121" s="48">
        <f t="shared" si="25"/>
        <v>0.88172043010752699</v>
      </c>
      <c r="AI121" s="27">
        <v>72</v>
      </c>
      <c r="AJ121" s="27">
        <v>42</v>
      </c>
      <c r="AK121" s="48">
        <f t="shared" si="26"/>
        <v>0.71428571428571419</v>
      </c>
      <c r="AL121" s="27">
        <v>463</v>
      </c>
      <c r="AM121" s="27">
        <v>471</v>
      </c>
      <c r="AN121" s="48">
        <f t="shared" si="27"/>
        <v>-1.6985138004246281E-2</v>
      </c>
    </row>
    <row r="122" spans="1:40" s="38" customFormat="1" ht="13.95" customHeight="1">
      <c r="A122" s="26">
        <v>10</v>
      </c>
      <c r="B122" s="42" t="s">
        <v>132</v>
      </c>
      <c r="C122" s="26">
        <v>1011</v>
      </c>
      <c r="D122" s="25" t="s">
        <v>45</v>
      </c>
      <c r="E122" s="27">
        <v>166</v>
      </c>
      <c r="F122" s="27">
        <v>143</v>
      </c>
      <c r="G122" s="48">
        <f t="shared" si="14"/>
        <v>0.16083916083916083</v>
      </c>
      <c r="H122" s="27">
        <v>170</v>
      </c>
      <c r="I122" s="27">
        <v>148</v>
      </c>
      <c r="J122" s="48">
        <f t="shared" si="15"/>
        <v>0.14864864864864868</v>
      </c>
      <c r="K122" s="33">
        <f t="shared" si="16"/>
        <v>0.97647058823529409</v>
      </c>
      <c r="L122" s="33">
        <v>0.96621621621621623</v>
      </c>
      <c r="M122" s="48">
        <f t="shared" si="17"/>
        <v>1.0612916495269298E-2</v>
      </c>
      <c r="N122" s="27">
        <v>176</v>
      </c>
      <c r="O122" s="27">
        <v>157</v>
      </c>
      <c r="P122" s="48">
        <f t="shared" si="18"/>
        <v>0.12101910828025475</v>
      </c>
      <c r="Q122" s="27">
        <v>82</v>
      </c>
      <c r="R122" s="27">
        <v>84</v>
      </c>
      <c r="S122" s="48">
        <f t="shared" si="19"/>
        <v>-2.3809523809523836E-2</v>
      </c>
      <c r="T122" s="27">
        <v>120</v>
      </c>
      <c r="U122" s="27">
        <v>82</v>
      </c>
      <c r="V122" s="48">
        <f t="shared" si="20"/>
        <v>0.46341463414634143</v>
      </c>
      <c r="W122" s="27">
        <v>95</v>
      </c>
      <c r="X122" s="27">
        <v>99</v>
      </c>
      <c r="Y122" s="48">
        <f t="shared" si="21"/>
        <v>-4.0404040404040442E-2</v>
      </c>
      <c r="Z122" s="33">
        <f t="shared" si="22"/>
        <v>0.55813953488372092</v>
      </c>
      <c r="AA122" s="33">
        <v>0.45303867403314918</v>
      </c>
      <c r="AB122" s="48">
        <f t="shared" si="23"/>
        <v>0.23199092456040837</v>
      </c>
      <c r="AC122" s="27" t="s">
        <v>215</v>
      </c>
      <c r="AD122" s="27" t="s">
        <v>215</v>
      </c>
      <c r="AE122" s="48" t="str">
        <f t="shared" si="24"/>
        <v>-</v>
      </c>
      <c r="AF122" s="27">
        <v>42</v>
      </c>
      <c r="AG122" s="27">
        <v>25</v>
      </c>
      <c r="AH122" s="48">
        <f t="shared" si="25"/>
        <v>0.67999999999999994</v>
      </c>
      <c r="AI122" s="27">
        <v>13</v>
      </c>
      <c r="AJ122" s="27">
        <v>15</v>
      </c>
      <c r="AK122" s="48">
        <f t="shared" si="26"/>
        <v>-0.1333333333333333</v>
      </c>
      <c r="AL122" s="27">
        <v>82</v>
      </c>
      <c r="AM122" s="27">
        <v>87</v>
      </c>
      <c r="AN122" s="48">
        <f t="shared" si="27"/>
        <v>-5.7471264367816133E-2</v>
      </c>
    </row>
    <row r="123" spans="1:40" s="38" customFormat="1" ht="13.95" customHeight="1">
      <c r="A123" s="26">
        <v>10</v>
      </c>
      <c r="B123" s="42" t="s">
        <v>132</v>
      </c>
      <c r="C123" s="26">
        <v>1014</v>
      </c>
      <c r="D123" s="25" t="s">
        <v>46</v>
      </c>
      <c r="E123" s="27">
        <v>730</v>
      </c>
      <c r="F123" s="27">
        <v>691</v>
      </c>
      <c r="G123" s="48">
        <f t="shared" si="14"/>
        <v>5.6439942112879837E-2</v>
      </c>
      <c r="H123" s="27">
        <v>814</v>
      </c>
      <c r="I123" s="27">
        <v>838</v>
      </c>
      <c r="J123" s="48">
        <f t="shared" si="15"/>
        <v>-2.863961813842486E-2</v>
      </c>
      <c r="K123" s="33">
        <f t="shared" si="16"/>
        <v>0.89680589680589684</v>
      </c>
      <c r="L123" s="33">
        <v>0.82458233890214794</v>
      </c>
      <c r="M123" s="48">
        <f t="shared" si="17"/>
        <v>8.7588048514242622E-2</v>
      </c>
      <c r="N123" s="27">
        <v>794</v>
      </c>
      <c r="O123" s="27">
        <v>743</v>
      </c>
      <c r="P123" s="48">
        <f t="shared" si="18"/>
        <v>6.864064602960962E-2</v>
      </c>
      <c r="Q123" s="27">
        <v>149</v>
      </c>
      <c r="R123" s="27">
        <v>187</v>
      </c>
      <c r="S123" s="48">
        <f t="shared" si="19"/>
        <v>-0.20320855614973266</v>
      </c>
      <c r="T123" s="27">
        <v>671</v>
      </c>
      <c r="U123" s="27">
        <v>686</v>
      </c>
      <c r="V123" s="48">
        <f t="shared" si="20"/>
        <v>-2.1865889212827949E-2</v>
      </c>
      <c r="W123" s="27">
        <v>352</v>
      </c>
      <c r="X123" s="27">
        <v>387</v>
      </c>
      <c r="Y123" s="48">
        <f t="shared" si="21"/>
        <v>-9.0439276485788089E-2</v>
      </c>
      <c r="Z123" s="33">
        <f t="shared" si="22"/>
        <v>0.65591397849462363</v>
      </c>
      <c r="AA123" s="33">
        <v>0.63932898415657036</v>
      </c>
      <c r="AB123" s="48">
        <f t="shared" si="23"/>
        <v>2.5941252076867594E-2</v>
      </c>
      <c r="AC123" s="27">
        <v>4</v>
      </c>
      <c r="AD123" s="27">
        <v>2</v>
      </c>
      <c r="AE123" s="48">
        <f t="shared" si="24"/>
        <v>1</v>
      </c>
      <c r="AF123" s="27">
        <v>212</v>
      </c>
      <c r="AG123" s="27">
        <v>223</v>
      </c>
      <c r="AH123" s="48">
        <f t="shared" si="25"/>
        <v>-4.9327354260089717E-2</v>
      </c>
      <c r="AI123" s="27">
        <v>70</v>
      </c>
      <c r="AJ123" s="27">
        <v>67</v>
      </c>
      <c r="AK123" s="48">
        <f t="shared" si="26"/>
        <v>4.4776119402984982E-2</v>
      </c>
      <c r="AL123" s="27">
        <v>316</v>
      </c>
      <c r="AM123" s="27">
        <v>359</v>
      </c>
      <c r="AN123" s="48">
        <f t="shared" si="27"/>
        <v>-0.11977715877437323</v>
      </c>
    </row>
    <row r="124" spans="1:40" s="38" customFormat="1" ht="13.95" customHeight="1">
      <c r="A124" s="26">
        <v>10</v>
      </c>
      <c r="B124" s="42" t="s">
        <v>132</v>
      </c>
      <c r="C124" s="26">
        <v>1015</v>
      </c>
      <c r="D124" s="25" t="s">
        <v>47</v>
      </c>
      <c r="E124" s="27">
        <v>195</v>
      </c>
      <c r="F124" s="27">
        <v>249</v>
      </c>
      <c r="G124" s="48">
        <f t="shared" si="14"/>
        <v>-0.2168674698795181</v>
      </c>
      <c r="H124" s="27">
        <v>228</v>
      </c>
      <c r="I124" s="27">
        <v>218</v>
      </c>
      <c r="J124" s="48">
        <f t="shared" si="15"/>
        <v>4.587155963302747E-2</v>
      </c>
      <c r="K124" s="33">
        <f t="shared" si="16"/>
        <v>0.85526315789473684</v>
      </c>
      <c r="L124" s="33">
        <v>1.1422018348623852</v>
      </c>
      <c r="M124" s="48">
        <f t="shared" si="17"/>
        <v>-0.2512153878672585</v>
      </c>
      <c r="N124" s="27">
        <v>203</v>
      </c>
      <c r="O124" s="27">
        <v>240</v>
      </c>
      <c r="P124" s="48">
        <f t="shared" si="18"/>
        <v>-0.15416666666666667</v>
      </c>
      <c r="Q124" s="27">
        <v>90</v>
      </c>
      <c r="R124" s="27">
        <v>103</v>
      </c>
      <c r="S124" s="48">
        <f t="shared" si="19"/>
        <v>-0.12621359223300976</v>
      </c>
      <c r="T124" s="27">
        <v>112</v>
      </c>
      <c r="U124" s="27">
        <v>130</v>
      </c>
      <c r="V124" s="48">
        <f t="shared" si="20"/>
        <v>-0.13846153846153841</v>
      </c>
      <c r="W124" s="27">
        <v>136</v>
      </c>
      <c r="X124" s="27">
        <v>111</v>
      </c>
      <c r="Y124" s="48">
        <f t="shared" si="21"/>
        <v>0.22522522522522515</v>
      </c>
      <c r="Z124" s="33">
        <f t="shared" si="22"/>
        <v>0.45161290322580644</v>
      </c>
      <c r="AA124" s="33">
        <v>0.53941908713692943</v>
      </c>
      <c r="AB124" s="48">
        <f t="shared" si="23"/>
        <v>-0.16277915632754336</v>
      </c>
      <c r="AC124" s="27" t="s">
        <v>215</v>
      </c>
      <c r="AD124" s="27" t="s">
        <v>215</v>
      </c>
      <c r="AE124" s="48" t="str">
        <f t="shared" si="24"/>
        <v>-</v>
      </c>
      <c r="AF124" s="27">
        <v>45</v>
      </c>
      <c r="AG124" s="27">
        <v>21</v>
      </c>
      <c r="AH124" s="48">
        <f t="shared" si="25"/>
        <v>1.1428571428571428</v>
      </c>
      <c r="AI124" s="27">
        <v>12</v>
      </c>
      <c r="AJ124" s="27">
        <v>30</v>
      </c>
      <c r="AK124" s="48">
        <f t="shared" si="26"/>
        <v>-0.6</v>
      </c>
      <c r="AL124" s="27">
        <v>130</v>
      </c>
      <c r="AM124" s="27">
        <v>105</v>
      </c>
      <c r="AN124" s="48">
        <f t="shared" si="27"/>
        <v>0.23809523809523814</v>
      </c>
    </row>
    <row r="125" spans="1:40" s="38" customFormat="1" ht="13.95" customHeight="1">
      <c r="A125" s="26">
        <v>10</v>
      </c>
      <c r="B125" s="42" t="s">
        <v>132</v>
      </c>
      <c r="C125" s="26">
        <v>1016</v>
      </c>
      <c r="D125" s="25" t="s">
        <v>134</v>
      </c>
      <c r="E125" s="27">
        <v>505</v>
      </c>
      <c r="F125" s="27">
        <v>554</v>
      </c>
      <c r="G125" s="48">
        <f t="shared" si="14"/>
        <v>-8.8447653429602924E-2</v>
      </c>
      <c r="H125" s="27">
        <v>649</v>
      </c>
      <c r="I125" s="27">
        <v>578</v>
      </c>
      <c r="J125" s="48">
        <f t="shared" si="15"/>
        <v>0.12283737024221453</v>
      </c>
      <c r="K125" s="33">
        <f t="shared" si="16"/>
        <v>0.77812018489984591</v>
      </c>
      <c r="L125" s="33">
        <v>0.95847750865051906</v>
      </c>
      <c r="M125" s="48">
        <f t="shared" si="17"/>
        <v>-0.18817063741496221</v>
      </c>
      <c r="N125" s="27">
        <v>540</v>
      </c>
      <c r="O125" s="27">
        <v>608</v>
      </c>
      <c r="P125" s="48">
        <f t="shared" si="18"/>
        <v>-0.11184210526315785</v>
      </c>
      <c r="Q125" s="27">
        <v>284</v>
      </c>
      <c r="R125" s="27">
        <v>247</v>
      </c>
      <c r="S125" s="48">
        <f t="shared" si="19"/>
        <v>0.1497975708502024</v>
      </c>
      <c r="T125" s="27">
        <v>402</v>
      </c>
      <c r="U125" s="27">
        <v>321</v>
      </c>
      <c r="V125" s="48">
        <f t="shared" si="20"/>
        <v>0.25233644859813076</v>
      </c>
      <c r="W125" s="27">
        <v>432</v>
      </c>
      <c r="X125" s="27">
        <v>329</v>
      </c>
      <c r="Y125" s="48">
        <f t="shared" si="21"/>
        <v>0.31306990881458963</v>
      </c>
      <c r="Z125" s="33">
        <f t="shared" si="22"/>
        <v>0.48201438848920863</v>
      </c>
      <c r="AA125" s="33">
        <v>0.49384615384615382</v>
      </c>
      <c r="AB125" s="48">
        <f t="shared" si="23"/>
        <v>-2.3958403370761272E-2</v>
      </c>
      <c r="AC125" s="27">
        <v>3</v>
      </c>
      <c r="AD125" s="27">
        <v>1</v>
      </c>
      <c r="AE125" s="48">
        <f t="shared" si="24"/>
        <v>2</v>
      </c>
      <c r="AF125" s="27">
        <v>134</v>
      </c>
      <c r="AG125" s="27">
        <v>119</v>
      </c>
      <c r="AH125" s="48">
        <f t="shared" si="25"/>
        <v>0.12605042016806722</v>
      </c>
      <c r="AI125" s="27">
        <v>69</v>
      </c>
      <c r="AJ125" s="27">
        <v>52</v>
      </c>
      <c r="AK125" s="48">
        <f t="shared" si="26"/>
        <v>0.32692307692307687</v>
      </c>
      <c r="AL125" s="27">
        <v>328</v>
      </c>
      <c r="AM125" s="27">
        <v>286</v>
      </c>
      <c r="AN125" s="48">
        <f t="shared" si="27"/>
        <v>0.14685314685314688</v>
      </c>
    </row>
    <row r="126" spans="1:40" s="38" customFormat="1" ht="13.95" customHeight="1">
      <c r="A126" s="26">
        <v>10</v>
      </c>
      <c r="B126" s="42" t="s">
        <v>132</v>
      </c>
      <c r="C126" s="26">
        <v>1017</v>
      </c>
      <c r="D126" s="25" t="s">
        <v>163</v>
      </c>
      <c r="E126" s="27">
        <v>915</v>
      </c>
      <c r="F126" s="27">
        <v>853</v>
      </c>
      <c r="G126" s="48">
        <f t="shared" si="14"/>
        <v>7.2684642438452629E-2</v>
      </c>
      <c r="H126" s="27">
        <v>1076</v>
      </c>
      <c r="I126" s="27">
        <v>813</v>
      </c>
      <c r="J126" s="48">
        <f t="shared" si="15"/>
        <v>0.32349323493234938</v>
      </c>
      <c r="K126" s="33">
        <f t="shared" si="16"/>
        <v>0.8503717472118959</v>
      </c>
      <c r="L126" s="33">
        <v>1.04920049200492</v>
      </c>
      <c r="M126" s="48">
        <f t="shared" si="17"/>
        <v>-0.18950500529510972</v>
      </c>
      <c r="N126" s="27">
        <v>942</v>
      </c>
      <c r="O126" s="27">
        <v>893</v>
      </c>
      <c r="P126" s="48">
        <f t="shared" si="18"/>
        <v>5.4871220604703286E-2</v>
      </c>
      <c r="Q126" s="27">
        <v>231</v>
      </c>
      <c r="R126" s="27">
        <v>143</v>
      </c>
      <c r="S126" s="48">
        <f t="shared" si="19"/>
        <v>0.61538461538461542</v>
      </c>
      <c r="T126" s="27">
        <v>391</v>
      </c>
      <c r="U126" s="27">
        <v>365</v>
      </c>
      <c r="V126" s="48">
        <f t="shared" si="20"/>
        <v>7.1232876712328697E-2</v>
      </c>
      <c r="W126" s="27">
        <v>903</v>
      </c>
      <c r="X126" s="27">
        <v>531</v>
      </c>
      <c r="Y126" s="48">
        <f t="shared" si="21"/>
        <v>0.70056497175141241</v>
      </c>
      <c r="Z126" s="33">
        <f t="shared" si="22"/>
        <v>0.30216383307573413</v>
      </c>
      <c r="AA126" s="33">
        <v>0.40736607142857145</v>
      </c>
      <c r="AB126" s="48">
        <f t="shared" si="23"/>
        <v>-0.25824987825792389</v>
      </c>
      <c r="AC126" s="27" t="s">
        <v>215</v>
      </c>
      <c r="AD126" s="27">
        <v>9</v>
      </c>
      <c r="AE126" s="48" t="str">
        <f t="shared" si="24"/>
        <v>-</v>
      </c>
      <c r="AF126" s="27">
        <v>116</v>
      </c>
      <c r="AG126" s="27">
        <v>79</v>
      </c>
      <c r="AH126" s="48">
        <f t="shared" si="25"/>
        <v>0.46835443037974689</v>
      </c>
      <c r="AI126" s="27">
        <v>73</v>
      </c>
      <c r="AJ126" s="27">
        <v>76</v>
      </c>
      <c r="AK126" s="48">
        <f t="shared" si="26"/>
        <v>-3.9473684210526327E-2</v>
      </c>
      <c r="AL126" s="27">
        <v>677</v>
      </c>
      <c r="AM126" s="27">
        <v>436</v>
      </c>
      <c r="AN126" s="48">
        <f t="shared" si="27"/>
        <v>0.55275229357798161</v>
      </c>
    </row>
    <row r="127" spans="1:40" s="38" customFormat="1" ht="13.95" customHeight="1">
      <c r="A127" s="26">
        <v>10</v>
      </c>
      <c r="B127" s="42" t="s">
        <v>132</v>
      </c>
      <c r="C127" s="26">
        <v>1018</v>
      </c>
      <c r="D127" s="25" t="s">
        <v>164</v>
      </c>
      <c r="E127" s="27">
        <v>199</v>
      </c>
      <c r="F127" s="27">
        <v>233</v>
      </c>
      <c r="G127" s="48">
        <f t="shared" si="14"/>
        <v>-0.14592274678111583</v>
      </c>
      <c r="H127" s="27">
        <v>237</v>
      </c>
      <c r="I127" s="27">
        <v>263</v>
      </c>
      <c r="J127" s="48">
        <f t="shared" si="15"/>
        <v>-9.8859315589353569E-2</v>
      </c>
      <c r="K127" s="33">
        <f t="shared" si="16"/>
        <v>0.83966244725738393</v>
      </c>
      <c r="L127" s="33">
        <v>0.88593155893536124</v>
      </c>
      <c r="M127" s="48">
        <f t="shared" si="17"/>
        <v>-5.2226508031364971E-2</v>
      </c>
      <c r="N127" s="27">
        <v>205</v>
      </c>
      <c r="O127" s="27">
        <v>246</v>
      </c>
      <c r="P127" s="48">
        <f t="shared" si="18"/>
        <v>-0.16666666666666663</v>
      </c>
      <c r="Q127" s="27">
        <v>161</v>
      </c>
      <c r="R127" s="27">
        <v>99</v>
      </c>
      <c r="S127" s="48">
        <f t="shared" si="19"/>
        <v>0.6262626262626263</v>
      </c>
      <c r="T127" s="27">
        <v>176</v>
      </c>
      <c r="U127" s="27">
        <v>192</v>
      </c>
      <c r="V127" s="48">
        <f t="shared" si="20"/>
        <v>-8.333333333333337E-2</v>
      </c>
      <c r="W127" s="27">
        <v>106</v>
      </c>
      <c r="X127" s="27">
        <v>127</v>
      </c>
      <c r="Y127" s="48">
        <f t="shared" si="21"/>
        <v>-0.16535433070866146</v>
      </c>
      <c r="Z127" s="33">
        <f t="shared" si="22"/>
        <v>0.62411347517730498</v>
      </c>
      <c r="AA127" s="33">
        <v>0.60188087774294674</v>
      </c>
      <c r="AB127" s="48">
        <f t="shared" si="23"/>
        <v>3.6938534278959878E-2</v>
      </c>
      <c r="AC127" s="27" t="s">
        <v>215</v>
      </c>
      <c r="AD127" s="27" t="s">
        <v>215</v>
      </c>
      <c r="AE127" s="48" t="str">
        <f t="shared" si="24"/>
        <v>-</v>
      </c>
      <c r="AF127" s="27">
        <v>54</v>
      </c>
      <c r="AG127" s="27">
        <v>58</v>
      </c>
      <c r="AH127" s="48">
        <f t="shared" si="25"/>
        <v>-6.8965517241379337E-2</v>
      </c>
      <c r="AI127" s="27">
        <v>34</v>
      </c>
      <c r="AJ127" s="27">
        <v>47</v>
      </c>
      <c r="AK127" s="48">
        <f t="shared" si="26"/>
        <v>-0.27659574468085102</v>
      </c>
      <c r="AL127" s="27">
        <v>78</v>
      </c>
      <c r="AM127" s="27">
        <v>120</v>
      </c>
      <c r="AN127" s="48">
        <f t="shared" si="27"/>
        <v>-0.35</v>
      </c>
    </row>
    <row r="128" spans="1:40" s="38" customFormat="1" ht="13.95" customHeight="1">
      <c r="A128" s="26">
        <v>10</v>
      </c>
      <c r="B128" s="42" t="s">
        <v>132</v>
      </c>
      <c r="C128" s="26">
        <v>1020</v>
      </c>
      <c r="D128" s="25" t="s">
        <v>225</v>
      </c>
      <c r="E128" s="27">
        <v>40</v>
      </c>
      <c r="F128" s="27">
        <v>83</v>
      </c>
      <c r="G128" s="48">
        <f t="shared" si="14"/>
        <v>-0.51807228915662651</v>
      </c>
      <c r="H128" s="27">
        <v>107</v>
      </c>
      <c r="I128" s="27">
        <v>47</v>
      </c>
      <c r="J128" s="48">
        <f t="shared" si="15"/>
        <v>1.2765957446808511</v>
      </c>
      <c r="K128" s="33">
        <f t="shared" si="16"/>
        <v>0.37383177570093457</v>
      </c>
      <c r="L128" s="33">
        <v>1.7659574468085106</v>
      </c>
      <c r="M128" s="48">
        <f t="shared" si="17"/>
        <v>-0.7883121270127238</v>
      </c>
      <c r="N128" s="27">
        <v>109</v>
      </c>
      <c r="O128" s="27">
        <v>100</v>
      </c>
      <c r="P128" s="48">
        <f t="shared" si="18"/>
        <v>9.000000000000008E-2</v>
      </c>
      <c r="Q128" s="27">
        <v>882</v>
      </c>
      <c r="R128" s="27">
        <v>629</v>
      </c>
      <c r="S128" s="48">
        <f t="shared" si="19"/>
        <v>0.40222575516693171</v>
      </c>
      <c r="T128" s="27">
        <v>90</v>
      </c>
      <c r="U128" s="27">
        <v>68</v>
      </c>
      <c r="V128" s="48">
        <f t="shared" si="20"/>
        <v>0.32352941176470584</v>
      </c>
      <c r="W128" s="27">
        <v>46</v>
      </c>
      <c r="X128" s="27">
        <v>28</v>
      </c>
      <c r="Y128" s="48">
        <f t="shared" si="21"/>
        <v>0.64285714285714279</v>
      </c>
      <c r="Z128" s="33">
        <f t="shared" si="22"/>
        <v>0.66176470588235292</v>
      </c>
      <c r="AA128" s="33">
        <v>0.70833333333333337</v>
      </c>
      <c r="AB128" s="48">
        <f t="shared" si="23"/>
        <v>-6.574394463667832E-2</v>
      </c>
      <c r="AC128" s="27">
        <v>20</v>
      </c>
      <c r="AD128" s="27" t="s">
        <v>215</v>
      </c>
      <c r="AE128" s="48" t="str">
        <f t="shared" si="24"/>
        <v>-</v>
      </c>
      <c r="AF128" s="27">
        <v>67</v>
      </c>
      <c r="AG128" s="27">
        <v>52</v>
      </c>
      <c r="AH128" s="48">
        <f t="shared" si="25"/>
        <v>0.28846153846153855</v>
      </c>
      <c r="AI128" s="27">
        <v>1</v>
      </c>
      <c r="AJ128" s="27">
        <v>1</v>
      </c>
      <c r="AK128" s="48">
        <f t="shared" si="26"/>
        <v>0</v>
      </c>
      <c r="AL128" s="27">
        <v>32</v>
      </c>
      <c r="AM128" s="27">
        <v>25</v>
      </c>
      <c r="AN128" s="48">
        <f t="shared" si="27"/>
        <v>0.28000000000000003</v>
      </c>
    </row>
    <row r="129" spans="1:40" s="38" customFormat="1" ht="13.95" customHeight="1">
      <c r="A129" s="29">
        <v>10</v>
      </c>
      <c r="B129" s="41" t="s">
        <v>165</v>
      </c>
      <c r="C129" s="29"/>
      <c r="D129" s="30"/>
      <c r="E129" s="31">
        <v>23983</v>
      </c>
      <c r="F129" s="31">
        <v>21436</v>
      </c>
      <c r="G129" s="24">
        <f t="shared" si="14"/>
        <v>0.1188188094793805</v>
      </c>
      <c r="H129" s="31">
        <v>22691</v>
      </c>
      <c r="I129" s="31">
        <v>18978</v>
      </c>
      <c r="J129" s="24">
        <f t="shared" si="15"/>
        <v>0.19564759194857206</v>
      </c>
      <c r="K129" s="32">
        <f t="shared" si="16"/>
        <v>1.0569388744436119</v>
      </c>
      <c r="L129" s="32">
        <v>1.1295183897144061</v>
      </c>
      <c r="M129" s="24">
        <f t="shared" si="17"/>
        <v>-6.4257046128434969E-2</v>
      </c>
      <c r="N129" s="31">
        <v>24606</v>
      </c>
      <c r="O129" s="31">
        <v>22206</v>
      </c>
      <c r="P129" s="24">
        <f t="shared" si="18"/>
        <v>0.10807889759524447</v>
      </c>
      <c r="Q129" s="31">
        <v>139</v>
      </c>
      <c r="R129" s="31">
        <v>129</v>
      </c>
      <c r="S129" s="24">
        <f t="shared" si="19"/>
        <v>7.7519379844961156E-2</v>
      </c>
      <c r="T129" s="31">
        <v>9143</v>
      </c>
      <c r="U129" s="31">
        <v>7789</v>
      </c>
      <c r="V129" s="24">
        <f t="shared" si="20"/>
        <v>0.17383489536525865</v>
      </c>
      <c r="W129" s="31">
        <v>16518</v>
      </c>
      <c r="X129" s="31">
        <v>13346</v>
      </c>
      <c r="Y129" s="24">
        <f t="shared" si="21"/>
        <v>0.23767420950097407</v>
      </c>
      <c r="Z129" s="32">
        <f t="shared" si="22"/>
        <v>0.35629944273411013</v>
      </c>
      <c r="AA129" s="32">
        <v>0.36853560444759875</v>
      </c>
      <c r="AB129" s="24">
        <f t="shared" si="23"/>
        <v>-3.3202115523761955E-2</v>
      </c>
      <c r="AC129" s="31">
        <v>88</v>
      </c>
      <c r="AD129" s="31">
        <v>46</v>
      </c>
      <c r="AE129" s="24">
        <f t="shared" si="24"/>
        <v>0.91304347826086962</v>
      </c>
      <c r="AF129" s="31">
        <v>2760</v>
      </c>
      <c r="AG129" s="31">
        <v>2250</v>
      </c>
      <c r="AH129" s="24">
        <f t="shared" si="25"/>
        <v>0.22666666666666657</v>
      </c>
      <c r="AI129" s="31">
        <v>1242</v>
      </c>
      <c r="AJ129" s="31">
        <v>1349</v>
      </c>
      <c r="AK129" s="24">
        <f t="shared" si="26"/>
        <v>-7.9318013343217197E-2</v>
      </c>
      <c r="AL129" s="31">
        <v>14339</v>
      </c>
      <c r="AM129" s="31">
        <v>11988</v>
      </c>
      <c r="AN129" s="24">
        <f t="shared" si="27"/>
        <v>0.19611277944611283</v>
      </c>
    </row>
    <row r="130" spans="1:40" s="38" customFormat="1" ht="13.95" customHeight="1">
      <c r="A130" s="26">
        <v>11</v>
      </c>
      <c r="B130" s="42" t="s">
        <v>135</v>
      </c>
      <c r="C130" s="26">
        <v>11</v>
      </c>
      <c r="D130" s="25" t="s">
        <v>136</v>
      </c>
      <c r="E130" s="27">
        <v>2</v>
      </c>
      <c r="F130" s="27" t="s">
        <v>215</v>
      </c>
      <c r="G130" s="27" t="str">
        <f t="shared" si="14"/>
        <v>-</v>
      </c>
      <c r="H130" s="27" t="s">
        <v>215</v>
      </c>
      <c r="I130" s="27" t="s">
        <v>215</v>
      </c>
      <c r="J130" s="27" t="str">
        <f t="shared" si="15"/>
        <v>-</v>
      </c>
      <c r="K130" s="27" t="str">
        <f t="shared" si="16"/>
        <v/>
      </c>
      <c r="L130" s="27" t="s">
        <v>215</v>
      </c>
      <c r="M130" s="27" t="str">
        <f t="shared" si="17"/>
        <v>-</v>
      </c>
      <c r="N130" s="27">
        <v>2</v>
      </c>
      <c r="O130" s="27" t="s">
        <v>215</v>
      </c>
      <c r="P130" s="27" t="str">
        <f t="shared" si="18"/>
        <v>-</v>
      </c>
      <c r="Q130" s="27" t="s">
        <v>215</v>
      </c>
      <c r="R130" s="27" t="s">
        <v>215</v>
      </c>
      <c r="S130" s="27" t="str">
        <f t="shared" si="19"/>
        <v>-</v>
      </c>
      <c r="T130" s="27" t="s">
        <v>215</v>
      </c>
      <c r="U130" s="27" t="s">
        <v>215</v>
      </c>
      <c r="V130" s="27" t="str">
        <f t="shared" si="20"/>
        <v>-</v>
      </c>
      <c r="W130" s="27" t="s">
        <v>215</v>
      </c>
      <c r="X130" s="27" t="s">
        <v>215</v>
      </c>
      <c r="Y130" s="27" t="str">
        <f t="shared" si="21"/>
        <v>-</v>
      </c>
      <c r="Z130" s="33" t="str">
        <f t="shared" si="22"/>
        <v/>
      </c>
      <c r="AA130" s="33" t="s">
        <v>215</v>
      </c>
      <c r="AB130" s="27" t="str">
        <f t="shared" si="23"/>
        <v>-</v>
      </c>
      <c r="AC130" s="27" t="s">
        <v>215</v>
      </c>
      <c r="AD130" s="27" t="s">
        <v>215</v>
      </c>
      <c r="AE130" s="27" t="str">
        <f t="shared" si="24"/>
        <v>-</v>
      </c>
      <c r="AF130" s="27" t="s">
        <v>215</v>
      </c>
      <c r="AG130" s="27" t="s">
        <v>215</v>
      </c>
      <c r="AH130" s="27" t="str">
        <f t="shared" si="25"/>
        <v>-</v>
      </c>
      <c r="AI130" s="27" t="s">
        <v>215</v>
      </c>
      <c r="AJ130" s="27" t="s">
        <v>215</v>
      </c>
      <c r="AK130" s="27" t="str">
        <f t="shared" si="26"/>
        <v>-</v>
      </c>
      <c r="AL130" s="27" t="s">
        <v>215</v>
      </c>
      <c r="AM130" s="27" t="s">
        <v>215</v>
      </c>
      <c r="AN130" s="27" t="str">
        <f t="shared" si="27"/>
        <v>-</v>
      </c>
    </row>
    <row r="131" spans="1:40" s="38" customFormat="1" ht="13.95" customHeight="1">
      <c r="A131" s="26">
        <v>11</v>
      </c>
      <c r="B131" s="42" t="s">
        <v>135</v>
      </c>
      <c r="C131" s="26">
        <v>1101</v>
      </c>
      <c r="D131" s="25" t="s">
        <v>48</v>
      </c>
      <c r="E131" s="27">
        <v>1767</v>
      </c>
      <c r="F131" s="27">
        <v>1558</v>
      </c>
      <c r="G131" s="48">
        <f t="shared" si="14"/>
        <v>0.13414634146341453</v>
      </c>
      <c r="H131" s="27">
        <v>1629</v>
      </c>
      <c r="I131" s="27">
        <v>1933</v>
      </c>
      <c r="J131" s="48">
        <f t="shared" si="15"/>
        <v>-0.15726849456802894</v>
      </c>
      <c r="K131" s="33">
        <f t="shared" si="16"/>
        <v>1.0847145488029466</v>
      </c>
      <c r="L131" s="33">
        <v>0.80600103466114847</v>
      </c>
      <c r="M131" s="48">
        <f t="shared" si="17"/>
        <v>0.34579796074203828</v>
      </c>
      <c r="N131" s="27">
        <v>1915</v>
      </c>
      <c r="O131" s="27">
        <v>1674</v>
      </c>
      <c r="P131" s="48">
        <f t="shared" si="18"/>
        <v>0.14396654719235369</v>
      </c>
      <c r="Q131" s="27">
        <v>212</v>
      </c>
      <c r="R131" s="27">
        <v>233</v>
      </c>
      <c r="S131" s="48">
        <f t="shared" si="19"/>
        <v>-9.0128755364806912E-2</v>
      </c>
      <c r="T131" s="27">
        <v>1070</v>
      </c>
      <c r="U131" s="27">
        <v>974</v>
      </c>
      <c r="V131" s="48">
        <f t="shared" si="20"/>
        <v>9.8562628336755553E-2</v>
      </c>
      <c r="W131" s="27">
        <v>968</v>
      </c>
      <c r="X131" s="27">
        <v>1260</v>
      </c>
      <c r="Y131" s="48">
        <f t="shared" si="21"/>
        <v>-0.2317460317460317</v>
      </c>
      <c r="Z131" s="33">
        <f t="shared" si="22"/>
        <v>0.52502453385672232</v>
      </c>
      <c r="AA131" s="33">
        <v>0.43598925693822738</v>
      </c>
      <c r="AB131" s="48">
        <f t="shared" si="23"/>
        <v>0.20421438258307778</v>
      </c>
      <c r="AC131" s="27">
        <v>37</v>
      </c>
      <c r="AD131" s="27">
        <v>19</v>
      </c>
      <c r="AE131" s="48">
        <f t="shared" si="24"/>
        <v>0.94736842105263164</v>
      </c>
      <c r="AF131" s="27">
        <v>241</v>
      </c>
      <c r="AG131" s="27">
        <v>218</v>
      </c>
      <c r="AH131" s="48">
        <f t="shared" si="25"/>
        <v>0.10550458715596323</v>
      </c>
      <c r="AI131" s="27">
        <v>69</v>
      </c>
      <c r="AJ131" s="27">
        <v>89</v>
      </c>
      <c r="AK131" s="48">
        <f t="shared" si="26"/>
        <v>-0.2247191011235955</v>
      </c>
      <c r="AL131" s="27">
        <v>786</v>
      </c>
      <c r="AM131" s="27">
        <v>1030</v>
      </c>
      <c r="AN131" s="48">
        <f t="shared" si="27"/>
        <v>-0.23689320388349511</v>
      </c>
    </row>
    <row r="132" spans="1:40" s="38" customFormat="1" ht="13.95" customHeight="1">
      <c r="A132" s="26">
        <v>11</v>
      </c>
      <c r="B132" s="42" t="s">
        <v>135</v>
      </c>
      <c r="C132" s="26">
        <v>1102</v>
      </c>
      <c r="D132" s="25" t="s">
        <v>166</v>
      </c>
      <c r="E132" s="27">
        <v>919</v>
      </c>
      <c r="F132" s="27">
        <v>897</v>
      </c>
      <c r="G132" s="48">
        <f t="shared" si="14"/>
        <v>2.4526198439241975E-2</v>
      </c>
      <c r="H132" s="27">
        <v>912</v>
      </c>
      <c r="I132" s="27">
        <v>930</v>
      </c>
      <c r="J132" s="48">
        <f t="shared" si="15"/>
        <v>-1.9354838709677469E-2</v>
      </c>
      <c r="K132" s="33">
        <f t="shared" si="16"/>
        <v>1.0076754385964912</v>
      </c>
      <c r="L132" s="33">
        <v>0.96451612903225803</v>
      </c>
      <c r="M132" s="48">
        <f t="shared" si="17"/>
        <v>4.4747110250542788E-2</v>
      </c>
      <c r="N132" s="27">
        <v>1054</v>
      </c>
      <c r="O132" s="27">
        <v>990</v>
      </c>
      <c r="P132" s="48">
        <f t="shared" si="18"/>
        <v>6.4646464646464619E-2</v>
      </c>
      <c r="Q132" s="27">
        <v>251</v>
      </c>
      <c r="R132" s="27">
        <v>221</v>
      </c>
      <c r="S132" s="48">
        <f t="shared" si="19"/>
        <v>0.13574660633484159</v>
      </c>
      <c r="T132" s="27">
        <v>804</v>
      </c>
      <c r="U132" s="27">
        <v>762</v>
      </c>
      <c r="V132" s="48">
        <f t="shared" si="20"/>
        <v>5.5118110236220375E-2</v>
      </c>
      <c r="W132" s="27">
        <v>382</v>
      </c>
      <c r="X132" s="27">
        <v>411</v>
      </c>
      <c r="Y132" s="48">
        <f t="shared" si="21"/>
        <v>-7.0559610705596132E-2</v>
      </c>
      <c r="Z132" s="33">
        <f t="shared" si="22"/>
        <v>0.67790893760539628</v>
      </c>
      <c r="AA132" s="33">
        <v>0.64961636828644498</v>
      </c>
      <c r="AB132" s="48">
        <f t="shared" si="23"/>
        <v>4.3552734660275538E-2</v>
      </c>
      <c r="AC132" s="27">
        <v>25</v>
      </c>
      <c r="AD132" s="27">
        <v>15</v>
      </c>
      <c r="AE132" s="48">
        <f t="shared" si="24"/>
        <v>0.66666666666666674</v>
      </c>
      <c r="AF132" s="27">
        <v>260</v>
      </c>
      <c r="AG132" s="27">
        <v>233</v>
      </c>
      <c r="AH132" s="48">
        <f t="shared" si="25"/>
        <v>0.11587982832618016</v>
      </c>
      <c r="AI132" s="27">
        <v>59</v>
      </c>
      <c r="AJ132" s="27">
        <v>57</v>
      </c>
      <c r="AK132" s="48">
        <f t="shared" si="26"/>
        <v>3.5087719298245723E-2</v>
      </c>
      <c r="AL132" s="27">
        <v>249</v>
      </c>
      <c r="AM132" s="27">
        <v>237</v>
      </c>
      <c r="AN132" s="48">
        <f t="shared" si="27"/>
        <v>5.0632911392405111E-2</v>
      </c>
    </row>
    <row r="133" spans="1:40" s="38" customFormat="1" ht="13.95" customHeight="1">
      <c r="A133" s="26">
        <v>11</v>
      </c>
      <c r="B133" s="42" t="s">
        <v>135</v>
      </c>
      <c r="C133" s="26">
        <v>1104</v>
      </c>
      <c r="D133" s="25" t="s">
        <v>49</v>
      </c>
      <c r="E133" s="27">
        <v>242</v>
      </c>
      <c r="F133" s="27">
        <v>280</v>
      </c>
      <c r="G133" s="48">
        <f t="shared" si="14"/>
        <v>-0.13571428571428568</v>
      </c>
      <c r="H133" s="27">
        <v>293</v>
      </c>
      <c r="I133" s="27">
        <v>310</v>
      </c>
      <c r="J133" s="48">
        <f t="shared" si="15"/>
        <v>-5.4838709677419328E-2</v>
      </c>
      <c r="K133" s="33">
        <f t="shared" si="16"/>
        <v>0.82593856655290099</v>
      </c>
      <c r="L133" s="33">
        <v>0.90322580645161288</v>
      </c>
      <c r="M133" s="48">
        <f t="shared" si="17"/>
        <v>-8.5568015602145331E-2</v>
      </c>
      <c r="N133" s="27">
        <v>265</v>
      </c>
      <c r="O133" s="27">
        <v>322</v>
      </c>
      <c r="P133" s="48">
        <f t="shared" si="18"/>
        <v>-0.17701863354037262</v>
      </c>
      <c r="Q133" s="27">
        <v>243</v>
      </c>
      <c r="R133" s="27">
        <v>162</v>
      </c>
      <c r="S133" s="48">
        <f t="shared" si="19"/>
        <v>0.5</v>
      </c>
      <c r="T133" s="27">
        <v>188</v>
      </c>
      <c r="U133" s="27">
        <v>224</v>
      </c>
      <c r="V133" s="48">
        <f t="shared" si="20"/>
        <v>-0.1607142857142857</v>
      </c>
      <c r="W133" s="27">
        <v>168</v>
      </c>
      <c r="X133" s="27">
        <v>168</v>
      </c>
      <c r="Y133" s="48">
        <f t="shared" si="21"/>
        <v>0</v>
      </c>
      <c r="Z133" s="33">
        <f t="shared" si="22"/>
        <v>0.5280898876404494</v>
      </c>
      <c r="AA133" s="33">
        <v>0.5714285714285714</v>
      </c>
      <c r="AB133" s="48">
        <f t="shared" si="23"/>
        <v>-7.5842696629213502E-2</v>
      </c>
      <c r="AC133" s="27">
        <v>3</v>
      </c>
      <c r="AD133" s="27">
        <v>8</v>
      </c>
      <c r="AE133" s="48">
        <f t="shared" si="24"/>
        <v>-0.625</v>
      </c>
      <c r="AF133" s="27">
        <v>64</v>
      </c>
      <c r="AG133" s="27">
        <v>47</v>
      </c>
      <c r="AH133" s="48">
        <f t="shared" si="25"/>
        <v>0.36170212765957444</v>
      </c>
      <c r="AI133" s="27">
        <v>18</v>
      </c>
      <c r="AJ133" s="27">
        <v>19</v>
      </c>
      <c r="AK133" s="48">
        <f t="shared" si="26"/>
        <v>-5.2631578947368474E-2</v>
      </c>
      <c r="AL133" s="27">
        <v>140</v>
      </c>
      <c r="AM133" s="27">
        <v>150</v>
      </c>
      <c r="AN133" s="48">
        <f t="shared" si="27"/>
        <v>-6.6666666666666652E-2</v>
      </c>
    </row>
    <row r="134" spans="1:40" s="38" customFormat="1" ht="13.95" customHeight="1">
      <c r="A134" s="26">
        <v>11</v>
      </c>
      <c r="B134" s="42" t="s">
        <v>135</v>
      </c>
      <c r="C134" s="26">
        <v>1105</v>
      </c>
      <c r="D134" s="25" t="s">
        <v>216</v>
      </c>
      <c r="E134" s="27" t="s">
        <v>215</v>
      </c>
      <c r="F134" s="27" t="s">
        <v>215</v>
      </c>
      <c r="G134" s="48" t="str">
        <f t="shared" si="14"/>
        <v>-</v>
      </c>
      <c r="H134" s="27" t="s">
        <v>215</v>
      </c>
      <c r="I134" s="27">
        <v>1</v>
      </c>
      <c r="J134" s="48" t="str">
        <f t="shared" si="15"/>
        <v>-</v>
      </c>
      <c r="K134" s="33" t="s">
        <v>215</v>
      </c>
      <c r="L134" s="33">
        <v>0</v>
      </c>
      <c r="M134" s="48" t="str">
        <f t="shared" si="17"/>
        <v>-</v>
      </c>
      <c r="N134" s="27" t="s">
        <v>215</v>
      </c>
      <c r="O134" s="27" t="s">
        <v>215</v>
      </c>
      <c r="P134" s="48" t="str">
        <f t="shared" si="18"/>
        <v>-</v>
      </c>
      <c r="Q134" s="27" t="s">
        <v>215</v>
      </c>
      <c r="R134" s="27">
        <v>1133</v>
      </c>
      <c r="S134" s="48" t="str">
        <f t="shared" si="19"/>
        <v>-</v>
      </c>
      <c r="T134" s="27" t="s">
        <v>215</v>
      </c>
      <c r="U134" s="27">
        <v>1</v>
      </c>
      <c r="V134" s="48" t="str">
        <f t="shared" si="20"/>
        <v>-</v>
      </c>
      <c r="W134" s="27" t="s">
        <v>215</v>
      </c>
      <c r="X134" s="27" t="s">
        <v>215</v>
      </c>
      <c r="Y134" s="48" t="str">
        <f t="shared" si="21"/>
        <v>-</v>
      </c>
      <c r="Z134" s="33" t="s">
        <v>215</v>
      </c>
      <c r="AA134" s="33">
        <v>1</v>
      </c>
      <c r="AB134" s="48" t="str">
        <f t="shared" si="23"/>
        <v>-</v>
      </c>
      <c r="AC134" s="27" t="s">
        <v>215</v>
      </c>
      <c r="AD134" s="27" t="s">
        <v>215</v>
      </c>
      <c r="AE134" s="48" t="str">
        <f t="shared" si="24"/>
        <v>-</v>
      </c>
      <c r="AF134" s="27" t="s">
        <v>215</v>
      </c>
      <c r="AG134" s="27" t="s">
        <v>215</v>
      </c>
      <c r="AH134" s="48" t="str">
        <f t="shared" si="25"/>
        <v>-</v>
      </c>
      <c r="AI134" s="27" t="s">
        <v>215</v>
      </c>
      <c r="AJ134" s="27" t="s">
        <v>215</v>
      </c>
      <c r="AK134" s="48" t="str">
        <f t="shared" si="26"/>
        <v>-</v>
      </c>
      <c r="AL134" s="27" t="s">
        <v>215</v>
      </c>
      <c r="AM134" s="27" t="s">
        <v>215</v>
      </c>
      <c r="AN134" s="48" t="str">
        <f t="shared" si="27"/>
        <v>-</v>
      </c>
    </row>
    <row r="135" spans="1:40" s="38" customFormat="1" ht="13.95" customHeight="1">
      <c r="A135" s="26">
        <v>11</v>
      </c>
      <c r="B135" s="42" t="s">
        <v>135</v>
      </c>
      <c r="C135" s="26">
        <v>1106</v>
      </c>
      <c r="D135" s="25" t="s">
        <v>226</v>
      </c>
      <c r="E135" s="27">
        <v>12</v>
      </c>
      <c r="F135" s="27">
        <v>19</v>
      </c>
      <c r="G135" s="48">
        <f t="shared" si="14"/>
        <v>-0.36842105263157898</v>
      </c>
      <c r="H135" s="27">
        <v>21</v>
      </c>
      <c r="I135" s="27">
        <v>19</v>
      </c>
      <c r="J135" s="48">
        <f t="shared" si="15"/>
        <v>0.10526315789473695</v>
      </c>
      <c r="K135" s="33">
        <f t="shared" si="16"/>
        <v>0.5714285714285714</v>
      </c>
      <c r="L135" s="33">
        <v>1</v>
      </c>
      <c r="M135" s="48">
        <f t="shared" si="17"/>
        <v>-0.4285714285714286</v>
      </c>
      <c r="N135" s="27">
        <v>12</v>
      </c>
      <c r="O135" s="27">
        <v>21</v>
      </c>
      <c r="P135" s="48">
        <f t="shared" si="18"/>
        <v>-0.4285714285714286</v>
      </c>
      <c r="Q135" s="27">
        <v>539</v>
      </c>
      <c r="R135" s="27">
        <v>570</v>
      </c>
      <c r="S135" s="48">
        <f t="shared" si="19"/>
        <v>-5.4385964912280649E-2</v>
      </c>
      <c r="T135" s="27">
        <v>6</v>
      </c>
      <c r="U135" s="27">
        <v>9</v>
      </c>
      <c r="V135" s="48">
        <f t="shared" si="20"/>
        <v>-0.33333333333333337</v>
      </c>
      <c r="W135" s="27">
        <v>15</v>
      </c>
      <c r="X135" s="27">
        <v>4</v>
      </c>
      <c r="Y135" s="48">
        <f t="shared" si="21"/>
        <v>2.75</v>
      </c>
      <c r="Z135" s="33">
        <f t="shared" si="22"/>
        <v>0.2857142857142857</v>
      </c>
      <c r="AA135" s="33">
        <v>0.69230769230769229</v>
      </c>
      <c r="AB135" s="48">
        <f t="shared" si="23"/>
        <v>-0.58730158730158732</v>
      </c>
      <c r="AC135" s="27">
        <v>2</v>
      </c>
      <c r="AD135" s="27">
        <v>1</v>
      </c>
      <c r="AE135" s="48">
        <f t="shared" si="24"/>
        <v>1</v>
      </c>
      <c r="AF135" s="27">
        <v>2</v>
      </c>
      <c r="AG135" s="27">
        <v>7</v>
      </c>
      <c r="AH135" s="48">
        <f t="shared" si="25"/>
        <v>-0.7142857142857143</v>
      </c>
      <c r="AI135" s="27" t="s">
        <v>215</v>
      </c>
      <c r="AJ135" s="27">
        <v>1</v>
      </c>
      <c r="AK135" s="48" t="str">
        <f t="shared" si="26"/>
        <v>-</v>
      </c>
      <c r="AL135" s="27">
        <v>15</v>
      </c>
      <c r="AM135" s="27">
        <v>3</v>
      </c>
      <c r="AN135" s="48">
        <f t="shared" si="27"/>
        <v>4</v>
      </c>
    </row>
    <row r="136" spans="1:40" s="38" customFormat="1" ht="13.95" customHeight="1">
      <c r="A136" s="29">
        <v>11</v>
      </c>
      <c r="B136" s="41" t="s">
        <v>167</v>
      </c>
      <c r="C136" s="29"/>
      <c r="D136" s="30"/>
      <c r="E136" s="31">
        <v>2942</v>
      </c>
      <c r="F136" s="31">
        <v>2754</v>
      </c>
      <c r="G136" s="24">
        <f t="shared" si="14"/>
        <v>6.8264342774146725E-2</v>
      </c>
      <c r="H136" s="31">
        <v>2855</v>
      </c>
      <c r="I136" s="31">
        <v>3193</v>
      </c>
      <c r="J136" s="24">
        <f t="shared" si="15"/>
        <v>-0.10585656122768561</v>
      </c>
      <c r="K136" s="32">
        <f t="shared" si="16"/>
        <v>1.0304728546409807</v>
      </c>
      <c r="L136" s="32">
        <v>0.86251174444096457</v>
      </c>
      <c r="M136" s="24">
        <f t="shared" si="17"/>
        <v>0.1947348674178111</v>
      </c>
      <c r="N136" s="31">
        <v>3248</v>
      </c>
      <c r="O136" s="31">
        <v>3007</v>
      </c>
      <c r="P136" s="24">
        <f t="shared" si="18"/>
        <v>8.0146325241104099E-2</v>
      </c>
      <c r="Q136" s="31">
        <v>230</v>
      </c>
      <c r="R136" s="31">
        <v>223</v>
      </c>
      <c r="S136" s="24">
        <f t="shared" si="19"/>
        <v>3.1390134529148073E-2</v>
      </c>
      <c r="T136" s="31">
        <v>2068</v>
      </c>
      <c r="U136" s="31">
        <v>1970</v>
      </c>
      <c r="V136" s="24">
        <f t="shared" si="20"/>
        <v>4.9746192893401098E-2</v>
      </c>
      <c r="W136" s="31">
        <v>1533</v>
      </c>
      <c r="X136" s="31">
        <v>1843</v>
      </c>
      <c r="Y136" s="24">
        <f t="shared" si="21"/>
        <v>-0.16820401519262074</v>
      </c>
      <c r="Z136" s="32">
        <f t="shared" si="22"/>
        <v>0.57428492085531802</v>
      </c>
      <c r="AA136" s="32">
        <v>0.51665355363231047</v>
      </c>
      <c r="AB136" s="24">
        <f t="shared" si="23"/>
        <v>0.11154741280270453</v>
      </c>
      <c r="AC136" s="31">
        <v>67</v>
      </c>
      <c r="AD136" s="31">
        <v>43</v>
      </c>
      <c r="AE136" s="24">
        <f t="shared" si="24"/>
        <v>0.55813953488372103</v>
      </c>
      <c r="AF136" s="31">
        <v>567</v>
      </c>
      <c r="AG136" s="31">
        <v>505</v>
      </c>
      <c r="AH136" s="24">
        <f t="shared" si="25"/>
        <v>0.12277227722772288</v>
      </c>
      <c r="AI136" s="31">
        <v>146</v>
      </c>
      <c r="AJ136" s="31">
        <v>166</v>
      </c>
      <c r="AK136" s="24">
        <f t="shared" si="26"/>
        <v>-0.12048192771084343</v>
      </c>
      <c r="AL136" s="31">
        <v>1190</v>
      </c>
      <c r="AM136" s="31">
        <v>1420</v>
      </c>
      <c r="AN136" s="24">
        <f t="shared" si="27"/>
        <v>-0.1619718309859155</v>
      </c>
    </row>
    <row r="137" spans="1:40" s="38" customFormat="1" ht="13.95" customHeight="1">
      <c r="A137" s="26">
        <v>12</v>
      </c>
      <c r="B137" s="42" t="s">
        <v>137</v>
      </c>
      <c r="C137" s="26">
        <v>12</v>
      </c>
      <c r="D137" s="25" t="s">
        <v>230</v>
      </c>
      <c r="E137" s="27">
        <v>1</v>
      </c>
      <c r="F137" s="27" t="s">
        <v>215</v>
      </c>
      <c r="G137" s="48" t="str">
        <f t="shared" ref="G137:G200" si="28">IFERROR(E137/F137-1,"-")</f>
        <v>-</v>
      </c>
      <c r="H137" s="27" t="s">
        <v>215</v>
      </c>
      <c r="I137" s="27" t="s">
        <v>215</v>
      </c>
      <c r="J137" s="48" t="str">
        <f t="shared" ref="J137:J200" si="29">IFERROR(H137/I137-1,"-")</f>
        <v>-</v>
      </c>
      <c r="K137" s="33" t="str">
        <f t="shared" ref="K137:K200" si="30">IFERROR(E137/H137,"")</f>
        <v/>
      </c>
      <c r="L137" s="33" t="s">
        <v>215</v>
      </c>
      <c r="M137" s="48" t="str">
        <f t="shared" ref="M137:M200" si="31">IFERROR(K137/L137-1,"-")</f>
        <v>-</v>
      </c>
      <c r="N137" s="27">
        <v>1</v>
      </c>
      <c r="O137" s="27" t="s">
        <v>215</v>
      </c>
      <c r="P137" s="48" t="str">
        <f t="shared" ref="P137:P200" si="32">IFERROR(N137/O137-1,"-")</f>
        <v>-</v>
      </c>
      <c r="Q137" s="27" t="s">
        <v>215</v>
      </c>
      <c r="R137" s="27" t="s">
        <v>215</v>
      </c>
      <c r="S137" s="48" t="str">
        <f t="shared" ref="S137:S200" si="33">IFERROR(Q137/R137-1,"-")</f>
        <v>-</v>
      </c>
      <c r="T137" s="27" t="s">
        <v>215</v>
      </c>
      <c r="U137" s="27" t="s">
        <v>215</v>
      </c>
      <c r="V137" s="48" t="str">
        <f t="shared" ref="V137:V200" si="34">IFERROR(T137/U137-1,"-")</f>
        <v>-</v>
      </c>
      <c r="W137" s="27" t="s">
        <v>215</v>
      </c>
      <c r="X137" s="27" t="s">
        <v>215</v>
      </c>
      <c r="Y137" s="48" t="str">
        <f t="shared" ref="Y137:Y200" si="35">IFERROR(W137/X137-1,"-")</f>
        <v>-</v>
      </c>
      <c r="Z137" s="33" t="str">
        <f t="shared" ref="Z137:Z200" si="36">IFERROR(T137/(W137+T137),"")</f>
        <v/>
      </c>
      <c r="AA137" s="33" t="s">
        <v>215</v>
      </c>
      <c r="AB137" s="48" t="str">
        <f t="shared" ref="AB137:AB200" si="37">IFERROR(Z137/AA137-1,"-")</f>
        <v>-</v>
      </c>
      <c r="AC137" s="27" t="s">
        <v>215</v>
      </c>
      <c r="AD137" s="27" t="s">
        <v>215</v>
      </c>
      <c r="AE137" s="48" t="str">
        <f t="shared" ref="AE137:AE200" si="38">IFERROR(AC137/AD137-1,"-")</f>
        <v>-</v>
      </c>
      <c r="AF137" s="27" t="s">
        <v>215</v>
      </c>
      <c r="AG137" s="27" t="s">
        <v>215</v>
      </c>
      <c r="AH137" s="48" t="str">
        <f t="shared" ref="AH137:AH200" si="39">IFERROR(AF137/AG137-1,"-")</f>
        <v>-</v>
      </c>
      <c r="AI137" s="27" t="s">
        <v>215</v>
      </c>
      <c r="AJ137" s="27" t="s">
        <v>215</v>
      </c>
      <c r="AK137" s="48" t="str">
        <f t="shared" ref="AK137:AK200" si="40">IFERROR(AI137/AJ137-1,"-")</f>
        <v>-</v>
      </c>
      <c r="AL137" s="27" t="s">
        <v>215</v>
      </c>
      <c r="AM137" s="27" t="s">
        <v>215</v>
      </c>
      <c r="AN137" s="48" t="str">
        <f t="shared" ref="AN137:AN200" si="41">IFERROR(AL137/AM137-1,"-")</f>
        <v>-</v>
      </c>
    </row>
    <row r="138" spans="1:40" s="38" customFormat="1" ht="13.95" customHeight="1">
      <c r="A138" s="26">
        <v>12</v>
      </c>
      <c r="B138" s="42" t="s">
        <v>137</v>
      </c>
      <c r="C138" s="26">
        <v>1201</v>
      </c>
      <c r="D138" s="25" t="s">
        <v>50</v>
      </c>
      <c r="E138" s="27">
        <v>2950</v>
      </c>
      <c r="F138" s="27">
        <v>2494</v>
      </c>
      <c r="G138" s="48">
        <f t="shared" si="28"/>
        <v>0.18283881315156369</v>
      </c>
      <c r="H138" s="27">
        <v>2811</v>
      </c>
      <c r="I138" s="27">
        <v>2428</v>
      </c>
      <c r="J138" s="48">
        <f t="shared" si="29"/>
        <v>0.15774299835255357</v>
      </c>
      <c r="K138" s="33">
        <f t="shared" si="30"/>
        <v>1.0494485948061187</v>
      </c>
      <c r="L138" s="33">
        <v>1.027182866556837</v>
      </c>
      <c r="M138" s="48">
        <f t="shared" si="31"/>
        <v>2.1676498872997607E-2</v>
      </c>
      <c r="N138" s="27">
        <v>3041</v>
      </c>
      <c r="O138" s="27">
        <v>2600</v>
      </c>
      <c r="P138" s="48">
        <f t="shared" si="32"/>
        <v>0.16961538461538472</v>
      </c>
      <c r="Q138" s="27">
        <v>187</v>
      </c>
      <c r="R138" s="27">
        <v>197</v>
      </c>
      <c r="S138" s="48">
        <f t="shared" si="33"/>
        <v>-5.0761421319796995E-2</v>
      </c>
      <c r="T138" s="27">
        <v>1152</v>
      </c>
      <c r="U138" s="27">
        <v>1055</v>
      </c>
      <c r="V138" s="48">
        <f t="shared" si="34"/>
        <v>9.1943127962085258E-2</v>
      </c>
      <c r="W138" s="27">
        <v>1890</v>
      </c>
      <c r="X138" s="27">
        <v>1527</v>
      </c>
      <c r="Y138" s="48">
        <f t="shared" si="35"/>
        <v>0.23772102161100195</v>
      </c>
      <c r="Z138" s="33">
        <f t="shared" si="36"/>
        <v>0.378698224852071</v>
      </c>
      <c r="AA138" s="33">
        <v>0.4085979860573199</v>
      </c>
      <c r="AB138" s="48">
        <f t="shared" si="37"/>
        <v>-7.3176477186684963E-2</v>
      </c>
      <c r="AC138" s="27">
        <v>8</v>
      </c>
      <c r="AD138" s="27">
        <v>17</v>
      </c>
      <c r="AE138" s="48">
        <f t="shared" si="38"/>
        <v>-0.52941176470588236</v>
      </c>
      <c r="AF138" s="27">
        <v>399</v>
      </c>
      <c r="AG138" s="27">
        <v>419</v>
      </c>
      <c r="AH138" s="48">
        <f t="shared" si="39"/>
        <v>-4.7732696897374693E-2</v>
      </c>
      <c r="AI138" s="27">
        <v>155</v>
      </c>
      <c r="AJ138" s="27">
        <v>134</v>
      </c>
      <c r="AK138" s="48">
        <f t="shared" si="40"/>
        <v>0.15671641791044766</v>
      </c>
      <c r="AL138" s="27">
        <v>1723</v>
      </c>
      <c r="AM138" s="27">
        <v>1402</v>
      </c>
      <c r="AN138" s="48">
        <f t="shared" si="41"/>
        <v>0.22895863052781751</v>
      </c>
    </row>
    <row r="139" spans="1:40" s="38" customFormat="1" ht="13.95" customHeight="1">
      <c r="A139" s="26">
        <v>12</v>
      </c>
      <c r="B139" s="42" t="s">
        <v>137</v>
      </c>
      <c r="C139" s="26">
        <v>1202</v>
      </c>
      <c r="D139" s="25" t="s">
        <v>51</v>
      </c>
      <c r="E139" s="27">
        <v>521</v>
      </c>
      <c r="F139" s="27">
        <v>485</v>
      </c>
      <c r="G139" s="48">
        <f t="shared" si="28"/>
        <v>7.4226804123711299E-2</v>
      </c>
      <c r="H139" s="27">
        <v>562</v>
      </c>
      <c r="I139" s="27">
        <v>505</v>
      </c>
      <c r="J139" s="48">
        <f t="shared" si="29"/>
        <v>0.11287128712871297</v>
      </c>
      <c r="K139" s="33">
        <f t="shared" si="30"/>
        <v>0.92704626334519569</v>
      </c>
      <c r="L139" s="33">
        <v>0.96039603960396036</v>
      </c>
      <c r="M139" s="48">
        <f t="shared" si="31"/>
        <v>-3.4725024764280743E-2</v>
      </c>
      <c r="N139" s="27">
        <v>558</v>
      </c>
      <c r="O139" s="27">
        <v>524</v>
      </c>
      <c r="P139" s="48">
        <f t="shared" si="32"/>
        <v>6.4885496183206159E-2</v>
      </c>
      <c r="Q139" s="27">
        <v>157</v>
      </c>
      <c r="R139" s="27">
        <v>206</v>
      </c>
      <c r="S139" s="48">
        <f t="shared" si="33"/>
        <v>-0.23786407766990292</v>
      </c>
      <c r="T139" s="27">
        <v>236</v>
      </c>
      <c r="U139" s="27">
        <v>298</v>
      </c>
      <c r="V139" s="48">
        <f t="shared" si="34"/>
        <v>-0.20805369127516782</v>
      </c>
      <c r="W139" s="27">
        <v>449</v>
      </c>
      <c r="X139" s="27">
        <v>272</v>
      </c>
      <c r="Y139" s="48">
        <f t="shared" si="35"/>
        <v>0.65073529411764697</v>
      </c>
      <c r="Z139" s="33">
        <f t="shared" si="36"/>
        <v>0.34452554744525549</v>
      </c>
      <c r="AA139" s="33">
        <v>0.52280701754385961</v>
      </c>
      <c r="AB139" s="48">
        <f t="shared" si="37"/>
        <v>-0.34100818106108843</v>
      </c>
      <c r="AC139" s="27">
        <v>3</v>
      </c>
      <c r="AD139" s="27">
        <v>2</v>
      </c>
      <c r="AE139" s="48">
        <f t="shared" si="38"/>
        <v>0.5</v>
      </c>
      <c r="AF139" s="27">
        <v>98</v>
      </c>
      <c r="AG139" s="27">
        <v>123</v>
      </c>
      <c r="AH139" s="48">
        <f t="shared" si="39"/>
        <v>-0.2032520325203252</v>
      </c>
      <c r="AI139" s="27">
        <v>56</v>
      </c>
      <c r="AJ139" s="27">
        <v>53</v>
      </c>
      <c r="AK139" s="48">
        <f t="shared" si="40"/>
        <v>5.6603773584905648E-2</v>
      </c>
      <c r="AL139" s="27">
        <v>400</v>
      </c>
      <c r="AM139" s="27">
        <v>211</v>
      </c>
      <c r="AN139" s="48">
        <f t="shared" si="41"/>
        <v>0.89573459715639814</v>
      </c>
    </row>
    <row r="140" spans="1:40" s="38" customFormat="1" ht="13.95" customHeight="1">
      <c r="A140" s="26">
        <v>12</v>
      </c>
      <c r="B140" s="42" t="s">
        <v>137</v>
      </c>
      <c r="C140" s="26">
        <v>1203</v>
      </c>
      <c r="D140" s="25" t="s">
        <v>206</v>
      </c>
      <c r="E140" s="27">
        <v>228</v>
      </c>
      <c r="F140" s="27">
        <v>169</v>
      </c>
      <c r="G140" s="48">
        <f t="shared" si="28"/>
        <v>0.34911242603550297</v>
      </c>
      <c r="H140" s="27">
        <v>176</v>
      </c>
      <c r="I140" s="27">
        <v>214</v>
      </c>
      <c r="J140" s="48">
        <f t="shared" si="29"/>
        <v>-0.17757009345794394</v>
      </c>
      <c r="K140" s="33">
        <f t="shared" si="30"/>
        <v>1.2954545454545454</v>
      </c>
      <c r="L140" s="33">
        <v>0.78971962616822433</v>
      </c>
      <c r="M140" s="48">
        <f t="shared" si="31"/>
        <v>0.6403980634749864</v>
      </c>
      <c r="N140" s="27">
        <v>259</v>
      </c>
      <c r="O140" s="27">
        <v>192</v>
      </c>
      <c r="P140" s="48">
        <f t="shared" si="32"/>
        <v>0.34895833333333326</v>
      </c>
      <c r="Q140" s="27">
        <v>150</v>
      </c>
      <c r="R140" s="27">
        <v>153</v>
      </c>
      <c r="S140" s="48">
        <f t="shared" si="33"/>
        <v>-1.9607843137254943E-2</v>
      </c>
      <c r="T140" s="27">
        <v>96</v>
      </c>
      <c r="U140" s="27">
        <v>100</v>
      </c>
      <c r="V140" s="48">
        <f t="shared" si="34"/>
        <v>-4.0000000000000036E-2</v>
      </c>
      <c r="W140" s="27">
        <v>102</v>
      </c>
      <c r="X140" s="27">
        <v>130</v>
      </c>
      <c r="Y140" s="48">
        <f t="shared" si="35"/>
        <v>-0.2153846153846154</v>
      </c>
      <c r="Z140" s="33">
        <f t="shared" si="36"/>
        <v>0.48484848484848486</v>
      </c>
      <c r="AA140" s="33">
        <v>0.43478260869565216</v>
      </c>
      <c r="AB140" s="48">
        <f t="shared" si="37"/>
        <v>0.11515151515151523</v>
      </c>
      <c r="AC140" s="27">
        <v>1</v>
      </c>
      <c r="AD140" s="27">
        <v>2</v>
      </c>
      <c r="AE140" s="48">
        <f t="shared" si="38"/>
        <v>-0.5</v>
      </c>
      <c r="AF140" s="27">
        <v>29</v>
      </c>
      <c r="AG140" s="27">
        <v>37</v>
      </c>
      <c r="AH140" s="48">
        <f t="shared" si="39"/>
        <v>-0.21621621621621623</v>
      </c>
      <c r="AI140" s="27">
        <v>10</v>
      </c>
      <c r="AJ140" s="27">
        <v>11</v>
      </c>
      <c r="AK140" s="48">
        <f t="shared" si="40"/>
        <v>-9.0909090909090939E-2</v>
      </c>
      <c r="AL140" s="27">
        <v>77</v>
      </c>
      <c r="AM140" s="27">
        <v>121</v>
      </c>
      <c r="AN140" s="48">
        <f t="shared" si="41"/>
        <v>-0.36363636363636365</v>
      </c>
    </row>
    <row r="141" spans="1:40" s="38" customFormat="1" ht="13.95" customHeight="1">
      <c r="A141" s="26">
        <v>12</v>
      </c>
      <c r="B141" s="42" t="s">
        <v>137</v>
      </c>
      <c r="C141" s="26">
        <v>1204</v>
      </c>
      <c r="D141" s="25" t="s">
        <v>225</v>
      </c>
      <c r="E141" s="27">
        <v>19</v>
      </c>
      <c r="F141" s="27">
        <v>7</v>
      </c>
      <c r="G141" s="48">
        <f t="shared" si="28"/>
        <v>1.7142857142857144</v>
      </c>
      <c r="H141" s="27">
        <v>9</v>
      </c>
      <c r="I141" s="27">
        <v>16</v>
      </c>
      <c r="J141" s="48">
        <f t="shared" si="29"/>
        <v>-0.4375</v>
      </c>
      <c r="K141" s="33">
        <f t="shared" si="30"/>
        <v>2.1111111111111112</v>
      </c>
      <c r="L141" s="33">
        <v>0.4375</v>
      </c>
      <c r="M141" s="48">
        <f t="shared" si="31"/>
        <v>3.8253968253968251</v>
      </c>
      <c r="N141" s="27">
        <v>10</v>
      </c>
      <c r="O141" s="27">
        <v>19</v>
      </c>
      <c r="P141" s="48">
        <f t="shared" si="32"/>
        <v>-0.47368421052631582</v>
      </c>
      <c r="Q141" s="27">
        <v>850</v>
      </c>
      <c r="R141" s="27">
        <v>935</v>
      </c>
      <c r="S141" s="48">
        <f t="shared" si="33"/>
        <v>-9.0909090909090939E-2</v>
      </c>
      <c r="T141" s="27">
        <v>32</v>
      </c>
      <c r="U141" s="27">
        <v>8</v>
      </c>
      <c r="V141" s="48">
        <f t="shared" si="34"/>
        <v>3</v>
      </c>
      <c r="W141" s="27">
        <v>2</v>
      </c>
      <c r="X141" s="27">
        <v>6</v>
      </c>
      <c r="Y141" s="48">
        <f t="shared" si="35"/>
        <v>-0.66666666666666674</v>
      </c>
      <c r="Z141" s="33">
        <f t="shared" si="36"/>
        <v>0.94117647058823528</v>
      </c>
      <c r="AA141" s="33">
        <v>0.5714285714285714</v>
      </c>
      <c r="AB141" s="48">
        <f t="shared" si="37"/>
        <v>0.64705882352941191</v>
      </c>
      <c r="AC141" s="27" t="s">
        <v>215</v>
      </c>
      <c r="AD141" s="27" t="s">
        <v>215</v>
      </c>
      <c r="AE141" s="48" t="str">
        <f t="shared" si="38"/>
        <v>-</v>
      </c>
      <c r="AF141" s="27">
        <v>26</v>
      </c>
      <c r="AG141" s="27">
        <v>3</v>
      </c>
      <c r="AH141" s="48">
        <f t="shared" si="39"/>
        <v>7.6666666666666661</v>
      </c>
      <c r="AI141" s="27">
        <v>2</v>
      </c>
      <c r="AJ141" s="27" t="s">
        <v>215</v>
      </c>
      <c r="AK141" s="48" t="str">
        <f t="shared" si="40"/>
        <v>-</v>
      </c>
      <c r="AL141" s="27" t="s">
        <v>215</v>
      </c>
      <c r="AM141" s="27">
        <v>3</v>
      </c>
      <c r="AN141" s="48" t="str">
        <f t="shared" si="41"/>
        <v>-</v>
      </c>
    </row>
    <row r="142" spans="1:40" s="38" customFormat="1" ht="13.95" customHeight="1">
      <c r="A142" s="26">
        <v>12</v>
      </c>
      <c r="B142" s="42" t="s">
        <v>137</v>
      </c>
      <c r="C142" s="26">
        <v>1205</v>
      </c>
      <c r="D142" s="25" t="s">
        <v>218</v>
      </c>
      <c r="E142" s="27">
        <v>49</v>
      </c>
      <c r="F142" s="27">
        <v>40</v>
      </c>
      <c r="G142" s="27">
        <f t="shared" si="28"/>
        <v>0.22500000000000009</v>
      </c>
      <c r="H142" s="27">
        <v>42</v>
      </c>
      <c r="I142" s="27">
        <v>50</v>
      </c>
      <c r="J142" s="27">
        <f t="shared" si="29"/>
        <v>-0.16000000000000003</v>
      </c>
      <c r="K142" s="33">
        <f t="shared" si="30"/>
        <v>1.1666666666666667</v>
      </c>
      <c r="L142" s="33">
        <v>0.8</v>
      </c>
      <c r="M142" s="27">
        <f t="shared" si="31"/>
        <v>0.45833333333333326</v>
      </c>
      <c r="N142" s="27">
        <v>51</v>
      </c>
      <c r="O142" s="27">
        <v>44</v>
      </c>
      <c r="P142" s="27">
        <f t="shared" si="32"/>
        <v>0.15909090909090917</v>
      </c>
      <c r="Q142" s="27">
        <v>77</v>
      </c>
      <c r="R142" s="27">
        <v>333</v>
      </c>
      <c r="S142" s="27">
        <f t="shared" si="33"/>
        <v>-0.76876876876876876</v>
      </c>
      <c r="T142" s="27">
        <v>17</v>
      </c>
      <c r="U142" s="27">
        <v>15</v>
      </c>
      <c r="V142" s="27">
        <f t="shared" si="34"/>
        <v>0.1333333333333333</v>
      </c>
      <c r="W142" s="27">
        <v>23</v>
      </c>
      <c r="X142" s="27">
        <v>50</v>
      </c>
      <c r="Y142" s="27">
        <f t="shared" si="35"/>
        <v>-0.54</v>
      </c>
      <c r="Z142" s="33">
        <f t="shared" si="36"/>
        <v>0.42499999999999999</v>
      </c>
      <c r="AA142" s="33">
        <v>0.23076923076923078</v>
      </c>
      <c r="AB142" s="27">
        <f t="shared" si="37"/>
        <v>0.84166666666666656</v>
      </c>
      <c r="AC142" s="27" t="s">
        <v>215</v>
      </c>
      <c r="AD142" s="27" t="s">
        <v>215</v>
      </c>
      <c r="AE142" s="27" t="str">
        <f t="shared" si="38"/>
        <v>-</v>
      </c>
      <c r="AF142" s="27">
        <v>7</v>
      </c>
      <c r="AG142" s="27">
        <v>6</v>
      </c>
      <c r="AH142" s="27">
        <f t="shared" si="39"/>
        <v>0.16666666666666674</v>
      </c>
      <c r="AI142" s="27">
        <v>1</v>
      </c>
      <c r="AJ142" s="27" t="s">
        <v>215</v>
      </c>
      <c r="AK142" s="27" t="str">
        <f t="shared" si="40"/>
        <v>-</v>
      </c>
      <c r="AL142" s="27">
        <v>19</v>
      </c>
      <c r="AM142" s="27">
        <v>41</v>
      </c>
      <c r="AN142" s="27">
        <f t="shared" si="41"/>
        <v>-0.53658536585365857</v>
      </c>
    </row>
    <row r="143" spans="1:40" s="38" customFormat="1" ht="13.95" customHeight="1">
      <c r="A143" s="29">
        <v>12</v>
      </c>
      <c r="B143" s="41" t="s">
        <v>212</v>
      </c>
      <c r="C143" s="29"/>
      <c r="D143" s="30"/>
      <c r="E143" s="31">
        <v>3768</v>
      </c>
      <c r="F143" s="31">
        <v>3195</v>
      </c>
      <c r="G143" s="24">
        <f t="shared" si="28"/>
        <v>0.17934272300469489</v>
      </c>
      <c r="H143" s="31">
        <v>3600</v>
      </c>
      <c r="I143" s="31">
        <v>3213</v>
      </c>
      <c r="J143" s="24">
        <f t="shared" si="29"/>
        <v>0.1204481792717087</v>
      </c>
      <c r="K143" s="32">
        <f t="shared" si="30"/>
        <v>1.0466666666666666</v>
      </c>
      <c r="L143" s="32">
        <v>0.99439775910364148</v>
      </c>
      <c r="M143" s="24">
        <f t="shared" si="31"/>
        <v>5.2563380281690053E-2</v>
      </c>
      <c r="N143" s="31">
        <v>3920</v>
      </c>
      <c r="O143" s="31">
        <v>3379</v>
      </c>
      <c r="P143" s="24">
        <f t="shared" si="32"/>
        <v>0.16010654039656713</v>
      </c>
      <c r="Q143" s="31">
        <v>184</v>
      </c>
      <c r="R143" s="31">
        <v>201</v>
      </c>
      <c r="S143" s="24">
        <f t="shared" si="33"/>
        <v>-8.4577114427860645E-2</v>
      </c>
      <c r="T143" s="31">
        <v>1533</v>
      </c>
      <c r="U143" s="31">
        <v>1476</v>
      </c>
      <c r="V143" s="24">
        <f t="shared" si="34"/>
        <v>3.8617886178861749E-2</v>
      </c>
      <c r="W143" s="31">
        <v>2466</v>
      </c>
      <c r="X143" s="31">
        <v>1985</v>
      </c>
      <c r="Y143" s="24">
        <f t="shared" si="35"/>
        <v>0.24231738035264483</v>
      </c>
      <c r="Z143" s="32">
        <f t="shared" si="36"/>
        <v>0.3833458364591148</v>
      </c>
      <c r="AA143" s="32">
        <v>0.42646633920832128</v>
      </c>
      <c r="AB143" s="24">
        <f t="shared" si="37"/>
        <v>-0.10111115177168273</v>
      </c>
      <c r="AC143" s="31">
        <v>12</v>
      </c>
      <c r="AD143" s="31">
        <v>21</v>
      </c>
      <c r="AE143" s="24">
        <f t="shared" si="38"/>
        <v>-0.4285714285714286</v>
      </c>
      <c r="AF143" s="31">
        <v>559</v>
      </c>
      <c r="AG143" s="31">
        <v>588</v>
      </c>
      <c r="AH143" s="24">
        <f t="shared" si="39"/>
        <v>-4.9319727891156462E-2</v>
      </c>
      <c r="AI143" s="31">
        <v>224</v>
      </c>
      <c r="AJ143" s="31">
        <v>198</v>
      </c>
      <c r="AK143" s="24">
        <f t="shared" si="40"/>
        <v>0.13131313131313127</v>
      </c>
      <c r="AL143" s="31">
        <v>2219</v>
      </c>
      <c r="AM143" s="31">
        <v>1778</v>
      </c>
      <c r="AN143" s="24">
        <f t="shared" si="41"/>
        <v>0.24803149606299213</v>
      </c>
    </row>
    <row r="144" spans="1:40" s="38" customFormat="1" ht="13.95" customHeight="1">
      <c r="A144" s="26">
        <v>14</v>
      </c>
      <c r="B144" s="42" t="s">
        <v>168</v>
      </c>
      <c r="C144" s="26">
        <v>14</v>
      </c>
      <c r="D144" s="25" t="s">
        <v>149</v>
      </c>
      <c r="E144" s="27">
        <v>13</v>
      </c>
      <c r="F144" s="27">
        <v>21</v>
      </c>
      <c r="G144" s="48">
        <f t="shared" si="28"/>
        <v>-0.38095238095238093</v>
      </c>
      <c r="H144" s="27">
        <v>20</v>
      </c>
      <c r="I144" s="27">
        <v>23</v>
      </c>
      <c r="J144" s="48">
        <f t="shared" si="29"/>
        <v>-0.13043478260869568</v>
      </c>
      <c r="K144" s="33">
        <f t="shared" si="30"/>
        <v>0.65</v>
      </c>
      <c r="L144" s="33">
        <v>0.91304347826086951</v>
      </c>
      <c r="M144" s="48">
        <f t="shared" si="31"/>
        <v>-0.28809523809523807</v>
      </c>
      <c r="N144" s="27">
        <v>11</v>
      </c>
      <c r="O144" s="27">
        <v>21</v>
      </c>
      <c r="P144" s="48">
        <f t="shared" si="32"/>
        <v>-0.47619047619047616</v>
      </c>
      <c r="Q144" s="27">
        <v>1039</v>
      </c>
      <c r="R144" s="27">
        <v>895</v>
      </c>
      <c r="S144" s="48">
        <f t="shared" si="33"/>
        <v>0.1608938547486034</v>
      </c>
      <c r="T144" s="27">
        <v>9</v>
      </c>
      <c r="U144" s="27">
        <v>24</v>
      </c>
      <c r="V144" s="48">
        <f t="shared" si="34"/>
        <v>-0.625</v>
      </c>
      <c r="W144" s="27">
        <v>19</v>
      </c>
      <c r="X144" s="27">
        <v>15</v>
      </c>
      <c r="Y144" s="48">
        <f t="shared" si="35"/>
        <v>0.26666666666666661</v>
      </c>
      <c r="Z144" s="33">
        <f t="shared" si="36"/>
        <v>0.32142857142857145</v>
      </c>
      <c r="AA144" s="33">
        <v>0.61538461538461542</v>
      </c>
      <c r="AB144" s="48">
        <f t="shared" si="37"/>
        <v>-0.4776785714285714</v>
      </c>
      <c r="AC144" s="27">
        <v>1</v>
      </c>
      <c r="AD144" s="27" t="s">
        <v>215</v>
      </c>
      <c r="AE144" s="48" t="str">
        <f t="shared" si="38"/>
        <v>-</v>
      </c>
      <c r="AF144" s="27">
        <v>4</v>
      </c>
      <c r="AG144" s="27" t="s">
        <v>215</v>
      </c>
      <c r="AH144" s="48" t="str">
        <f t="shared" si="39"/>
        <v>-</v>
      </c>
      <c r="AI144" s="27">
        <v>3</v>
      </c>
      <c r="AJ144" s="27" t="s">
        <v>215</v>
      </c>
      <c r="AK144" s="48" t="str">
        <f t="shared" si="40"/>
        <v>-</v>
      </c>
      <c r="AL144" s="27">
        <v>10</v>
      </c>
      <c r="AM144" s="27">
        <v>8</v>
      </c>
      <c r="AN144" s="48">
        <f t="shared" si="41"/>
        <v>0.25</v>
      </c>
    </row>
    <row r="145" spans="1:40" s="38" customFormat="1" ht="13.95" customHeight="1">
      <c r="A145" s="26">
        <v>14</v>
      </c>
      <c r="B145" s="42" t="s">
        <v>168</v>
      </c>
      <c r="C145" s="26">
        <v>1400</v>
      </c>
      <c r="D145" s="25" t="s">
        <v>224</v>
      </c>
      <c r="E145" s="27">
        <v>49844</v>
      </c>
      <c r="F145" s="27">
        <v>44086</v>
      </c>
      <c r="G145" s="48">
        <f t="shared" si="28"/>
        <v>0.13060835639432011</v>
      </c>
      <c r="H145" s="27">
        <v>52413</v>
      </c>
      <c r="I145" s="27">
        <v>39829</v>
      </c>
      <c r="J145" s="48">
        <f t="shared" si="29"/>
        <v>0.31595068919631419</v>
      </c>
      <c r="K145" s="33">
        <f t="shared" si="30"/>
        <v>0.95098544254288053</v>
      </c>
      <c r="L145" s="33">
        <v>1.1068819202088931</v>
      </c>
      <c r="M145" s="48">
        <f t="shared" si="31"/>
        <v>-0.14084291632172607</v>
      </c>
      <c r="N145" s="27">
        <v>49087</v>
      </c>
      <c r="O145" s="27">
        <v>43106</v>
      </c>
      <c r="P145" s="48">
        <f t="shared" si="32"/>
        <v>0.13875098594163227</v>
      </c>
      <c r="Q145" s="27">
        <v>56</v>
      </c>
      <c r="R145" s="27">
        <v>45</v>
      </c>
      <c r="S145" s="48">
        <f t="shared" si="33"/>
        <v>0.24444444444444446</v>
      </c>
      <c r="T145" s="27">
        <v>3412</v>
      </c>
      <c r="U145" s="27">
        <v>2657</v>
      </c>
      <c r="V145" s="48">
        <f t="shared" si="34"/>
        <v>0.28415506210011299</v>
      </c>
      <c r="W145" s="27">
        <v>49831</v>
      </c>
      <c r="X145" s="27">
        <v>38779</v>
      </c>
      <c r="Y145" s="48">
        <f t="shared" si="35"/>
        <v>0.2849996131927075</v>
      </c>
      <c r="Z145" s="33">
        <f t="shared" si="36"/>
        <v>6.4083541498412944E-2</v>
      </c>
      <c r="AA145" s="33">
        <v>6.4122984844096925E-2</v>
      </c>
      <c r="AB145" s="48">
        <f t="shared" si="37"/>
        <v>-6.1512023777243741E-4</v>
      </c>
      <c r="AC145" s="27">
        <v>1</v>
      </c>
      <c r="AD145" s="27" t="s">
        <v>215</v>
      </c>
      <c r="AE145" s="48" t="str">
        <f t="shared" si="38"/>
        <v>-</v>
      </c>
      <c r="AF145" s="27">
        <v>594</v>
      </c>
      <c r="AG145" s="27">
        <v>533</v>
      </c>
      <c r="AH145" s="48">
        <f t="shared" si="39"/>
        <v>0.11444652908067532</v>
      </c>
      <c r="AI145" s="27">
        <v>41</v>
      </c>
      <c r="AJ145" s="27">
        <v>28</v>
      </c>
      <c r="AK145" s="48">
        <f t="shared" si="40"/>
        <v>0.46428571428571419</v>
      </c>
      <c r="AL145" s="27">
        <v>45017</v>
      </c>
      <c r="AM145" s="27">
        <v>34949</v>
      </c>
      <c r="AN145" s="48">
        <f t="shared" si="41"/>
        <v>0.28807691207187625</v>
      </c>
    </row>
    <row r="146" spans="1:40" s="38" customFormat="1" ht="13.95" customHeight="1">
      <c r="A146" s="26">
        <v>14</v>
      </c>
      <c r="B146" s="42" t="s">
        <v>168</v>
      </c>
      <c r="C146" s="26">
        <v>1403</v>
      </c>
      <c r="D146" s="25" t="s">
        <v>169</v>
      </c>
      <c r="E146" s="27">
        <v>1438</v>
      </c>
      <c r="F146" s="27">
        <v>1317</v>
      </c>
      <c r="G146" s="48">
        <f t="shared" si="28"/>
        <v>9.1875474563401616E-2</v>
      </c>
      <c r="H146" s="27">
        <v>1652</v>
      </c>
      <c r="I146" s="27">
        <v>1345</v>
      </c>
      <c r="J146" s="48">
        <f t="shared" si="29"/>
        <v>0.22825278810408922</v>
      </c>
      <c r="K146" s="33">
        <f t="shared" si="30"/>
        <v>0.8704600484261501</v>
      </c>
      <c r="L146" s="33">
        <v>0.97918215613382897</v>
      </c>
      <c r="M146" s="48">
        <f t="shared" si="31"/>
        <v>-0.11103358759819904</v>
      </c>
      <c r="N146" s="27">
        <v>1638</v>
      </c>
      <c r="O146" s="27">
        <v>1483</v>
      </c>
      <c r="P146" s="48">
        <f t="shared" si="32"/>
        <v>0.10451786918408623</v>
      </c>
      <c r="Q146" s="27">
        <v>527</v>
      </c>
      <c r="R146" s="27">
        <v>602</v>
      </c>
      <c r="S146" s="48">
        <f t="shared" si="33"/>
        <v>-0.12458471760797341</v>
      </c>
      <c r="T146" s="27">
        <v>1486</v>
      </c>
      <c r="U146" s="27">
        <v>1259</v>
      </c>
      <c r="V146" s="48">
        <f t="shared" si="34"/>
        <v>0.18030182684670382</v>
      </c>
      <c r="W146" s="27">
        <v>528</v>
      </c>
      <c r="X146" s="27">
        <v>445</v>
      </c>
      <c r="Y146" s="48">
        <f t="shared" si="35"/>
        <v>0.18651685393258433</v>
      </c>
      <c r="Z146" s="33">
        <f t="shared" si="36"/>
        <v>0.73783515392254218</v>
      </c>
      <c r="AA146" s="33">
        <v>0.738849765258216</v>
      </c>
      <c r="AB146" s="48">
        <f t="shared" si="37"/>
        <v>-1.3732309102368889E-3</v>
      </c>
      <c r="AC146" s="27">
        <v>58</v>
      </c>
      <c r="AD146" s="27">
        <v>44</v>
      </c>
      <c r="AE146" s="48">
        <f t="shared" si="38"/>
        <v>0.31818181818181812</v>
      </c>
      <c r="AF146" s="27">
        <v>647</v>
      </c>
      <c r="AG146" s="27">
        <v>548</v>
      </c>
      <c r="AH146" s="48">
        <f t="shared" si="39"/>
        <v>0.18065693430656937</v>
      </c>
      <c r="AI146" s="27">
        <v>256</v>
      </c>
      <c r="AJ146" s="27">
        <v>248</v>
      </c>
      <c r="AK146" s="48">
        <f t="shared" si="40"/>
        <v>3.2258064516129004E-2</v>
      </c>
      <c r="AL146" s="27">
        <v>283</v>
      </c>
      <c r="AM146" s="27">
        <v>253</v>
      </c>
      <c r="AN146" s="48">
        <f t="shared" si="41"/>
        <v>0.11857707509881421</v>
      </c>
    </row>
    <row r="147" spans="1:40" s="38" customFormat="1" ht="13.95" customHeight="1">
      <c r="A147" s="26">
        <v>14</v>
      </c>
      <c r="B147" s="42" t="s">
        <v>168</v>
      </c>
      <c r="C147" s="26">
        <v>1404</v>
      </c>
      <c r="D147" s="25" t="s">
        <v>170</v>
      </c>
      <c r="E147" s="27">
        <v>1475</v>
      </c>
      <c r="F147" s="27">
        <v>1330</v>
      </c>
      <c r="G147" s="48">
        <f t="shared" si="28"/>
        <v>0.10902255639097747</v>
      </c>
      <c r="H147" s="27">
        <v>1668</v>
      </c>
      <c r="I147" s="27">
        <v>1600</v>
      </c>
      <c r="J147" s="48">
        <f t="shared" si="29"/>
        <v>4.2499999999999982E-2</v>
      </c>
      <c r="K147" s="33">
        <f t="shared" si="30"/>
        <v>0.88429256594724226</v>
      </c>
      <c r="L147" s="33">
        <v>0.83125000000000004</v>
      </c>
      <c r="M147" s="48">
        <f t="shared" si="31"/>
        <v>6.3810605650817642E-2</v>
      </c>
      <c r="N147" s="27">
        <v>1652</v>
      </c>
      <c r="O147" s="27">
        <v>1506</v>
      </c>
      <c r="P147" s="48">
        <f t="shared" si="32"/>
        <v>9.6945551128817975E-2</v>
      </c>
      <c r="Q147" s="27">
        <v>657</v>
      </c>
      <c r="R147" s="27">
        <v>697</v>
      </c>
      <c r="S147" s="48">
        <f t="shared" si="33"/>
        <v>-5.7388809182209455E-2</v>
      </c>
      <c r="T147" s="27">
        <v>1599</v>
      </c>
      <c r="U147" s="27">
        <v>1455</v>
      </c>
      <c r="V147" s="48">
        <f t="shared" si="34"/>
        <v>9.8969072164948546E-2</v>
      </c>
      <c r="W147" s="27">
        <v>570</v>
      </c>
      <c r="X147" s="27">
        <v>755</v>
      </c>
      <c r="Y147" s="48">
        <f t="shared" si="35"/>
        <v>-0.24503311258278149</v>
      </c>
      <c r="Z147" s="33">
        <f t="shared" si="36"/>
        <v>0.73720608575380364</v>
      </c>
      <c r="AA147" s="33">
        <v>0.65837104072398189</v>
      </c>
      <c r="AB147" s="48">
        <f t="shared" si="37"/>
        <v>0.11974257698687696</v>
      </c>
      <c r="AC147" s="27">
        <v>108</v>
      </c>
      <c r="AD147" s="27">
        <v>96</v>
      </c>
      <c r="AE147" s="48">
        <f t="shared" si="38"/>
        <v>0.125</v>
      </c>
      <c r="AF147" s="27">
        <v>869</v>
      </c>
      <c r="AG147" s="27">
        <v>708</v>
      </c>
      <c r="AH147" s="48">
        <f t="shared" si="39"/>
        <v>0.22740112994350281</v>
      </c>
      <c r="AI147" s="27">
        <v>242</v>
      </c>
      <c r="AJ147" s="27">
        <v>249</v>
      </c>
      <c r="AK147" s="48">
        <f t="shared" si="40"/>
        <v>-2.8112449799196804E-2</v>
      </c>
      <c r="AL147" s="27">
        <v>409</v>
      </c>
      <c r="AM147" s="27">
        <v>621</v>
      </c>
      <c r="AN147" s="48">
        <f t="shared" si="41"/>
        <v>-0.34138486312399352</v>
      </c>
    </row>
    <row r="148" spans="1:40" s="38" customFormat="1" ht="13.95" customHeight="1">
      <c r="A148" s="26">
        <v>14</v>
      </c>
      <c r="B148" s="42" t="s">
        <v>168</v>
      </c>
      <c r="C148" s="26">
        <v>1406</v>
      </c>
      <c r="D148" s="25" t="s">
        <v>171</v>
      </c>
      <c r="E148" s="27">
        <v>1702</v>
      </c>
      <c r="F148" s="27">
        <v>1728</v>
      </c>
      <c r="G148" s="48">
        <f t="shared" si="28"/>
        <v>-1.504629629629628E-2</v>
      </c>
      <c r="H148" s="27">
        <v>2113</v>
      </c>
      <c r="I148" s="27">
        <v>1645</v>
      </c>
      <c r="J148" s="48">
        <f t="shared" si="29"/>
        <v>0.28449848024316116</v>
      </c>
      <c r="K148" s="33">
        <f t="shared" si="30"/>
        <v>0.80548982489351628</v>
      </c>
      <c r="L148" s="33">
        <v>1.0504559270516718</v>
      </c>
      <c r="M148" s="48">
        <f t="shared" si="31"/>
        <v>-0.23319979053829043</v>
      </c>
      <c r="N148" s="27">
        <v>1920</v>
      </c>
      <c r="O148" s="27">
        <v>1914</v>
      </c>
      <c r="P148" s="48">
        <f t="shared" si="32"/>
        <v>3.1347962382444194E-3</v>
      </c>
      <c r="Q148" s="27">
        <v>565</v>
      </c>
      <c r="R148" s="27">
        <v>640</v>
      </c>
      <c r="S148" s="48">
        <f t="shared" si="33"/>
        <v>-0.1171875</v>
      </c>
      <c r="T148" s="27">
        <v>1842</v>
      </c>
      <c r="U148" s="27">
        <v>1694</v>
      </c>
      <c r="V148" s="48">
        <f t="shared" si="34"/>
        <v>8.7367178276269275E-2</v>
      </c>
      <c r="W148" s="27">
        <v>944</v>
      </c>
      <c r="X148" s="27">
        <v>808</v>
      </c>
      <c r="Y148" s="48">
        <f t="shared" si="35"/>
        <v>0.16831683168316824</v>
      </c>
      <c r="Z148" s="33">
        <f t="shared" si="36"/>
        <v>0.6611629576453697</v>
      </c>
      <c r="AA148" s="33">
        <v>0.6770583533173461</v>
      </c>
      <c r="AB148" s="48">
        <f t="shared" si="37"/>
        <v>-2.3477142840191867E-2</v>
      </c>
      <c r="AC148" s="27">
        <v>27</v>
      </c>
      <c r="AD148" s="27">
        <v>49</v>
      </c>
      <c r="AE148" s="48">
        <f t="shared" si="38"/>
        <v>-0.44897959183673475</v>
      </c>
      <c r="AF148" s="27">
        <v>831</v>
      </c>
      <c r="AG148" s="27">
        <v>791</v>
      </c>
      <c r="AH148" s="48">
        <f t="shared" si="39"/>
        <v>5.0568900126422234E-2</v>
      </c>
      <c r="AI148" s="27">
        <v>417</v>
      </c>
      <c r="AJ148" s="27">
        <v>385</v>
      </c>
      <c r="AK148" s="48">
        <f t="shared" si="40"/>
        <v>8.3116883116883145E-2</v>
      </c>
      <c r="AL148" s="27">
        <v>459</v>
      </c>
      <c r="AM148" s="27">
        <v>392</v>
      </c>
      <c r="AN148" s="48">
        <f t="shared" si="41"/>
        <v>0.17091836734693877</v>
      </c>
    </row>
    <row r="149" spans="1:40" s="38" customFormat="1" ht="13.95" customHeight="1">
      <c r="A149" s="26">
        <v>14</v>
      </c>
      <c r="B149" s="42" t="s">
        <v>168</v>
      </c>
      <c r="C149" s="26">
        <v>1407</v>
      </c>
      <c r="D149" s="25" t="s">
        <v>52</v>
      </c>
      <c r="E149" s="27">
        <v>6406</v>
      </c>
      <c r="F149" s="27">
        <v>6913</v>
      </c>
      <c r="G149" s="48">
        <f t="shared" si="28"/>
        <v>-7.3340083899898767E-2</v>
      </c>
      <c r="H149" s="27">
        <v>6792</v>
      </c>
      <c r="I149" s="27">
        <v>6155</v>
      </c>
      <c r="J149" s="48">
        <f t="shared" si="29"/>
        <v>0.10349309504467907</v>
      </c>
      <c r="K149" s="33">
        <f t="shared" si="30"/>
        <v>0.943168433451119</v>
      </c>
      <c r="L149" s="33">
        <v>1.1231519090170592</v>
      </c>
      <c r="M149" s="48">
        <f t="shared" si="31"/>
        <v>-0.16024855954120676</v>
      </c>
      <c r="N149" s="27">
        <v>6576</v>
      </c>
      <c r="O149" s="27">
        <v>7117</v>
      </c>
      <c r="P149" s="48">
        <f t="shared" si="32"/>
        <v>-7.6015174933258378E-2</v>
      </c>
      <c r="Q149" s="27">
        <v>155</v>
      </c>
      <c r="R149" s="27">
        <v>123</v>
      </c>
      <c r="S149" s="48">
        <f t="shared" si="33"/>
        <v>0.26016260162601634</v>
      </c>
      <c r="T149" s="27">
        <v>1310</v>
      </c>
      <c r="U149" s="27">
        <v>1025</v>
      </c>
      <c r="V149" s="48">
        <f t="shared" si="34"/>
        <v>0.2780487804878049</v>
      </c>
      <c r="W149" s="27">
        <v>5867</v>
      </c>
      <c r="X149" s="27">
        <v>5603</v>
      </c>
      <c r="Y149" s="48">
        <f t="shared" si="35"/>
        <v>4.7117615563091242E-2</v>
      </c>
      <c r="Z149" s="33">
        <f t="shared" si="36"/>
        <v>0.18252751846175283</v>
      </c>
      <c r="AA149" s="33">
        <v>0.15464695232347617</v>
      </c>
      <c r="AB149" s="48">
        <f t="shared" si="37"/>
        <v>0.18028526084341245</v>
      </c>
      <c r="AC149" s="27">
        <v>115</v>
      </c>
      <c r="AD149" s="27">
        <v>85</v>
      </c>
      <c r="AE149" s="48">
        <f t="shared" si="38"/>
        <v>0.35294117647058831</v>
      </c>
      <c r="AF149" s="27">
        <v>450</v>
      </c>
      <c r="AG149" s="27">
        <v>361</v>
      </c>
      <c r="AH149" s="48">
        <f t="shared" si="39"/>
        <v>0.24653739612188375</v>
      </c>
      <c r="AI149" s="27">
        <v>233</v>
      </c>
      <c r="AJ149" s="27">
        <v>211</v>
      </c>
      <c r="AK149" s="48">
        <f t="shared" si="40"/>
        <v>0.10426540284360186</v>
      </c>
      <c r="AL149" s="27">
        <v>5182</v>
      </c>
      <c r="AM149" s="27">
        <v>4958</v>
      </c>
      <c r="AN149" s="48">
        <f t="shared" si="41"/>
        <v>4.5179507866075053E-2</v>
      </c>
    </row>
    <row r="150" spans="1:40" s="38" customFormat="1" ht="13.95" customHeight="1">
      <c r="A150" s="26">
        <v>14</v>
      </c>
      <c r="B150" s="42" t="s">
        <v>168</v>
      </c>
      <c r="C150" s="26">
        <v>1409</v>
      </c>
      <c r="D150" s="25" t="s">
        <v>172</v>
      </c>
      <c r="E150" s="27">
        <v>59</v>
      </c>
      <c r="F150" s="27">
        <v>41</v>
      </c>
      <c r="G150" s="48">
        <f t="shared" si="28"/>
        <v>0.43902439024390238</v>
      </c>
      <c r="H150" s="27">
        <v>132</v>
      </c>
      <c r="I150" s="27">
        <v>225</v>
      </c>
      <c r="J150" s="48">
        <f t="shared" si="29"/>
        <v>-0.41333333333333333</v>
      </c>
      <c r="K150" s="33">
        <f t="shared" si="30"/>
        <v>0.44696969696969696</v>
      </c>
      <c r="L150" s="33">
        <v>0.18222222222222223</v>
      </c>
      <c r="M150" s="48">
        <f t="shared" si="31"/>
        <v>1.452882483370288</v>
      </c>
      <c r="N150" s="27">
        <v>57</v>
      </c>
      <c r="O150" s="27">
        <v>46</v>
      </c>
      <c r="P150" s="48">
        <f t="shared" si="32"/>
        <v>0.23913043478260865</v>
      </c>
      <c r="Q150" s="27">
        <v>1666</v>
      </c>
      <c r="R150" s="27">
        <v>1559</v>
      </c>
      <c r="S150" s="48">
        <f t="shared" si="33"/>
        <v>6.8633739576651642E-2</v>
      </c>
      <c r="T150" s="27">
        <v>37</v>
      </c>
      <c r="U150" s="27">
        <v>44</v>
      </c>
      <c r="V150" s="48">
        <f t="shared" si="34"/>
        <v>-0.15909090909090906</v>
      </c>
      <c r="W150" s="27">
        <v>156</v>
      </c>
      <c r="X150" s="27">
        <v>239</v>
      </c>
      <c r="Y150" s="48">
        <f t="shared" si="35"/>
        <v>-0.34728033472803344</v>
      </c>
      <c r="Z150" s="33">
        <f t="shared" si="36"/>
        <v>0.19170984455958548</v>
      </c>
      <c r="AA150" s="33">
        <v>0.15547703180212014</v>
      </c>
      <c r="AB150" s="48">
        <f t="shared" si="37"/>
        <v>0.23304286387187934</v>
      </c>
      <c r="AC150" s="27" t="s">
        <v>215</v>
      </c>
      <c r="AD150" s="27">
        <v>1</v>
      </c>
      <c r="AE150" s="48" t="str">
        <f t="shared" si="38"/>
        <v>-</v>
      </c>
      <c r="AF150" s="27">
        <v>23</v>
      </c>
      <c r="AG150" s="27">
        <v>40</v>
      </c>
      <c r="AH150" s="48">
        <f t="shared" si="39"/>
        <v>-0.42500000000000004</v>
      </c>
      <c r="AI150" s="27">
        <v>7</v>
      </c>
      <c r="AJ150" s="27">
        <v>2</v>
      </c>
      <c r="AK150" s="48">
        <f t="shared" si="40"/>
        <v>2.5</v>
      </c>
      <c r="AL150" s="27">
        <v>58</v>
      </c>
      <c r="AM150" s="27">
        <v>51</v>
      </c>
      <c r="AN150" s="48">
        <f t="shared" si="41"/>
        <v>0.13725490196078427</v>
      </c>
    </row>
    <row r="151" spans="1:40" s="38" customFormat="1" ht="13.95" customHeight="1">
      <c r="A151" s="26">
        <v>14</v>
      </c>
      <c r="B151" s="42" t="s">
        <v>168</v>
      </c>
      <c r="C151" s="26">
        <v>1410</v>
      </c>
      <c r="D151" s="25" t="s">
        <v>173</v>
      </c>
      <c r="E151" s="27">
        <v>6</v>
      </c>
      <c r="F151" s="27">
        <v>11</v>
      </c>
      <c r="G151" s="48">
        <f t="shared" si="28"/>
        <v>-0.45454545454545459</v>
      </c>
      <c r="H151" s="27">
        <v>6</v>
      </c>
      <c r="I151" s="27">
        <v>12</v>
      </c>
      <c r="J151" s="48">
        <f t="shared" si="29"/>
        <v>-0.5</v>
      </c>
      <c r="K151" s="33">
        <f t="shared" si="30"/>
        <v>1</v>
      </c>
      <c r="L151" s="33">
        <v>0.91666666666666663</v>
      </c>
      <c r="M151" s="48">
        <f t="shared" si="31"/>
        <v>9.090909090909105E-2</v>
      </c>
      <c r="N151" s="27">
        <v>5</v>
      </c>
      <c r="O151" s="27">
        <v>11</v>
      </c>
      <c r="P151" s="48">
        <f t="shared" si="32"/>
        <v>-0.54545454545454541</v>
      </c>
      <c r="Q151" s="27">
        <v>170</v>
      </c>
      <c r="R151" s="27">
        <v>82</v>
      </c>
      <c r="S151" s="48">
        <f t="shared" si="33"/>
        <v>1.0731707317073171</v>
      </c>
      <c r="T151" s="27" t="s">
        <v>215</v>
      </c>
      <c r="U151" s="27" t="s">
        <v>215</v>
      </c>
      <c r="V151" s="48" t="str">
        <f t="shared" si="34"/>
        <v>-</v>
      </c>
      <c r="W151" s="27">
        <v>1</v>
      </c>
      <c r="X151" s="27">
        <v>2</v>
      </c>
      <c r="Y151" s="48">
        <f t="shared" si="35"/>
        <v>-0.5</v>
      </c>
      <c r="Z151" s="27" t="s">
        <v>215</v>
      </c>
      <c r="AA151" s="27" t="s">
        <v>215</v>
      </c>
      <c r="AB151" s="48" t="str">
        <f t="shared" si="37"/>
        <v>-</v>
      </c>
      <c r="AC151" s="27" t="s">
        <v>215</v>
      </c>
      <c r="AD151" s="27" t="s">
        <v>215</v>
      </c>
      <c r="AE151" s="48" t="str">
        <f t="shared" si="38"/>
        <v>-</v>
      </c>
      <c r="AF151" s="27" t="s">
        <v>215</v>
      </c>
      <c r="AG151" s="27" t="s">
        <v>215</v>
      </c>
      <c r="AH151" s="48" t="str">
        <f t="shared" si="39"/>
        <v>-</v>
      </c>
      <c r="AI151" s="27" t="s">
        <v>215</v>
      </c>
      <c r="AJ151" s="27" t="s">
        <v>215</v>
      </c>
      <c r="AK151" s="48" t="str">
        <f t="shared" si="40"/>
        <v>-</v>
      </c>
      <c r="AL151" s="27" t="s">
        <v>215</v>
      </c>
      <c r="AM151" s="27">
        <v>1</v>
      </c>
      <c r="AN151" s="48" t="str">
        <f t="shared" si="41"/>
        <v>-</v>
      </c>
    </row>
    <row r="152" spans="1:40" s="38" customFormat="1" ht="13.95" customHeight="1">
      <c r="A152" s="26">
        <v>14</v>
      </c>
      <c r="B152" s="42" t="s">
        <v>168</v>
      </c>
      <c r="C152" s="26">
        <v>1411</v>
      </c>
      <c r="D152" s="25" t="s">
        <v>87</v>
      </c>
      <c r="E152" s="27">
        <v>74</v>
      </c>
      <c r="F152" s="27">
        <v>101</v>
      </c>
      <c r="G152" s="48">
        <f t="shared" si="28"/>
        <v>-0.26732673267326734</v>
      </c>
      <c r="H152" s="27">
        <v>146</v>
      </c>
      <c r="I152" s="27">
        <v>146</v>
      </c>
      <c r="J152" s="48">
        <f t="shared" si="29"/>
        <v>0</v>
      </c>
      <c r="K152" s="33">
        <f t="shared" si="30"/>
        <v>0.50684931506849318</v>
      </c>
      <c r="L152" s="33">
        <v>0.69178082191780821</v>
      </c>
      <c r="M152" s="48">
        <f t="shared" si="31"/>
        <v>-0.26732673267326723</v>
      </c>
      <c r="N152" s="27">
        <v>100</v>
      </c>
      <c r="O152" s="27">
        <v>116</v>
      </c>
      <c r="P152" s="48">
        <f t="shared" si="32"/>
        <v>-0.13793103448275867</v>
      </c>
      <c r="Q152" s="27">
        <v>765</v>
      </c>
      <c r="R152" s="27">
        <v>757</v>
      </c>
      <c r="S152" s="48">
        <f t="shared" si="33"/>
        <v>1.0568031704095038E-2</v>
      </c>
      <c r="T152" s="27">
        <v>369</v>
      </c>
      <c r="U152" s="27">
        <v>202</v>
      </c>
      <c r="V152" s="48">
        <f t="shared" si="34"/>
        <v>0.8267326732673268</v>
      </c>
      <c r="W152" s="27">
        <v>121</v>
      </c>
      <c r="X152" s="27">
        <v>137</v>
      </c>
      <c r="Y152" s="48">
        <f t="shared" si="35"/>
        <v>-0.11678832116788318</v>
      </c>
      <c r="Z152" s="33">
        <f t="shared" si="36"/>
        <v>0.75306122448979596</v>
      </c>
      <c r="AA152" s="33">
        <v>0.59587020648967548</v>
      </c>
      <c r="AB152" s="48">
        <f t="shared" si="37"/>
        <v>0.26380076783188544</v>
      </c>
      <c r="AC152" s="27">
        <v>28</v>
      </c>
      <c r="AD152" s="27">
        <v>4</v>
      </c>
      <c r="AE152" s="48">
        <f t="shared" si="38"/>
        <v>6</v>
      </c>
      <c r="AF152" s="27">
        <v>299</v>
      </c>
      <c r="AG152" s="27">
        <v>172</v>
      </c>
      <c r="AH152" s="48">
        <f t="shared" si="39"/>
        <v>0.73837209302325579</v>
      </c>
      <c r="AI152" s="27">
        <v>11</v>
      </c>
      <c r="AJ152" s="27">
        <v>5</v>
      </c>
      <c r="AK152" s="48">
        <f t="shared" si="40"/>
        <v>1.2000000000000002</v>
      </c>
      <c r="AL152" s="27">
        <v>24</v>
      </c>
      <c r="AM152" s="27">
        <v>65</v>
      </c>
      <c r="AN152" s="48">
        <f t="shared" si="41"/>
        <v>-0.63076923076923075</v>
      </c>
    </row>
    <row r="153" spans="1:40" s="38" customFormat="1" ht="13.95" customHeight="1">
      <c r="A153" s="26">
        <v>14</v>
      </c>
      <c r="B153" s="42" t="s">
        <v>168</v>
      </c>
      <c r="C153" s="26">
        <v>1412</v>
      </c>
      <c r="D153" s="25" t="s">
        <v>174</v>
      </c>
      <c r="E153" s="27">
        <v>5738</v>
      </c>
      <c r="F153" s="27">
        <v>6281</v>
      </c>
      <c r="G153" s="48">
        <f t="shared" si="28"/>
        <v>-8.6451202037892028E-2</v>
      </c>
      <c r="H153" s="27">
        <v>6076</v>
      </c>
      <c r="I153" s="27">
        <v>6816</v>
      </c>
      <c r="J153" s="48">
        <f t="shared" si="29"/>
        <v>-0.10856807511737088</v>
      </c>
      <c r="K153" s="33">
        <f t="shared" si="30"/>
        <v>0.94437129690585908</v>
      </c>
      <c r="L153" s="33">
        <v>0.92150821596244137</v>
      </c>
      <c r="M153" s="48">
        <f t="shared" si="31"/>
        <v>2.4810501466380419E-2</v>
      </c>
      <c r="N153" s="27">
        <v>6231</v>
      </c>
      <c r="O153" s="27">
        <v>6779</v>
      </c>
      <c r="P153" s="48">
        <f t="shared" si="32"/>
        <v>-8.0837881693465063E-2</v>
      </c>
      <c r="Q153" s="27">
        <v>192</v>
      </c>
      <c r="R153" s="27">
        <v>146</v>
      </c>
      <c r="S153" s="48">
        <f t="shared" si="33"/>
        <v>0.31506849315068486</v>
      </c>
      <c r="T153" s="27">
        <v>1592</v>
      </c>
      <c r="U153" s="27">
        <v>1484</v>
      </c>
      <c r="V153" s="48">
        <f t="shared" si="34"/>
        <v>7.2776280323450182E-2</v>
      </c>
      <c r="W153" s="27">
        <v>4758</v>
      </c>
      <c r="X153" s="27">
        <v>5594</v>
      </c>
      <c r="Y153" s="48">
        <f t="shared" si="35"/>
        <v>-0.14944583482302465</v>
      </c>
      <c r="Z153" s="33">
        <f t="shared" si="36"/>
        <v>0.25070866141732284</v>
      </c>
      <c r="AA153" s="33">
        <v>0.20966374682113592</v>
      </c>
      <c r="AB153" s="48">
        <f t="shared" si="37"/>
        <v>0.19576543498100474</v>
      </c>
      <c r="AC153" s="27">
        <v>83</v>
      </c>
      <c r="AD153" s="27">
        <v>43</v>
      </c>
      <c r="AE153" s="48">
        <f t="shared" si="38"/>
        <v>0.93023255813953498</v>
      </c>
      <c r="AF153" s="27">
        <v>432</v>
      </c>
      <c r="AG153" s="27">
        <v>352</v>
      </c>
      <c r="AH153" s="48">
        <f t="shared" si="39"/>
        <v>0.22727272727272729</v>
      </c>
      <c r="AI153" s="27">
        <v>522</v>
      </c>
      <c r="AJ153" s="27">
        <v>640</v>
      </c>
      <c r="AK153" s="48">
        <f t="shared" si="40"/>
        <v>-0.18437499999999996</v>
      </c>
      <c r="AL153" s="27">
        <v>3770</v>
      </c>
      <c r="AM153" s="27">
        <v>4860</v>
      </c>
      <c r="AN153" s="48">
        <f t="shared" si="41"/>
        <v>-0.22427983539094654</v>
      </c>
    </row>
    <row r="154" spans="1:40" s="38" customFormat="1" ht="13.95" customHeight="1">
      <c r="A154" s="29">
        <v>14</v>
      </c>
      <c r="B154" s="41" t="s">
        <v>202</v>
      </c>
      <c r="C154" s="29"/>
      <c r="D154" s="30"/>
      <c r="E154" s="31">
        <v>66755</v>
      </c>
      <c r="F154" s="31">
        <v>61829</v>
      </c>
      <c r="G154" s="24">
        <f t="shared" si="28"/>
        <v>7.9671351631111609E-2</v>
      </c>
      <c r="H154" s="31">
        <v>71018</v>
      </c>
      <c r="I154" s="31">
        <v>57796</v>
      </c>
      <c r="J154" s="24">
        <f t="shared" si="29"/>
        <v>0.22877015710429793</v>
      </c>
      <c r="K154" s="32">
        <f t="shared" si="30"/>
        <v>0.93997296460052382</v>
      </c>
      <c r="L154" s="32">
        <v>1.0697799155650911</v>
      </c>
      <c r="M154" s="24">
        <f t="shared" si="31"/>
        <v>-0.12133986540212738</v>
      </c>
      <c r="N154" s="31">
        <v>67277</v>
      </c>
      <c r="O154" s="31">
        <v>62099</v>
      </c>
      <c r="P154" s="24">
        <f t="shared" si="32"/>
        <v>8.3382985233256601E-2</v>
      </c>
      <c r="Q154" s="31">
        <v>135</v>
      </c>
      <c r="R154" s="31">
        <v>138</v>
      </c>
      <c r="S154" s="24">
        <f t="shared" si="33"/>
        <v>-2.1739130434782594E-2</v>
      </c>
      <c r="T154" s="31">
        <v>11656</v>
      </c>
      <c r="U154" s="31">
        <v>9844</v>
      </c>
      <c r="V154" s="24">
        <f t="shared" si="34"/>
        <v>0.18407151564404711</v>
      </c>
      <c r="W154" s="31">
        <v>62795</v>
      </c>
      <c r="X154" s="31">
        <v>52377</v>
      </c>
      <c r="Y154" s="24">
        <f t="shared" si="35"/>
        <v>0.19890409912747953</v>
      </c>
      <c r="Z154" s="32">
        <f t="shared" si="36"/>
        <v>0.15655934775892869</v>
      </c>
      <c r="AA154" s="32">
        <v>0.15821025055849311</v>
      </c>
      <c r="AB154" s="24">
        <f t="shared" si="37"/>
        <v>-1.0434866222236661E-2</v>
      </c>
      <c r="AC154" s="31">
        <v>421</v>
      </c>
      <c r="AD154" s="31">
        <v>322</v>
      </c>
      <c r="AE154" s="24">
        <f t="shared" si="38"/>
        <v>0.30745341614906829</v>
      </c>
      <c r="AF154" s="31">
        <v>4149</v>
      </c>
      <c r="AG154" s="31">
        <v>3505</v>
      </c>
      <c r="AH154" s="24">
        <f t="shared" si="39"/>
        <v>0.18373751783166914</v>
      </c>
      <c r="AI154" s="31">
        <v>1732</v>
      </c>
      <c r="AJ154" s="31">
        <v>1768</v>
      </c>
      <c r="AK154" s="24">
        <f t="shared" si="40"/>
        <v>-2.0361990950226283E-2</v>
      </c>
      <c r="AL154" s="31">
        <v>55212</v>
      </c>
      <c r="AM154" s="31">
        <v>46158</v>
      </c>
      <c r="AN154" s="24">
        <f t="shared" si="41"/>
        <v>0.19615234628883393</v>
      </c>
    </row>
    <row r="155" spans="1:40" s="38" customFormat="1" ht="13.95" customHeight="1">
      <c r="A155" s="26">
        <v>15</v>
      </c>
      <c r="B155" s="42" t="s">
        <v>175</v>
      </c>
      <c r="C155" s="26">
        <v>15</v>
      </c>
      <c r="D155" s="25" t="s">
        <v>150</v>
      </c>
      <c r="E155" s="27">
        <v>1</v>
      </c>
      <c r="F155" s="27">
        <v>7</v>
      </c>
      <c r="G155" s="48">
        <f t="shared" si="28"/>
        <v>-0.85714285714285721</v>
      </c>
      <c r="H155" s="27">
        <v>1</v>
      </c>
      <c r="I155" s="27">
        <v>2</v>
      </c>
      <c r="J155" s="48">
        <f t="shared" si="29"/>
        <v>-0.5</v>
      </c>
      <c r="K155" s="33">
        <f t="shared" si="30"/>
        <v>1</v>
      </c>
      <c r="L155" s="33">
        <v>3.5</v>
      </c>
      <c r="M155" s="48">
        <f t="shared" si="31"/>
        <v>-0.7142857142857143</v>
      </c>
      <c r="N155" s="27">
        <v>1</v>
      </c>
      <c r="O155" s="27">
        <v>7</v>
      </c>
      <c r="P155" s="48">
        <f t="shared" si="32"/>
        <v>-0.85714285714285721</v>
      </c>
      <c r="Q155" s="27">
        <v>408</v>
      </c>
      <c r="R155" s="27">
        <v>645</v>
      </c>
      <c r="S155" s="48">
        <f t="shared" si="33"/>
        <v>-0.36744186046511629</v>
      </c>
      <c r="T155" s="27" t="s">
        <v>215</v>
      </c>
      <c r="U155" s="27">
        <v>1</v>
      </c>
      <c r="V155" s="48" t="str">
        <f t="shared" si="34"/>
        <v>-</v>
      </c>
      <c r="W155" s="27">
        <v>1</v>
      </c>
      <c r="X155" s="27">
        <v>1</v>
      </c>
      <c r="Y155" s="48">
        <f t="shared" si="35"/>
        <v>0</v>
      </c>
      <c r="Z155" s="33" t="s">
        <v>215</v>
      </c>
      <c r="AA155" s="33">
        <v>0.5</v>
      </c>
      <c r="AB155" s="48" t="str">
        <f t="shared" si="37"/>
        <v>-</v>
      </c>
      <c r="AC155" s="27" t="s">
        <v>215</v>
      </c>
      <c r="AD155" s="27" t="s">
        <v>215</v>
      </c>
      <c r="AE155" s="48" t="str">
        <f t="shared" si="38"/>
        <v>-</v>
      </c>
      <c r="AF155" s="27" t="s">
        <v>215</v>
      </c>
      <c r="AG155" s="27" t="s">
        <v>215</v>
      </c>
      <c r="AH155" s="48" t="str">
        <f t="shared" si="39"/>
        <v>-</v>
      </c>
      <c r="AI155" s="27" t="s">
        <v>215</v>
      </c>
      <c r="AJ155" s="27" t="s">
        <v>215</v>
      </c>
      <c r="AK155" s="48" t="str">
        <f t="shared" si="40"/>
        <v>-</v>
      </c>
      <c r="AL155" s="27">
        <v>1</v>
      </c>
      <c r="AM155" s="27" t="s">
        <v>215</v>
      </c>
      <c r="AN155" s="48" t="str">
        <f t="shared" si="41"/>
        <v>-</v>
      </c>
    </row>
    <row r="156" spans="1:40" s="38" customFormat="1" ht="13.95" customHeight="1">
      <c r="A156" s="26">
        <v>15</v>
      </c>
      <c r="B156" s="42" t="s">
        <v>175</v>
      </c>
      <c r="C156" s="26">
        <v>1501</v>
      </c>
      <c r="D156" s="25" t="s">
        <v>53</v>
      </c>
      <c r="E156" s="27">
        <v>14507</v>
      </c>
      <c r="F156" s="27">
        <v>12692</v>
      </c>
      <c r="G156" s="48">
        <f t="shared" si="28"/>
        <v>0.14300346675070919</v>
      </c>
      <c r="H156" s="27">
        <v>14604</v>
      </c>
      <c r="I156" s="27">
        <v>13796</v>
      </c>
      <c r="J156" s="48">
        <f t="shared" si="29"/>
        <v>5.8567700782835574E-2</v>
      </c>
      <c r="K156" s="33">
        <f t="shared" si="30"/>
        <v>0.99335798411394138</v>
      </c>
      <c r="L156" s="33">
        <v>0.91997680487097711</v>
      </c>
      <c r="M156" s="48">
        <f t="shared" si="31"/>
        <v>7.976416237282824E-2</v>
      </c>
      <c r="N156" s="27">
        <v>14917</v>
      </c>
      <c r="O156" s="27">
        <v>13076</v>
      </c>
      <c r="P156" s="48">
        <f t="shared" si="32"/>
        <v>0.14079229122055681</v>
      </c>
      <c r="Q156" s="27">
        <v>123</v>
      </c>
      <c r="R156" s="27">
        <v>110</v>
      </c>
      <c r="S156" s="48">
        <f t="shared" si="33"/>
        <v>0.11818181818181817</v>
      </c>
      <c r="T156" s="27">
        <v>2331</v>
      </c>
      <c r="U156" s="27">
        <v>2320</v>
      </c>
      <c r="V156" s="48">
        <f t="shared" si="34"/>
        <v>4.7413793103447954E-3</v>
      </c>
      <c r="W156" s="27">
        <v>13459</v>
      </c>
      <c r="X156" s="27">
        <v>12797</v>
      </c>
      <c r="Y156" s="48">
        <f t="shared" si="35"/>
        <v>5.1730874423693063E-2</v>
      </c>
      <c r="Z156" s="33">
        <f t="shared" si="36"/>
        <v>0.14762507916402787</v>
      </c>
      <c r="AA156" s="33">
        <v>0.15346960375735927</v>
      </c>
      <c r="AB156" s="48">
        <f t="shared" si="37"/>
        <v>-3.8082619947151231E-2</v>
      </c>
      <c r="AC156" s="27">
        <v>28</v>
      </c>
      <c r="AD156" s="27">
        <v>29</v>
      </c>
      <c r="AE156" s="48">
        <f t="shared" si="38"/>
        <v>-3.4482758620689613E-2</v>
      </c>
      <c r="AF156" s="27">
        <v>711</v>
      </c>
      <c r="AG156" s="27">
        <v>854</v>
      </c>
      <c r="AH156" s="48">
        <f t="shared" si="39"/>
        <v>-0.16744730679156905</v>
      </c>
      <c r="AI156" s="27">
        <v>207</v>
      </c>
      <c r="AJ156" s="27">
        <v>211</v>
      </c>
      <c r="AK156" s="48">
        <f t="shared" si="40"/>
        <v>-1.8957345971563955E-2</v>
      </c>
      <c r="AL156" s="27">
        <v>12293</v>
      </c>
      <c r="AM156" s="27">
        <v>11205</v>
      </c>
      <c r="AN156" s="48">
        <f t="shared" si="41"/>
        <v>9.7099509147701824E-2</v>
      </c>
    </row>
    <row r="157" spans="1:40" s="38" customFormat="1" ht="13.95" customHeight="1">
      <c r="A157" s="26">
        <v>15</v>
      </c>
      <c r="B157" s="42" t="s">
        <v>175</v>
      </c>
      <c r="C157" s="26">
        <v>1502</v>
      </c>
      <c r="D157" s="25" t="s">
        <v>54</v>
      </c>
      <c r="E157" s="27">
        <v>14178</v>
      </c>
      <c r="F157" s="27">
        <v>11965</v>
      </c>
      <c r="G157" s="48">
        <f t="shared" si="28"/>
        <v>0.18495612202256573</v>
      </c>
      <c r="H157" s="27">
        <v>14618</v>
      </c>
      <c r="I157" s="27">
        <v>12302</v>
      </c>
      <c r="J157" s="48">
        <f t="shared" si="29"/>
        <v>0.1882620712079337</v>
      </c>
      <c r="K157" s="33">
        <f t="shared" si="30"/>
        <v>0.96990012313585994</v>
      </c>
      <c r="L157" s="33">
        <v>0.97260608031214435</v>
      </c>
      <c r="M157" s="48">
        <f t="shared" si="31"/>
        <v>-2.7821717662056544E-3</v>
      </c>
      <c r="N157" s="27">
        <v>14665</v>
      </c>
      <c r="O157" s="27">
        <v>12384</v>
      </c>
      <c r="P157" s="48">
        <f t="shared" si="32"/>
        <v>0.1841892764857882</v>
      </c>
      <c r="Q157" s="27">
        <v>115</v>
      </c>
      <c r="R157" s="27">
        <v>124</v>
      </c>
      <c r="S157" s="48">
        <f t="shared" si="33"/>
        <v>-7.2580645161290369E-2</v>
      </c>
      <c r="T157" s="27">
        <v>2537</v>
      </c>
      <c r="U157" s="27">
        <v>2394</v>
      </c>
      <c r="V157" s="48">
        <f t="shared" si="34"/>
        <v>5.9732664995822971E-2</v>
      </c>
      <c r="W157" s="27">
        <v>12558</v>
      </c>
      <c r="X157" s="27">
        <v>10543</v>
      </c>
      <c r="Y157" s="48">
        <f t="shared" si="35"/>
        <v>0.19112207151664617</v>
      </c>
      <c r="Z157" s="33">
        <f t="shared" si="36"/>
        <v>0.16806889698575686</v>
      </c>
      <c r="AA157" s="33">
        <v>0.18505062997603772</v>
      </c>
      <c r="AB157" s="48">
        <f t="shared" si="37"/>
        <v>-9.176803663127131E-2</v>
      </c>
      <c r="AC157" s="27">
        <v>63</v>
      </c>
      <c r="AD157" s="27">
        <v>63</v>
      </c>
      <c r="AE157" s="48">
        <f t="shared" si="38"/>
        <v>0</v>
      </c>
      <c r="AF157" s="27">
        <v>597</v>
      </c>
      <c r="AG157" s="27">
        <v>504</v>
      </c>
      <c r="AH157" s="48">
        <f t="shared" si="39"/>
        <v>0.18452380952380953</v>
      </c>
      <c r="AI157" s="27">
        <v>215</v>
      </c>
      <c r="AJ157" s="27">
        <v>152</v>
      </c>
      <c r="AK157" s="48">
        <f t="shared" si="40"/>
        <v>0.41447368421052633</v>
      </c>
      <c r="AL157" s="27">
        <v>11879</v>
      </c>
      <c r="AM157" s="27">
        <v>10034</v>
      </c>
      <c r="AN157" s="48">
        <f t="shared" si="41"/>
        <v>0.18387482559298385</v>
      </c>
    </row>
    <row r="158" spans="1:40" s="38" customFormat="1" ht="13.95" customHeight="1">
      <c r="A158" s="26">
        <v>15</v>
      </c>
      <c r="B158" s="42" t="s">
        <v>175</v>
      </c>
      <c r="C158" s="26">
        <v>1503</v>
      </c>
      <c r="D158" s="25" t="s">
        <v>189</v>
      </c>
      <c r="E158" s="27">
        <v>19430</v>
      </c>
      <c r="F158" s="27">
        <v>16742</v>
      </c>
      <c r="G158" s="48">
        <f t="shared" si="28"/>
        <v>0.16055429458846016</v>
      </c>
      <c r="H158" s="27">
        <v>20260</v>
      </c>
      <c r="I158" s="27">
        <v>16254</v>
      </c>
      <c r="J158" s="48">
        <f t="shared" si="29"/>
        <v>0.24646240925310692</v>
      </c>
      <c r="K158" s="33">
        <f t="shared" si="30"/>
        <v>0.95903257650542939</v>
      </c>
      <c r="L158" s="33">
        <v>1.0300233788605881</v>
      </c>
      <c r="M158" s="48">
        <f t="shared" si="31"/>
        <v>-6.8921544706770477E-2</v>
      </c>
      <c r="N158" s="27">
        <v>20301</v>
      </c>
      <c r="O158" s="27">
        <v>17480</v>
      </c>
      <c r="P158" s="48">
        <f t="shared" si="32"/>
        <v>0.16138443935926783</v>
      </c>
      <c r="Q158" s="27">
        <v>148</v>
      </c>
      <c r="R158" s="27">
        <v>123</v>
      </c>
      <c r="S158" s="48">
        <f t="shared" si="33"/>
        <v>0.20325203252032531</v>
      </c>
      <c r="T158" s="27">
        <v>4980</v>
      </c>
      <c r="U158" s="27">
        <v>4047</v>
      </c>
      <c r="V158" s="48">
        <f t="shared" si="34"/>
        <v>0.2305411415863603</v>
      </c>
      <c r="W158" s="27">
        <v>16085</v>
      </c>
      <c r="X158" s="27">
        <v>12919</v>
      </c>
      <c r="Y158" s="48">
        <f t="shared" si="35"/>
        <v>0.2450654075392833</v>
      </c>
      <c r="Z158" s="33">
        <f t="shared" si="36"/>
        <v>0.23641110847377167</v>
      </c>
      <c r="AA158" s="33">
        <v>0.23853589532005187</v>
      </c>
      <c r="AB158" s="48">
        <f t="shared" si="37"/>
        <v>-8.9076188865802042E-3</v>
      </c>
      <c r="AC158" s="27">
        <v>255</v>
      </c>
      <c r="AD158" s="27">
        <v>288</v>
      </c>
      <c r="AE158" s="48">
        <f t="shared" si="38"/>
        <v>-0.11458333333333337</v>
      </c>
      <c r="AF158" s="27">
        <v>843</v>
      </c>
      <c r="AG158" s="27">
        <v>645</v>
      </c>
      <c r="AH158" s="48">
        <f t="shared" si="39"/>
        <v>0.30697674418604648</v>
      </c>
      <c r="AI158" s="27">
        <v>553</v>
      </c>
      <c r="AJ158" s="27">
        <v>486</v>
      </c>
      <c r="AK158" s="48">
        <f t="shared" si="40"/>
        <v>0.13786008230452684</v>
      </c>
      <c r="AL158" s="27">
        <v>14853</v>
      </c>
      <c r="AM158" s="27">
        <v>12192</v>
      </c>
      <c r="AN158" s="48">
        <f t="shared" si="41"/>
        <v>0.21825787401574792</v>
      </c>
    </row>
    <row r="159" spans="1:40" s="38" customFormat="1" ht="13.95" customHeight="1">
      <c r="A159" s="26">
        <v>15</v>
      </c>
      <c r="B159" s="42" t="s">
        <v>175</v>
      </c>
      <c r="C159" s="26">
        <v>1504</v>
      </c>
      <c r="D159" s="25" t="s">
        <v>195</v>
      </c>
      <c r="E159" s="27">
        <v>471</v>
      </c>
      <c r="F159" s="27">
        <v>453</v>
      </c>
      <c r="G159" s="48">
        <f t="shared" si="28"/>
        <v>3.9735099337748325E-2</v>
      </c>
      <c r="H159" s="27">
        <v>653</v>
      </c>
      <c r="I159" s="27">
        <v>523</v>
      </c>
      <c r="J159" s="48">
        <f t="shared" si="29"/>
        <v>0.24856596558317401</v>
      </c>
      <c r="K159" s="33">
        <f t="shared" si="30"/>
        <v>0.72128637059724354</v>
      </c>
      <c r="L159" s="33">
        <v>0.86615678776290628</v>
      </c>
      <c r="M159" s="48">
        <f t="shared" si="31"/>
        <v>-0.16725657434357977</v>
      </c>
      <c r="N159" s="27">
        <v>510</v>
      </c>
      <c r="O159" s="27">
        <v>493</v>
      </c>
      <c r="P159" s="48">
        <f t="shared" si="32"/>
        <v>3.4482758620689724E-2</v>
      </c>
      <c r="Q159" s="27" t="s">
        <v>215</v>
      </c>
      <c r="R159" s="27">
        <v>3</v>
      </c>
      <c r="S159" s="48" t="str">
        <f t="shared" si="33"/>
        <v>-</v>
      </c>
      <c r="T159" s="27">
        <v>745</v>
      </c>
      <c r="U159" s="27">
        <v>573</v>
      </c>
      <c r="V159" s="48">
        <f t="shared" si="34"/>
        <v>0.30017452006980805</v>
      </c>
      <c r="W159" s="27">
        <v>13</v>
      </c>
      <c r="X159" s="27">
        <v>11</v>
      </c>
      <c r="Y159" s="48">
        <f t="shared" si="35"/>
        <v>0.18181818181818188</v>
      </c>
      <c r="Z159" s="33">
        <f t="shared" si="36"/>
        <v>0.98284960422163592</v>
      </c>
      <c r="AA159" s="33">
        <v>0.98116438356164382</v>
      </c>
      <c r="AB159" s="48">
        <f t="shared" si="37"/>
        <v>1.7175721909867825E-3</v>
      </c>
      <c r="AC159" s="27" t="s">
        <v>215</v>
      </c>
      <c r="AD159" s="27" t="s">
        <v>215</v>
      </c>
      <c r="AE159" s="48" t="str">
        <f t="shared" si="38"/>
        <v>-</v>
      </c>
      <c r="AF159" s="27">
        <v>80</v>
      </c>
      <c r="AG159" s="27">
        <v>72</v>
      </c>
      <c r="AH159" s="48">
        <f t="shared" si="39"/>
        <v>0.11111111111111116</v>
      </c>
      <c r="AI159" s="27">
        <v>371</v>
      </c>
      <c r="AJ159" s="27">
        <v>295</v>
      </c>
      <c r="AK159" s="48">
        <f t="shared" si="40"/>
        <v>0.25762711864406773</v>
      </c>
      <c r="AL159" s="27" t="s">
        <v>215</v>
      </c>
      <c r="AM159" s="27">
        <v>1</v>
      </c>
      <c r="AN159" s="48" t="str">
        <f t="shared" si="41"/>
        <v>-</v>
      </c>
    </row>
    <row r="160" spans="1:40" s="38" customFormat="1" ht="13.95" customHeight="1">
      <c r="A160" s="26">
        <v>15</v>
      </c>
      <c r="B160" s="42" t="s">
        <v>175</v>
      </c>
      <c r="C160" s="26">
        <v>1506</v>
      </c>
      <c r="D160" s="25" t="s">
        <v>190</v>
      </c>
      <c r="E160" s="27">
        <v>388</v>
      </c>
      <c r="F160" s="27">
        <v>191</v>
      </c>
      <c r="G160" s="48">
        <f t="shared" si="28"/>
        <v>1.0314136125654452</v>
      </c>
      <c r="H160" s="27">
        <v>161</v>
      </c>
      <c r="I160" s="27">
        <v>155</v>
      </c>
      <c r="J160" s="48">
        <f t="shared" si="29"/>
        <v>3.8709677419354938E-2</v>
      </c>
      <c r="K160" s="33">
        <f t="shared" si="30"/>
        <v>2.4099378881987579</v>
      </c>
      <c r="L160" s="33">
        <v>1.232258064516129</v>
      </c>
      <c r="M160" s="48">
        <f t="shared" si="31"/>
        <v>0.95570875743878259</v>
      </c>
      <c r="N160" s="27">
        <v>280</v>
      </c>
      <c r="O160" s="27">
        <v>187</v>
      </c>
      <c r="P160" s="48">
        <f t="shared" si="32"/>
        <v>0.49732620320855614</v>
      </c>
      <c r="Q160" s="27">
        <v>765</v>
      </c>
      <c r="R160" s="27">
        <v>570</v>
      </c>
      <c r="S160" s="48">
        <f t="shared" si="33"/>
        <v>0.34210526315789469</v>
      </c>
      <c r="T160" s="27">
        <v>470</v>
      </c>
      <c r="U160" s="27">
        <v>189</v>
      </c>
      <c r="V160" s="48">
        <f t="shared" si="34"/>
        <v>1.486772486772487</v>
      </c>
      <c r="W160" s="27">
        <v>81</v>
      </c>
      <c r="X160" s="27">
        <v>365</v>
      </c>
      <c r="Y160" s="48">
        <f t="shared" si="35"/>
        <v>-0.77808219178082194</v>
      </c>
      <c r="Z160" s="33">
        <f t="shared" si="36"/>
        <v>0.85299455535390201</v>
      </c>
      <c r="AA160" s="33">
        <v>0.34115523465703973</v>
      </c>
      <c r="AB160" s="48">
        <f t="shared" si="37"/>
        <v>1.5003120828892151</v>
      </c>
      <c r="AC160" s="27">
        <v>16</v>
      </c>
      <c r="AD160" s="27">
        <v>1</v>
      </c>
      <c r="AE160" s="48">
        <f t="shared" si="38"/>
        <v>15</v>
      </c>
      <c r="AF160" s="27">
        <v>121</v>
      </c>
      <c r="AG160" s="27">
        <v>32</v>
      </c>
      <c r="AH160" s="48">
        <f t="shared" si="39"/>
        <v>2.78125</v>
      </c>
      <c r="AI160" s="27">
        <v>15</v>
      </c>
      <c r="AJ160" s="27">
        <v>14</v>
      </c>
      <c r="AK160" s="48">
        <f t="shared" si="40"/>
        <v>7.1428571428571397E-2</v>
      </c>
      <c r="AL160" s="27">
        <v>56</v>
      </c>
      <c r="AM160" s="27">
        <v>83</v>
      </c>
      <c r="AN160" s="48">
        <f t="shared" si="41"/>
        <v>-0.32530120481927716</v>
      </c>
    </row>
    <row r="161" spans="1:40" s="38" customFormat="1" ht="13.95" customHeight="1">
      <c r="A161" s="26">
        <v>15</v>
      </c>
      <c r="B161" s="42" t="s">
        <v>175</v>
      </c>
      <c r="C161" s="26">
        <v>1507</v>
      </c>
      <c r="D161" s="25" t="s">
        <v>226</v>
      </c>
      <c r="E161" s="27">
        <v>240</v>
      </c>
      <c r="F161" s="27">
        <v>235</v>
      </c>
      <c r="G161" s="48">
        <f t="shared" si="28"/>
        <v>2.1276595744680771E-2</v>
      </c>
      <c r="H161" s="27">
        <v>334</v>
      </c>
      <c r="I161" s="27">
        <v>268</v>
      </c>
      <c r="J161" s="48">
        <f t="shared" si="29"/>
        <v>0.24626865671641784</v>
      </c>
      <c r="K161" s="33">
        <f t="shared" si="30"/>
        <v>0.71856287425149701</v>
      </c>
      <c r="L161" s="33">
        <v>0.87686567164179108</v>
      </c>
      <c r="M161" s="48">
        <f t="shared" si="31"/>
        <v>-0.18053255191744177</v>
      </c>
      <c r="N161" s="27">
        <v>229</v>
      </c>
      <c r="O161" s="27">
        <v>244</v>
      </c>
      <c r="P161" s="48">
        <f t="shared" si="32"/>
        <v>-6.1475409836065587E-2</v>
      </c>
      <c r="Q161" s="27">
        <v>678</v>
      </c>
      <c r="R161" s="27">
        <v>503</v>
      </c>
      <c r="S161" s="48">
        <f t="shared" si="33"/>
        <v>0.34791252485089452</v>
      </c>
      <c r="T161" s="27">
        <v>335</v>
      </c>
      <c r="U161" s="27">
        <v>209</v>
      </c>
      <c r="V161" s="48">
        <f t="shared" si="34"/>
        <v>0.60287081339712922</v>
      </c>
      <c r="W161" s="27">
        <v>160</v>
      </c>
      <c r="X161" s="27">
        <v>112</v>
      </c>
      <c r="Y161" s="48">
        <f t="shared" si="35"/>
        <v>0.4285714285714286</v>
      </c>
      <c r="Z161" s="33">
        <f t="shared" si="36"/>
        <v>0.6767676767676768</v>
      </c>
      <c r="AA161" s="33">
        <v>0.65109034267912769</v>
      </c>
      <c r="AB161" s="48">
        <f t="shared" si="37"/>
        <v>3.9437436566623241E-2</v>
      </c>
      <c r="AC161" s="27">
        <v>16</v>
      </c>
      <c r="AD161" s="27">
        <v>5</v>
      </c>
      <c r="AE161" s="48">
        <f t="shared" si="38"/>
        <v>2.2000000000000002</v>
      </c>
      <c r="AF161" s="27">
        <v>236</v>
      </c>
      <c r="AG161" s="27">
        <v>147</v>
      </c>
      <c r="AH161" s="48">
        <f t="shared" si="39"/>
        <v>0.60544217687074831</v>
      </c>
      <c r="AI161" s="27">
        <v>34</v>
      </c>
      <c r="AJ161" s="27">
        <v>27</v>
      </c>
      <c r="AK161" s="48">
        <f t="shared" si="40"/>
        <v>0.2592592592592593</v>
      </c>
      <c r="AL161" s="27">
        <v>133</v>
      </c>
      <c r="AM161" s="27">
        <v>78</v>
      </c>
      <c r="AN161" s="48">
        <f t="shared" si="41"/>
        <v>0.70512820512820507</v>
      </c>
    </row>
    <row r="162" spans="1:40" s="38" customFormat="1" ht="13.95" customHeight="1">
      <c r="A162" s="29">
        <v>15</v>
      </c>
      <c r="B162" s="41" t="s">
        <v>200</v>
      </c>
      <c r="C162" s="29"/>
      <c r="D162" s="30"/>
      <c r="E162" s="31">
        <v>49215</v>
      </c>
      <c r="F162" s="31">
        <v>42285</v>
      </c>
      <c r="G162" s="24">
        <f t="shared" si="28"/>
        <v>0.16388790351188365</v>
      </c>
      <c r="H162" s="31">
        <v>50631</v>
      </c>
      <c r="I162" s="31">
        <v>43300</v>
      </c>
      <c r="J162" s="24">
        <f t="shared" si="29"/>
        <v>0.16930715935334884</v>
      </c>
      <c r="K162" s="32">
        <f t="shared" si="30"/>
        <v>0.97203294424364517</v>
      </c>
      <c r="L162" s="32">
        <v>0.97655889145496533</v>
      </c>
      <c r="M162" s="24">
        <f t="shared" si="31"/>
        <v>-4.6345870698868419E-3</v>
      </c>
      <c r="N162" s="31">
        <v>50903</v>
      </c>
      <c r="O162" s="31">
        <v>43871</v>
      </c>
      <c r="P162" s="24">
        <f t="shared" si="32"/>
        <v>0.16028811743520777</v>
      </c>
      <c r="Q162" s="31">
        <v>137</v>
      </c>
      <c r="R162" s="31">
        <v>125</v>
      </c>
      <c r="S162" s="24">
        <f t="shared" si="33"/>
        <v>9.6000000000000085E-2</v>
      </c>
      <c r="T162" s="31">
        <v>11398</v>
      </c>
      <c r="U162" s="31">
        <v>9733</v>
      </c>
      <c r="V162" s="24">
        <f t="shared" si="34"/>
        <v>0.17106750231172296</v>
      </c>
      <c r="W162" s="31">
        <v>42357</v>
      </c>
      <c r="X162" s="31">
        <v>36748</v>
      </c>
      <c r="Y162" s="24">
        <f t="shared" si="35"/>
        <v>0.15263415696092308</v>
      </c>
      <c r="Z162" s="32">
        <f t="shared" si="36"/>
        <v>0.21203608966607757</v>
      </c>
      <c r="AA162" s="32">
        <v>0.20939738818011661</v>
      </c>
      <c r="AB162" s="24">
        <f t="shared" si="37"/>
        <v>1.2601405914820951E-2</v>
      </c>
      <c r="AC162" s="31">
        <v>378</v>
      </c>
      <c r="AD162" s="31">
        <v>386</v>
      </c>
      <c r="AE162" s="24">
        <f t="shared" si="38"/>
        <v>-2.0725388601036232E-2</v>
      </c>
      <c r="AF162" s="31">
        <v>2588</v>
      </c>
      <c r="AG162" s="31">
        <v>2254</v>
      </c>
      <c r="AH162" s="24">
        <f t="shared" si="39"/>
        <v>0.14818101153504881</v>
      </c>
      <c r="AI162" s="31">
        <v>1395</v>
      </c>
      <c r="AJ162" s="31">
        <v>1185</v>
      </c>
      <c r="AK162" s="24">
        <f t="shared" si="40"/>
        <v>0.17721518987341778</v>
      </c>
      <c r="AL162" s="31">
        <v>39215</v>
      </c>
      <c r="AM162" s="31">
        <v>33593</v>
      </c>
      <c r="AN162" s="24">
        <f t="shared" si="41"/>
        <v>0.16735629446610911</v>
      </c>
    </row>
    <row r="163" spans="1:40" s="38" customFormat="1" ht="13.95" customHeight="1">
      <c r="A163" s="26">
        <v>16</v>
      </c>
      <c r="B163" s="42" t="s">
        <v>176</v>
      </c>
      <c r="C163" s="26">
        <v>16</v>
      </c>
      <c r="D163" s="25" t="s">
        <v>177</v>
      </c>
      <c r="E163" s="27">
        <v>37</v>
      </c>
      <c r="F163" s="27">
        <v>62</v>
      </c>
      <c r="G163" s="48">
        <f t="shared" si="28"/>
        <v>-0.40322580645161288</v>
      </c>
      <c r="H163" s="27">
        <v>59</v>
      </c>
      <c r="I163" s="27">
        <v>49</v>
      </c>
      <c r="J163" s="48">
        <f t="shared" si="29"/>
        <v>0.20408163265306123</v>
      </c>
      <c r="K163" s="33">
        <f t="shared" si="30"/>
        <v>0.6271186440677966</v>
      </c>
      <c r="L163" s="33">
        <v>1.2653061224489797</v>
      </c>
      <c r="M163" s="48">
        <f t="shared" si="31"/>
        <v>-0.50437397484964464</v>
      </c>
      <c r="N163" s="27">
        <v>38</v>
      </c>
      <c r="O163" s="27">
        <v>59</v>
      </c>
      <c r="P163" s="48">
        <f t="shared" si="32"/>
        <v>-0.35593220338983056</v>
      </c>
      <c r="Q163" s="27">
        <v>1280</v>
      </c>
      <c r="R163" s="27">
        <v>977</v>
      </c>
      <c r="S163" s="48">
        <f t="shared" si="33"/>
        <v>0.31013306038894584</v>
      </c>
      <c r="T163" s="27" t="s">
        <v>215</v>
      </c>
      <c r="U163" s="27" t="s">
        <v>215</v>
      </c>
      <c r="V163" s="48" t="str">
        <f t="shared" si="34"/>
        <v>-</v>
      </c>
      <c r="W163" s="27">
        <v>70</v>
      </c>
      <c r="X163" s="27">
        <v>27</v>
      </c>
      <c r="Y163" s="48">
        <f t="shared" si="35"/>
        <v>1.5925925925925926</v>
      </c>
      <c r="Z163" s="27" t="s">
        <v>215</v>
      </c>
      <c r="AA163" s="27" t="s">
        <v>215</v>
      </c>
      <c r="AB163" s="48" t="str">
        <f t="shared" si="37"/>
        <v>-</v>
      </c>
      <c r="AC163" s="27" t="s">
        <v>215</v>
      </c>
      <c r="AD163" s="27" t="s">
        <v>215</v>
      </c>
      <c r="AE163" s="48" t="str">
        <f t="shared" si="38"/>
        <v>-</v>
      </c>
      <c r="AF163" s="27" t="s">
        <v>215</v>
      </c>
      <c r="AG163" s="27" t="s">
        <v>215</v>
      </c>
      <c r="AH163" s="48" t="str">
        <f t="shared" si="39"/>
        <v>-</v>
      </c>
      <c r="AI163" s="27" t="s">
        <v>215</v>
      </c>
      <c r="AJ163" s="27" t="s">
        <v>215</v>
      </c>
      <c r="AK163" s="48" t="str">
        <f t="shared" si="40"/>
        <v>-</v>
      </c>
      <c r="AL163" s="27">
        <v>27</v>
      </c>
      <c r="AM163" s="27">
        <v>24</v>
      </c>
      <c r="AN163" s="48">
        <f t="shared" si="41"/>
        <v>0.125</v>
      </c>
    </row>
    <row r="164" spans="1:40" s="38" customFormat="1" ht="13.95" customHeight="1">
      <c r="A164" s="26">
        <v>16</v>
      </c>
      <c r="B164" s="42" t="s">
        <v>176</v>
      </c>
      <c r="C164" s="26">
        <v>1601</v>
      </c>
      <c r="D164" s="25" t="s">
        <v>55</v>
      </c>
      <c r="E164" s="27">
        <v>6108</v>
      </c>
      <c r="F164" s="27">
        <v>6167</v>
      </c>
      <c r="G164" s="48">
        <f t="shared" si="28"/>
        <v>-9.567050429706514E-3</v>
      </c>
      <c r="H164" s="27">
        <v>6028</v>
      </c>
      <c r="I164" s="27">
        <v>3914</v>
      </c>
      <c r="J164" s="48">
        <f t="shared" si="29"/>
        <v>0.54011241696474199</v>
      </c>
      <c r="K164" s="33">
        <f t="shared" si="30"/>
        <v>1.0132714001327141</v>
      </c>
      <c r="L164" s="33">
        <v>1.5756259580991314</v>
      </c>
      <c r="M164" s="48">
        <f t="shared" si="31"/>
        <v>-0.35690866545817368</v>
      </c>
      <c r="N164" s="27">
        <v>6361</v>
      </c>
      <c r="O164" s="27">
        <v>6422</v>
      </c>
      <c r="P164" s="48">
        <f t="shared" si="32"/>
        <v>-9.498598567424521E-3</v>
      </c>
      <c r="Q164" s="27">
        <v>173</v>
      </c>
      <c r="R164" s="27">
        <v>227</v>
      </c>
      <c r="S164" s="48">
        <f t="shared" si="33"/>
        <v>-0.23788546255506604</v>
      </c>
      <c r="T164" s="27">
        <v>1489</v>
      </c>
      <c r="U164" s="27">
        <v>1293</v>
      </c>
      <c r="V164" s="48">
        <f t="shared" si="34"/>
        <v>0.15158546017014696</v>
      </c>
      <c r="W164" s="27">
        <v>5264</v>
      </c>
      <c r="X164" s="27">
        <v>3459</v>
      </c>
      <c r="Y164" s="48">
        <f t="shared" si="35"/>
        <v>0.52182711766406475</v>
      </c>
      <c r="Z164" s="33">
        <f t="shared" si="36"/>
        <v>0.22049459499481711</v>
      </c>
      <c r="AA164" s="33">
        <v>0.27209595959595961</v>
      </c>
      <c r="AB164" s="48">
        <f t="shared" si="37"/>
        <v>-0.18964399426498779</v>
      </c>
      <c r="AC164" s="27">
        <v>17</v>
      </c>
      <c r="AD164" s="27">
        <v>58</v>
      </c>
      <c r="AE164" s="48">
        <f t="shared" si="38"/>
        <v>-0.7068965517241379</v>
      </c>
      <c r="AF164" s="27">
        <v>477</v>
      </c>
      <c r="AG164" s="27">
        <v>449</v>
      </c>
      <c r="AH164" s="48">
        <f t="shared" si="39"/>
        <v>6.2360801781737196E-2</v>
      </c>
      <c r="AI164" s="27">
        <v>209</v>
      </c>
      <c r="AJ164" s="27">
        <v>259</v>
      </c>
      <c r="AK164" s="48">
        <f t="shared" si="40"/>
        <v>-0.193050193050193</v>
      </c>
      <c r="AL164" s="27">
        <v>5006</v>
      </c>
      <c r="AM164" s="27">
        <v>3171</v>
      </c>
      <c r="AN164" s="48">
        <f t="shared" si="41"/>
        <v>0.57868180384736667</v>
      </c>
    </row>
    <row r="165" spans="1:40" s="38" customFormat="1" ht="13.95" customHeight="1">
      <c r="A165" s="26">
        <v>16</v>
      </c>
      <c r="B165" s="42" t="s">
        <v>176</v>
      </c>
      <c r="C165" s="26">
        <v>1602</v>
      </c>
      <c r="D165" s="25" t="s">
        <v>178</v>
      </c>
      <c r="E165" s="27">
        <v>12981</v>
      </c>
      <c r="F165" s="27">
        <v>11995</v>
      </c>
      <c r="G165" s="48">
        <f t="shared" si="28"/>
        <v>8.2200917048770306E-2</v>
      </c>
      <c r="H165" s="27">
        <v>13203</v>
      </c>
      <c r="I165" s="27">
        <v>9990</v>
      </c>
      <c r="J165" s="48">
        <f t="shared" si="29"/>
        <v>0.32162162162162167</v>
      </c>
      <c r="K165" s="33">
        <f t="shared" si="30"/>
        <v>0.98318563962735739</v>
      </c>
      <c r="L165" s="33">
        <v>1.2007007007007007</v>
      </c>
      <c r="M165" s="48">
        <f t="shared" si="31"/>
        <v>-0.18115677033119626</v>
      </c>
      <c r="N165" s="27">
        <v>13560</v>
      </c>
      <c r="O165" s="27">
        <v>12624</v>
      </c>
      <c r="P165" s="48">
        <f t="shared" si="32"/>
        <v>7.4144486692015121E-2</v>
      </c>
      <c r="Q165" s="27">
        <v>107</v>
      </c>
      <c r="R165" s="27">
        <v>88</v>
      </c>
      <c r="S165" s="48">
        <f t="shared" si="33"/>
        <v>0.21590909090909083</v>
      </c>
      <c r="T165" s="27">
        <v>2538</v>
      </c>
      <c r="U165" s="27">
        <v>1878</v>
      </c>
      <c r="V165" s="48">
        <f t="shared" si="34"/>
        <v>0.35143769968051108</v>
      </c>
      <c r="W165" s="27">
        <v>11756</v>
      </c>
      <c r="X165" s="27">
        <v>8889</v>
      </c>
      <c r="Y165" s="48">
        <f t="shared" si="35"/>
        <v>0.32253346833164587</v>
      </c>
      <c r="Z165" s="33">
        <f t="shared" si="36"/>
        <v>0.1775570169301805</v>
      </c>
      <c r="AA165" s="33">
        <v>0.17442184452493731</v>
      </c>
      <c r="AB165" s="48">
        <f t="shared" si="37"/>
        <v>1.7974654572552318E-2</v>
      </c>
      <c r="AC165" s="27">
        <v>15</v>
      </c>
      <c r="AD165" s="27">
        <v>35</v>
      </c>
      <c r="AE165" s="48">
        <f t="shared" si="38"/>
        <v>-0.5714285714285714</v>
      </c>
      <c r="AF165" s="27">
        <v>486</v>
      </c>
      <c r="AG165" s="27">
        <v>399</v>
      </c>
      <c r="AH165" s="48">
        <f t="shared" si="39"/>
        <v>0.21804511278195493</v>
      </c>
      <c r="AI165" s="27">
        <v>362</v>
      </c>
      <c r="AJ165" s="27">
        <v>276</v>
      </c>
      <c r="AK165" s="48">
        <f t="shared" si="40"/>
        <v>0.31159420289855078</v>
      </c>
      <c r="AL165" s="27">
        <v>10744</v>
      </c>
      <c r="AM165" s="27">
        <v>8224</v>
      </c>
      <c r="AN165" s="48">
        <f t="shared" si="41"/>
        <v>0.30642023346303504</v>
      </c>
    </row>
    <row r="166" spans="1:40" s="38" customFormat="1" ht="13.95" customHeight="1">
      <c r="A166" s="26">
        <v>16</v>
      </c>
      <c r="B166" s="42" t="s">
        <v>176</v>
      </c>
      <c r="C166" s="26">
        <v>1603</v>
      </c>
      <c r="D166" s="25" t="s">
        <v>56</v>
      </c>
      <c r="E166" s="27">
        <v>12642</v>
      </c>
      <c r="F166" s="27">
        <v>11844</v>
      </c>
      <c r="G166" s="48">
        <f t="shared" si="28"/>
        <v>6.7375886524822626E-2</v>
      </c>
      <c r="H166" s="27">
        <v>11252</v>
      </c>
      <c r="I166" s="27">
        <v>10884</v>
      </c>
      <c r="J166" s="48">
        <f t="shared" si="29"/>
        <v>3.3811098860712985E-2</v>
      </c>
      <c r="K166" s="33">
        <f t="shared" si="30"/>
        <v>1.1235335940277285</v>
      </c>
      <c r="L166" s="33">
        <v>1.0882028665931642</v>
      </c>
      <c r="M166" s="48">
        <f t="shared" si="31"/>
        <v>3.2467041320313861E-2</v>
      </c>
      <c r="N166" s="27">
        <v>13314</v>
      </c>
      <c r="O166" s="27">
        <v>12367</v>
      </c>
      <c r="P166" s="48">
        <f t="shared" si="32"/>
        <v>7.6574755397428751E-2</v>
      </c>
      <c r="Q166" s="27">
        <v>110</v>
      </c>
      <c r="R166" s="27">
        <v>102</v>
      </c>
      <c r="S166" s="48">
        <f t="shared" si="33"/>
        <v>7.8431372549019551E-2</v>
      </c>
      <c r="T166" s="27">
        <v>2879</v>
      </c>
      <c r="U166" s="27">
        <v>2104</v>
      </c>
      <c r="V166" s="48">
        <f t="shared" si="34"/>
        <v>0.36834600760456282</v>
      </c>
      <c r="W166" s="27">
        <v>9272</v>
      </c>
      <c r="X166" s="27">
        <v>9818</v>
      </c>
      <c r="Y166" s="48">
        <f t="shared" si="35"/>
        <v>-5.5612140965573431E-2</v>
      </c>
      <c r="Z166" s="33">
        <f t="shared" si="36"/>
        <v>0.23693523166817546</v>
      </c>
      <c r="AA166" s="33">
        <v>0.17648045629927864</v>
      </c>
      <c r="AB166" s="48">
        <f t="shared" si="37"/>
        <v>0.34255790491824523</v>
      </c>
      <c r="AC166" s="27">
        <v>48</v>
      </c>
      <c r="AD166" s="27">
        <v>38</v>
      </c>
      <c r="AE166" s="48">
        <f t="shared" si="38"/>
        <v>0.26315789473684204</v>
      </c>
      <c r="AF166" s="27">
        <v>803</v>
      </c>
      <c r="AG166" s="27">
        <v>589</v>
      </c>
      <c r="AH166" s="48">
        <f t="shared" si="39"/>
        <v>0.3633276740237692</v>
      </c>
      <c r="AI166" s="27">
        <v>657</v>
      </c>
      <c r="AJ166" s="27">
        <v>500</v>
      </c>
      <c r="AK166" s="48">
        <f t="shared" si="40"/>
        <v>0.31400000000000006</v>
      </c>
      <c r="AL166" s="27">
        <v>8149</v>
      </c>
      <c r="AM166" s="27">
        <v>8734</v>
      </c>
      <c r="AN166" s="48">
        <f t="shared" si="41"/>
        <v>-6.6979619876345264E-2</v>
      </c>
    </row>
    <row r="167" spans="1:40" s="38" customFormat="1" ht="13.95" customHeight="1">
      <c r="A167" s="26">
        <v>16</v>
      </c>
      <c r="B167" s="42" t="s">
        <v>176</v>
      </c>
      <c r="C167" s="26">
        <v>1604</v>
      </c>
      <c r="D167" s="25" t="s">
        <v>57</v>
      </c>
      <c r="E167" s="27">
        <v>6359</v>
      </c>
      <c r="F167" s="27">
        <v>6006</v>
      </c>
      <c r="G167" s="48">
        <f t="shared" si="28"/>
        <v>5.8774558774558727E-2</v>
      </c>
      <c r="H167" s="27">
        <v>5754</v>
      </c>
      <c r="I167" s="27">
        <v>5199</v>
      </c>
      <c r="J167" s="48">
        <f t="shared" si="29"/>
        <v>0.10675129832660124</v>
      </c>
      <c r="K167" s="33">
        <f t="shared" si="30"/>
        <v>1.1051442474800139</v>
      </c>
      <c r="L167" s="33">
        <v>1.1552221581073283</v>
      </c>
      <c r="M167" s="48">
        <f t="shared" si="31"/>
        <v>-4.3349160398169717E-2</v>
      </c>
      <c r="N167" s="27">
        <v>6677</v>
      </c>
      <c r="O167" s="27">
        <v>6293</v>
      </c>
      <c r="P167" s="48">
        <f t="shared" si="32"/>
        <v>6.1020181153662811E-2</v>
      </c>
      <c r="Q167" s="27">
        <v>128</v>
      </c>
      <c r="R167" s="27">
        <v>111</v>
      </c>
      <c r="S167" s="48">
        <f t="shared" si="33"/>
        <v>0.15315315315315314</v>
      </c>
      <c r="T167" s="27">
        <v>1522</v>
      </c>
      <c r="U167" s="27">
        <v>1309</v>
      </c>
      <c r="V167" s="48">
        <f t="shared" si="34"/>
        <v>0.16271963330786865</v>
      </c>
      <c r="W167" s="27">
        <v>5218</v>
      </c>
      <c r="X167" s="27">
        <v>4299</v>
      </c>
      <c r="Y167" s="48">
        <f t="shared" si="35"/>
        <v>0.21377064433589199</v>
      </c>
      <c r="Z167" s="33">
        <f t="shared" si="36"/>
        <v>0.22581602373887241</v>
      </c>
      <c r="AA167" s="33">
        <v>0.23341654778887305</v>
      </c>
      <c r="AB167" s="48">
        <f t="shared" si="37"/>
        <v>-3.2562061781820972E-2</v>
      </c>
      <c r="AC167" s="27">
        <v>41</v>
      </c>
      <c r="AD167" s="27">
        <v>30</v>
      </c>
      <c r="AE167" s="48">
        <f t="shared" si="38"/>
        <v>0.3666666666666667</v>
      </c>
      <c r="AF167" s="27">
        <v>551</v>
      </c>
      <c r="AG167" s="27">
        <v>381</v>
      </c>
      <c r="AH167" s="48">
        <f t="shared" si="39"/>
        <v>0.4461942257217848</v>
      </c>
      <c r="AI167" s="27">
        <v>313</v>
      </c>
      <c r="AJ167" s="27">
        <v>207</v>
      </c>
      <c r="AK167" s="48">
        <f t="shared" si="40"/>
        <v>0.51207729468599039</v>
      </c>
      <c r="AL167" s="27">
        <v>4141</v>
      </c>
      <c r="AM167" s="27">
        <v>3731</v>
      </c>
      <c r="AN167" s="48">
        <f t="shared" si="41"/>
        <v>0.10989010989010994</v>
      </c>
    </row>
    <row r="168" spans="1:40" s="38" customFormat="1" ht="13.95" customHeight="1">
      <c r="A168" s="26">
        <v>16</v>
      </c>
      <c r="B168" s="42" t="s">
        <v>176</v>
      </c>
      <c r="C168" s="26">
        <v>1605</v>
      </c>
      <c r="D168" s="25" t="s">
        <v>58</v>
      </c>
      <c r="E168" s="27">
        <v>3591</v>
      </c>
      <c r="F168" s="27">
        <v>3293</v>
      </c>
      <c r="G168" s="48">
        <f t="shared" si="28"/>
        <v>9.0494989371393775E-2</v>
      </c>
      <c r="H168" s="27">
        <v>3403</v>
      </c>
      <c r="I168" s="27">
        <v>2485</v>
      </c>
      <c r="J168" s="48">
        <f t="shared" si="29"/>
        <v>0.36941649899396389</v>
      </c>
      <c r="K168" s="33">
        <f t="shared" si="30"/>
        <v>1.0552453717308257</v>
      </c>
      <c r="L168" s="33">
        <v>1.3251509054325956</v>
      </c>
      <c r="M168" s="48">
        <f t="shared" si="31"/>
        <v>-0.20367909239262016</v>
      </c>
      <c r="N168" s="27">
        <v>3739</v>
      </c>
      <c r="O168" s="27">
        <v>3557</v>
      </c>
      <c r="P168" s="48">
        <f t="shared" si="32"/>
        <v>5.1166713522631468E-2</v>
      </c>
      <c r="Q168" s="27">
        <v>152</v>
      </c>
      <c r="R168" s="27">
        <v>159</v>
      </c>
      <c r="S168" s="48">
        <f t="shared" si="33"/>
        <v>-4.4025157232704393E-2</v>
      </c>
      <c r="T168" s="27">
        <v>920</v>
      </c>
      <c r="U168" s="27">
        <v>856</v>
      </c>
      <c r="V168" s="48">
        <f t="shared" si="34"/>
        <v>7.4766355140186924E-2</v>
      </c>
      <c r="W168" s="27">
        <v>2720</v>
      </c>
      <c r="X168" s="27">
        <v>1839</v>
      </c>
      <c r="Y168" s="48">
        <f t="shared" si="35"/>
        <v>0.47906470908102228</v>
      </c>
      <c r="Z168" s="33">
        <f t="shared" si="36"/>
        <v>0.25274725274725274</v>
      </c>
      <c r="AA168" s="33">
        <v>0.31762523191094622</v>
      </c>
      <c r="AB168" s="48">
        <f t="shared" si="37"/>
        <v>-0.20425952552120785</v>
      </c>
      <c r="AC168" s="27">
        <v>16</v>
      </c>
      <c r="AD168" s="27">
        <v>14</v>
      </c>
      <c r="AE168" s="48">
        <f t="shared" si="38"/>
        <v>0.14285714285714279</v>
      </c>
      <c r="AF168" s="27">
        <v>340</v>
      </c>
      <c r="AG168" s="27">
        <v>304</v>
      </c>
      <c r="AH168" s="48">
        <f t="shared" si="39"/>
        <v>0.11842105263157898</v>
      </c>
      <c r="AI168" s="27">
        <v>196</v>
      </c>
      <c r="AJ168" s="27">
        <v>189</v>
      </c>
      <c r="AK168" s="48">
        <f t="shared" si="40"/>
        <v>3.7037037037036979E-2</v>
      </c>
      <c r="AL168" s="27">
        <v>2487</v>
      </c>
      <c r="AM168" s="27">
        <v>1601</v>
      </c>
      <c r="AN168" s="48">
        <f t="shared" si="41"/>
        <v>0.55340412242348536</v>
      </c>
    </row>
    <row r="169" spans="1:40" s="38" customFormat="1" ht="13.95" customHeight="1">
      <c r="A169" s="26">
        <v>16</v>
      </c>
      <c r="B169" s="42" t="s">
        <v>176</v>
      </c>
      <c r="C169" s="26">
        <v>1606</v>
      </c>
      <c r="D169" s="25" t="s">
        <v>179</v>
      </c>
      <c r="E169" s="27">
        <v>1165</v>
      </c>
      <c r="F169" s="27">
        <v>1271</v>
      </c>
      <c r="G169" s="48">
        <f t="shared" si="28"/>
        <v>-8.3398898505114061E-2</v>
      </c>
      <c r="H169" s="27">
        <v>1016</v>
      </c>
      <c r="I169" s="27">
        <v>1109</v>
      </c>
      <c r="J169" s="48">
        <f t="shared" si="29"/>
        <v>-8.385933273219115E-2</v>
      </c>
      <c r="K169" s="33">
        <f t="shared" si="30"/>
        <v>1.1466535433070866</v>
      </c>
      <c r="L169" s="33">
        <v>1.1460775473399458</v>
      </c>
      <c r="M169" s="48">
        <f t="shared" si="31"/>
        <v>5.0258027345329026E-4</v>
      </c>
      <c r="N169" s="27">
        <v>1220</v>
      </c>
      <c r="O169" s="27">
        <v>1346</v>
      </c>
      <c r="P169" s="48">
        <f t="shared" si="32"/>
        <v>-9.3610698365527489E-2</v>
      </c>
      <c r="Q169" s="27">
        <v>146</v>
      </c>
      <c r="R169" s="27">
        <v>138</v>
      </c>
      <c r="S169" s="48">
        <f t="shared" si="33"/>
        <v>5.7971014492753659E-2</v>
      </c>
      <c r="T169" s="27">
        <v>470</v>
      </c>
      <c r="U169" s="27">
        <v>402</v>
      </c>
      <c r="V169" s="48">
        <f t="shared" si="34"/>
        <v>0.16915422885572129</v>
      </c>
      <c r="W169" s="27">
        <v>649</v>
      </c>
      <c r="X169" s="27">
        <v>779</v>
      </c>
      <c r="Y169" s="48">
        <f t="shared" si="35"/>
        <v>-0.16688061617458283</v>
      </c>
      <c r="Z169" s="33">
        <f t="shared" si="36"/>
        <v>0.42001787310098304</v>
      </c>
      <c r="AA169" s="33">
        <v>0.34038950042337002</v>
      </c>
      <c r="AB169" s="48">
        <f t="shared" si="37"/>
        <v>0.23393310480661933</v>
      </c>
      <c r="AC169" s="27" t="s">
        <v>215</v>
      </c>
      <c r="AD169" s="27" t="s">
        <v>215</v>
      </c>
      <c r="AE169" s="48" t="str">
        <f t="shared" si="38"/>
        <v>-</v>
      </c>
      <c r="AF169" s="27">
        <v>97</v>
      </c>
      <c r="AG169" s="27">
        <v>80</v>
      </c>
      <c r="AH169" s="48">
        <f t="shared" si="39"/>
        <v>0.21249999999999991</v>
      </c>
      <c r="AI169" s="27">
        <v>93</v>
      </c>
      <c r="AJ169" s="27">
        <v>72</v>
      </c>
      <c r="AK169" s="48">
        <f t="shared" si="40"/>
        <v>0.29166666666666674</v>
      </c>
      <c r="AL169" s="27">
        <v>504</v>
      </c>
      <c r="AM169" s="27">
        <v>638</v>
      </c>
      <c r="AN169" s="48">
        <f t="shared" si="41"/>
        <v>-0.21003134796238243</v>
      </c>
    </row>
    <row r="170" spans="1:40" s="38" customFormat="1" ht="13.95" customHeight="1">
      <c r="A170" s="26">
        <v>16</v>
      </c>
      <c r="B170" s="42" t="s">
        <v>176</v>
      </c>
      <c r="C170" s="26">
        <v>1607</v>
      </c>
      <c r="D170" s="25" t="s">
        <v>219</v>
      </c>
      <c r="E170" s="27" t="s">
        <v>215</v>
      </c>
      <c r="F170" s="27">
        <v>2</v>
      </c>
      <c r="G170" s="48" t="str">
        <f t="shared" si="28"/>
        <v>-</v>
      </c>
      <c r="H170" s="27" t="s">
        <v>215</v>
      </c>
      <c r="I170" s="27">
        <v>1</v>
      </c>
      <c r="J170" s="48" t="str">
        <f t="shared" si="29"/>
        <v>-</v>
      </c>
      <c r="K170" s="33" t="s">
        <v>215</v>
      </c>
      <c r="L170" s="33">
        <v>2</v>
      </c>
      <c r="M170" s="48" t="str">
        <f t="shared" si="31"/>
        <v>-</v>
      </c>
      <c r="N170" s="27" t="s">
        <v>215</v>
      </c>
      <c r="O170" s="27">
        <v>1</v>
      </c>
      <c r="P170" s="48" t="str">
        <f t="shared" si="32"/>
        <v>-</v>
      </c>
      <c r="Q170" s="27" t="s">
        <v>215</v>
      </c>
      <c r="R170" s="27" t="s">
        <v>215</v>
      </c>
      <c r="S170" s="48" t="str">
        <f t="shared" si="33"/>
        <v>-</v>
      </c>
      <c r="T170" s="27" t="s">
        <v>215</v>
      </c>
      <c r="U170" s="27" t="s">
        <v>215</v>
      </c>
      <c r="V170" s="48" t="str">
        <f t="shared" si="34"/>
        <v>-</v>
      </c>
      <c r="W170" s="27" t="s">
        <v>215</v>
      </c>
      <c r="X170" s="27" t="s">
        <v>215</v>
      </c>
      <c r="Y170" s="48" t="str">
        <f t="shared" si="35"/>
        <v>-</v>
      </c>
      <c r="Z170" s="33" t="s">
        <v>215</v>
      </c>
      <c r="AA170" s="33" t="s">
        <v>215</v>
      </c>
      <c r="AB170" s="48" t="str">
        <f t="shared" si="37"/>
        <v>-</v>
      </c>
      <c r="AC170" s="27" t="s">
        <v>215</v>
      </c>
      <c r="AD170" s="27" t="s">
        <v>215</v>
      </c>
      <c r="AE170" s="48" t="str">
        <f t="shared" si="38"/>
        <v>-</v>
      </c>
      <c r="AF170" s="27" t="s">
        <v>215</v>
      </c>
      <c r="AG170" s="27" t="s">
        <v>215</v>
      </c>
      <c r="AH170" s="48" t="str">
        <f t="shared" si="39"/>
        <v>-</v>
      </c>
      <c r="AI170" s="27" t="s">
        <v>215</v>
      </c>
      <c r="AJ170" s="27" t="s">
        <v>215</v>
      </c>
      <c r="AK170" s="48" t="str">
        <f t="shared" si="40"/>
        <v>-</v>
      </c>
      <c r="AL170" s="27" t="s">
        <v>215</v>
      </c>
      <c r="AM170" s="27" t="s">
        <v>215</v>
      </c>
      <c r="AN170" s="48" t="str">
        <f t="shared" si="41"/>
        <v>-</v>
      </c>
    </row>
    <row r="171" spans="1:40" s="38" customFormat="1" ht="13.95" customHeight="1">
      <c r="A171" s="26">
        <v>16</v>
      </c>
      <c r="B171" s="42" t="s">
        <v>176</v>
      </c>
      <c r="C171" s="26">
        <v>1608</v>
      </c>
      <c r="D171" s="25" t="s">
        <v>180</v>
      </c>
      <c r="E171" s="27">
        <v>22</v>
      </c>
      <c r="F171" s="27">
        <v>28</v>
      </c>
      <c r="G171" s="48">
        <f t="shared" si="28"/>
        <v>-0.2142857142857143</v>
      </c>
      <c r="H171" s="27">
        <v>33</v>
      </c>
      <c r="I171" s="27">
        <v>30</v>
      </c>
      <c r="J171" s="48">
        <f t="shared" si="29"/>
        <v>0.10000000000000009</v>
      </c>
      <c r="K171" s="33">
        <f t="shared" si="30"/>
        <v>0.66666666666666663</v>
      </c>
      <c r="L171" s="33">
        <v>0.93333333333333335</v>
      </c>
      <c r="M171" s="48">
        <f t="shared" si="31"/>
        <v>-0.28571428571428581</v>
      </c>
      <c r="N171" s="27">
        <v>22</v>
      </c>
      <c r="O171" s="27">
        <v>29</v>
      </c>
      <c r="P171" s="48">
        <f t="shared" si="32"/>
        <v>-0.24137931034482762</v>
      </c>
      <c r="Q171" s="27">
        <v>963</v>
      </c>
      <c r="R171" s="27">
        <v>1329</v>
      </c>
      <c r="S171" s="48">
        <f t="shared" si="33"/>
        <v>-0.27539503386004516</v>
      </c>
      <c r="T171" s="27">
        <v>26</v>
      </c>
      <c r="U171" s="27">
        <v>15</v>
      </c>
      <c r="V171" s="48">
        <f t="shared" si="34"/>
        <v>0.73333333333333339</v>
      </c>
      <c r="W171" s="27">
        <v>13</v>
      </c>
      <c r="X171" s="27">
        <v>37</v>
      </c>
      <c r="Y171" s="48">
        <f t="shared" si="35"/>
        <v>-0.64864864864864868</v>
      </c>
      <c r="Z171" s="33">
        <f t="shared" si="36"/>
        <v>0.66666666666666663</v>
      </c>
      <c r="AA171" s="33">
        <v>0.28846153846153844</v>
      </c>
      <c r="AB171" s="48">
        <f t="shared" si="37"/>
        <v>1.3111111111111113</v>
      </c>
      <c r="AC171" s="27">
        <v>1</v>
      </c>
      <c r="AD171" s="27">
        <v>2</v>
      </c>
      <c r="AE171" s="48">
        <f t="shared" si="38"/>
        <v>-0.5</v>
      </c>
      <c r="AF171" s="27">
        <v>23</v>
      </c>
      <c r="AG171" s="27">
        <v>10</v>
      </c>
      <c r="AH171" s="48">
        <f t="shared" si="39"/>
        <v>1.2999999999999998</v>
      </c>
      <c r="AI171" s="27">
        <v>1</v>
      </c>
      <c r="AJ171" s="27" t="s">
        <v>215</v>
      </c>
      <c r="AK171" s="48" t="str">
        <f t="shared" si="40"/>
        <v>-</v>
      </c>
      <c r="AL171" s="27">
        <v>5</v>
      </c>
      <c r="AM171" s="27">
        <v>5</v>
      </c>
      <c r="AN171" s="48">
        <f t="shared" si="41"/>
        <v>0</v>
      </c>
    </row>
    <row r="172" spans="1:40" s="38" customFormat="1" ht="13.95" customHeight="1">
      <c r="A172" s="26">
        <v>16</v>
      </c>
      <c r="B172" s="42" t="s">
        <v>176</v>
      </c>
      <c r="C172" s="26">
        <v>1609</v>
      </c>
      <c r="D172" s="25" t="s">
        <v>181</v>
      </c>
      <c r="E172" s="27">
        <v>69</v>
      </c>
      <c r="F172" s="27">
        <v>43</v>
      </c>
      <c r="G172" s="48">
        <f t="shared" si="28"/>
        <v>0.60465116279069764</v>
      </c>
      <c r="H172" s="27">
        <v>299</v>
      </c>
      <c r="I172" s="27">
        <v>435</v>
      </c>
      <c r="J172" s="48">
        <f t="shared" si="29"/>
        <v>-0.31264367816091954</v>
      </c>
      <c r="K172" s="33">
        <f t="shared" si="30"/>
        <v>0.23076923076923078</v>
      </c>
      <c r="L172" s="33">
        <v>9.8850574712643677E-2</v>
      </c>
      <c r="M172" s="48">
        <f t="shared" si="31"/>
        <v>1.334525939177102</v>
      </c>
      <c r="N172" s="27">
        <v>95</v>
      </c>
      <c r="O172" s="27">
        <v>69</v>
      </c>
      <c r="P172" s="48">
        <f t="shared" si="32"/>
        <v>0.37681159420289845</v>
      </c>
      <c r="Q172" s="27">
        <v>929</v>
      </c>
      <c r="R172" s="27">
        <v>849</v>
      </c>
      <c r="S172" s="48">
        <f t="shared" si="33"/>
        <v>9.4228504122497059E-2</v>
      </c>
      <c r="T172" s="27">
        <v>98</v>
      </c>
      <c r="U172" s="27">
        <v>142</v>
      </c>
      <c r="V172" s="48">
        <f t="shared" si="34"/>
        <v>-0.3098591549295775</v>
      </c>
      <c r="W172" s="27">
        <v>323</v>
      </c>
      <c r="X172" s="27">
        <v>447</v>
      </c>
      <c r="Y172" s="48">
        <f t="shared" si="35"/>
        <v>-0.27740492170022368</v>
      </c>
      <c r="Z172" s="33">
        <f t="shared" si="36"/>
        <v>0.23277909738717339</v>
      </c>
      <c r="AA172" s="33">
        <v>0.24108658743633277</v>
      </c>
      <c r="AB172" s="48">
        <f t="shared" si="37"/>
        <v>-3.4458532668696251E-2</v>
      </c>
      <c r="AC172" s="27" t="s">
        <v>215</v>
      </c>
      <c r="AD172" s="27">
        <v>13</v>
      </c>
      <c r="AE172" s="48" t="str">
        <f t="shared" si="38"/>
        <v>-</v>
      </c>
      <c r="AF172" s="27">
        <v>72</v>
      </c>
      <c r="AG172" s="27">
        <v>116</v>
      </c>
      <c r="AH172" s="48">
        <f t="shared" si="39"/>
        <v>-0.37931034482758619</v>
      </c>
      <c r="AI172" s="27">
        <v>6</v>
      </c>
      <c r="AJ172" s="27">
        <v>4</v>
      </c>
      <c r="AK172" s="48">
        <f t="shared" si="40"/>
        <v>0.5</v>
      </c>
      <c r="AL172" s="27">
        <v>314</v>
      </c>
      <c r="AM172" s="27">
        <v>435</v>
      </c>
      <c r="AN172" s="48">
        <f t="shared" si="41"/>
        <v>-0.27816091954022992</v>
      </c>
    </row>
    <row r="173" spans="1:40" s="38" customFormat="1" ht="13.95" customHeight="1">
      <c r="A173" s="29">
        <v>16</v>
      </c>
      <c r="B173" s="41" t="s">
        <v>208</v>
      </c>
      <c r="C173" s="29"/>
      <c r="D173" s="30"/>
      <c r="E173" s="31">
        <v>42974</v>
      </c>
      <c r="F173" s="31">
        <v>40711</v>
      </c>
      <c r="G173" s="24">
        <f t="shared" si="28"/>
        <v>5.5586942104099535E-2</v>
      </c>
      <c r="H173" s="31">
        <v>41047</v>
      </c>
      <c r="I173" s="31">
        <v>34096</v>
      </c>
      <c r="J173" s="24">
        <f t="shared" si="29"/>
        <v>0.20386555607695911</v>
      </c>
      <c r="K173" s="32">
        <f t="shared" si="30"/>
        <v>1.0469461836431408</v>
      </c>
      <c r="L173" s="32">
        <v>1.1940110276865321</v>
      </c>
      <c r="M173" s="24">
        <f t="shared" si="31"/>
        <v>-0.12316874855698623</v>
      </c>
      <c r="N173" s="31">
        <v>45026</v>
      </c>
      <c r="O173" s="31">
        <v>42767</v>
      </c>
      <c r="P173" s="24">
        <f t="shared" si="32"/>
        <v>5.2821100381134967E-2</v>
      </c>
      <c r="Q173" s="31">
        <v>135</v>
      </c>
      <c r="R173" s="31">
        <v>134</v>
      </c>
      <c r="S173" s="24">
        <f t="shared" si="33"/>
        <v>7.4626865671640896E-3</v>
      </c>
      <c r="T173" s="31">
        <v>9942</v>
      </c>
      <c r="U173" s="31">
        <v>7999</v>
      </c>
      <c r="V173" s="24">
        <f t="shared" si="34"/>
        <v>0.24290536317039635</v>
      </c>
      <c r="W173" s="31">
        <v>35285</v>
      </c>
      <c r="X173" s="31">
        <v>29594</v>
      </c>
      <c r="Y173" s="24">
        <f t="shared" si="35"/>
        <v>0.19230249374873276</v>
      </c>
      <c r="Z173" s="32">
        <f t="shared" si="36"/>
        <v>0.21982444115240896</v>
      </c>
      <c r="AA173" s="32">
        <v>0.21277897480913999</v>
      </c>
      <c r="AB173" s="24">
        <f t="shared" si="37"/>
        <v>3.3111665988562411E-2</v>
      </c>
      <c r="AC173" s="31">
        <v>138</v>
      </c>
      <c r="AD173" s="31">
        <v>190</v>
      </c>
      <c r="AE173" s="24">
        <f t="shared" si="38"/>
        <v>-0.27368421052631575</v>
      </c>
      <c r="AF173" s="31">
        <v>2849</v>
      </c>
      <c r="AG173" s="31">
        <v>2328</v>
      </c>
      <c r="AH173" s="24">
        <f t="shared" si="39"/>
        <v>0.22379725085910662</v>
      </c>
      <c r="AI173" s="31">
        <v>1837</v>
      </c>
      <c r="AJ173" s="31">
        <v>1507</v>
      </c>
      <c r="AK173" s="24">
        <f t="shared" si="40"/>
        <v>0.21897810218978098</v>
      </c>
      <c r="AL173" s="31">
        <v>31377</v>
      </c>
      <c r="AM173" s="31">
        <v>26563</v>
      </c>
      <c r="AN173" s="24">
        <f t="shared" si="41"/>
        <v>0.18122952979708606</v>
      </c>
    </row>
    <row r="174" spans="1:40" s="38" customFormat="1" ht="13.95" customHeight="1">
      <c r="A174" s="26">
        <v>17</v>
      </c>
      <c r="B174" s="42" t="s">
        <v>182</v>
      </c>
      <c r="C174" s="26">
        <v>17</v>
      </c>
      <c r="D174" s="25" t="s">
        <v>183</v>
      </c>
      <c r="E174" s="27">
        <v>15</v>
      </c>
      <c r="F174" s="27">
        <v>15</v>
      </c>
      <c r="G174" s="48">
        <f t="shared" si="28"/>
        <v>0</v>
      </c>
      <c r="H174" s="27">
        <v>3</v>
      </c>
      <c r="I174" s="27" t="s">
        <v>215</v>
      </c>
      <c r="J174" s="48" t="str">
        <f t="shared" si="29"/>
        <v>-</v>
      </c>
      <c r="K174" s="33">
        <f t="shared" si="30"/>
        <v>5</v>
      </c>
      <c r="L174" s="33" t="s">
        <v>215</v>
      </c>
      <c r="M174" s="48" t="str">
        <f t="shared" si="31"/>
        <v>-</v>
      </c>
      <c r="N174" s="27">
        <v>15</v>
      </c>
      <c r="O174" s="27">
        <v>15</v>
      </c>
      <c r="P174" s="48">
        <f t="shared" si="32"/>
        <v>0</v>
      </c>
      <c r="Q174" s="27">
        <v>177</v>
      </c>
      <c r="R174" s="27" t="s">
        <v>215</v>
      </c>
      <c r="S174" s="48" t="str">
        <f t="shared" si="33"/>
        <v>-</v>
      </c>
      <c r="T174" s="27">
        <v>2</v>
      </c>
      <c r="U174" s="27" t="s">
        <v>215</v>
      </c>
      <c r="V174" s="48" t="str">
        <f t="shared" si="34"/>
        <v>-</v>
      </c>
      <c r="W174" s="27" t="s">
        <v>215</v>
      </c>
      <c r="X174" s="27" t="s">
        <v>215</v>
      </c>
      <c r="Y174" s="48" t="str">
        <f t="shared" si="35"/>
        <v>-</v>
      </c>
      <c r="Z174" s="33" t="str">
        <f t="shared" si="36"/>
        <v/>
      </c>
      <c r="AA174" s="33" t="s">
        <v>215</v>
      </c>
      <c r="AB174" s="48" t="str">
        <f t="shared" si="37"/>
        <v>-</v>
      </c>
      <c r="AC174" s="27" t="s">
        <v>215</v>
      </c>
      <c r="AD174" s="27" t="s">
        <v>215</v>
      </c>
      <c r="AE174" s="48" t="str">
        <f t="shared" si="38"/>
        <v>-</v>
      </c>
      <c r="AF174" s="27" t="s">
        <v>215</v>
      </c>
      <c r="AG174" s="27" t="s">
        <v>215</v>
      </c>
      <c r="AH174" s="48" t="str">
        <f t="shared" si="39"/>
        <v>-</v>
      </c>
      <c r="AI174" s="27" t="s">
        <v>215</v>
      </c>
      <c r="AJ174" s="27" t="s">
        <v>215</v>
      </c>
      <c r="AK174" s="48" t="str">
        <f t="shared" si="40"/>
        <v>-</v>
      </c>
      <c r="AL174" s="27" t="s">
        <v>215</v>
      </c>
      <c r="AM174" s="27" t="s">
        <v>215</v>
      </c>
      <c r="AN174" s="48" t="str">
        <f t="shared" si="41"/>
        <v>-</v>
      </c>
    </row>
    <row r="175" spans="1:40" s="38" customFormat="1" ht="13.95" customHeight="1">
      <c r="A175" s="26">
        <v>17</v>
      </c>
      <c r="B175" s="42" t="s">
        <v>182</v>
      </c>
      <c r="C175" s="26">
        <v>1701</v>
      </c>
      <c r="D175" s="25" t="s">
        <v>184</v>
      </c>
      <c r="E175" s="27">
        <v>1547</v>
      </c>
      <c r="F175" s="27">
        <v>1781</v>
      </c>
      <c r="G175" s="48">
        <f t="shared" si="28"/>
        <v>-0.13138686131386856</v>
      </c>
      <c r="H175" s="27">
        <v>2230</v>
      </c>
      <c r="I175" s="27">
        <v>1592</v>
      </c>
      <c r="J175" s="48">
        <f t="shared" si="29"/>
        <v>0.40075376884422109</v>
      </c>
      <c r="K175" s="33">
        <f t="shared" si="30"/>
        <v>0.69372197309417039</v>
      </c>
      <c r="L175" s="33">
        <v>1.118718592964824</v>
      </c>
      <c r="M175" s="48">
        <f t="shared" si="31"/>
        <v>-0.37989591175411608</v>
      </c>
      <c r="N175" s="27">
        <v>1757</v>
      </c>
      <c r="O175" s="27">
        <v>2011</v>
      </c>
      <c r="P175" s="48">
        <f t="shared" si="32"/>
        <v>-0.12630532073595224</v>
      </c>
      <c r="Q175" s="27">
        <v>372</v>
      </c>
      <c r="R175" s="27">
        <v>512</v>
      </c>
      <c r="S175" s="48">
        <f t="shared" si="33"/>
        <v>-0.2734375</v>
      </c>
      <c r="T175" s="27">
        <v>2050</v>
      </c>
      <c r="U175" s="27">
        <v>1448</v>
      </c>
      <c r="V175" s="48">
        <f t="shared" si="34"/>
        <v>0.41574585635359118</v>
      </c>
      <c r="W175" s="27">
        <v>1019</v>
      </c>
      <c r="X175" s="27">
        <v>731</v>
      </c>
      <c r="Y175" s="48">
        <f t="shared" si="35"/>
        <v>0.39398084815321477</v>
      </c>
      <c r="Z175" s="33">
        <f t="shared" si="36"/>
        <v>0.66797002280873252</v>
      </c>
      <c r="AA175" s="33">
        <v>0.66452501147315279</v>
      </c>
      <c r="AB175" s="48">
        <f t="shared" si="37"/>
        <v>5.1841710636935101E-3</v>
      </c>
      <c r="AC175" s="27">
        <v>38</v>
      </c>
      <c r="AD175" s="27">
        <v>25</v>
      </c>
      <c r="AE175" s="48">
        <f t="shared" si="38"/>
        <v>0.52</v>
      </c>
      <c r="AF175" s="27">
        <v>849</v>
      </c>
      <c r="AG175" s="27">
        <v>575</v>
      </c>
      <c r="AH175" s="48">
        <f t="shared" si="39"/>
        <v>0.47652173913043483</v>
      </c>
      <c r="AI175" s="27">
        <v>565</v>
      </c>
      <c r="AJ175" s="27">
        <v>436</v>
      </c>
      <c r="AK175" s="48">
        <f t="shared" si="40"/>
        <v>0.29587155963302747</v>
      </c>
      <c r="AL175" s="27">
        <v>401</v>
      </c>
      <c r="AM175" s="27">
        <v>426</v>
      </c>
      <c r="AN175" s="48">
        <f t="shared" si="41"/>
        <v>-5.868544600938963E-2</v>
      </c>
    </row>
    <row r="176" spans="1:40" s="38" customFormat="1" ht="13.95" customHeight="1">
      <c r="A176" s="26">
        <v>17</v>
      </c>
      <c r="B176" s="42" t="s">
        <v>182</v>
      </c>
      <c r="C176" s="26">
        <v>1702</v>
      </c>
      <c r="D176" s="25" t="s">
        <v>185</v>
      </c>
      <c r="E176" s="27">
        <v>2176</v>
      </c>
      <c r="F176" s="27">
        <v>1868</v>
      </c>
      <c r="G176" s="48">
        <f t="shared" si="28"/>
        <v>0.16488222698072796</v>
      </c>
      <c r="H176" s="27">
        <v>2123</v>
      </c>
      <c r="I176" s="27">
        <v>1067</v>
      </c>
      <c r="J176" s="48">
        <f t="shared" si="29"/>
        <v>0.98969072164948457</v>
      </c>
      <c r="K176" s="33">
        <f t="shared" si="30"/>
        <v>1.0249646726330663</v>
      </c>
      <c r="L176" s="33">
        <v>1.7507029053420806</v>
      </c>
      <c r="M176" s="48">
        <f t="shared" si="31"/>
        <v>-0.41454105690605902</v>
      </c>
      <c r="N176" s="27">
        <v>2411</v>
      </c>
      <c r="O176" s="27">
        <v>2024</v>
      </c>
      <c r="P176" s="48">
        <f t="shared" si="32"/>
        <v>0.1912055335968379</v>
      </c>
      <c r="Q176" s="27">
        <v>238</v>
      </c>
      <c r="R176" s="27">
        <v>310</v>
      </c>
      <c r="S176" s="48">
        <f t="shared" si="33"/>
        <v>-0.23225806451612907</v>
      </c>
      <c r="T176" s="27">
        <v>795</v>
      </c>
      <c r="U176" s="27">
        <v>267</v>
      </c>
      <c r="V176" s="48">
        <f t="shared" si="34"/>
        <v>1.9775280898876404</v>
      </c>
      <c r="W176" s="27">
        <v>1553</v>
      </c>
      <c r="X176" s="27">
        <v>860</v>
      </c>
      <c r="Y176" s="48">
        <f t="shared" si="35"/>
        <v>0.80581395348837215</v>
      </c>
      <c r="Z176" s="33">
        <f t="shared" si="36"/>
        <v>0.33858603066439524</v>
      </c>
      <c r="AA176" s="33">
        <v>0.23691215616681455</v>
      </c>
      <c r="AB176" s="48">
        <f t="shared" si="37"/>
        <v>0.42916275864709164</v>
      </c>
      <c r="AC176" s="27">
        <v>15</v>
      </c>
      <c r="AD176" s="27">
        <v>4</v>
      </c>
      <c r="AE176" s="48">
        <f t="shared" si="38"/>
        <v>2.75</v>
      </c>
      <c r="AF176" s="27">
        <v>141</v>
      </c>
      <c r="AG176" s="27">
        <v>90</v>
      </c>
      <c r="AH176" s="48">
        <f t="shared" si="39"/>
        <v>0.56666666666666665</v>
      </c>
      <c r="AI176" s="27">
        <v>33</v>
      </c>
      <c r="AJ176" s="27">
        <v>12</v>
      </c>
      <c r="AK176" s="48">
        <f t="shared" si="40"/>
        <v>1.75</v>
      </c>
      <c r="AL176" s="27">
        <v>992</v>
      </c>
      <c r="AM176" s="27">
        <v>688</v>
      </c>
      <c r="AN176" s="48">
        <f t="shared" si="41"/>
        <v>0.44186046511627897</v>
      </c>
    </row>
    <row r="177" spans="1:40" s="38" customFormat="1" ht="13.95" customHeight="1">
      <c r="A177" s="26">
        <v>17</v>
      </c>
      <c r="B177" s="42" t="s">
        <v>182</v>
      </c>
      <c r="C177" s="26">
        <v>1703</v>
      </c>
      <c r="D177" s="25" t="s">
        <v>220</v>
      </c>
      <c r="E177" s="27">
        <v>371</v>
      </c>
      <c r="F177" s="27">
        <v>429</v>
      </c>
      <c r="G177" s="48">
        <f t="shared" si="28"/>
        <v>-0.13519813519813517</v>
      </c>
      <c r="H177" s="27">
        <v>379</v>
      </c>
      <c r="I177" s="27">
        <v>385</v>
      </c>
      <c r="J177" s="48">
        <f t="shared" si="29"/>
        <v>-1.558441558441559E-2</v>
      </c>
      <c r="K177" s="33">
        <f t="shared" si="30"/>
        <v>0.97889182058047497</v>
      </c>
      <c r="L177" s="33">
        <v>1.1142857142857143</v>
      </c>
      <c r="M177" s="48">
        <f t="shared" si="31"/>
        <v>-0.12150734050470202</v>
      </c>
      <c r="N177" s="27">
        <v>371</v>
      </c>
      <c r="O177" s="27">
        <v>428</v>
      </c>
      <c r="P177" s="48">
        <f t="shared" si="32"/>
        <v>-0.13317757009345799</v>
      </c>
      <c r="Q177" s="27">
        <v>606</v>
      </c>
      <c r="R177" s="27">
        <v>731</v>
      </c>
      <c r="S177" s="48">
        <f t="shared" si="33"/>
        <v>-0.1709986320109439</v>
      </c>
      <c r="T177" s="27">
        <v>280</v>
      </c>
      <c r="U177" s="27">
        <v>213</v>
      </c>
      <c r="V177" s="48">
        <f t="shared" si="34"/>
        <v>0.31455399061032874</v>
      </c>
      <c r="W177" s="27">
        <v>128</v>
      </c>
      <c r="X177" s="27">
        <v>90</v>
      </c>
      <c r="Y177" s="48">
        <f t="shared" si="35"/>
        <v>0.42222222222222228</v>
      </c>
      <c r="Z177" s="33">
        <f t="shared" si="36"/>
        <v>0.68627450980392157</v>
      </c>
      <c r="AA177" s="33">
        <v>0.70297029702970293</v>
      </c>
      <c r="AB177" s="48">
        <f t="shared" si="37"/>
        <v>-2.375034520850583E-2</v>
      </c>
      <c r="AC177" s="27">
        <v>26</v>
      </c>
      <c r="AD177" s="27">
        <v>2</v>
      </c>
      <c r="AE177" s="48">
        <f t="shared" si="38"/>
        <v>12</v>
      </c>
      <c r="AF177" s="27">
        <v>233</v>
      </c>
      <c r="AG177" s="27">
        <v>190</v>
      </c>
      <c r="AH177" s="48">
        <f t="shared" si="39"/>
        <v>0.22631578947368425</v>
      </c>
      <c r="AI177" s="27">
        <v>5</v>
      </c>
      <c r="AJ177" s="27">
        <v>3</v>
      </c>
      <c r="AK177" s="48">
        <f t="shared" si="40"/>
        <v>0.66666666666666674</v>
      </c>
      <c r="AL177" s="27">
        <v>116</v>
      </c>
      <c r="AM177" s="27">
        <v>68</v>
      </c>
      <c r="AN177" s="48">
        <f t="shared" si="41"/>
        <v>0.70588235294117641</v>
      </c>
    </row>
    <row r="178" spans="1:40" s="38" customFormat="1" ht="13.95" customHeight="1">
      <c r="A178" s="26">
        <v>17</v>
      </c>
      <c r="B178" s="42" t="s">
        <v>182</v>
      </c>
      <c r="C178" s="26">
        <v>1704</v>
      </c>
      <c r="D178" s="25" t="s">
        <v>221</v>
      </c>
      <c r="E178" s="27">
        <v>204</v>
      </c>
      <c r="F178" s="27">
        <v>145</v>
      </c>
      <c r="G178" s="48">
        <f t="shared" si="28"/>
        <v>0.40689655172413786</v>
      </c>
      <c r="H178" s="27">
        <v>238</v>
      </c>
      <c r="I178" s="27">
        <v>152</v>
      </c>
      <c r="J178" s="48">
        <f t="shared" si="29"/>
        <v>0.56578947368421062</v>
      </c>
      <c r="K178" s="33">
        <f t="shared" si="30"/>
        <v>0.8571428571428571</v>
      </c>
      <c r="L178" s="33">
        <v>0.95394736842105265</v>
      </c>
      <c r="M178" s="48">
        <f t="shared" si="31"/>
        <v>-0.10147783251231535</v>
      </c>
      <c r="N178" s="27">
        <v>267</v>
      </c>
      <c r="O178" s="27">
        <v>166</v>
      </c>
      <c r="P178" s="48">
        <f t="shared" si="32"/>
        <v>0.60843373493975905</v>
      </c>
      <c r="Q178" s="27">
        <v>696</v>
      </c>
      <c r="R178" s="27">
        <v>1785</v>
      </c>
      <c r="S178" s="48">
        <f t="shared" si="33"/>
        <v>-0.61008403361344543</v>
      </c>
      <c r="T178" s="27">
        <v>256</v>
      </c>
      <c r="U178" s="27">
        <v>175</v>
      </c>
      <c r="V178" s="48">
        <f t="shared" si="34"/>
        <v>0.46285714285714286</v>
      </c>
      <c r="W178" s="27">
        <v>126</v>
      </c>
      <c r="X178" s="27">
        <v>2191</v>
      </c>
      <c r="Y178" s="48">
        <f t="shared" si="35"/>
        <v>-0.94249201277955275</v>
      </c>
      <c r="Z178" s="33">
        <f t="shared" si="36"/>
        <v>0.67015706806282727</v>
      </c>
      <c r="AA178" s="33">
        <v>7.3964497041420121E-2</v>
      </c>
      <c r="AB178" s="48">
        <f t="shared" si="37"/>
        <v>8.0605235602094236</v>
      </c>
      <c r="AC178" s="27">
        <v>24</v>
      </c>
      <c r="AD178" s="27">
        <v>2</v>
      </c>
      <c r="AE178" s="48">
        <f t="shared" si="38"/>
        <v>11</v>
      </c>
      <c r="AF178" s="27">
        <v>178</v>
      </c>
      <c r="AG178" s="27">
        <v>125</v>
      </c>
      <c r="AH178" s="48">
        <f t="shared" si="39"/>
        <v>0.42399999999999993</v>
      </c>
      <c r="AI178" s="27">
        <v>27</v>
      </c>
      <c r="AJ178" s="27">
        <v>35</v>
      </c>
      <c r="AK178" s="48">
        <f t="shared" si="40"/>
        <v>-0.22857142857142854</v>
      </c>
      <c r="AL178" s="27">
        <v>65</v>
      </c>
      <c r="AM178" s="27">
        <v>2153</v>
      </c>
      <c r="AN178" s="48">
        <f t="shared" si="41"/>
        <v>-0.96980956804458895</v>
      </c>
    </row>
    <row r="179" spans="1:40" s="38" customFormat="1" ht="13.95" customHeight="1">
      <c r="A179" s="26">
        <v>17</v>
      </c>
      <c r="B179" s="42" t="s">
        <v>182</v>
      </c>
      <c r="C179" s="26">
        <v>1705</v>
      </c>
      <c r="D179" s="25" t="s">
        <v>222</v>
      </c>
      <c r="E179" s="27">
        <v>241</v>
      </c>
      <c r="F179" s="27">
        <v>223</v>
      </c>
      <c r="G179" s="48">
        <f t="shared" si="28"/>
        <v>8.0717488789237679E-2</v>
      </c>
      <c r="H179" s="27">
        <v>322</v>
      </c>
      <c r="I179" s="27">
        <v>241</v>
      </c>
      <c r="J179" s="48">
        <f t="shared" si="29"/>
        <v>0.33609958506224058</v>
      </c>
      <c r="K179" s="33">
        <f t="shared" si="30"/>
        <v>0.74844720496894412</v>
      </c>
      <c r="L179" s="33">
        <v>0.92531120331950212</v>
      </c>
      <c r="M179" s="48">
        <f t="shared" si="31"/>
        <v>-0.19114001615463894</v>
      </c>
      <c r="N179" s="27">
        <v>282</v>
      </c>
      <c r="O179" s="27">
        <v>253</v>
      </c>
      <c r="P179" s="48">
        <f t="shared" si="32"/>
        <v>0.11462450592885376</v>
      </c>
      <c r="Q179" s="27">
        <v>574</v>
      </c>
      <c r="R179" s="27">
        <v>448</v>
      </c>
      <c r="S179" s="48">
        <f t="shared" si="33"/>
        <v>0.28125</v>
      </c>
      <c r="T179" s="27">
        <v>165</v>
      </c>
      <c r="U179" s="27">
        <v>95</v>
      </c>
      <c r="V179" s="48">
        <f t="shared" si="34"/>
        <v>0.73684210526315796</v>
      </c>
      <c r="W179" s="27">
        <v>234</v>
      </c>
      <c r="X179" s="27">
        <v>191</v>
      </c>
      <c r="Y179" s="48">
        <f t="shared" si="35"/>
        <v>0.22513089005235609</v>
      </c>
      <c r="Z179" s="33">
        <f t="shared" si="36"/>
        <v>0.41353383458646614</v>
      </c>
      <c r="AA179" s="33">
        <v>0.33216783216783219</v>
      </c>
      <c r="AB179" s="48">
        <f t="shared" si="37"/>
        <v>0.24495449149188753</v>
      </c>
      <c r="AC179" s="27">
        <v>13</v>
      </c>
      <c r="AD179" s="27">
        <v>7</v>
      </c>
      <c r="AE179" s="48">
        <f t="shared" si="38"/>
        <v>0.85714285714285721</v>
      </c>
      <c r="AF179" s="27">
        <v>87</v>
      </c>
      <c r="AG179" s="27">
        <v>55</v>
      </c>
      <c r="AH179" s="48">
        <f t="shared" si="39"/>
        <v>0.58181818181818179</v>
      </c>
      <c r="AI179" s="27">
        <v>11</v>
      </c>
      <c r="AJ179" s="27">
        <v>1</v>
      </c>
      <c r="AK179" s="48">
        <f t="shared" si="40"/>
        <v>10</v>
      </c>
      <c r="AL179" s="27">
        <v>197</v>
      </c>
      <c r="AM179" s="27">
        <v>163</v>
      </c>
      <c r="AN179" s="48">
        <f t="shared" si="41"/>
        <v>0.20858895705521463</v>
      </c>
    </row>
    <row r="180" spans="1:40" s="38" customFormat="1" ht="13.95" customHeight="1">
      <c r="A180" s="26">
        <v>17</v>
      </c>
      <c r="B180" s="42" t="s">
        <v>182</v>
      </c>
      <c r="C180" s="26">
        <v>1706</v>
      </c>
      <c r="D180" s="25" t="s">
        <v>204</v>
      </c>
      <c r="E180" s="27">
        <v>3</v>
      </c>
      <c r="F180" s="27">
        <v>15</v>
      </c>
      <c r="G180" s="48">
        <f t="shared" si="28"/>
        <v>-0.8</v>
      </c>
      <c r="H180" s="27" t="s">
        <v>215</v>
      </c>
      <c r="I180" s="27">
        <v>1</v>
      </c>
      <c r="J180" s="48" t="str">
        <f t="shared" si="29"/>
        <v>-</v>
      </c>
      <c r="K180" s="33" t="str">
        <f t="shared" si="30"/>
        <v/>
      </c>
      <c r="L180" s="33">
        <v>15</v>
      </c>
      <c r="M180" s="48" t="str">
        <f t="shared" si="31"/>
        <v>-</v>
      </c>
      <c r="N180" s="27">
        <v>5</v>
      </c>
      <c r="O180" s="27">
        <v>15</v>
      </c>
      <c r="P180" s="48">
        <f t="shared" si="32"/>
        <v>-0.66666666666666674</v>
      </c>
      <c r="Q180" s="27" t="s">
        <v>215</v>
      </c>
      <c r="R180" s="27" t="s">
        <v>215</v>
      </c>
      <c r="S180" s="48" t="str">
        <f t="shared" si="33"/>
        <v>-</v>
      </c>
      <c r="T180" s="27" t="s">
        <v>215</v>
      </c>
      <c r="U180" s="27" t="s">
        <v>215</v>
      </c>
      <c r="V180" s="48" t="str">
        <f t="shared" si="34"/>
        <v>-</v>
      </c>
      <c r="W180" s="27" t="s">
        <v>215</v>
      </c>
      <c r="X180" s="27" t="s">
        <v>215</v>
      </c>
      <c r="Y180" s="48" t="str">
        <f t="shared" si="35"/>
        <v>-</v>
      </c>
      <c r="Z180" s="33" t="str">
        <f t="shared" si="36"/>
        <v/>
      </c>
      <c r="AA180" s="33" t="s">
        <v>215</v>
      </c>
      <c r="AB180" s="48" t="str">
        <f t="shared" si="37"/>
        <v>-</v>
      </c>
      <c r="AC180" s="27" t="s">
        <v>215</v>
      </c>
      <c r="AD180" s="27" t="s">
        <v>215</v>
      </c>
      <c r="AE180" s="48" t="str">
        <f t="shared" si="38"/>
        <v>-</v>
      </c>
      <c r="AF180" s="27" t="s">
        <v>215</v>
      </c>
      <c r="AG180" s="27" t="s">
        <v>215</v>
      </c>
      <c r="AH180" s="48" t="str">
        <f t="shared" si="39"/>
        <v>-</v>
      </c>
      <c r="AI180" s="27" t="s">
        <v>215</v>
      </c>
      <c r="AJ180" s="27" t="s">
        <v>215</v>
      </c>
      <c r="AK180" s="48" t="str">
        <f t="shared" si="40"/>
        <v>-</v>
      </c>
      <c r="AL180" s="27" t="s">
        <v>215</v>
      </c>
      <c r="AM180" s="27" t="s">
        <v>215</v>
      </c>
      <c r="AN180" s="48" t="str">
        <f t="shared" si="41"/>
        <v>-</v>
      </c>
    </row>
    <row r="181" spans="1:40" s="38" customFormat="1" ht="13.95" customHeight="1">
      <c r="A181" s="26">
        <v>17</v>
      </c>
      <c r="B181" s="42" t="s">
        <v>182</v>
      </c>
      <c r="C181" s="26">
        <v>1707</v>
      </c>
      <c r="D181" s="25" t="s">
        <v>192</v>
      </c>
      <c r="E181" s="27">
        <v>31859</v>
      </c>
      <c r="F181" s="27">
        <v>31430</v>
      </c>
      <c r="G181" s="48">
        <f t="shared" si="28"/>
        <v>1.364937957365564E-2</v>
      </c>
      <c r="H181" s="27">
        <v>33299</v>
      </c>
      <c r="I181" s="27">
        <v>18128</v>
      </c>
      <c r="J181" s="48">
        <f t="shared" si="29"/>
        <v>0.83688217122683151</v>
      </c>
      <c r="K181" s="33">
        <f t="shared" si="30"/>
        <v>0.95675545812186558</v>
      </c>
      <c r="L181" s="33">
        <v>1.7337819947043247</v>
      </c>
      <c r="M181" s="48">
        <f t="shared" si="31"/>
        <v>-0.44816853500371678</v>
      </c>
      <c r="N181" s="27">
        <v>33051</v>
      </c>
      <c r="O181" s="27">
        <v>32705</v>
      </c>
      <c r="P181" s="48">
        <f t="shared" si="32"/>
        <v>1.0579422106711478E-2</v>
      </c>
      <c r="Q181" s="27">
        <v>116</v>
      </c>
      <c r="R181" s="27">
        <v>76</v>
      </c>
      <c r="S181" s="48">
        <f t="shared" si="33"/>
        <v>0.52631578947368429</v>
      </c>
      <c r="T181" s="27">
        <v>1272</v>
      </c>
      <c r="U181" s="27">
        <v>1056</v>
      </c>
      <c r="V181" s="48">
        <f t="shared" si="34"/>
        <v>0.20454545454545459</v>
      </c>
      <c r="W181" s="27">
        <v>34237</v>
      </c>
      <c r="X181" s="27">
        <v>18020</v>
      </c>
      <c r="Y181" s="48">
        <f t="shared" si="35"/>
        <v>0.89994450610432852</v>
      </c>
      <c r="Z181" s="33">
        <f t="shared" si="36"/>
        <v>3.5821904305950607E-2</v>
      </c>
      <c r="AA181" s="33">
        <v>5.5357517299224154E-2</v>
      </c>
      <c r="AB181" s="48">
        <f t="shared" si="37"/>
        <v>-0.35289900895803616</v>
      </c>
      <c r="AC181" s="27" t="s">
        <v>215</v>
      </c>
      <c r="AD181" s="27" t="s">
        <v>215</v>
      </c>
      <c r="AE181" s="48" t="str">
        <f t="shared" si="38"/>
        <v>-</v>
      </c>
      <c r="AF181" s="27">
        <v>83</v>
      </c>
      <c r="AG181" s="27">
        <v>36</v>
      </c>
      <c r="AH181" s="48">
        <f t="shared" si="39"/>
        <v>1.3055555555555554</v>
      </c>
      <c r="AI181" s="27" t="s">
        <v>215</v>
      </c>
      <c r="AJ181" s="27" t="s">
        <v>215</v>
      </c>
      <c r="AK181" s="48" t="str">
        <f t="shared" si="40"/>
        <v>-</v>
      </c>
      <c r="AL181" s="27">
        <v>32791</v>
      </c>
      <c r="AM181" s="27">
        <v>17168</v>
      </c>
      <c r="AN181" s="48">
        <f t="shared" si="41"/>
        <v>0.91000698974836913</v>
      </c>
    </row>
    <row r="182" spans="1:40" s="38" customFormat="1" ht="13.95" customHeight="1">
      <c r="A182" s="26">
        <v>17</v>
      </c>
      <c r="B182" s="42" t="s">
        <v>182</v>
      </c>
      <c r="C182" s="26">
        <v>1708</v>
      </c>
      <c r="D182" s="25" t="s">
        <v>226</v>
      </c>
      <c r="E182" s="27">
        <v>263</v>
      </c>
      <c r="F182" s="27">
        <v>133</v>
      </c>
      <c r="G182" s="48">
        <f t="shared" si="28"/>
        <v>0.97744360902255645</v>
      </c>
      <c r="H182" s="27">
        <v>227</v>
      </c>
      <c r="I182" s="27">
        <v>86</v>
      </c>
      <c r="J182" s="48">
        <f t="shared" si="29"/>
        <v>1.63953488372093</v>
      </c>
      <c r="K182" s="33">
        <f t="shared" si="30"/>
        <v>1.158590308370044</v>
      </c>
      <c r="L182" s="33">
        <v>1.5465116279069768</v>
      </c>
      <c r="M182" s="48">
        <f t="shared" si="31"/>
        <v>-0.25083634195621218</v>
      </c>
      <c r="N182" s="27">
        <v>275</v>
      </c>
      <c r="O182" s="27">
        <v>142</v>
      </c>
      <c r="P182" s="48">
        <f t="shared" si="32"/>
        <v>0.93661971830985924</v>
      </c>
      <c r="Q182" s="27">
        <v>589</v>
      </c>
      <c r="R182" s="27">
        <v>731</v>
      </c>
      <c r="S182" s="48">
        <f t="shared" si="33"/>
        <v>-0.19425444596443231</v>
      </c>
      <c r="T182" s="27">
        <v>154</v>
      </c>
      <c r="U182" s="27">
        <v>175</v>
      </c>
      <c r="V182" s="48">
        <f t="shared" si="34"/>
        <v>-0.12</v>
      </c>
      <c r="W182" s="27">
        <v>76</v>
      </c>
      <c r="X182" s="27">
        <v>47</v>
      </c>
      <c r="Y182" s="48">
        <f t="shared" si="35"/>
        <v>0.61702127659574457</v>
      </c>
      <c r="Z182" s="33">
        <f t="shared" si="36"/>
        <v>0.66956521739130437</v>
      </c>
      <c r="AA182" s="33">
        <v>0.78828828828828834</v>
      </c>
      <c r="AB182" s="48">
        <f t="shared" si="37"/>
        <v>-0.15060869565217394</v>
      </c>
      <c r="AC182" s="27">
        <v>2</v>
      </c>
      <c r="AD182" s="27">
        <v>4</v>
      </c>
      <c r="AE182" s="48">
        <f t="shared" si="38"/>
        <v>-0.5</v>
      </c>
      <c r="AF182" s="27">
        <v>139</v>
      </c>
      <c r="AG182" s="27">
        <v>160</v>
      </c>
      <c r="AH182" s="48">
        <f t="shared" si="39"/>
        <v>-0.13124999999999998</v>
      </c>
      <c r="AI182" s="27">
        <v>1</v>
      </c>
      <c r="AJ182" s="27">
        <v>1</v>
      </c>
      <c r="AK182" s="48">
        <f t="shared" si="40"/>
        <v>0</v>
      </c>
      <c r="AL182" s="27">
        <v>58</v>
      </c>
      <c r="AM182" s="27">
        <v>34</v>
      </c>
      <c r="AN182" s="48">
        <f t="shared" si="41"/>
        <v>0.70588235294117641</v>
      </c>
    </row>
    <row r="183" spans="1:40" s="38" customFormat="1" ht="13.95" customHeight="1">
      <c r="A183" s="26">
        <v>17</v>
      </c>
      <c r="B183" s="42" t="s">
        <v>182</v>
      </c>
      <c r="C183" s="26">
        <v>1709</v>
      </c>
      <c r="D183" s="25" t="s">
        <v>193</v>
      </c>
      <c r="E183" s="27">
        <v>1880</v>
      </c>
      <c r="F183" s="27">
        <v>1821</v>
      </c>
      <c r="G183" s="48">
        <f t="shared" si="28"/>
        <v>3.2399780340472306E-2</v>
      </c>
      <c r="H183" s="27">
        <v>2954</v>
      </c>
      <c r="I183" s="27">
        <v>2637</v>
      </c>
      <c r="J183" s="48">
        <f t="shared" si="29"/>
        <v>0.12021236253318168</v>
      </c>
      <c r="K183" s="33">
        <f t="shared" si="30"/>
        <v>0.63642518618821942</v>
      </c>
      <c r="L183" s="33">
        <v>0.69055745164960181</v>
      </c>
      <c r="M183" s="48">
        <f t="shared" si="31"/>
        <v>-7.8389227908657544E-2</v>
      </c>
      <c r="N183" s="27">
        <v>2130</v>
      </c>
      <c r="O183" s="27">
        <v>2098</v>
      </c>
      <c r="P183" s="48">
        <f t="shared" si="32"/>
        <v>1.5252621544327827E-2</v>
      </c>
      <c r="Q183" s="27">
        <v>287</v>
      </c>
      <c r="R183" s="27">
        <v>347</v>
      </c>
      <c r="S183" s="48">
        <f t="shared" si="33"/>
        <v>-0.17291066282420753</v>
      </c>
      <c r="T183" s="27">
        <v>3109</v>
      </c>
      <c r="U183" s="27">
        <v>2770</v>
      </c>
      <c r="V183" s="48">
        <f t="shared" si="34"/>
        <v>0.12238267148014437</v>
      </c>
      <c r="W183" s="27">
        <v>852</v>
      </c>
      <c r="X183" s="27">
        <v>938</v>
      </c>
      <c r="Y183" s="48">
        <f t="shared" si="35"/>
        <v>-9.1684434968017037E-2</v>
      </c>
      <c r="Z183" s="33">
        <f t="shared" si="36"/>
        <v>0.78490280232264575</v>
      </c>
      <c r="AA183" s="33">
        <v>0.74703344120819848</v>
      </c>
      <c r="AB183" s="48">
        <f t="shared" si="37"/>
        <v>5.0692993145260212E-2</v>
      </c>
      <c r="AC183" s="27">
        <v>19</v>
      </c>
      <c r="AD183" s="27">
        <v>15</v>
      </c>
      <c r="AE183" s="48">
        <f t="shared" si="38"/>
        <v>0.26666666666666661</v>
      </c>
      <c r="AF183" s="27">
        <v>739</v>
      </c>
      <c r="AG183" s="27">
        <v>628</v>
      </c>
      <c r="AH183" s="48">
        <f t="shared" si="39"/>
        <v>0.1767515923566878</v>
      </c>
      <c r="AI183" s="27">
        <v>656</v>
      </c>
      <c r="AJ183" s="27">
        <v>670</v>
      </c>
      <c r="AK183" s="48">
        <f t="shared" si="40"/>
        <v>-2.0895522388059695E-2</v>
      </c>
      <c r="AL183" s="27">
        <v>127</v>
      </c>
      <c r="AM183" s="27">
        <v>121</v>
      </c>
      <c r="AN183" s="48">
        <f t="shared" si="41"/>
        <v>4.9586776859504189E-2</v>
      </c>
    </row>
    <row r="184" spans="1:40" s="38" customFormat="1" ht="13.95" customHeight="1">
      <c r="A184" s="26">
        <v>17</v>
      </c>
      <c r="B184" s="42" t="s">
        <v>182</v>
      </c>
      <c r="C184" s="26">
        <v>1711</v>
      </c>
      <c r="D184" s="25" t="s">
        <v>223</v>
      </c>
      <c r="E184" s="27">
        <v>106</v>
      </c>
      <c r="F184" s="27">
        <v>114</v>
      </c>
      <c r="G184" s="48">
        <f t="shared" si="28"/>
        <v>-7.0175438596491224E-2</v>
      </c>
      <c r="H184" s="27">
        <v>60</v>
      </c>
      <c r="I184" s="27">
        <v>72</v>
      </c>
      <c r="J184" s="48">
        <f t="shared" si="29"/>
        <v>-0.16666666666666663</v>
      </c>
      <c r="K184" s="33">
        <f t="shared" si="30"/>
        <v>1.7666666666666666</v>
      </c>
      <c r="L184" s="33">
        <v>1.5833333333333333</v>
      </c>
      <c r="M184" s="48">
        <f t="shared" si="31"/>
        <v>0.11578947368421044</v>
      </c>
      <c r="N184" s="27">
        <v>133</v>
      </c>
      <c r="O184" s="27">
        <v>145</v>
      </c>
      <c r="P184" s="48">
        <f t="shared" si="32"/>
        <v>-8.2758620689655227E-2</v>
      </c>
      <c r="Q184" s="27">
        <v>293</v>
      </c>
      <c r="R184" s="27">
        <v>242</v>
      </c>
      <c r="S184" s="48">
        <f t="shared" si="33"/>
        <v>0.21074380165289264</v>
      </c>
      <c r="T184" s="27">
        <v>4</v>
      </c>
      <c r="U184" s="27">
        <v>4</v>
      </c>
      <c r="V184" s="48">
        <f t="shared" si="34"/>
        <v>0</v>
      </c>
      <c r="W184" s="27">
        <v>23</v>
      </c>
      <c r="X184" s="27">
        <v>19</v>
      </c>
      <c r="Y184" s="48">
        <f t="shared" si="35"/>
        <v>0.21052631578947367</v>
      </c>
      <c r="Z184" s="33">
        <f t="shared" si="36"/>
        <v>0.14814814814814814</v>
      </c>
      <c r="AA184" s="33">
        <v>0.17391304347826086</v>
      </c>
      <c r="AB184" s="48">
        <f t="shared" si="37"/>
        <v>-0.14814814814814814</v>
      </c>
      <c r="AC184" s="27" t="s">
        <v>215</v>
      </c>
      <c r="AD184" s="27" t="s">
        <v>215</v>
      </c>
      <c r="AE184" s="48" t="str">
        <f t="shared" si="38"/>
        <v>-</v>
      </c>
      <c r="AF184" s="27" t="s">
        <v>215</v>
      </c>
      <c r="AG184" s="27" t="s">
        <v>215</v>
      </c>
      <c r="AH184" s="48" t="str">
        <f t="shared" si="39"/>
        <v>-</v>
      </c>
      <c r="AI184" s="27" t="s">
        <v>215</v>
      </c>
      <c r="AJ184" s="27" t="s">
        <v>215</v>
      </c>
      <c r="AK184" s="48" t="str">
        <f t="shared" si="40"/>
        <v>-</v>
      </c>
      <c r="AL184" s="27">
        <v>5</v>
      </c>
      <c r="AM184" s="27">
        <v>16</v>
      </c>
      <c r="AN184" s="48">
        <f t="shared" si="41"/>
        <v>-0.6875</v>
      </c>
    </row>
    <row r="185" spans="1:40" s="38" customFormat="1" ht="13.95" customHeight="1">
      <c r="A185" s="29">
        <v>17</v>
      </c>
      <c r="B185" s="41" t="s">
        <v>196</v>
      </c>
      <c r="C185" s="29"/>
      <c r="D185" s="30"/>
      <c r="E185" s="31">
        <v>38665</v>
      </c>
      <c r="F185" s="31">
        <v>37974</v>
      </c>
      <c r="G185" s="24">
        <f t="shared" si="28"/>
        <v>1.8196660873229131E-2</v>
      </c>
      <c r="H185" s="31">
        <v>41835</v>
      </c>
      <c r="I185" s="31">
        <v>24361</v>
      </c>
      <c r="J185" s="24">
        <f t="shared" si="29"/>
        <v>0.71729403554862281</v>
      </c>
      <c r="K185" s="32">
        <f t="shared" si="30"/>
        <v>0.92422612644914548</v>
      </c>
      <c r="L185" s="32">
        <v>1.5588030048027586</v>
      </c>
      <c r="M185" s="24">
        <f t="shared" si="31"/>
        <v>-0.40709241411419306</v>
      </c>
      <c r="N185" s="31">
        <v>40697</v>
      </c>
      <c r="O185" s="31">
        <v>40002</v>
      </c>
      <c r="P185" s="24">
        <f t="shared" si="32"/>
        <v>1.7374131293435235E-2</v>
      </c>
      <c r="Q185" s="31">
        <v>167</v>
      </c>
      <c r="R185" s="31">
        <v>303</v>
      </c>
      <c r="S185" s="24">
        <f t="shared" si="33"/>
        <v>-0.44884488448844884</v>
      </c>
      <c r="T185" s="31">
        <v>8087</v>
      </c>
      <c r="U185" s="31">
        <v>6203</v>
      </c>
      <c r="V185" s="24">
        <f t="shared" si="34"/>
        <v>0.30372400451394488</v>
      </c>
      <c r="W185" s="31">
        <v>38248</v>
      </c>
      <c r="X185" s="31">
        <v>23087</v>
      </c>
      <c r="Y185" s="24">
        <f t="shared" si="35"/>
        <v>0.65668991207172867</v>
      </c>
      <c r="Z185" s="32">
        <f t="shared" si="36"/>
        <v>0.17453329016941838</v>
      </c>
      <c r="AA185" s="32">
        <v>0.21177876408330487</v>
      </c>
      <c r="AB185" s="24">
        <f t="shared" si="37"/>
        <v>-0.17586972931448264</v>
      </c>
      <c r="AC185" s="31">
        <v>137</v>
      </c>
      <c r="AD185" s="31">
        <v>59</v>
      </c>
      <c r="AE185" s="24">
        <f t="shared" si="38"/>
        <v>1.3220338983050848</v>
      </c>
      <c r="AF185" s="31">
        <v>2449</v>
      </c>
      <c r="AG185" s="31">
        <v>1859</v>
      </c>
      <c r="AH185" s="24">
        <f t="shared" si="39"/>
        <v>0.31737493275954809</v>
      </c>
      <c r="AI185" s="31">
        <v>1298</v>
      </c>
      <c r="AJ185" s="31">
        <v>1158</v>
      </c>
      <c r="AK185" s="24">
        <f t="shared" si="40"/>
        <v>0.12089810017271163</v>
      </c>
      <c r="AL185" s="31">
        <v>34752</v>
      </c>
      <c r="AM185" s="31">
        <v>20837</v>
      </c>
      <c r="AN185" s="24">
        <f t="shared" si="41"/>
        <v>0.66780246676584931</v>
      </c>
    </row>
    <row r="186" spans="1:40" s="38" customFormat="1" ht="13.95" customHeight="1">
      <c r="A186" s="26">
        <v>18</v>
      </c>
      <c r="B186" s="42" t="s">
        <v>138</v>
      </c>
      <c r="C186" s="26">
        <v>18</v>
      </c>
      <c r="D186" s="25" t="s">
        <v>199</v>
      </c>
      <c r="E186" s="27">
        <v>474</v>
      </c>
      <c r="F186" s="27">
        <v>479</v>
      </c>
      <c r="G186" s="48">
        <f t="shared" si="28"/>
        <v>-1.043841336116913E-2</v>
      </c>
      <c r="H186" s="27">
        <v>262</v>
      </c>
      <c r="I186" s="27">
        <v>122</v>
      </c>
      <c r="J186" s="48">
        <f t="shared" si="29"/>
        <v>1.1475409836065573</v>
      </c>
      <c r="K186" s="33">
        <f t="shared" si="30"/>
        <v>1.8091603053435115</v>
      </c>
      <c r="L186" s="33">
        <v>3.9262295081967213</v>
      </c>
      <c r="M186" s="48">
        <f t="shared" si="31"/>
        <v>-0.53921178026741456</v>
      </c>
      <c r="N186" s="27">
        <v>499</v>
      </c>
      <c r="O186" s="27">
        <v>504</v>
      </c>
      <c r="P186" s="48">
        <f t="shared" si="32"/>
        <v>-9.9206349206348854E-3</v>
      </c>
      <c r="Q186" s="27">
        <v>242</v>
      </c>
      <c r="R186" s="27">
        <v>271</v>
      </c>
      <c r="S186" s="48">
        <f t="shared" si="33"/>
        <v>-0.1070110701107011</v>
      </c>
      <c r="T186" s="27">
        <v>82</v>
      </c>
      <c r="U186" s="27">
        <v>36</v>
      </c>
      <c r="V186" s="48">
        <f t="shared" si="34"/>
        <v>1.2777777777777777</v>
      </c>
      <c r="W186" s="27">
        <v>214</v>
      </c>
      <c r="X186" s="27">
        <v>100</v>
      </c>
      <c r="Y186" s="48">
        <f t="shared" si="35"/>
        <v>1.1400000000000001</v>
      </c>
      <c r="Z186" s="33">
        <f t="shared" si="36"/>
        <v>0.27702702702702703</v>
      </c>
      <c r="AA186" s="33">
        <v>0.26470588235294118</v>
      </c>
      <c r="AB186" s="48">
        <f t="shared" si="37"/>
        <v>4.6546546546546441E-2</v>
      </c>
      <c r="AC186" s="27">
        <v>12</v>
      </c>
      <c r="AD186" s="27" t="s">
        <v>215</v>
      </c>
      <c r="AE186" s="48" t="str">
        <f t="shared" si="38"/>
        <v>-</v>
      </c>
      <c r="AF186" s="27">
        <v>63</v>
      </c>
      <c r="AG186" s="27">
        <v>19</v>
      </c>
      <c r="AH186" s="48">
        <f t="shared" si="39"/>
        <v>2.3157894736842106</v>
      </c>
      <c r="AI186" s="27">
        <v>4</v>
      </c>
      <c r="AJ186" s="27">
        <v>2</v>
      </c>
      <c r="AK186" s="48">
        <f t="shared" si="40"/>
        <v>1</v>
      </c>
      <c r="AL186" s="27">
        <v>177</v>
      </c>
      <c r="AM186" s="27">
        <v>88</v>
      </c>
      <c r="AN186" s="48">
        <f t="shared" si="41"/>
        <v>1.0113636363636362</v>
      </c>
    </row>
    <row r="187" spans="1:40" s="38" customFormat="1" ht="13.95" customHeight="1">
      <c r="A187" s="26">
        <v>18</v>
      </c>
      <c r="B187" s="42" t="s">
        <v>138</v>
      </c>
      <c r="C187" s="26">
        <v>1801</v>
      </c>
      <c r="D187" s="25" t="s">
        <v>59</v>
      </c>
      <c r="E187" s="27">
        <v>4487</v>
      </c>
      <c r="F187" s="27">
        <v>4528</v>
      </c>
      <c r="G187" s="48">
        <f t="shared" si="28"/>
        <v>-9.0547703180211547E-3</v>
      </c>
      <c r="H187" s="27">
        <v>3776</v>
      </c>
      <c r="I187" s="27">
        <v>2817</v>
      </c>
      <c r="J187" s="48">
        <f t="shared" si="29"/>
        <v>0.3404330848420305</v>
      </c>
      <c r="K187" s="33">
        <f t="shared" si="30"/>
        <v>1.1882944915254237</v>
      </c>
      <c r="L187" s="33">
        <v>1.6073837415690451</v>
      </c>
      <c r="M187" s="48">
        <f t="shared" si="31"/>
        <v>-0.26072756567422295</v>
      </c>
      <c r="N187" s="27">
        <v>4701</v>
      </c>
      <c r="O187" s="27">
        <v>4734</v>
      </c>
      <c r="P187" s="48">
        <f t="shared" si="32"/>
        <v>-6.9708491761724112E-3</v>
      </c>
      <c r="Q187" s="27">
        <v>247</v>
      </c>
      <c r="R187" s="27">
        <v>181</v>
      </c>
      <c r="S187" s="48">
        <f t="shared" si="33"/>
        <v>0.36464088397790051</v>
      </c>
      <c r="T187" s="27">
        <v>1553</v>
      </c>
      <c r="U187" s="27">
        <v>1049</v>
      </c>
      <c r="V187" s="48">
        <f t="shared" si="34"/>
        <v>0.48045757864632987</v>
      </c>
      <c r="W187" s="27">
        <v>3217</v>
      </c>
      <c r="X187" s="27">
        <v>2105</v>
      </c>
      <c r="Y187" s="48">
        <f t="shared" si="35"/>
        <v>0.52826603325415666</v>
      </c>
      <c r="Z187" s="33">
        <f t="shared" si="36"/>
        <v>0.32557651991614256</v>
      </c>
      <c r="AA187" s="33">
        <v>0.33259353202282815</v>
      </c>
      <c r="AB187" s="48">
        <f t="shared" si="37"/>
        <v>-2.1097860995697215E-2</v>
      </c>
      <c r="AC187" s="27">
        <v>20</v>
      </c>
      <c r="AD187" s="27">
        <v>33</v>
      </c>
      <c r="AE187" s="48">
        <f t="shared" si="38"/>
        <v>-0.39393939393939392</v>
      </c>
      <c r="AF187" s="27">
        <v>776</v>
      </c>
      <c r="AG187" s="27">
        <v>605</v>
      </c>
      <c r="AH187" s="48">
        <f t="shared" si="39"/>
        <v>0.28264462809917346</v>
      </c>
      <c r="AI187" s="27">
        <v>274</v>
      </c>
      <c r="AJ187" s="27">
        <v>192</v>
      </c>
      <c r="AK187" s="48">
        <f t="shared" si="40"/>
        <v>0.42708333333333326</v>
      </c>
      <c r="AL187" s="27">
        <v>2047</v>
      </c>
      <c r="AM187" s="27">
        <v>1765</v>
      </c>
      <c r="AN187" s="48">
        <f t="shared" si="41"/>
        <v>0.15977337110481593</v>
      </c>
    </row>
    <row r="188" spans="1:40" s="38" customFormat="1" ht="13.95" customHeight="1">
      <c r="A188" s="26">
        <v>18</v>
      </c>
      <c r="B188" s="42" t="s">
        <v>138</v>
      </c>
      <c r="C188" s="26">
        <v>1802</v>
      </c>
      <c r="D188" s="25" t="s">
        <v>60</v>
      </c>
      <c r="E188" s="27">
        <v>937</v>
      </c>
      <c r="F188" s="27">
        <v>1018</v>
      </c>
      <c r="G188" s="48">
        <f t="shared" si="28"/>
        <v>-7.9567779960707297E-2</v>
      </c>
      <c r="H188" s="27">
        <v>1032</v>
      </c>
      <c r="I188" s="27">
        <v>742</v>
      </c>
      <c r="J188" s="48">
        <f t="shared" si="29"/>
        <v>0.39083557951482484</v>
      </c>
      <c r="K188" s="33">
        <f t="shared" si="30"/>
        <v>0.90794573643410847</v>
      </c>
      <c r="L188" s="33">
        <v>1.371967654986523</v>
      </c>
      <c r="M188" s="48">
        <f t="shared" si="31"/>
        <v>-0.33821636892523721</v>
      </c>
      <c r="N188" s="27">
        <v>1006</v>
      </c>
      <c r="O188" s="27">
        <v>1098</v>
      </c>
      <c r="P188" s="48">
        <f t="shared" si="32"/>
        <v>-8.3788706739526431E-2</v>
      </c>
      <c r="Q188" s="27">
        <v>177</v>
      </c>
      <c r="R188" s="27">
        <v>203</v>
      </c>
      <c r="S188" s="48">
        <f t="shared" si="33"/>
        <v>-0.1280788177339901</v>
      </c>
      <c r="T188" s="27">
        <v>569</v>
      </c>
      <c r="U188" s="27">
        <v>433</v>
      </c>
      <c r="V188" s="48">
        <f t="shared" si="34"/>
        <v>0.31408775981524251</v>
      </c>
      <c r="W188" s="27">
        <v>596</v>
      </c>
      <c r="X188" s="27">
        <v>422</v>
      </c>
      <c r="Y188" s="48">
        <f t="shared" si="35"/>
        <v>0.41232227488151652</v>
      </c>
      <c r="Z188" s="33">
        <f t="shared" si="36"/>
        <v>0.48841201716738197</v>
      </c>
      <c r="AA188" s="33">
        <v>0.50643274853801168</v>
      </c>
      <c r="AB188" s="48">
        <f t="shared" si="37"/>
        <v>-3.5583661251474386E-2</v>
      </c>
      <c r="AC188" s="27">
        <v>3</v>
      </c>
      <c r="AD188" s="27">
        <v>3</v>
      </c>
      <c r="AE188" s="48">
        <f t="shared" si="38"/>
        <v>0</v>
      </c>
      <c r="AF188" s="27">
        <v>225</v>
      </c>
      <c r="AG188" s="27">
        <v>158</v>
      </c>
      <c r="AH188" s="48">
        <f t="shared" si="39"/>
        <v>0.42405063291139244</v>
      </c>
      <c r="AI188" s="27">
        <v>94</v>
      </c>
      <c r="AJ188" s="27">
        <v>69</v>
      </c>
      <c r="AK188" s="48">
        <f t="shared" si="40"/>
        <v>0.3623188405797102</v>
      </c>
      <c r="AL188" s="27">
        <v>320</v>
      </c>
      <c r="AM188" s="27">
        <v>253</v>
      </c>
      <c r="AN188" s="48">
        <f t="shared" si="41"/>
        <v>0.2648221343873518</v>
      </c>
    </row>
    <row r="189" spans="1:40" s="38" customFormat="1" ht="13.95" customHeight="1">
      <c r="A189" s="26">
        <v>18</v>
      </c>
      <c r="B189" s="42" t="s">
        <v>138</v>
      </c>
      <c r="C189" s="26">
        <v>1803</v>
      </c>
      <c r="D189" s="25" t="s">
        <v>61</v>
      </c>
      <c r="E189" s="27">
        <v>905</v>
      </c>
      <c r="F189" s="27">
        <v>888</v>
      </c>
      <c r="G189" s="48">
        <f t="shared" si="28"/>
        <v>1.9144144144144226E-2</v>
      </c>
      <c r="H189" s="27">
        <v>931</v>
      </c>
      <c r="I189" s="27">
        <v>1139</v>
      </c>
      <c r="J189" s="48">
        <f t="shared" si="29"/>
        <v>-0.18261633011413525</v>
      </c>
      <c r="K189" s="33">
        <f t="shared" si="30"/>
        <v>0.97207303974221271</v>
      </c>
      <c r="L189" s="33">
        <v>0.77963125548726953</v>
      </c>
      <c r="M189" s="48">
        <f t="shared" si="31"/>
        <v>0.24683692822790571</v>
      </c>
      <c r="N189" s="27">
        <v>973</v>
      </c>
      <c r="O189" s="27">
        <v>980</v>
      </c>
      <c r="P189" s="48">
        <f t="shared" si="32"/>
        <v>-7.1428571428571175E-3</v>
      </c>
      <c r="Q189" s="27">
        <v>171</v>
      </c>
      <c r="R189" s="27">
        <v>159</v>
      </c>
      <c r="S189" s="48">
        <f t="shared" si="33"/>
        <v>7.547169811320753E-2</v>
      </c>
      <c r="T189" s="27">
        <v>460</v>
      </c>
      <c r="U189" s="27">
        <v>382</v>
      </c>
      <c r="V189" s="48">
        <f t="shared" si="34"/>
        <v>0.20418848167539272</v>
      </c>
      <c r="W189" s="27">
        <v>600</v>
      </c>
      <c r="X189" s="27">
        <v>979</v>
      </c>
      <c r="Y189" s="48">
        <f t="shared" si="35"/>
        <v>-0.38712972420837588</v>
      </c>
      <c r="Z189" s="33">
        <f t="shared" si="36"/>
        <v>0.43396226415094341</v>
      </c>
      <c r="AA189" s="33">
        <v>0.28067597354886115</v>
      </c>
      <c r="AB189" s="48">
        <f t="shared" si="37"/>
        <v>0.54613256939642385</v>
      </c>
      <c r="AC189" s="27" t="s">
        <v>215</v>
      </c>
      <c r="AD189" s="27">
        <v>1</v>
      </c>
      <c r="AE189" s="48" t="str">
        <f t="shared" si="38"/>
        <v>-</v>
      </c>
      <c r="AF189" s="27">
        <v>149</v>
      </c>
      <c r="AG189" s="27">
        <v>90</v>
      </c>
      <c r="AH189" s="48">
        <f t="shared" si="39"/>
        <v>0.65555555555555545</v>
      </c>
      <c r="AI189" s="27">
        <v>71</v>
      </c>
      <c r="AJ189" s="27">
        <v>33</v>
      </c>
      <c r="AK189" s="48">
        <f t="shared" si="40"/>
        <v>1.1515151515151514</v>
      </c>
      <c r="AL189" s="27">
        <v>366</v>
      </c>
      <c r="AM189" s="27">
        <v>683</v>
      </c>
      <c r="AN189" s="48">
        <f t="shared" si="41"/>
        <v>-0.4641288433382138</v>
      </c>
    </row>
    <row r="190" spans="1:40" s="38" customFormat="1" ht="13.95" customHeight="1">
      <c r="A190" s="26">
        <v>18</v>
      </c>
      <c r="B190" s="42" t="s">
        <v>138</v>
      </c>
      <c r="C190" s="26">
        <v>1804</v>
      </c>
      <c r="D190" s="25" t="s">
        <v>62</v>
      </c>
      <c r="E190" s="27">
        <v>790</v>
      </c>
      <c r="F190" s="27">
        <v>766</v>
      </c>
      <c r="G190" s="48">
        <f t="shared" si="28"/>
        <v>3.1331592689294974E-2</v>
      </c>
      <c r="H190" s="27">
        <v>797</v>
      </c>
      <c r="I190" s="27">
        <v>735</v>
      </c>
      <c r="J190" s="48">
        <f t="shared" si="29"/>
        <v>8.4353741496598689E-2</v>
      </c>
      <c r="K190" s="33">
        <f t="shared" si="30"/>
        <v>0.99121706398996234</v>
      </c>
      <c r="L190" s="33">
        <v>1.0421768707482992</v>
      </c>
      <c r="M190" s="48">
        <f t="shared" si="31"/>
        <v>-4.8897464709370286E-2</v>
      </c>
      <c r="N190" s="27">
        <v>922</v>
      </c>
      <c r="O190" s="27">
        <v>818</v>
      </c>
      <c r="P190" s="48">
        <f t="shared" si="32"/>
        <v>0.1271393643031784</v>
      </c>
      <c r="Q190" s="27">
        <v>108</v>
      </c>
      <c r="R190" s="27">
        <v>69</v>
      </c>
      <c r="S190" s="48">
        <f t="shared" si="33"/>
        <v>0.56521739130434789</v>
      </c>
      <c r="T190" s="27">
        <v>382</v>
      </c>
      <c r="U190" s="27">
        <v>410</v>
      </c>
      <c r="V190" s="48">
        <f t="shared" si="34"/>
        <v>-6.8292682926829218E-2</v>
      </c>
      <c r="W190" s="27">
        <v>531</v>
      </c>
      <c r="X190" s="27">
        <v>459</v>
      </c>
      <c r="Y190" s="48">
        <f t="shared" si="35"/>
        <v>0.15686274509803932</v>
      </c>
      <c r="Z190" s="33">
        <f t="shared" si="36"/>
        <v>0.41840087623220151</v>
      </c>
      <c r="AA190" s="33">
        <v>0.47180667433831991</v>
      </c>
      <c r="AB190" s="48">
        <f t="shared" si="37"/>
        <v>-0.11319424037613879</v>
      </c>
      <c r="AC190" s="27" t="s">
        <v>215</v>
      </c>
      <c r="AD190" s="27">
        <v>1</v>
      </c>
      <c r="AE190" s="48" t="str">
        <f t="shared" si="38"/>
        <v>-</v>
      </c>
      <c r="AF190" s="27">
        <v>168</v>
      </c>
      <c r="AG190" s="27">
        <v>199</v>
      </c>
      <c r="AH190" s="48">
        <f t="shared" si="39"/>
        <v>-0.15577889447236182</v>
      </c>
      <c r="AI190" s="27">
        <v>68</v>
      </c>
      <c r="AJ190" s="27">
        <v>58</v>
      </c>
      <c r="AK190" s="48">
        <f t="shared" si="40"/>
        <v>0.17241379310344818</v>
      </c>
      <c r="AL190" s="27">
        <v>253</v>
      </c>
      <c r="AM190" s="27">
        <v>271</v>
      </c>
      <c r="AN190" s="48">
        <f t="shared" si="41"/>
        <v>-6.6420664206642055E-2</v>
      </c>
    </row>
    <row r="191" spans="1:40" s="38" customFormat="1" ht="13.95" customHeight="1">
      <c r="A191" s="26">
        <v>18</v>
      </c>
      <c r="B191" s="42" t="s">
        <v>138</v>
      </c>
      <c r="C191" s="26">
        <v>1805</v>
      </c>
      <c r="D191" s="25" t="s">
        <v>63</v>
      </c>
      <c r="E191" s="27">
        <v>915</v>
      </c>
      <c r="F191" s="27">
        <v>964</v>
      </c>
      <c r="G191" s="48">
        <f t="shared" si="28"/>
        <v>-5.0829875518672241E-2</v>
      </c>
      <c r="H191" s="27">
        <v>730</v>
      </c>
      <c r="I191" s="27">
        <v>665</v>
      </c>
      <c r="J191" s="48">
        <f t="shared" si="29"/>
        <v>9.7744360902255689E-2</v>
      </c>
      <c r="K191" s="33">
        <f t="shared" si="30"/>
        <v>1.2534246575342465</v>
      </c>
      <c r="L191" s="33">
        <v>1.449624060150376</v>
      </c>
      <c r="M191" s="48">
        <f t="shared" si="31"/>
        <v>-0.13534502358892753</v>
      </c>
      <c r="N191" s="27">
        <v>970</v>
      </c>
      <c r="O191" s="27">
        <v>1048</v>
      </c>
      <c r="P191" s="48">
        <f t="shared" si="32"/>
        <v>-7.4427480916030575E-2</v>
      </c>
      <c r="Q191" s="27">
        <v>128</v>
      </c>
      <c r="R191" s="27">
        <v>135</v>
      </c>
      <c r="S191" s="48">
        <f t="shared" si="33"/>
        <v>-5.1851851851851816E-2</v>
      </c>
      <c r="T191" s="27">
        <v>297</v>
      </c>
      <c r="U191" s="27">
        <v>340</v>
      </c>
      <c r="V191" s="48">
        <f t="shared" si="34"/>
        <v>-0.12647058823529411</v>
      </c>
      <c r="W191" s="27">
        <v>477</v>
      </c>
      <c r="X191" s="27">
        <v>387</v>
      </c>
      <c r="Y191" s="48">
        <f t="shared" si="35"/>
        <v>0.23255813953488369</v>
      </c>
      <c r="Z191" s="33">
        <f t="shared" si="36"/>
        <v>0.38372093023255816</v>
      </c>
      <c r="AA191" s="33">
        <v>0.46767537826685007</v>
      </c>
      <c r="AB191" s="48">
        <f t="shared" si="37"/>
        <v>-0.1795143638850889</v>
      </c>
      <c r="AC191" s="27" t="s">
        <v>215</v>
      </c>
      <c r="AD191" s="27" t="s">
        <v>215</v>
      </c>
      <c r="AE191" s="48" t="str">
        <f t="shared" si="38"/>
        <v>-</v>
      </c>
      <c r="AF191" s="27">
        <v>52</v>
      </c>
      <c r="AG191" s="27">
        <v>63</v>
      </c>
      <c r="AH191" s="48">
        <f t="shared" si="39"/>
        <v>-0.17460317460317465</v>
      </c>
      <c r="AI191" s="27">
        <v>50</v>
      </c>
      <c r="AJ191" s="27">
        <v>54</v>
      </c>
      <c r="AK191" s="48">
        <f t="shared" si="40"/>
        <v>-7.407407407407407E-2</v>
      </c>
      <c r="AL191" s="27">
        <v>337</v>
      </c>
      <c r="AM191" s="27">
        <v>226</v>
      </c>
      <c r="AN191" s="48">
        <f t="shared" si="41"/>
        <v>0.49115044247787609</v>
      </c>
    </row>
    <row r="192" spans="1:40" s="38" customFormat="1" ht="13.95" customHeight="1">
      <c r="A192" s="26">
        <v>18</v>
      </c>
      <c r="B192" s="42" t="s">
        <v>138</v>
      </c>
      <c r="C192" s="26">
        <v>1806</v>
      </c>
      <c r="D192" s="25" t="s">
        <v>64</v>
      </c>
      <c r="E192" s="27">
        <v>808</v>
      </c>
      <c r="F192" s="27">
        <v>940</v>
      </c>
      <c r="G192" s="48">
        <f t="shared" si="28"/>
        <v>-0.1404255319148936</v>
      </c>
      <c r="H192" s="27">
        <v>858</v>
      </c>
      <c r="I192" s="27">
        <v>674</v>
      </c>
      <c r="J192" s="48">
        <f t="shared" si="29"/>
        <v>0.27299703264094966</v>
      </c>
      <c r="K192" s="33">
        <f t="shared" si="30"/>
        <v>0.9417249417249417</v>
      </c>
      <c r="L192" s="33">
        <v>1.3946587537091988</v>
      </c>
      <c r="M192" s="48">
        <f t="shared" si="31"/>
        <v>-0.32476318008232907</v>
      </c>
      <c r="N192" s="27">
        <v>908</v>
      </c>
      <c r="O192" s="27">
        <v>1027</v>
      </c>
      <c r="P192" s="48">
        <f t="shared" si="32"/>
        <v>-0.11587147030185008</v>
      </c>
      <c r="Q192" s="27">
        <v>198</v>
      </c>
      <c r="R192" s="27">
        <v>142</v>
      </c>
      <c r="S192" s="48">
        <f t="shared" si="33"/>
        <v>0.39436619718309851</v>
      </c>
      <c r="T192" s="27">
        <v>498</v>
      </c>
      <c r="U192" s="27">
        <v>342</v>
      </c>
      <c r="V192" s="48">
        <f t="shared" si="34"/>
        <v>0.45614035087719307</v>
      </c>
      <c r="W192" s="27">
        <v>494</v>
      </c>
      <c r="X192" s="27">
        <v>433</v>
      </c>
      <c r="Y192" s="48">
        <f t="shared" si="35"/>
        <v>0.14087759815242484</v>
      </c>
      <c r="Z192" s="33">
        <f t="shared" si="36"/>
        <v>0.50201612903225812</v>
      </c>
      <c r="AA192" s="33">
        <v>0.44129032258064516</v>
      </c>
      <c r="AB192" s="48">
        <f t="shared" si="37"/>
        <v>0.13760964912280715</v>
      </c>
      <c r="AC192" s="27">
        <v>2</v>
      </c>
      <c r="AD192" s="27" t="s">
        <v>215</v>
      </c>
      <c r="AE192" s="48" t="str">
        <f t="shared" si="38"/>
        <v>-</v>
      </c>
      <c r="AF192" s="27">
        <v>234</v>
      </c>
      <c r="AG192" s="27">
        <v>137</v>
      </c>
      <c r="AH192" s="48">
        <f t="shared" si="39"/>
        <v>0.70802919708029188</v>
      </c>
      <c r="AI192" s="27">
        <v>64</v>
      </c>
      <c r="AJ192" s="27">
        <v>45</v>
      </c>
      <c r="AK192" s="48">
        <f t="shared" si="40"/>
        <v>0.42222222222222228</v>
      </c>
      <c r="AL192" s="27">
        <v>310</v>
      </c>
      <c r="AM192" s="27">
        <v>318</v>
      </c>
      <c r="AN192" s="48">
        <f t="shared" si="41"/>
        <v>-2.515723270440251E-2</v>
      </c>
    </row>
    <row r="193" spans="1:40" s="38" customFormat="1" ht="13.95" customHeight="1">
      <c r="A193" s="26">
        <v>18</v>
      </c>
      <c r="B193" s="42" t="s">
        <v>138</v>
      </c>
      <c r="C193" s="26">
        <v>1807</v>
      </c>
      <c r="D193" s="25" t="s">
        <v>139</v>
      </c>
      <c r="E193" s="27">
        <v>453</v>
      </c>
      <c r="F193" s="27">
        <v>428</v>
      </c>
      <c r="G193" s="48">
        <f t="shared" si="28"/>
        <v>5.8411214953270951E-2</v>
      </c>
      <c r="H193" s="27">
        <v>428</v>
      </c>
      <c r="I193" s="27">
        <v>245</v>
      </c>
      <c r="J193" s="48">
        <f t="shared" si="29"/>
        <v>0.74693877551020416</v>
      </c>
      <c r="K193" s="33">
        <f t="shared" si="30"/>
        <v>1.058411214953271</v>
      </c>
      <c r="L193" s="33">
        <v>1.7469387755102042</v>
      </c>
      <c r="M193" s="48">
        <f t="shared" si="31"/>
        <v>-0.39413376714123516</v>
      </c>
      <c r="N193" s="27">
        <v>519</v>
      </c>
      <c r="O193" s="27">
        <v>459</v>
      </c>
      <c r="P193" s="48">
        <f t="shared" si="32"/>
        <v>0.13071895424836599</v>
      </c>
      <c r="Q193" s="27">
        <v>155</v>
      </c>
      <c r="R193" s="27">
        <v>204</v>
      </c>
      <c r="S193" s="48">
        <f t="shared" si="33"/>
        <v>-0.24019607843137258</v>
      </c>
      <c r="T193" s="27">
        <v>233</v>
      </c>
      <c r="U193" s="27">
        <v>197</v>
      </c>
      <c r="V193" s="48">
        <f t="shared" si="34"/>
        <v>0.18274111675126914</v>
      </c>
      <c r="W193" s="27">
        <v>292</v>
      </c>
      <c r="X193" s="27">
        <v>108</v>
      </c>
      <c r="Y193" s="48">
        <f t="shared" si="35"/>
        <v>1.7037037037037037</v>
      </c>
      <c r="Z193" s="33">
        <f t="shared" si="36"/>
        <v>0.44380952380952382</v>
      </c>
      <c r="AA193" s="33">
        <v>0.64590163934426226</v>
      </c>
      <c r="AB193" s="48">
        <f t="shared" si="37"/>
        <v>-0.31288373217307219</v>
      </c>
      <c r="AC193" s="27">
        <v>9</v>
      </c>
      <c r="AD193" s="27">
        <v>5</v>
      </c>
      <c r="AE193" s="48">
        <f t="shared" si="38"/>
        <v>0.8</v>
      </c>
      <c r="AF193" s="27">
        <v>91</v>
      </c>
      <c r="AG193" s="27">
        <v>93</v>
      </c>
      <c r="AH193" s="48">
        <f t="shared" si="39"/>
        <v>-2.1505376344086002E-2</v>
      </c>
      <c r="AI193" s="27">
        <v>37</v>
      </c>
      <c r="AJ193" s="27">
        <v>30</v>
      </c>
      <c r="AK193" s="48">
        <f t="shared" si="40"/>
        <v>0.23333333333333339</v>
      </c>
      <c r="AL193" s="27">
        <v>247</v>
      </c>
      <c r="AM193" s="27">
        <v>66</v>
      </c>
      <c r="AN193" s="48">
        <f t="shared" si="41"/>
        <v>2.7424242424242422</v>
      </c>
    </row>
    <row r="194" spans="1:40" s="38" customFormat="1" ht="13.95" customHeight="1">
      <c r="A194" s="26">
        <v>18</v>
      </c>
      <c r="B194" s="42" t="s">
        <v>138</v>
      </c>
      <c r="C194" s="26">
        <v>1808</v>
      </c>
      <c r="D194" s="25" t="s">
        <v>225</v>
      </c>
      <c r="E194" s="27">
        <v>128</v>
      </c>
      <c r="F194" s="27">
        <v>111</v>
      </c>
      <c r="G194" s="48">
        <f t="shared" si="28"/>
        <v>0.15315315315315314</v>
      </c>
      <c r="H194" s="27">
        <v>133</v>
      </c>
      <c r="I194" s="27">
        <v>187</v>
      </c>
      <c r="J194" s="48">
        <f t="shared" si="29"/>
        <v>-0.28877005347593587</v>
      </c>
      <c r="K194" s="33">
        <f t="shared" si="30"/>
        <v>0.96240601503759393</v>
      </c>
      <c r="L194" s="33">
        <v>0.5935828877005348</v>
      </c>
      <c r="M194" s="48">
        <f t="shared" si="31"/>
        <v>0.62135067398225274</v>
      </c>
      <c r="N194" s="27">
        <v>152</v>
      </c>
      <c r="O194" s="27">
        <v>118</v>
      </c>
      <c r="P194" s="48">
        <f t="shared" si="32"/>
        <v>0.28813559322033888</v>
      </c>
      <c r="Q194" s="27">
        <v>467</v>
      </c>
      <c r="R194" s="27">
        <v>358</v>
      </c>
      <c r="S194" s="48">
        <f t="shared" si="33"/>
        <v>0.3044692737430168</v>
      </c>
      <c r="T194" s="27">
        <v>52</v>
      </c>
      <c r="U194" s="27">
        <v>42</v>
      </c>
      <c r="V194" s="48">
        <f t="shared" si="34"/>
        <v>0.23809523809523814</v>
      </c>
      <c r="W194" s="27">
        <v>114</v>
      </c>
      <c r="X194" s="27">
        <v>164</v>
      </c>
      <c r="Y194" s="48">
        <f t="shared" si="35"/>
        <v>-0.30487804878048785</v>
      </c>
      <c r="Z194" s="33">
        <f t="shared" si="36"/>
        <v>0.31325301204819278</v>
      </c>
      <c r="AA194" s="33">
        <v>0.20388349514563106</v>
      </c>
      <c r="AB194" s="48">
        <f t="shared" si="37"/>
        <v>0.53643144004589804</v>
      </c>
      <c r="AC194" s="27">
        <v>2</v>
      </c>
      <c r="AD194" s="27" t="s">
        <v>215</v>
      </c>
      <c r="AE194" s="48" t="str">
        <f t="shared" si="38"/>
        <v>-</v>
      </c>
      <c r="AF194" s="27">
        <v>38</v>
      </c>
      <c r="AG194" s="27">
        <v>34</v>
      </c>
      <c r="AH194" s="48">
        <f t="shared" si="39"/>
        <v>0.11764705882352944</v>
      </c>
      <c r="AI194" s="27">
        <v>6</v>
      </c>
      <c r="AJ194" s="27">
        <v>1</v>
      </c>
      <c r="AK194" s="48">
        <f t="shared" si="40"/>
        <v>5</v>
      </c>
      <c r="AL194" s="27">
        <v>108</v>
      </c>
      <c r="AM194" s="27">
        <v>147</v>
      </c>
      <c r="AN194" s="48">
        <f t="shared" si="41"/>
        <v>-0.26530612244897955</v>
      </c>
    </row>
    <row r="195" spans="1:40" s="38" customFormat="1" ht="13.95" customHeight="1">
      <c r="A195" s="29">
        <v>18</v>
      </c>
      <c r="B195" s="41" t="s">
        <v>213</v>
      </c>
      <c r="C195" s="29"/>
      <c r="D195" s="30"/>
      <c r="E195" s="31">
        <v>9897</v>
      </c>
      <c r="F195" s="31">
        <v>10122</v>
      </c>
      <c r="G195" s="24">
        <f t="shared" si="28"/>
        <v>-2.222880853586251E-2</v>
      </c>
      <c r="H195" s="31">
        <v>8947</v>
      </c>
      <c r="I195" s="31">
        <v>7326</v>
      </c>
      <c r="J195" s="24">
        <f t="shared" si="29"/>
        <v>0.2212667212667212</v>
      </c>
      <c r="K195" s="32">
        <f t="shared" si="30"/>
        <v>1.1061808427405835</v>
      </c>
      <c r="L195" s="32">
        <v>1.3816543816543816</v>
      </c>
      <c r="M195" s="24">
        <f t="shared" si="31"/>
        <v>-0.1993794848925593</v>
      </c>
      <c r="N195" s="31">
        <v>10650</v>
      </c>
      <c r="O195" s="31">
        <v>10786</v>
      </c>
      <c r="P195" s="24">
        <f t="shared" si="32"/>
        <v>-1.2608937511589091E-2</v>
      </c>
      <c r="Q195" s="31">
        <v>206</v>
      </c>
      <c r="R195" s="31">
        <v>168</v>
      </c>
      <c r="S195" s="24">
        <f t="shared" si="33"/>
        <v>0.22619047619047628</v>
      </c>
      <c r="T195" s="31">
        <v>4126</v>
      </c>
      <c r="U195" s="31">
        <v>3231</v>
      </c>
      <c r="V195" s="24">
        <f t="shared" si="34"/>
        <v>0.27700402352212938</v>
      </c>
      <c r="W195" s="31">
        <v>6535</v>
      </c>
      <c r="X195" s="31">
        <v>5157</v>
      </c>
      <c r="Y195" s="24">
        <f t="shared" si="35"/>
        <v>0.26720961799495835</v>
      </c>
      <c r="Z195" s="32">
        <f t="shared" si="36"/>
        <v>0.38701810336741393</v>
      </c>
      <c r="AA195" s="32">
        <v>0.38519313304721031</v>
      </c>
      <c r="AB195" s="24">
        <f t="shared" si="37"/>
        <v>4.7378059566289821E-3</v>
      </c>
      <c r="AC195" s="31">
        <v>48</v>
      </c>
      <c r="AD195" s="31">
        <v>43</v>
      </c>
      <c r="AE195" s="24">
        <f t="shared" si="38"/>
        <v>0.11627906976744184</v>
      </c>
      <c r="AF195" s="31">
        <v>1796</v>
      </c>
      <c r="AG195" s="31">
        <v>1398</v>
      </c>
      <c r="AH195" s="24">
        <f t="shared" si="39"/>
        <v>0.28469241773962795</v>
      </c>
      <c r="AI195" s="31">
        <v>668</v>
      </c>
      <c r="AJ195" s="31">
        <v>484</v>
      </c>
      <c r="AK195" s="24">
        <f t="shared" si="40"/>
        <v>0.38016528925619841</v>
      </c>
      <c r="AL195" s="31">
        <v>4165</v>
      </c>
      <c r="AM195" s="31">
        <v>3817</v>
      </c>
      <c r="AN195" s="24">
        <f t="shared" si="41"/>
        <v>9.1171076761854764E-2</v>
      </c>
    </row>
    <row r="196" spans="1:40" s="38" customFormat="1" ht="13.95" customHeight="1">
      <c r="A196" s="26">
        <v>19</v>
      </c>
      <c r="B196" s="42" t="s">
        <v>140</v>
      </c>
      <c r="C196" s="26">
        <v>19</v>
      </c>
      <c r="D196" s="25" t="s">
        <v>65</v>
      </c>
      <c r="E196" s="27">
        <v>157</v>
      </c>
      <c r="F196" s="27">
        <v>180</v>
      </c>
      <c r="G196" s="48">
        <f t="shared" si="28"/>
        <v>-0.12777777777777777</v>
      </c>
      <c r="H196" s="27">
        <v>151</v>
      </c>
      <c r="I196" s="27">
        <v>196</v>
      </c>
      <c r="J196" s="48">
        <f t="shared" si="29"/>
        <v>-0.22959183673469385</v>
      </c>
      <c r="K196" s="33">
        <f t="shared" si="30"/>
        <v>1.0397350993377483</v>
      </c>
      <c r="L196" s="33">
        <v>0.91836734693877553</v>
      </c>
      <c r="M196" s="48">
        <f t="shared" si="31"/>
        <v>0.13215599705665926</v>
      </c>
      <c r="N196" s="27">
        <v>91</v>
      </c>
      <c r="O196" s="27">
        <v>87</v>
      </c>
      <c r="P196" s="48">
        <f t="shared" si="32"/>
        <v>4.5977011494252817E-2</v>
      </c>
      <c r="Q196" s="27">
        <v>346</v>
      </c>
      <c r="R196" s="27">
        <v>395</v>
      </c>
      <c r="S196" s="48">
        <f t="shared" si="33"/>
        <v>-0.1240506329113924</v>
      </c>
      <c r="T196" s="27">
        <v>115</v>
      </c>
      <c r="U196" s="27">
        <v>109</v>
      </c>
      <c r="V196" s="48">
        <f t="shared" si="34"/>
        <v>5.504587155963292E-2</v>
      </c>
      <c r="W196" s="27">
        <v>106</v>
      </c>
      <c r="X196" s="27">
        <v>152</v>
      </c>
      <c r="Y196" s="48">
        <f t="shared" si="35"/>
        <v>-0.30263157894736847</v>
      </c>
      <c r="Z196" s="33">
        <f t="shared" si="36"/>
        <v>0.52036199095022628</v>
      </c>
      <c r="AA196" s="33">
        <v>0.41762452107279696</v>
      </c>
      <c r="AB196" s="48">
        <f t="shared" si="37"/>
        <v>0.24600440034870696</v>
      </c>
      <c r="AC196" s="27">
        <v>3</v>
      </c>
      <c r="AD196" s="27">
        <v>3</v>
      </c>
      <c r="AE196" s="48">
        <f t="shared" si="38"/>
        <v>0</v>
      </c>
      <c r="AF196" s="27">
        <v>87</v>
      </c>
      <c r="AG196" s="27">
        <v>97</v>
      </c>
      <c r="AH196" s="48">
        <f t="shared" si="39"/>
        <v>-0.10309278350515461</v>
      </c>
      <c r="AI196" s="27">
        <v>8</v>
      </c>
      <c r="AJ196" s="27">
        <v>4</v>
      </c>
      <c r="AK196" s="48">
        <f t="shared" si="40"/>
        <v>1</v>
      </c>
      <c r="AL196" s="27">
        <v>84</v>
      </c>
      <c r="AM196" s="27">
        <v>121</v>
      </c>
      <c r="AN196" s="48">
        <f t="shared" si="41"/>
        <v>-0.30578512396694213</v>
      </c>
    </row>
    <row r="197" spans="1:40" s="38" customFormat="1" ht="13.95" customHeight="1">
      <c r="A197" s="26">
        <v>19</v>
      </c>
      <c r="B197" s="42" t="s">
        <v>140</v>
      </c>
      <c r="C197" s="26">
        <v>1901</v>
      </c>
      <c r="D197" s="25" t="s">
        <v>66</v>
      </c>
      <c r="E197" s="27">
        <v>7096</v>
      </c>
      <c r="F197" s="27">
        <v>6775</v>
      </c>
      <c r="G197" s="48">
        <f t="shared" si="28"/>
        <v>4.7380073800737943E-2</v>
      </c>
      <c r="H197" s="27">
        <v>7274</v>
      </c>
      <c r="I197" s="27">
        <v>7761</v>
      </c>
      <c r="J197" s="48">
        <f t="shared" si="29"/>
        <v>-6.2749645664218479E-2</v>
      </c>
      <c r="K197" s="33">
        <f t="shared" si="30"/>
        <v>0.97552928237558423</v>
      </c>
      <c r="L197" s="33">
        <v>0.87295451617059661</v>
      </c>
      <c r="M197" s="48">
        <f t="shared" si="31"/>
        <v>0.11750299048220048</v>
      </c>
      <c r="N197" s="27">
        <v>7074</v>
      </c>
      <c r="O197" s="27">
        <v>6730</v>
      </c>
      <c r="P197" s="48">
        <f t="shared" si="32"/>
        <v>5.111441307578013E-2</v>
      </c>
      <c r="Q197" s="27">
        <v>152</v>
      </c>
      <c r="R197" s="27">
        <v>192</v>
      </c>
      <c r="S197" s="48">
        <f t="shared" si="33"/>
        <v>-0.20833333333333337</v>
      </c>
      <c r="T197" s="27">
        <v>2481</v>
      </c>
      <c r="U197" s="27">
        <v>2143</v>
      </c>
      <c r="V197" s="48">
        <f t="shared" si="34"/>
        <v>0.15772281847876801</v>
      </c>
      <c r="W197" s="27">
        <v>5868</v>
      </c>
      <c r="X197" s="27">
        <v>6475</v>
      </c>
      <c r="Y197" s="48">
        <f t="shared" si="35"/>
        <v>-9.3745173745173771E-2</v>
      </c>
      <c r="Z197" s="33">
        <f t="shared" si="36"/>
        <v>0.29716133668702838</v>
      </c>
      <c r="AA197" s="33">
        <v>0.24866558366210256</v>
      </c>
      <c r="AB197" s="48">
        <f t="shared" si="37"/>
        <v>0.19502398486645389</v>
      </c>
      <c r="AC197" s="27">
        <v>45</v>
      </c>
      <c r="AD197" s="27">
        <v>30</v>
      </c>
      <c r="AE197" s="48">
        <f t="shared" si="38"/>
        <v>0.5</v>
      </c>
      <c r="AF197" s="27">
        <v>961</v>
      </c>
      <c r="AG197" s="27">
        <v>724</v>
      </c>
      <c r="AH197" s="48">
        <f t="shared" si="39"/>
        <v>0.32734806629834257</v>
      </c>
      <c r="AI197" s="27">
        <v>378</v>
      </c>
      <c r="AJ197" s="27">
        <v>289</v>
      </c>
      <c r="AK197" s="48">
        <f t="shared" si="40"/>
        <v>0.30795847750865057</v>
      </c>
      <c r="AL197" s="27">
        <v>5126</v>
      </c>
      <c r="AM197" s="27">
        <v>5965</v>
      </c>
      <c r="AN197" s="48">
        <f t="shared" si="41"/>
        <v>-0.14065381391450127</v>
      </c>
    </row>
    <row r="198" spans="1:40" s="38" customFormat="1" ht="13.95" customHeight="1">
      <c r="A198" s="29">
        <v>19</v>
      </c>
      <c r="B198" s="41" t="s">
        <v>186</v>
      </c>
      <c r="C198" s="29"/>
      <c r="D198" s="30"/>
      <c r="E198" s="31">
        <v>7253</v>
      </c>
      <c r="F198" s="31">
        <v>6955</v>
      </c>
      <c r="G198" s="24">
        <f t="shared" si="28"/>
        <v>4.2846872753414811E-2</v>
      </c>
      <c r="H198" s="31">
        <v>7425</v>
      </c>
      <c r="I198" s="31">
        <v>7957</v>
      </c>
      <c r="J198" s="24">
        <f t="shared" si="29"/>
        <v>-6.685936910896062E-2</v>
      </c>
      <c r="K198" s="32">
        <f t="shared" si="30"/>
        <v>0.97683501683501683</v>
      </c>
      <c r="L198" s="32">
        <v>0.87407314314440121</v>
      </c>
      <c r="M198" s="24">
        <f t="shared" si="31"/>
        <v>0.11756667562275025</v>
      </c>
      <c r="N198" s="31">
        <v>7165</v>
      </c>
      <c r="O198" s="31">
        <v>6817</v>
      </c>
      <c r="P198" s="24">
        <f t="shared" si="32"/>
        <v>5.1048848467067698E-2</v>
      </c>
      <c r="Q198" s="31">
        <v>157</v>
      </c>
      <c r="R198" s="31">
        <v>198</v>
      </c>
      <c r="S198" s="24">
        <f t="shared" si="33"/>
        <v>-0.20707070707070707</v>
      </c>
      <c r="T198" s="31">
        <v>2596</v>
      </c>
      <c r="U198" s="31">
        <v>2252</v>
      </c>
      <c r="V198" s="24">
        <f t="shared" si="34"/>
        <v>0.15275310834813505</v>
      </c>
      <c r="W198" s="31">
        <v>5974</v>
      </c>
      <c r="X198" s="31">
        <v>6627</v>
      </c>
      <c r="Y198" s="24">
        <f t="shared" si="35"/>
        <v>-9.8536290931039661E-2</v>
      </c>
      <c r="Z198" s="32">
        <f t="shared" si="36"/>
        <v>0.30291715285880982</v>
      </c>
      <c r="AA198" s="32">
        <v>0.2536321657844352</v>
      </c>
      <c r="AB198" s="24">
        <f t="shared" si="37"/>
        <v>0.19431678518355788</v>
      </c>
      <c r="AC198" s="31">
        <v>48</v>
      </c>
      <c r="AD198" s="31">
        <v>33</v>
      </c>
      <c r="AE198" s="24">
        <f t="shared" si="38"/>
        <v>0.45454545454545459</v>
      </c>
      <c r="AF198" s="31">
        <v>1048</v>
      </c>
      <c r="AG198" s="31">
        <v>821</v>
      </c>
      <c r="AH198" s="24">
        <f t="shared" si="39"/>
        <v>0.27649208282582216</v>
      </c>
      <c r="AI198" s="31">
        <v>386</v>
      </c>
      <c r="AJ198" s="31">
        <v>293</v>
      </c>
      <c r="AK198" s="24">
        <f t="shared" si="40"/>
        <v>0.31740614334470996</v>
      </c>
      <c r="AL198" s="31">
        <v>5210</v>
      </c>
      <c r="AM198" s="31">
        <v>6086</v>
      </c>
      <c r="AN198" s="24">
        <f t="shared" si="41"/>
        <v>-0.14393690437068685</v>
      </c>
    </row>
    <row r="199" spans="1:40" s="38" customFormat="1" ht="13.95" customHeight="1">
      <c r="A199" s="26">
        <v>20</v>
      </c>
      <c r="B199" s="42" t="s">
        <v>98</v>
      </c>
      <c r="C199" s="26">
        <v>20</v>
      </c>
      <c r="D199" s="25" t="s">
        <v>141</v>
      </c>
      <c r="E199" s="27">
        <v>7</v>
      </c>
      <c r="F199" s="27">
        <v>5</v>
      </c>
      <c r="G199" s="48">
        <f t="shared" si="28"/>
        <v>0.39999999999999991</v>
      </c>
      <c r="H199" s="27">
        <v>1</v>
      </c>
      <c r="I199" s="27">
        <v>3</v>
      </c>
      <c r="J199" s="48">
        <f t="shared" si="29"/>
        <v>-0.66666666666666674</v>
      </c>
      <c r="K199" s="33">
        <f t="shared" si="30"/>
        <v>7</v>
      </c>
      <c r="L199" s="33">
        <v>1.6666666666666667</v>
      </c>
      <c r="M199" s="48">
        <f t="shared" si="31"/>
        <v>3.2</v>
      </c>
      <c r="N199" s="27">
        <v>6</v>
      </c>
      <c r="O199" s="27">
        <v>6</v>
      </c>
      <c r="P199" s="48">
        <f t="shared" si="32"/>
        <v>0</v>
      </c>
      <c r="Q199" s="27">
        <v>815</v>
      </c>
      <c r="R199" s="27">
        <v>409</v>
      </c>
      <c r="S199" s="48">
        <f t="shared" si="33"/>
        <v>0.99266503667481665</v>
      </c>
      <c r="T199" s="27">
        <v>1</v>
      </c>
      <c r="U199" s="27" t="s">
        <v>215</v>
      </c>
      <c r="V199" s="48" t="str">
        <f t="shared" si="34"/>
        <v>-</v>
      </c>
      <c r="W199" s="27" t="s">
        <v>215</v>
      </c>
      <c r="X199" s="27">
        <v>1</v>
      </c>
      <c r="Y199" s="48" t="str">
        <f t="shared" si="35"/>
        <v>-</v>
      </c>
      <c r="Z199" s="27" t="str">
        <f t="shared" si="36"/>
        <v/>
      </c>
      <c r="AA199" s="27" t="s">
        <v>215</v>
      </c>
      <c r="AB199" s="48" t="str">
        <f t="shared" si="37"/>
        <v>-</v>
      </c>
      <c r="AC199" s="27" t="s">
        <v>215</v>
      </c>
      <c r="AD199" s="27" t="s">
        <v>215</v>
      </c>
      <c r="AE199" s="48" t="str">
        <f t="shared" si="38"/>
        <v>-</v>
      </c>
      <c r="AF199" s="27" t="s">
        <v>215</v>
      </c>
      <c r="AG199" s="27" t="s">
        <v>215</v>
      </c>
      <c r="AH199" s="48" t="str">
        <f t="shared" si="39"/>
        <v>-</v>
      </c>
      <c r="AI199" s="27" t="s">
        <v>215</v>
      </c>
      <c r="AJ199" s="27" t="s">
        <v>215</v>
      </c>
      <c r="AK199" s="48" t="str">
        <f t="shared" si="40"/>
        <v>-</v>
      </c>
      <c r="AL199" s="27" t="s">
        <v>215</v>
      </c>
      <c r="AM199" s="27">
        <v>1</v>
      </c>
      <c r="AN199" s="48" t="str">
        <f t="shared" si="41"/>
        <v>-</v>
      </c>
    </row>
    <row r="200" spans="1:40" s="38" customFormat="1" ht="13.95" customHeight="1">
      <c r="A200" s="26">
        <v>20</v>
      </c>
      <c r="B200" s="42" t="s">
        <v>98</v>
      </c>
      <c r="C200" s="26">
        <v>804</v>
      </c>
      <c r="D200" s="25" t="s">
        <v>25</v>
      </c>
      <c r="E200" s="27">
        <v>7101</v>
      </c>
      <c r="F200" s="27">
        <v>6513</v>
      </c>
      <c r="G200" s="48">
        <f t="shared" si="28"/>
        <v>9.0280976508521515E-2</v>
      </c>
      <c r="H200" s="27">
        <v>6254</v>
      </c>
      <c r="I200" s="27">
        <v>5341</v>
      </c>
      <c r="J200" s="48">
        <f t="shared" si="29"/>
        <v>0.17094177120389431</v>
      </c>
      <c r="K200" s="33">
        <f t="shared" si="30"/>
        <v>1.135433322673489</v>
      </c>
      <c r="L200" s="33">
        <v>1.219434562815952</v>
      </c>
      <c r="M200" s="48">
        <f t="shared" si="31"/>
        <v>-6.8885402057560996E-2</v>
      </c>
      <c r="N200" s="27">
        <v>7420</v>
      </c>
      <c r="O200" s="27">
        <v>6960</v>
      </c>
      <c r="P200" s="48">
        <f t="shared" si="32"/>
        <v>6.6091954022988508E-2</v>
      </c>
      <c r="Q200" s="27">
        <v>242</v>
      </c>
      <c r="R200" s="27">
        <v>180</v>
      </c>
      <c r="S200" s="48">
        <f t="shared" si="33"/>
        <v>0.34444444444444455</v>
      </c>
      <c r="T200" s="27">
        <v>2254</v>
      </c>
      <c r="U200" s="27">
        <v>2066</v>
      </c>
      <c r="V200" s="48">
        <f t="shared" si="34"/>
        <v>9.0997095837366926E-2</v>
      </c>
      <c r="W200" s="27">
        <v>4822</v>
      </c>
      <c r="X200" s="27">
        <v>3633</v>
      </c>
      <c r="Y200" s="48">
        <f t="shared" si="35"/>
        <v>0.32727773190200926</v>
      </c>
      <c r="Z200" s="33">
        <f t="shared" si="36"/>
        <v>0.31854154889768233</v>
      </c>
      <c r="AA200" s="33">
        <v>0.3625197403053167</v>
      </c>
      <c r="AB200" s="48">
        <f t="shared" si="37"/>
        <v>-0.12131254251312118</v>
      </c>
      <c r="AC200" s="27">
        <v>70</v>
      </c>
      <c r="AD200" s="27">
        <v>79</v>
      </c>
      <c r="AE200" s="48">
        <f t="shared" si="38"/>
        <v>-0.11392405063291144</v>
      </c>
      <c r="AF200" s="27">
        <v>558</v>
      </c>
      <c r="AG200" s="27">
        <v>415</v>
      </c>
      <c r="AH200" s="48">
        <f t="shared" si="39"/>
        <v>0.34457831325301203</v>
      </c>
      <c r="AI200" s="27">
        <v>193</v>
      </c>
      <c r="AJ200" s="27">
        <v>229</v>
      </c>
      <c r="AK200" s="48">
        <f t="shared" si="40"/>
        <v>-0.15720524017467252</v>
      </c>
      <c r="AL200" s="27">
        <v>4426</v>
      </c>
      <c r="AM200" s="27">
        <v>3146</v>
      </c>
      <c r="AN200" s="48">
        <f t="shared" si="41"/>
        <v>0.40686586141131587</v>
      </c>
    </row>
    <row r="201" spans="1:40" s="38" customFormat="1" ht="13.95" customHeight="1">
      <c r="A201" s="26">
        <v>20</v>
      </c>
      <c r="B201" s="42" t="s">
        <v>98</v>
      </c>
      <c r="C201" s="26">
        <v>808</v>
      </c>
      <c r="D201" s="25" t="s">
        <v>29</v>
      </c>
      <c r="E201" s="27">
        <v>1549</v>
      </c>
      <c r="F201" s="27">
        <v>1623</v>
      </c>
      <c r="G201" s="48">
        <f t="shared" ref="G201:G207" si="42">IFERROR(E201/F201-1,"-")</f>
        <v>-4.5594577942082548E-2</v>
      </c>
      <c r="H201" s="27">
        <v>1801</v>
      </c>
      <c r="I201" s="27">
        <v>1419</v>
      </c>
      <c r="J201" s="48">
        <f t="shared" ref="J201:J207" si="43">IFERROR(H201/I201-1,"-")</f>
        <v>0.26920366455250178</v>
      </c>
      <c r="K201" s="33">
        <f t="shared" ref="K201:K207" si="44">IFERROR(E201/H201,"")</f>
        <v>0.86007773459189341</v>
      </c>
      <c r="L201" s="33">
        <v>1.1437632135306555</v>
      </c>
      <c r="M201" s="48">
        <f t="shared" ref="M201:M207" si="45">IFERROR(K201/L201-1,"-")</f>
        <v>-0.24802815441411175</v>
      </c>
      <c r="N201" s="27">
        <v>1697</v>
      </c>
      <c r="O201" s="27">
        <v>1764</v>
      </c>
      <c r="P201" s="48">
        <f t="shared" ref="P201:P207" si="46">IFERROR(N201/O201-1,"-")</f>
        <v>-3.7981859410430863E-2</v>
      </c>
      <c r="Q201" s="27">
        <v>227</v>
      </c>
      <c r="R201" s="27">
        <v>181</v>
      </c>
      <c r="S201" s="48">
        <f t="shared" ref="S201:S207" si="47">IFERROR(Q201/R201-1,"-")</f>
        <v>0.2541436464088398</v>
      </c>
      <c r="T201" s="27">
        <v>794</v>
      </c>
      <c r="U201" s="27">
        <v>712</v>
      </c>
      <c r="V201" s="48">
        <f t="shared" ref="V201:V207" si="48">IFERROR(T201/U201-1,"-")</f>
        <v>0.11516853932584259</v>
      </c>
      <c r="W201" s="27">
        <v>1326</v>
      </c>
      <c r="X201" s="27">
        <v>863</v>
      </c>
      <c r="Y201" s="48">
        <f t="shared" ref="Y201:Y207" si="49">IFERROR(W201/X201-1,"-")</f>
        <v>0.53650057937427587</v>
      </c>
      <c r="Z201" s="33">
        <f t="shared" ref="Z201:Z207" si="50">IFERROR(T201/(W201+T201),"")</f>
        <v>0.37452830188679243</v>
      </c>
      <c r="AA201" s="33">
        <v>0.45206349206349206</v>
      </c>
      <c r="AB201" s="48">
        <f t="shared" ref="AB201:AB207" si="51">IFERROR(Z201/AA201-1,"-")</f>
        <v>-0.17151393894424427</v>
      </c>
      <c r="AC201" s="27">
        <v>22</v>
      </c>
      <c r="AD201" s="27">
        <v>50</v>
      </c>
      <c r="AE201" s="48">
        <f t="shared" ref="AE201:AE207" si="52">IFERROR(AC201/AD201-1,"-")</f>
        <v>-0.56000000000000005</v>
      </c>
      <c r="AF201" s="27">
        <v>244</v>
      </c>
      <c r="AG201" s="27">
        <v>147</v>
      </c>
      <c r="AH201" s="48">
        <f t="shared" ref="AH201:AH207" si="53">IFERROR(AF201/AG201-1,"-")</f>
        <v>0.65986394557823136</v>
      </c>
      <c r="AI201" s="27">
        <v>85</v>
      </c>
      <c r="AJ201" s="27">
        <v>74</v>
      </c>
      <c r="AK201" s="48">
        <f t="shared" ref="AK201:AK207" si="54">IFERROR(AI201/AJ201-1,"-")</f>
        <v>0.14864864864864868</v>
      </c>
      <c r="AL201" s="27">
        <v>839</v>
      </c>
      <c r="AM201" s="27">
        <v>523</v>
      </c>
      <c r="AN201" s="48">
        <f t="shared" ref="AN201:AN207" si="55">IFERROR(AL201/AM201-1,"-")</f>
        <v>0.60420650095602291</v>
      </c>
    </row>
    <row r="202" spans="1:40" s="38" customFormat="1" ht="13.95" customHeight="1">
      <c r="A202" s="26">
        <v>20</v>
      </c>
      <c r="B202" s="42" t="s">
        <v>98</v>
      </c>
      <c r="C202" s="26">
        <v>809</v>
      </c>
      <c r="D202" s="25" t="s">
        <v>30</v>
      </c>
      <c r="E202" s="27">
        <v>996</v>
      </c>
      <c r="F202" s="27">
        <v>1103</v>
      </c>
      <c r="G202" s="48">
        <f t="shared" si="42"/>
        <v>-9.7008159564823226E-2</v>
      </c>
      <c r="H202" s="27">
        <v>1170</v>
      </c>
      <c r="I202" s="27">
        <v>1058</v>
      </c>
      <c r="J202" s="48">
        <f t="shared" si="43"/>
        <v>0.10586011342155</v>
      </c>
      <c r="K202" s="33">
        <f t="shared" si="44"/>
        <v>0.85128205128205126</v>
      </c>
      <c r="L202" s="33">
        <v>1.0425330812854443</v>
      </c>
      <c r="M202" s="48">
        <f t="shared" si="45"/>
        <v>-0.18344840411930174</v>
      </c>
      <c r="N202" s="27">
        <v>1086</v>
      </c>
      <c r="O202" s="27">
        <v>1200</v>
      </c>
      <c r="P202" s="48">
        <f t="shared" si="46"/>
        <v>-9.4999999999999973E-2</v>
      </c>
      <c r="Q202" s="27">
        <v>397</v>
      </c>
      <c r="R202" s="27">
        <v>139</v>
      </c>
      <c r="S202" s="48">
        <f t="shared" si="47"/>
        <v>1.8561151079136691</v>
      </c>
      <c r="T202" s="27">
        <v>806</v>
      </c>
      <c r="U202" s="27">
        <v>474</v>
      </c>
      <c r="V202" s="48">
        <f t="shared" si="48"/>
        <v>0.70042194092827015</v>
      </c>
      <c r="W202" s="27">
        <v>724</v>
      </c>
      <c r="X202" s="27">
        <v>651</v>
      </c>
      <c r="Y202" s="48">
        <f t="shared" si="49"/>
        <v>0.11213517665130568</v>
      </c>
      <c r="Z202" s="33">
        <f t="shared" si="50"/>
        <v>0.52679738562091505</v>
      </c>
      <c r="AA202" s="33">
        <v>0.42133333333333334</v>
      </c>
      <c r="AB202" s="48">
        <f t="shared" si="51"/>
        <v>0.25031025068255142</v>
      </c>
      <c r="AC202" s="27">
        <v>12</v>
      </c>
      <c r="AD202" s="27">
        <v>2</v>
      </c>
      <c r="AE202" s="48">
        <f t="shared" si="52"/>
        <v>5</v>
      </c>
      <c r="AF202" s="27">
        <v>70</v>
      </c>
      <c r="AG202" s="27">
        <v>75</v>
      </c>
      <c r="AH202" s="48">
        <f t="shared" si="53"/>
        <v>-6.6666666666666652E-2</v>
      </c>
      <c r="AI202" s="27">
        <v>86</v>
      </c>
      <c r="AJ202" s="27">
        <v>78</v>
      </c>
      <c r="AK202" s="48">
        <f t="shared" si="54"/>
        <v>0.10256410256410264</v>
      </c>
      <c r="AL202" s="27">
        <v>586</v>
      </c>
      <c r="AM202" s="27">
        <v>539</v>
      </c>
      <c r="AN202" s="48">
        <f t="shared" si="55"/>
        <v>8.7198515769944418E-2</v>
      </c>
    </row>
    <row r="203" spans="1:40" s="38" customFormat="1" ht="13.95" customHeight="1">
      <c r="A203" s="26">
        <v>20</v>
      </c>
      <c r="B203" s="42" t="s">
        <v>98</v>
      </c>
      <c r="C203" s="26">
        <v>811</v>
      </c>
      <c r="D203" s="25" t="s">
        <v>142</v>
      </c>
      <c r="E203" s="27">
        <v>1117</v>
      </c>
      <c r="F203" s="27">
        <v>1099</v>
      </c>
      <c r="G203" s="48">
        <f t="shared" si="42"/>
        <v>1.6378525932666088E-2</v>
      </c>
      <c r="H203" s="27">
        <v>1201</v>
      </c>
      <c r="I203" s="27">
        <v>928</v>
      </c>
      <c r="J203" s="48">
        <f t="shared" si="43"/>
        <v>0.29418103448275867</v>
      </c>
      <c r="K203" s="33">
        <f t="shared" si="44"/>
        <v>0.93005828476269781</v>
      </c>
      <c r="L203" s="33">
        <v>1.1842672413793103</v>
      </c>
      <c r="M203" s="48">
        <f t="shared" si="45"/>
        <v>-0.21465506072813134</v>
      </c>
      <c r="N203" s="27">
        <v>1182</v>
      </c>
      <c r="O203" s="27">
        <v>1134</v>
      </c>
      <c r="P203" s="48">
        <f t="shared" si="46"/>
        <v>4.2328042328042326E-2</v>
      </c>
      <c r="Q203" s="27">
        <v>215</v>
      </c>
      <c r="R203" s="27">
        <v>187</v>
      </c>
      <c r="S203" s="48">
        <f t="shared" si="47"/>
        <v>0.14973262032085555</v>
      </c>
      <c r="T203" s="27">
        <v>432</v>
      </c>
      <c r="U203" s="27">
        <v>363</v>
      </c>
      <c r="V203" s="48">
        <f t="shared" si="48"/>
        <v>0.19008264462809921</v>
      </c>
      <c r="W203" s="27">
        <v>927</v>
      </c>
      <c r="X203" s="27">
        <v>644</v>
      </c>
      <c r="Y203" s="48">
        <f t="shared" si="49"/>
        <v>0.43944099378881996</v>
      </c>
      <c r="Z203" s="33">
        <f t="shared" si="50"/>
        <v>0.31788079470198677</v>
      </c>
      <c r="AA203" s="33">
        <v>0.36047666335650447</v>
      </c>
      <c r="AB203" s="48">
        <f t="shared" si="51"/>
        <v>-0.11816539871928189</v>
      </c>
      <c r="AC203" s="27">
        <v>12</v>
      </c>
      <c r="AD203" s="27">
        <v>2</v>
      </c>
      <c r="AE203" s="48">
        <f t="shared" si="52"/>
        <v>5</v>
      </c>
      <c r="AF203" s="27">
        <v>96</v>
      </c>
      <c r="AG203" s="27">
        <v>84</v>
      </c>
      <c r="AH203" s="48">
        <f t="shared" si="53"/>
        <v>0.14285714285714279</v>
      </c>
      <c r="AI203" s="27">
        <v>67</v>
      </c>
      <c r="AJ203" s="27">
        <v>48</v>
      </c>
      <c r="AK203" s="48">
        <f t="shared" si="54"/>
        <v>0.39583333333333326</v>
      </c>
      <c r="AL203" s="27">
        <v>729</v>
      </c>
      <c r="AM203" s="27">
        <v>526</v>
      </c>
      <c r="AN203" s="48">
        <f t="shared" si="55"/>
        <v>0.38593155893536113</v>
      </c>
    </row>
    <row r="204" spans="1:40" s="38" customFormat="1" ht="13.95" customHeight="1">
      <c r="A204" s="26">
        <v>20</v>
      </c>
      <c r="B204" s="42" t="s">
        <v>98</v>
      </c>
      <c r="C204" s="26">
        <v>812</v>
      </c>
      <c r="D204" s="25" t="s">
        <v>32</v>
      </c>
      <c r="E204" s="27">
        <v>1237</v>
      </c>
      <c r="F204" s="27">
        <v>1339</v>
      </c>
      <c r="G204" s="48">
        <f t="shared" si="42"/>
        <v>-7.617625093353253E-2</v>
      </c>
      <c r="H204" s="27">
        <v>1117</v>
      </c>
      <c r="I204" s="27">
        <v>742</v>
      </c>
      <c r="J204" s="48">
        <f t="shared" si="43"/>
        <v>0.50539083557951492</v>
      </c>
      <c r="K204" s="33">
        <f t="shared" si="44"/>
        <v>1.107430617726052</v>
      </c>
      <c r="L204" s="33">
        <v>1.8045822102425877</v>
      </c>
      <c r="M204" s="48">
        <f t="shared" si="45"/>
        <v>-0.38632298853418179</v>
      </c>
      <c r="N204" s="27">
        <v>1381</v>
      </c>
      <c r="O204" s="27">
        <v>1460</v>
      </c>
      <c r="P204" s="48">
        <f t="shared" si="46"/>
        <v>-5.4109589041095862E-2</v>
      </c>
      <c r="Q204" s="27">
        <v>173</v>
      </c>
      <c r="R204" s="27">
        <v>118</v>
      </c>
      <c r="S204" s="48">
        <f t="shared" si="47"/>
        <v>0.46610169491525433</v>
      </c>
      <c r="T204" s="27">
        <v>424</v>
      </c>
      <c r="U204" s="27">
        <v>276</v>
      </c>
      <c r="V204" s="48">
        <f t="shared" si="48"/>
        <v>0.53623188405797095</v>
      </c>
      <c r="W204" s="27">
        <v>887</v>
      </c>
      <c r="X204" s="27">
        <v>512</v>
      </c>
      <c r="Y204" s="48">
        <f t="shared" si="49"/>
        <v>0.732421875</v>
      </c>
      <c r="Z204" s="33">
        <f t="shared" si="50"/>
        <v>0.32341723874904654</v>
      </c>
      <c r="AA204" s="33">
        <v>0.35025380710659898</v>
      </c>
      <c r="AB204" s="48">
        <f t="shared" si="51"/>
        <v>-7.6620347339678707E-2</v>
      </c>
      <c r="AC204" s="27">
        <v>4</v>
      </c>
      <c r="AD204" s="27">
        <v>4</v>
      </c>
      <c r="AE204" s="48">
        <f t="shared" si="52"/>
        <v>0</v>
      </c>
      <c r="AF204" s="27">
        <v>131</v>
      </c>
      <c r="AG204" s="27">
        <v>55</v>
      </c>
      <c r="AH204" s="48">
        <f t="shared" si="53"/>
        <v>1.3818181818181818</v>
      </c>
      <c r="AI204" s="27">
        <v>69</v>
      </c>
      <c r="AJ204" s="27">
        <v>47</v>
      </c>
      <c r="AK204" s="48">
        <f t="shared" si="54"/>
        <v>0.46808510638297873</v>
      </c>
      <c r="AL204" s="27">
        <v>695</v>
      </c>
      <c r="AM204" s="27">
        <v>378</v>
      </c>
      <c r="AN204" s="48">
        <f t="shared" si="55"/>
        <v>0.83862433862433861</v>
      </c>
    </row>
    <row r="205" spans="1:40" s="38" customFormat="1" ht="13.95" customHeight="1">
      <c r="A205" s="26">
        <v>20</v>
      </c>
      <c r="B205" s="42" t="s">
        <v>98</v>
      </c>
      <c r="C205" s="26">
        <v>2002</v>
      </c>
      <c r="D205" s="25" t="s">
        <v>225</v>
      </c>
      <c r="E205" s="27">
        <v>18</v>
      </c>
      <c r="F205" s="27">
        <v>33</v>
      </c>
      <c r="G205" s="48">
        <f t="shared" si="42"/>
        <v>-0.45454545454545459</v>
      </c>
      <c r="H205" s="27">
        <v>26</v>
      </c>
      <c r="I205" s="27">
        <v>12</v>
      </c>
      <c r="J205" s="48">
        <f t="shared" si="43"/>
        <v>1.1666666666666665</v>
      </c>
      <c r="K205" s="33">
        <f t="shared" si="44"/>
        <v>0.69230769230769229</v>
      </c>
      <c r="L205" s="33">
        <v>2.75</v>
      </c>
      <c r="M205" s="48">
        <f t="shared" si="45"/>
        <v>-0.74825174825174834</v>
      </c>
      <c r="N205" s="27">
        <v>21</v>
      </c>
      <c r="O205" s="27">
        <v>42</v>
      </c>
      <c r="P205" s="48">
        <f t="shared" si="46"/>
        <v>-0.5</v>
      </c>
      <c r="Q205" s="27">
        <v>879</v>
      </c>
      <c r="R205" s="27">
        <v>1049</v>
      </c>
      <c r="S205" s="48">
        <f t="shared" si="47"/>
        <v>-0.16205910390848433</v>
      </c>
      <c r="T205" s="27">
        <v>65</v>
      </c>
      <c r="U205" s="27">
        <v>10</v>
      </c>
      <c r="V205" s="48">
        <f t="shared" si="48"/>
        <v>5.5</v>
      </c>
      <c r="W205" s="27">
        <v>9</v>
      </c>
      <c r="X205" s="27">
        <v>14</v>
      </c>
      <c r="Y205" s="48">
        <f t="shared" si="49"/>
        <v>-0.3571428571428571</v>
      </c>
      <c r="Z205" s="33">
        <f t="shared" si="50"/>
        <v>0.8783783783783784</v>
      </c>
      <c r="AA205" s="33">
        <v>0.41666666666666669</v>
      </c>
      <c r="AB205" s="48">
        <f t="shared" si="51"/>
        <v>1.1081081081081079</v>
      </c>
      <c r="AC205" s="27">
        <v>4</v>
      </c>
      <c r="AD205" s="27">
        <v>1</v>
      </c>
      <c r="AE205" s="48">
        <f t="shared" si="52"/>
        <v>3</v>
      </c>
      <c r="AF205" s="27">
        <v>46</v>
      </c>
      <c r="AG205" s="27">
        <v>7</v>
      </c>
      <c r="AH205" s="48">
        <f t="shared" si="53"/>
        <v>5.5714285714285712</v>
      </c>
      <c r="AI205" s="27" t="s">
        <v>215</v>
      </c>
      <c r="AJ205" s="27" t="s">
        <v>215</v>
      </c>
      <c r="AK205" s="48" t="str">
        <f t="shared" si="54"/>
        <v>-</v>
      </c>
      <c r="AL205" s="27">
        <v>6</v>
      </c>
      <c r="AM205" s="27">
        <v>5</v>
      </c>
      <c r="AN205" s="48">
        <f t="shared" si="55"/>
        <v>0.19999999999999996</v>
      </c>
    </row>
    <row r="206" spans="1:40" s="38" customFormat="1" ht="13.95" customHeight="1">
      <c r="A206" s="29">
        <v>20</v>
      </c>
      <c r="B206" s="41" t="s">
        <v>214</v>
      </c>
      <c r="C206" s="29"/>
      <c r="D206" s="30"/>
      <c r="E206" s="31">
        <v>12025</v>
      </c>
      <c r="F206" s="31">
        <v>11715</v>
      </c>
      <c r="G206" s="24">
        <f t="shared" si="42"/>
        <v>2.6461801109688432E-2</v>
      </c>
      <c r="H206" s="31">
        <v>11570</v>
      </c>
      <c r="I206" s="31">
        <v>9503</v>
      </c>
      <c r="J206" s="24">
        <f t="shared" si="43"/>
        <v>0.21751025991792061</v>
      </c>
      <c r="K206" s="32">
        <f t="shared" si="44"/>
        <v>1.0393258426966292</v>
      </c>
      <c r="L206" s="32">
        <v>1.2327685993896664</v>
      </c>
      <c r="M206" s="24">
        <f t="shared" si="45"/>
        <v>-0.1569173296503571</v>
      </c>
      <c r="N206" s="31">
        <v>12793</v>
      </c>
      <c r="O206" s="31">
        <v>12566</v>
      </c>
      <c r="P206" s="24">
        <f t="shared" si="46"/>
        <v>1.8064618812669186E-2</v>
      </c>
      <c r="Q206" s="31">
        <v>251</v>
      </c>
      <c r="R206" s="31">
        <v>174</v>
      </c>
      <c r="S206" s="24">
        <f t="shared" si="47"/>
        <v>0.44252873563218387</v>
      </c>
      <c r="T206" s="31">
        <v>4776</v>
      </c>
      <c r="U206" s="31">
        <v>3901</v>
      </c>
      <c r="V206" s="24">
        <f t="shared" si="48"/>
        <v>0.22430146116380412</v>
      </c>
      <c r="W206" s="31">
        <v>8695</v>
      </c>
      <c r="X206" s="31">
        <v>6318</v>
      </c>
      <c r="Y206" s="24">
        <f t="shared" si="49"/>
        <v>0.37622665400443189</v>
      </c>
      <c r="Z206" s="32">
        <f t="shared" si="50"/>
        <v>0.35453938089228715</v>
      </c>
      <c r="AA206" s="32">
        <v>0.38173989627165084</v>
      </c>
      <c r="AB206" s="24">
        <f t="shared" si="51"/>
        <v>-7.1254054514667375E-2</v>
      </c>
      <c r="AC206" s="31">
        <v>124</v>
      </c>
      <c r="AD206" s="31">
        <v>138</v>
      </c>
      <c r="AE206" s="24">
        <f t="shared" si="52"/>
        <v>-0.10144927536231885</v>
      </c>
      <c r="AF206" s="31">
        <v>1145</v>
      </c>
      <c r="AG206" s="31">
        <v>783</v>
      </c>
      <c r="AH206" s="24">
        <f t="shared" si="53"/>
        <v>0.4623243933588761</v>
      </c>
      <c r="AI206" s="31">
        <v>500</v>
      </c>
      <c r="AJ206" s="31">
        <v>476</v>
      </c>
      <c r="AK206" s="24">
        <f t="shared" si="54"/>
        <v>5.0420168067226934E-2</v>
      </c>
      <c r="AL206" s="31">
        <v>7281</v>
      </c>
      <c r="AM206" s="31">
        <v>5118</v>
      </c>
      <c r="AN206" s="24">
        <f t="shared" si="55"/>
        <v>0.4226260257913248</v>
      </c>
    </row>
    <row r="207" spans="1:40" s="38" customFormat="1" ht="13.95" customHeight="1">
      <c r="A207" s="43" t="s">
        <v>197</v>
      </c>
      <c r="B207" s="43"/>
      <c r="C207" s="34"/>
      <c r="D207" s="35"/>
      <c r="E207" s="36">
        <v>471582</v>
      </c>
      <c r="F207" s="36">
        <v>445087</v>
      </c>
      <c r="G207" s="24">
        <f t="shared" si="42"/>
        <v>5.9527687845297717E-2</v>
      </c>
      <c r="H207" s="36">
        <v>478461</v>
      </c>
      <c r="I207" s="36">
        <v>386569</v>
      </c>
      <c r="J207" s="24">
        <f t="shared" si="43"/>
        <v>0.23771176685145479</v>
      </c>
      <c r="K207" s="37">
        <f t="shared" si="44"/>
        <v>0.98562265262999493</v>
      </c>
      <c r="L207" s="37">
        <v>1.1513778911397448</v>
      </c>
      <c r="M207" s="24">
        <f t="shared" si="45"/>
        <v>-0.14396249900688063</v>
      </c>
      <c r="N207" s="36">
        <v>489948</v>
      </c>
      <c r="O207" s="36">
        <v>463993</v>
      </c>
      <c r="P207" s="24">
        <f t="shared" si="46"/>
        <v>5.5938343897429466E-2</v>
      </c>
      <c r="Q207" s="36">
        <v>175</v>
      </c>
      <c r="R207" s="36">
        <v>174</v>
      </c>
      <c r="S207" s="24">
        <f t="shared" si="47"/>
        <v>5.7471264367816577E-3</v>
      </c>
      <c r="T207" s="36">
        <v>142904</v>
      </c>
      <c r="U207" s="36">
        <v>116054</v>
      </c>
      <c r="V207" s="24">
        <f t="shared" si="48"/>
        <v>0.23135781618901552</v>
      </c>
      <c r="W207" s="36">
        <v>385542</v>
      </c>
      <c r="X207" s="36">
        <v>315197</v>
      </c>
      <c r="Y207" s="24">
        <f t="shared" si="49"/>
        <v>0.22317788557632201</v>
      </c>
      <c r="Z207" s="37">
        <f t="shared" si="50"/>
        <v>0.27042308958720473</v>
      </c>
      <c r="AA207" s="37">
        <v>0.26911010061425944</v>
      </c>
      <c r="AB207" s="24">
        <f t="shared" si="51"/>
        <v>4.8790029432128623E-3</v>
      </c>
      <c r="AC207" s="36">
        <v>5440</v>
      </c>
      <c r="AD207" s="36">
        <v>4512</v>
      </c>
      <c r="AE207" s="24">
        <f t="shared" si="52"/>
        <v>0.20567375886524819</v>
      </c>
      <c r="AF207" s="36">
        <v>43880</v>
      </c>
      <c r="AG207" s="36">
        <v>36072</v>
      </c>
      <c r="AH207" s="24">
        <f t="shared" si="53"/>
        <v>0.21645597693501895</v>
      </c>
      <c r="AI207" s="36">
        <v>19150</v>
      </c>
      <c r="AJ207" s="36">
        <v>17110</v>
      </c>
      <c r="AK207" s="24">
        <f t="shared" si="54"/>
        <v>0.11922852133255413</v>
      </c>
      <c r="AL207" s="36">
        <v>329042</v>
      </c>
      <c r="AM207" s="36">
        <v>268895</v>
      </c>
      <c r="AN207" s="24">
        <f t="shared" si="55"/>
        <v>0.22368210639840824</v>
      </c>
    </row>
  </sheetData>
  <mergeCells count="18">
    <mergeCell ref="D6:D7"/>
    <mergeCell ref="E6:G6"/>
    <mergeCell ref="Q6:S6"/>
    <mergeCell ref="A3:H3"/>
    <mergeCell ref="W6:Y6"/>
    <mergeCell ref="Z6:AB6"/>
    <mergeCell ref="AL6:AN6"/>
    <mergeCell ref="AC6:AE6"/>
    <mergeCell ref="AF6:AH6"/>
    <mergeCell ref="AI6:AK6"/>
    <mergeCell ref="T6:V6"/>
    <mergeCell ref="H6:J6"/>
    <mergeCell ref="K6:M6"/>
    <mergeCell ref="N6:P6"/>
    <mergeCell ref="A4:E4"/>
    <mergeCell ref="A6:A7"/>
    <mergeCell ref="B6:B7"/>
    <mergeCell ref="C6:C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S2"/>
  <sheetViews>
    <sheetView showGridLines="0" zoomScaleNormal="100" workbookViewId="0">
      <selection activeCell="G49" sqref="G49"/>
    </sheetView>
  </sheetViews>
  <sheetFormatPr baseColWidth="10" defaultRowHeight="14.4"/>
  <cols>
    <col min="1" max="1" width="1.33203125" customWidth="1"/>
    <col min="2" max="2" width="10.109375" customWidth="1"/>
    <col min="8" max="8" width="4.88671875" customWidth="1"/>
    <col min="14" max="15" width="5" customWidth="1"/>
  </cols>
  <sheetData>
    <row r="1" spans="2:19" ht="32.25" customHeight="1" thickBot="1">
      <c r="B1" s="61" t="s">
        <v>84</v>
      </c>
      <c r="C1" s="61"/>
      <c r="D1" s="61"/>
      <c r="E1" s="61"/>
      <c r="F1" s="61"/>
      <c r="G1" s="61"/>
      <c r="H1" s="61"/>
      <c r="I1" s="61"/>
      <c r="J1" s="61"/>
      <c r="K1" s="61"/>
      <c r="L1" s="61"/>
      <c r="M1" s="61"/>
      <c r="N1" s="61"/>
      <c r="O1" s="61"/>
      <c r="P1" s="61"/>
      <c r="Q1" s="61"/>
      <c r="R1" s="61"/>
      <c r="S1" s="61"/>
    </row>
    <row r="2" spans="2:19" ht="20.25" customHeight="1" thickTop="1"/>
  </sheetData>
  <mergeCells count="1">
    <mergeCell ref="B1:S1"/>
  </mergeCells>
  <printOptions horizontalCentered="1" verticalCentered="1"/>
  <pageMargins left="0.23622047244094491" right="0.23622047244094491" top="0.74803149606299213" bottom="0.74803149606299213" header="0.31496062992125984" footer="0.31496062992125984"/>
  <pageSetup scale="72" orientation="landscape" r:id="rId1"/>
  <drawing r:id="rId2"/>
</worksheet>
</file>

<file path=docMetadata/LabelInfo.xml><?xml version="1.0" encoding="utf-8"?>
<clbl:labelList xmlns:clbl="http://schemas.microsoft.com/office/2020/mipLabelMetadata">
  <clbl:label id="{fc537770-210a-47ac-b2ab-cddef19e742f}" enabled="1" method="Privileged" siteId="{8bef3dae-3f49-4f22-8a5d-85a8e59a371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PORTADA</vt:lpstr>
      <vt:lpstr>INFORME TRIMESTRAL</vt:lpstr>
      <vt:lpstr>FICHAS TÉCNICAS</vt:lpstr>
      <vt:lpstr>'FICHAS TÉCNICAS'!Área_de_impresión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Cecilia</dc:creator>
  <cp:lastModifiedBy>Berta Calfunao Calfunao</cp:lastModifiedBy>
  <cp:lastPrinted>2015-04-16T14:29:13Z</cp:lastPrinted>
  <dcterms:created xsi:type="dcterms:W3CDTF">2015-04-14T02:49:25Z</dcterms:created>
  <dcterms:modified xsi:type="dcterms:W3CDTF">2025-07-21T15:55:59Z</dcterms:modified>
</cp:coreProperties>
</file>