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edina\D\epalma\2026\Glosas Presupuestarias\"/>
    </mc:Choice>
  </mc:AlternateContent>
  <xr:revisionPtr revIDLastSave="0" documentId="13_ncr:1_{F8E66E3B-2E58-4918-B648-B78A13908D07}" xr6:coauthVersionLast="47" xr6:coauthVersionMax="47" xr10:uidLastSave="{00000000-0000-0000-0000-000000000000}"/>
  <bookViews>
    <workbookView xWindow="30480" yWindow="2955" windowWidth="25455" windowHeight="12120" xr2:uid="{00000000-000D-0000-FFFF-FFFF00000000}"/>
  </bookViews>
  <sheets>
    <sheet name="Glosa 14 N°10 (Jul-Dic 2025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7" i="2"/>
  <c r="I18" i="2"/>
  <c r="I19" i="2"/>
  <c r="M19" i="2" l="1"/>
  <c r="M31" i="2" s="1"/>
  <c r="M18" i="2"/>
  <c r="M30" i="2" s="1"/>
  <c r="M17" i="2"/>
  <c r="M29" i="2" s="1"/>
  <c r="M16" i="2"/>
  <c r="M28" i="2" s="1"/>
  <c r="K19" i="2"/>
  <c r="K31" i="2" s="1"/>
  <c r="K18" i="2"/>
  <c r="K30" i="2" s="1"/>
  <c r="K17" i="2"/>
  <c r="K29" i="2" s="1"/>
  <c r="K16" i="2"/>
  <c r="K28" i="2" s="1"/>
  <c r="I31" i="2"/>
  <c r="I30" i="2"/>
  <c r="I29" i="2"/>
  <c r="I28" i="2"/>
  <c r="G19" i="2"/>
  <c r="G31" i="2" s="1"/>
  <c r="G18" i="2"/>
  <c r="G30" i="2" s="1"/>
  <c r="G17" i="2"/>
  <c r="G29" i="2" s="1"/>
  <c r="G16" i="2"/>
  <c r="G28" i="2" s="1"/>
  <c r="E19" i="2"/>
  <c r="E31" i="2" s="1"/>
  <c r="E18" i="2"/>
  <c r="E30" i="2" s="1"/>
  <c r="E17" i="2"/>
  <c r="E29" i="2" s="1"/>
  <c r="E16" i="2"/>
  <c r="E28" i="2" s="1"/>
  <c r="C17" i="2"/>
  <c r="C29" i="2" s="1"/>
  <c r="C16" i="2"/>
  <c r="C28" i="2" s="1"/>
  <c r="C19" i="2"/>
  <c r="C31" i="2" s="1"/>
  <c r="C18" i="2"/>
  <c r="C30" i="2" s="1"/>
  <c r="W68" i="2" l="1"/>
  <c r="V68" i="2"/>
  <c r="S68" i="2"/>
  <c r="R68" i="2"/>
  <c r="O68" i="2"/>
  <c r="N68" i="2"/>
  <c r="K68" i="2"/>
  <c r="J68" i="2"/>
  <c r="G68" i="2"/>
  <c r="F68" i="2"/>
  <c r="C68" i="2"/>
  <c r="B68" i="2"/>
  <c r="J8" i="2" l="1"/>
  <c r="I8" i="2"/>
  <c r="G8" i="2"/>
  <c r="F8" i="2"/>
  <c r="D8" i="2"/>
  <c r="C8" i="2"/>
  <c r="E8" i="2" l="1"/>
  <c r="E4" i="2"/>
  <c r="E7" i="2"/>
  <c r="E6" i="2"/>
  <c r="E5" i="2"/>
  <c r="K5" i="2"/>
  <c r="K4" i="2"/>
  <c r="K7" i="2"/>
  <c r="K8" i="2"/>
  <c r="K6" i="2"/>
  <c r="H5" i="2"/>
  <c r="H8" i="2"/>
  <c r="H4" i="2"/>
  <c r="H7" i="2"/>
  <c r="H6" i="2"/>
  <c r="S8" i="2" l="1"/>
  <c r="R8" i="2"/>
  <c r="P8" i="2"/>
  <c r="O8" i="2"/>
  <c r="M8" i="2"/>
  <c r="L8" i="2"/>
  <c r="Q5" i="2" l="1"/>
  <c r="Q6" i="2"/>
  <c r="Q7" i="2"/>
  <c r="Q4" i="2"/>
  <c r="Q8" i="2"/>
  <c r="N4" i="2"/>
  <c r="T8" i="2"/>
  <c r="N7" i="2"/>
  <c r="T5" i="2"/>
  <c r="T4" i="2"/>
  <c r="T7" i="2"/>
  <c r="T6" i="2"/>
  <c r="N8" i="2"/>
  <c r="N6" i="2"/>
  <c r="N5" i="2"/>
</calcChain>
</file>

<file path=xl/sharedStrings.xml><?xml version="1.0" encoding="utf-8"?>
<sst xmlns="http://schemas.openxmlformats.org/spreadsheetml/2006/main" count="145" uniqueCount="31">
  <si>
    <t>Género</t>
  </si>
  <si>
    <t>Total Gasto</t>
  </si>
  <si>
    <t>N° de Personas</t>
  </si>
  <si>
    <t>% por tipo de contratación</t>
  </si>
  <si>
    <t>Suplente</t>
  </si>
  <si>
    <t>Femenino</t>
  </si>
  <si>
    <t>Masculino</t>
  </si>
  <si>
    <t>Titular</t>
  </si>
  <si>
    <t>Total</t>
  </si>
  <si>
    <t>Calidad Jurídica</t>
  </si>
  <si>
    <t>Promedio de Años en el MP</t>
  </si>
  <si>
    <t>Promedio (años)</t>
  </si>
  <si>
    <t>Promedio de veces Contratada</t>
  </si>
  <si>
    <t>Número de veces que ha sido contratada</t>
  </si>
  <si>
    <t>Suplente externo</t>
  </si>
  <si>
    <t>Mujer</t>
  </si>
  <si>
    <t>Administrat.</t>
  </si>
  <si>
    <t>Auxiliares</t>
  </si>
  <si>
    <t>Profesional</t>
  </si>
  <si>
    <t>Tecnicos</t>
  </si>
  <si>
    <t>Varón</t>
  </si>
  <si>
    <t>Directivos</t>
  </si>
  <si>
    <t>Calidad Jurídica / Sexo / Estamento</t>
  </si>
  <si>
    <t>Fiscales</t>
  </si>
  <si>
    <t xml:space="preserve">Total 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</si>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</sst>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&quot;$&quot;#,##0"/>
  </numFmts>
  <fonts count="6" x14ac:knownFonts="1"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FFCD"/>
        <bgColor indexed="64"/>
      </patternFill>
    </fill>
    <fill>
      <patternFill patternType="solid">
        <fgColor rgb="FFF7FFFF"/>
        <bgColor theme="4" tint="0.79998168889431442"/>
      </patternFill>
    </fill>
    <fill>
      <patternFill patternType="solid">
        <fgColor rgb="FFF7FFFF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164" fontId="0" fillId="0" borderId="13" xfId="0" applyNumberFormat="1" applyBorder="1"/>
    <xf numFmtId="0" fontId="0" fillId="0" borderId="2" xfId="0" applyBorder="1"/>
    <xf numFmtId="4" fontId="0" fillId="0" borderId="3" xfId="0" applyNumberFormat="1" applyBorder="1"/>
    <xf numFmtId="4" fontId="0" fillId="0" borderId="17" xfId="0" applyNumberFormat="1" applyBorder="1"/>
    <xf numFmtId="0" fontId="0" fillId="0" borderId="1" xfId="0" applyBorder="1"/>
    <xf numFmtId="0" fontId="0" fillId="0" borderId="14" xfId="0" applyBorder="1"/>
    <xf numFmtId="0" fontId="0" fillId="0" borderId="26" xfId="0" applyBorder="1"/>
    <xf numFmtId="0" fontId="0" fillId="0" borderId="4" xfId="0" applyBorder="1"/>
    <xf numFmtId="0" fontId="0" fillId="0" borderId="8" xfId="0" applyBorder="1"/>
    <xf numFmtId="4" fontId="0" fillId="0" borderId="27" xfId="0" applyNumberFormat="1" applyBorder="1"/>
    <xf numFmtId="4" fontId="0" fillId="0" borderId="10" xfId="0" applyNumberFormat="1" applyBorder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165" fontId="0" fillId="0" borderId="5" xfId="0" applyNumberFormat="1" applyBorder="1"/>
    <xf numFmtId="0" fontId="0" fillId="0" borderId="28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39" xfId="0" applyBorder="1" applyAlignment="1">
      <alignment horizontal="left" indent="2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2" fillId="3" borderId="38" xfId="0" applyFont="1" applyFill="1" applyBorder="1" applyAlignment="1">
      <alignment horizontal="left"/>
    </xf>
    <xf numFmtId="0" fontId="0" fillId="2" borderId="28" xfId="0" applyFill="1" applyBorder="1"/>
    <xf numFmtId="165" fontId="0" fillId="2" borderId="5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0" fontId="0" fillId="2" borderId="4" xfId="0" applyFill="1" applyBorder="1"/>
    <xf numFmtId="0" fontId="0" fillId="2" borderId="37" xfId="0" applyFill="1" applyBorder="1"/>
    <xf numFmtId="165" fontId="0" fillId="2" borderId="2" xfId="0" applyNumberFormat="1" applyFill="1" applyBorder="1"/>
    <xf numFmtId="2" fontId="0" fillId="2" borderId="2" xfId="0" applyNumberFormat="1" applyFill="1" applyBorder="1"/>
    <xf numFmtId="2" fontId="0" fillId="2" borderId="3" xfId="0" applyNumberFormat="1" applyFill="1" applyBorder="1"/>
    <xf numFmtId="0" fontId="0" fillId="2" borderId="13" xfId="0" applyFill="1" applyBorder="1"/>
    <xf numFmtId="0" fontId="0" fillId="0" borderId="41" xfId="0" applyBorder="1"/>
    <xf numFmtId="0" fontId="0" fillId="0" borderId="42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Continuous"/>
    </xf>
    <xf numFmtId="0" fontId="1" fillId="4" borderId="19" xfId="0" applyFont="1" applyFill="1" applyBorder="1" applyAlignment="1">
      <alignment horizontal="centerContinuous"/>
    </xf>
    <xf numFmtId="164" fontId="1" fillId="4" borderId="8" xfId="0" applyNumberFormat="1" applyFont="1" applyFill="1" applyBorder="1"/>
    <xf numFmtId="0" fontId="1" fillId="4" borderId="9" xfId="0" applyFont="1" applyFill="1" applyBorder="1"/>
    <xf numFmtId="4" fontId="1" fillId="4" borderId="10" xfId="0" applyNumberFormat="1" applyFont="1" applyFill="1" applyBorder="1"/>
    <xf numFmtId="0" fontId="1" fillId="6" borderId="4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left" indent="1"/>
    </xf>
    <xf numFmtId="0" fontId="3" fillId="8" borderId="39" xfId="0" applyFont="1" applyFill="1" applyBorder="1" applyAlignment="1">
      <alignment horizontal="left" indent="1"/>
    </xf>
    <xf numFmtId="0" fontId="3" fillId="9" borderId="40" xfId="0" applyFont="1" applyFill="1" applyBorder="1" applyAlignment="1">
      <alignment horizontal="left"/>
    </xf>
    <xf numFmtId="0" fontId="1" fillId="10" borderId="29" xfId="0" applyFont="1" applyFill="1" applyBorder="1"/>
    <xf numFmtId="165" fontId="1" fillId="1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FFF"/>
      <color rgb="FFFAFFCD"/>
      <color rgb="FFFCFFDD"/>
      <color rgb="FFF8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69"/>
  <sheetViews>
    <sheetView tabSelected="1" topLeftCell="I1" workbookViewId="0">
      <selection activeCell="R20" sqref="R20"/>
    </sheetView>
  </sheetViews>
  <sheetFormatPr baseColWidth="10" defaultRowHeight="12.75" x14ac:dyDescent="0.2"/>
  <cols>
    <col min="1" max="1" width="19" customWidth="1"/>
    <col min="3" max="3" width="15.7109375" customWidth="1"/>
    <col min="5" max="5" width="12.140625" customWidth="1"/>
    <col min="6" max="6" width="15.5703125" customWidth="1"/>
    <col min="7" max="7" width="17" customWidth="1"/>
    <col min="8" max="8" width="12.140625" customWidth="1"/>
    <col min="9" max="9" width="15.140625" customWidth="1"/>
    <col min="11" max="11" width="14.7109375" customWidth="1"/>
    <col min="12" max="12" width="15.28515625" customWidth="1"/>
    <col min="13" max="13" width="11.85546875" customWidth="1"/>
    <col min="14" max="14" width="13.42578125" customWidth="1"/>
    <col min="15" max="15" width="15.28515625" customWidth="1"/>
    <col min="16" max="16" width="10.5703125" customWidth="1"/>
    <col min="17" max="17" width="12.140625" customWidth="1"/>
    <col min="18" max="18" width="15.28515625" customWidth="1"/>
    <col min="19" max="19" width="15.85546875" customWidth="1"/>
    <col min="20" max="20" width="12.28515625" customWidth="1"/>
    <col min="23" max="23" width="17.5703125" customWidth="1"/>
  </cols>
  <sheetData>
    <row r="1" spans="1:20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ht="12.75" customHeight="1" thickBot="1" x14ac:dyDescent="0.25">
      <c r="A2" s="47" t="s">
        <v>9</v>
      </c>
      <c r="B2" s="48" t="s">
        <v>0</v>
      </c>
      <c r="C2" s="44" t="s">
        <v>25</v>
      </c>
      <c r="D2" s="45"/>
      <c r="E2" s="46"/>
      <c r="F2" s="44" t="s">
        <v>26</v>
      </c>
      <c r="G2" s="45"/>
      <c r="H2" s="46"/>
      <c r="I2" s="44" t="s">
        <v>27</v>
      </c>
      <c r="J2" s="45"/>
      <c r="K2" s="46"/>
      <c r="L2" s="44" t="s">
        <v>28</v>
      </c>
      <c r="M2" s="45"/>
      <c r="N2" s="46"/>
      <c r="O2" s="44" t="s">
        <v>29</v>
      </c>
      <c r="P2" s="45"/>
      <c r="Q2" s="46"/>
      <c r="R2" s="44" t="s">
        <v>30</v>
      </c>
      <c r="S2" s="45"/>
      <c r="T2" s="46"/>
    </row>
    <row r="3" spans="1:20" ht="51.75" thickBot="1" x14ac:dyDescent="0.25">
      <c r="A3" s="49"/>
      <c r="B3" s="50"/>
      <c r="C3" s="51" t="s">
        <v>1</v>
      </c>
      <c r="D3" s="52" t="s">
        <v>2</v>
      </c>
      <c r="E3" s="53" t="s">
        <v>3</v>
      </c>
      <c r="F3" s="51" t="s">
        <v>1</v>
      </c>
      <c r="G3" s="52" t="s">
        <v>2</v>
      </c>
      <c r="H3" s="53" t="s">
        <v>3</v>
      </c>
      <c r="I3" s="51" t="s">
        <v>1</v>
      </c>
      <c r="J3" s="52" t="s">
        <v>2</v>
      </c>
      <c r="K3" s="53" t="s">
        <v>3</v>
      </c>
      <c r="L3" s="51" t="s">
        <v>1</v>
      </c>
      <c r="M3" s="52" t="s">
        <v>2</v>
      </c>
      <c r="N3" s="53" t="s">
        <v>3</v>
      </c>
      <c r="O3" s="51" t="s">
        <v>1</v>
      </c>
      <c r="P3" s="52" t="s">
        <v>2</v>
      </c>
      <c r="Q3" s="53" t="s">
        <v>3</v>
      </c>
      <c r="R3" s="51" t="s">
        <v>1</v>
      </c>
      <c r="S3" s="52" t="s">
        <v>2</v>
      </c>
      <c r="T3" s="53" t="s">
        <v>3</v>
      </c>
    </row>
    <row r="4" spans="1:20" x14ac:dyDescent="0.2">
      <c r="A4" s="41" t="s">
        <v>4</v>
      </c>
      <c r="B4" s="11" t="s">
        <v>5</v>
      </c>
      <c r="C4" s="7">
        <v>122068961.79980004</v>
      </c>
      <c r="D4" s="8">
        <v>75</v>
      </c>
      <c r="E4" s="9">
        <f>SUM(D4/$D$8*100)</f>
        <v>1.6865302451090622</v>
      </c>
      <c r="F4" s="7">
        <v>110858967.53709999</v>
      </c>
      <c r="G4" s="8">
        <v>67</v>
      </c>
      <c r="H4" s="10">
        <f>SUM(G4/$G$8*100)</f>
        <v>1.5052797124241744</v>
      </c>
      <c r="I4" s="7">
        <v>116837086.71170001</v>
      </c>
      <c r="J4" s="8">
        <v>70</v>
      </c>
      <c r="K4" s="9">
        <f>SUM(J4/$J$8*100)</f>
        <v>1.5733872780400091</v>
      </c>
      <c r="L4" s="7">
        <v>107324575.6982</v>
      </c>
      <c r="M4" s="8">
        <v>72</v>
      </c>
      <c r="N4" s="9">
        <f>SUM(M4/$M$8*100)</f>
        <v>1.6172506738544474</v>
      </c>
      <c r="O4" s="7">
        <v>118216788.26420005</v>
      </c>
      <c r="P4" s="8">
        <v>69</v>
      </c>
      <c r="Q4" s="10">
        <f>SUM(P4/$P$8*100)</f>
        <v>1.5474321596770577</v>
      </c>
      <c r="R4" s="7">
        <v>127344790.83130005</v>
      </c>
      <c r="S4" s="8">
        <v>75</v>
      </c>
      <c r="T4" s="9">
        <f>SUM(S4/$S$8*100)</f>
        <v>1.6767270288397049</v>
      </c>
    </row>
    <row r="5" spans="1:20" ht="13.5" thickBot="1" x14ac:dyDescent="0.25">
      <c r="A5" s="42"/>
      <c r="B5" s="12" t="s">
        <v>6</v>
      </c>
      <c r="C5" s="3">
        <v>52249081.675099999</v>
      </c>
      <c r="D5" s="4">
        <v>30</v>
      </c>
      <c r="E5" s="5">
        <f>SUM(D5/$D$8*100)</f>
        <v>0.67461209804362487</v>
      </c>
      <c r="F5" s="3">
        <v>59850762.045000002</v>
      </c>
      <c r="G5" s="8">
        <v>32</v>
      </c>
      <c r="H5" s="6">
        <f>SUM(G5/$G$8*100)</f>
        <v>0.71893956414288918</v>
      </c>
      <c r="I5" s="3">
        <v>64787398.26690001</v>
      </c>
      <c r="J5" s="8">
        <v>34</v>
      </c>
      <c r="K5" s="5">
        <f>SUM(J5/$J$8*100)</f>
        <v>0.76421667790514725</v>
      </c>
      <c r="L5" s="3">
        <v>55535494.974199988</v>
      </c>
      <c r="M5" s="8">
        <v>33</v>
      </c>
      <c r="N5" s="5">
        <f>SUM(M5/$M$8*100)</f>
        <v>0.74123989218328845</v>
      </c>
      <c r="O5" s="3">
        <v>56381619.355700001</v>
      </c>
      <c r="P5" s="8">
        <v>31</v>
      </c>
      <c r="Q5" s="6">
        <f>SUM(P5/$P$8*100)</f>
        <v>0.69522314420273601</v>
      </c>
      <c r="R5" s="3">
        <v>73518816.079899997</v>
      </c>
      <c r="S5" s="8">
        <v>35</v>
      </c>
      <c r="T5" s="5">
        <f>SUM(S5/$S$8*100)</f>
        <v>0.78247261345852892</v>
      </c>
    </row>
    <row r="6" spans="1:20" x14ac:dyDescent="0.2">
      <c r="A6" s="41" t="s">
        <v>7</v>
      </c>
      <c r="B6" s="11" t="s">
        <v>5</v>
      </c>
      <c r="C6" s="3">
        <v>7582803599.0483236</v>
      </c>
      <c r="D6" s="4">
        <v>2261</v>
      </c>
      <c r="E6" s="5">
        <f>SUM(D6/$D$8*100)</f>
        <v>50.843265122554527</v>
      </c>
      <c r="F6" s="3">
        <v>7685725876.7978344</v>
      </c>
      <c r="G6" s="4">
        <v>2268</v>
      </c>
      <c r="H6" s="6">
        <f>SUM(G6/$G$8*100)</f>
        <v>50.954841608627277</v>
      </c>
      <c r="I6" s="3">
        <v>7688175893.8047619</v>
      </c>
      <c r="J6" s="8">
        <v>2265</v>
      </c>
      <c r="K6" s="5">
        <f>SUM(J6/$J$8*100)</f>
        <v>50.910316925151719</v>
      </c>
      <c r="L6" s="3">
        <v>7637102097.3642063</v>
      </c>
      <c r="M6" s="8">
        <v>2264</v>
      </c>
      <c r="N6" s="5">
        <f>SUM(M6/$M$8*100)</f>
        <v>50.853548966756513</v>
      </c>
      <c r="O6" s="3">
        <v>7652185049.1611824</v>
      </c>
      <c r="P6" s="8">
        <v>2275</v>
      </c>
      <c r="Q6" s="6">
        <f>SUM(P6/$P$8*100)</f>
        <v>51.020408163265309</v>
      </c>
      <c r="R6" s="3">
        <v>7862577153.5036936</v>
      </c>
      <c r="S6" s="8">
        <v>2277</v>
      </c>
      <c r="T6" s="5">
        <f>SUM(S6/$S$8*100)</f>
        <v>50.905432595573444</v>
      </c>
    </row>
    <row r="7" spans="1:20" ht="13.5" thickBot="1" x14ac:dyDescent="0.25">
      <c r="A7" s="42"/>
      <c r="B7" s="12" t="s">
        <v>6</v>
      </c>
      <c r="C7" s="3">
        <v>8600791319.7109928</v>
      </c>
      <c r="D7" s="4">
        <v>2081</v>
      </c>
      <c r="E7" s="5">
        <f>SUM(D7/$D$8*100)</f>
        <v>46.79559253429278</v>
      </c>
      <c r="F7" s="3">
        <v>8625244389.4717693</v>
      </c>
      <c r="G7" s="4">
        <v>2084</v>
      </c>
      <c r="H7" s="6">
        <f>SUM(G7/$G$8*100)</f>
        <v>46.820939114805661</v>
      </c>
      <c r="I7" s="3">
        <v>8641660983.5316296</v>
      </c>
      <c r="J7" s="8">
        <v>2080</v>
      </c>
      <c r="K7" s="5">
        <f>SUM(J7/$J$8*100)</f>
        <v>46.752079118903126</v>
      </c>
      <c r="L7" s="3">
        <v>8648320119.2955532</v>
      </c>
      <c r="M7" s="8">
        <v>2083</v>
      </c>
      <c r="N7" s="5">
        <f>SUM(M7/$M$8*100)</f>
        <v>46.78796046720575</v>
      </c>
      <c r="O7" s="3">
        <v>8641989655.649374</v>
      </c>
      <c r="P7" s="8">
        <v>2084</v>
      </c>
      <c r="Q7" s="6">
        <f>SUM(P7/$P$8*100)</f>
        <v>46.736936532854898</v>
      </c>
      <c r="R7" s="3">
        <v>8772722977.7219334</v>
      </c>
      <c r="S7" s="8">
        <v>2086</v>
      </c>
      <c r="T7" s="5">
        <f>SUM(S7/$S$8*100)</f>
        <v>46.635367762128325</v>
      </c>
    </row>
    <row r="8" spans="1:20" ht="13.5" thickBot="1" x14ac:dyDescent="0.25">
      <c r="A8" s="54" t="s">
        <v>8</v>
      </c>
      <c r="B8" s="55"/>
      <c r="C8" s="56">
        <f>SUM(C4:C7)</f>
        <v>16357912962.234217</v>
      </c>
      <c r="D8" s="57">
        <f>SUM(D4:D7)</f>
        <v>4447</v>
      </c>
      <c r="E8" s="58">
        <f>SUM(D8/$D$8*100)</f>
        <v>100</v>
      </c>
      <c r="F8" s="56">
        <f>SUM(F4:F7)</f>
        <v>16481679995.851704</v>
      </c>
      <c r="G8" s="57">
        <f>SUM(G4:G7)</f>
        <v>4451</v>
      </c>
      <c r="H8" s="58">
        <f>SUM(G8/$G$8*100)</f>
        <v>100</v>
      </c>
      <c r="I8" s="56">
        <f>SUM(I4:I7)</f>
        <v>16511461362.314991</v>
      </c>
      <c r="J8" s="57">
        <f>SUM(J4:J7)</f>
        <v>4449</v>
      </c>
      <c r="K8" s="58">
        <f>SUM(J8/$J$8*100)</f>
        <v>100</v>
      </c>
      <c r="L8" s="56">
        <f>SUM(L4:L7)</f>
        <v>16448282287.332159</v>
      </c>
      <c r="M8" s="57">
        <f>SUM(M4:M7)</f>
        <v>4452</v>
      </c>
      <c r="N8" s="58">
        <f>SUM(M8/$M$8*100)</f>
        <v>100</v>
      </c>
      <c r="O8" s="56">
        <f>SUM(O4:O7)</f>
        <v>16468773112.430456</v>
      </c>
      <c r="P8" s="57">
        <f>SUM(P4:P7)</f>
        <v>4459</v>
      </c>
      <c r="Q8" s="58">
        <f>SUM(P8/$P$8*100)</f>
        <v>100</v>
      </c>
      <c r="R8" s="56">
        <f>SUM(R4:R7)</f>
        <v>16836163738.136827</v>
      </c>
      <c r="S8" s="57">
        <f>SUM(S4:S7)</f>
        <v>4473</v>
      </c>
      <c r="T8" s="58">
        <f>SUM(S8/$S$8*100)</f>
        <v>100</v>
      </c>
    </row>
    <row r="12" spans="1:20" ht="22.5" customHeight="1" x14ac:dyDescent="0.2">
      <c r="A12" s="43" t="s">
        <v>10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0" ht="3.75" customHeight="1" thickBot="1" x14ac:dyDescent="0.25"/>
    <row r="14" spans="1:20" ht="13.5" thickBot="1" x14ac:dyDescent="0.25">
      <c r="A14" s="47" t="s">
        <v>9</v>
      </c>
      <c r="B14" s="48" t="s">
        <v>0</v>
      </c>
      <c r="C14" s="44" t="s">
        <v>25</v>
      </c>
      <c r="D14" s="46"/>
      <c r="E14" s="44" t="s">
        <v>26</v>
      </c>
      <c r="F14" s="46"/>
      <c r="G14" s="44" t="s">
        <v>27</v>
      </c>
      <c r="H14" s="46"/>
      <c r="I14" s="44" t="s">
        <v>28</v>
      </c>
      <c r="J14" s="46"/>
      <c r="K14" s="44" t="s">
        <v>29</v>
      </c>
      <c r="L14" s="46"/>
      <c r="M14" s="44" t="s">
        <v>30</v>
      </c>
      <c r="N14" s="46"/>
    </row>
    <row r="15" spans="1:20" ht="26.25" thickBot="1" x14ac:dyDescent="0.25">
      <c r="A15" s="49"/>
      <c r="B15" s="50"/>
      <c r="C15" s="59" t="s">
        <v>2</v>
      </c>
      <c r="D15" s="53" t="s">
        <v>11</v>
      </c>
      <c r="E15" s="59" t="s">
        <v>2</v>
      </c>
      <c r="F15" s="53" t="s">
        <v>11</v>
      </c>
      <c r="G15" s="59" t="s">
        <v>2</v>
      </c>
      <c r="H15" s="53" t="s">
        <v>11</v>
      </c>
      <c r="I15" s="59" t="s">
        <v>2</v>
      </c>
      <c r="J15" s="53" t="s">
        <v>11</v>
      </c>
      <c r="K15" s="59" t="s">
        <v>2</v>
      </c>
      <c r="L15" s="53" t="s">
        <v>11</v>
      </c>
      <c r="M15" s="59" t="s">
        <v>2</v>
      </c>
      <c r="N15" s="53" t="s">
        <v>11</v>
      </c>
    </row>
    <row r="16" spans="1:20" x14ac:dyDescent="0.2">
      <c r="A16" s="41" t="s">
        <v>4</v>
      </c>
      <c r="B16" s="39" t="s">
        <v>5</v>
      </c>
      <c r="C16" s="13">
        <f>D4</f>
        <v>75</v>
      </c>
      <c r="D16" s="16">
        <v>0</v>
      </c>
      <c r="E16" s="13">
        <f>G4</f>
        <v>67</v>
      </c>
      <c r="F16" s="16">
        <v>1.4925373134328358E-2</v>
      </c>
      <c r="G16" s="13">
        <f>J4</f>
        <v>70</v>
      </c>
      <c r="H16" s="16">
        <v>1.4285714285714285E-2</v>
      </c>
      <c r="I16" s="13">
        <f>M4</f>
        <v>72</v>
      </c>
      <c r="J16" s="16">
        <v>1.3888888888888888E-2</v>
      </c>
      <c r="K16" s="13">
        <f>P4</f>
        <v>69</v>
      </c>
      <c r="L16" s="16">
        <v>2.8985507246376812E-2</v>
      </c>
      <c r="M16" s="13">
        <f>S4</f>
        <v>75</v>
      </c>
      <c r="N16" s="16">
        <v>2.6666666666666668E-2</v>
      </c>
    </row>
    <row r="17" spans="1:17" ht="13.5" thickBot="1" x14ac:dyDescent="0.25">
      <c r="A17" s="42"/>
      <c r="B17" s="40" t="s">
        <v>6</v>
      </c>
      <c r="C17" s="14">
        <f>D5</f>
        <v>30</v>
      </c>
      <c r="D17" s="5">
        <v>0</v>
      </c>
      <c r="E17" s="14">
        <f>G5</f>
        <v>32</v>
      </c>
      <c r="F17" s="5">
        <v>0</v>
      </c>
      <c r="G17" s="14">
        <f>J5</f>
        <v>34</v>
      </c>
      <c r="H17" s="5">
        <v>0</v>
      </c>
      <c r="I17" s="14">
        <f>M5</f>
        <v>33</v>
      </c>
      <c r="J17" s="5">
        <v>0</v>
      </c>
      <c r="K17" s="14">
        <f>P5</f>
        <v>31</v>
      </c>
      <c r="L17" s="5">
        <v>0</v>
      </c>
      <c r="M17" s="14">
        <f>S5</f>
        <v>35</v>
      </c>
      <c r="N17" s="5">
        <v>0</v>
      </c>
    </row>
    <row r="18" spans="1:17" x14ac:dyDescent="0.2">
      <c r="A18" s="41" t="s">
        <v>7</v>
      </c>
      <c r="B18" s="39" t="s">
        <v>5</v>
      </c>
      <c r="C18" s="14">
        <f>D6</f>
        <v>2261</v>
      </c>
      <c r="D18" s="5">
        <v>15.031844316674038</v>
      </c>
      <c r="E18" s="14">
        <f>G6</f>
        <v>2268</v>
      </c>
      <c r="F18" s="5">
        <v>15.078042328042327</v>
      </c>
      <c r="G18" s="14">
        <f>J6</f>
        <v>2265</v>
      </c>
      <c r="H18" s="5">
        <v>15.082119205298014</v>
      </c>
      <c r="I18" s="14">
        <f>M6</f>
        <v>2264</v>
      </c>
      <c r="J18" s="5">
        <v>15.233657243816255</v>
      </c>
      <c r="K18" s="14">
        <f>P6</f>
        <v>2275</v>
      </c>
      <c r="L18" s="5">
        <v>15.217142857142857</v>
      </c>
      <c r="M18" s="14">
        <f>S6</f>
        <v>2277</v>
      </c>
      <c r="N18" s="5">
        <v>15.227492314448837</v>
      </c>
    </row>
    <row r="19" spans="1:17" ht="13.5" thickBot="1" x14ac:dyDescent="0.25">
      <c r="A19" s="42"/>
      <c r="B19" s="40" t="s">
        <v>6</v>
      </c>
      <c r="C19" s="15">
        <f>D7</f>
        <v>2081</v>
      </c>
      <c r="D19" s="17">
        <v>15.023065833733781</v>
      </c>
      <c r="E19" s="15">
        <f>G7</f>
        <v>2084</v>
      </c>
      <c r="F19" s="17">
        <v>15.073896353166987</v>
      </c>
      <c r="G19" s="15">
        <f>J7</f>
        <v>2080</v>
      </c>
      <c r="H19" s="17">
        <v>15.076923076923077</v>
      </c>
      <c r="I19" s="15">
        <f>M7</f>
        <v>2083</v>
      </c>
      <c r="J19" s="17">
        <v>15.253480556889102</v>
      </c>
      <c r="K19" s="15">
        <f>P7</f>
        <v>2084</v>
      </c>
      <c r="L19" s="17">
        <v>15.271593090211132</v>
      </c>
      <c r="M19" s="15">
        <f>S7</f>
        <v>2086</v>
      </c>
      <c r="N19" s="17">
        <v>15.282837967401726</v>
      </c>
    </row>
    <row r="24" spans="1:17" x14ac:dyDescent="0.2">
      <c r="A24" s="43" t="s">
        <v>13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ht="3.75" customHeight="1" thickBot="1" x14ac:dyDescent="0.25"/>
    <row r="26" spans="1:17" ht="13.5" customHeight="1" thickBot="1" x14ac:dyDescent="0.25">
      <c r="A26" s="47" t="s">
        <v>9</v>
      </c>
      <c r="B26" s="48" t="s">
        <v>0</v>
      </c>
      <c r="C26" s="44" t="s">
        <v>25</v>
      </c>
      <c r="D26" s="46"/>
      <c r="E26" s="44" t="s">
        <v>26</v>
      </c>
      <c r="F26" s="46"/>
      <c r="G26" s="44" t="s">
        <v>27</v>
      </c>
      <c r="H26" s="46"/>
      <c r="I26" s="44" t="s">
        <v>28</v>
      </c>
      <c r="J26" s="46"/>
      <c r="K26" s="44" t="s">
        <v>29</v>
      </c>
      <c r="L26" s="46"/>
      <c r="M26" s="44" t="s">
        <v>30</v>
      </c>
      <c r="N26" s="46"/>
    </row>
    <row r="27" spans="1:17" ht="39" thickBot="1" x14ac:dyDescent="0.25">
      <c r="A27" s="49"/>
      <c r="B27" s="50"/>
      <c r="C27" s="59" t="s">
        <v>2</v>
      </c>
      <c r="D27" s="53" t="s">
        <v>12</v>
      </c>
      <c r="E27" s="59" t="s">
        <v>2</v>
      </c>
      <c r="F27" s="53" t="s">
        <v>12</v>
      </c>
      <c r="G27" s="59" t="s">
        <v>2</v>
      </c>
      <c r="H27" s="53" t="s">
        <v>12</v>
      </c>
      <c r="I27" s="59" t="s">
        <v>2</v>
      </c>
      <c r="J27" s="53" t="s">
        <v>12</v>
      </c>
      <c r="K27" s="59" t="s">
        <v>2</v>
      </c>
      <c r="L27" s="53" t="s">
        <v>12</v>
      </c>
      <c r="M27" s="59" t="s">
        <v>2</v>
      </c>
      <c r="N27" s="53" t="s">
        <v>12</v>
      </c>
    </row>
    <row r="28" spans="1:17" x14ac:dyDescent="0.2">
      <c r="A28" s="41" t="s">
        <v>4</v>
      </c>
      <c r="B28" s="39" t="s">
        <v>5</v>
      </c>
      <c r="C28" s="13">
        <f>C16</f>
        <v>75</v>
      </c>
      <c r="D28" s="16">
        <v>2.5866666666666664</v>
      </c>
      <c r="E28" s="13">
        <f>E16</f>
        <v>67</v>
      </c>
      <c r="F28" s="16">
        <v>2.5373134328358211</v>
      </c>
      <c r="G28" s="13">
        <f>G16</f>
        <v>70</v>
      </c>
      <c r="H28" s="16">
        <v>2.5</v>
      </c>
      <c r="I28" s="13">
        <f>I16</f>
        <v>72</v>
      </c>
      <c r="J28" s="16">
        <v>2.5416666666666665</v>
      </c>
      <c r="K28" s="13">
        <f>K16</f>
        <v>69</v>
      </c>
      <c r="L28" s="16">
        <v>2.5942028985507246</v>
      </c>
      <c r="M28" s="13">
        <f>M16</f>
        <v>75</v>
      </c>
      <c r="N28" s="16">
        <v>2.5866666666666664</v>
      </c>
    </row>
    <row r="29" spans="1:17" ht="13.5" thickBot="1" x14ac:dyDescent="0.25">
      <c r="A29" s="42"/>
      <c r="B29" s="40" t="s">
        <v>6</v>
      </c>
      <c r="C29" s="14">
        <f>C17</f>
        <v>30</v>
      </c>
      <c r="D29" s="5">
        <v>2.4333333333333331</v>
      </c>
      <c r="E29" s="14">
        <f>E17</f>
        <v>32</v>
      </c>
      <c r="F29" s="5">
        <v>2.28125</v>
      </c>
      <c r="G29" s="14">
        <f>G17</f>
        <v>34</v>
      </c>
      <c r="H29" s="5">
        <v>1.8529411764705883</v>
      </c>
      <c r="I29" s="14">
        <f>I17</f>
        <v>33</v>
      </c>
      <c r="J29" s="5">
        <v>2.1515151515151514</v>
      </c>
      <c r="K29" s="14">
        <f>K17</f>
        <v>31</v>
      </c>
      <c r="L29" s="5">
        <v>1.935483870967742</v>
      </c>
      <c r="M29" s="14">
        <f>M17</f>
        <v>35</v>
      </c>
      <c r="N29" s="5">
        <v>1.9142857142857144</v>
      </c>
    </row>
    <row r="30" spans="1:17" x14ac:dyDescent="0.2">
      <c r="A30" s="41" t="s">
        <v>7</v>
      </c>
      <c r="B30" s="39" t="s">
        <v>5</v>
      </c>
      <c r="C30" s="14">
        <f>C18</f>
        <v>2261</v>
      </c>
      <c r="D30" s="5">
        <v>1.442282176028306</v>
      </c>
      <c r="E30" s="14">
        <f>E18</f>
        <v>2268</v>
      </c>
      <c r="F30" s="5">
        <v>1.443121693121693</v>
      </c>
      <c r="G30" s="14">
        <f>G18</f>
        <v>2265</v>
      </c>
      <c r="H30" s="5">
        <v>1.441942604856512</v>
      </c>
      <c r="I30" s="14">
        <f>I18</f>
        <v>2264</v>
      </c>
      <c r="J30" s="5">
        <v>1.4430212014134276</v>
      </c>
      <c r="K30" s="14">
        <f>K18</f>
        <v>2275</v>
      </c>
      <c r="L30" s="5">
        <v>1.4470329670329671</v>
      </c>
      <c r="M30" s="14">
        <f>M18</f>
        <v>2277</v>
      </c>
      <c r="N30" s="5">
        <v>1.4470794905577515</v>
      </c>
    </row>
    <row r="31" spans="1:17" ht="13.5" thickBot="1" x14ac:dyDescent="0.25">
      <c r="A31" s="42"/>
      <c r="B31" s="40" t="s">
        <v>6</v>
      </c>
      <c r="C31" s="15">
        <f>C19</f>
        <v>2081</v>
      </c>
      <c r="D31" s="17">
        <v>1.2787121576165306</v>
      </c>
      <c r="E31" s="15">
        <f>E19</f>
        <v>2084</v>
      </c>
      <c r="F31" s="17">
        <v>1.2821497120921306</v>
      </c>
      <c r="G31" s="15">
        <f>G19</f>
        <v>2080</v>
      </c>
      <c r="H31" s="17">
        <v>1.2855769230769232</v>
      </c>
      <c r="I31" s="15">
        <f>I19</f>
        <v>2083</v>
      </c>
      <c r="J31" s="17">
        <v>1.28612578012482</v>
      </c>
      <c r="K31" s="15">
        <f>K19</f>
        <v>2084</v>
      </c>
      <c r="L31" s="17">
        <v>1.2864683301343569</v>
      </c>
      <c r="M31" s="15">
        <f>M19</f>
        <v>2086</v>
      </c>
      <c r="N31" s="17">
        <v>1.2885906040268456</v>
      </c>
    </row>
    <row r="39" spans="1:25" ht="13.5" thickBot="1" x14ac:dyDescent="0.25"/>
    <row r="40" spans="1:25" ht="13.5" thickBot="1" x14ac:dyDescent="0.25">
      <c r="A40" s="63" t="s">
        <v>22</v>
      </c>
      <c r="B40" s="60" t="s">
        <v>25</v>
      </c>
      <c r="C40" s="61"/>
      <c r="D40" s="61"/>
      <c r="E40" s="62"/>
      <c r="F40" s="60" t="s">
        <v>26</v>
      </c>
      <c r="G40" s="61"/>
      <c r="H40" s="61"/>
      <c r="I40" s="62"/>
      <c r="J40" s="60" t="s">
        <v>27</v>
      </c>
      <c r="K40" s="61"/>
      <c r="L40" s="61"/>
      <c r="M40" s="62"/>
      <c r="N40" s="60" t="s">
        <v>28</v>
      </c>
      <c r="O40" s="61"/>
      <c r="P40" s="61"/>
      <c r="Q40" s="62"/>
      <c r="R40" s="60" t="s">
        <v>29</v>
      </c>
      <c r="S40" s="61"/>
      <c r="T40" s="61"/>
      <c r="U40" s="62"/>
      <c r="V40" s="60" t="s">
        <v>30</v>
      </c>
      <c r="W40" s="61"/>
      <c r="X40" s="61"/>
      <c r="Y40" s="62"/>
    </row>
    <row r="41" spans="1:25" ht="39" thickBot="1" x14ac:dyDescent="0.25">
      <c r="A41" s="64"/>
      <c r="B41" s="65" t="s">
        <v>2</v>
      </c>
      <c r="C41" s="66" t="s">
        <v>1</v>
      </c>
      <c r="D41" s="66" t="s">
        <v>11</v>
      </c>
      <c r="E41" s="67" t="s">
        <v>12</v>
      </c>
      <c r="F41" s="65" t="s">
        <v>2</v>
      </c>
      <c r="G41" s="66" t="s">
        <v>1</v>
      </c>
      <c r="H41" s="66" t="s">
        <v>11</v>
      </c>
      <c r="I41" s="67" t="s">
        <v>12</v>
      </c>
      <c r="J41" s="65" t="s">
        <v>2</v>
      </c>
      <c r="K41" s="66" t="s">
        <v>1</v>
      </c>
      <c r="L41" s="66" t="s">
        <v>11</v>
      </c>
      <c r="M41" s="67" t="s">
        <v>12</v>
      </c>
      <c r="N41" s="65" t="s">
        <v>2</v>
      </c>
      <c r="O41" s="66" t="s">
        <v>1</v>
      </c>
      <c r="P41" s="66" t="s">
        <v>11</v>
      </c>
      <c r="Q41" s="67" t="s">
        <v>12</v>
      </c>
      <c r="R41" s="65" t="s">
        <v>2</v>
      </c>
      <c r="S41" s="66" t="s">
        <v>1</v>
      </c>
      <c r="T41" s="66" t="s">
        <v>11</v>
      </c>
      <c r="U41" s="67" t="s">
        <v>12</v>
      </c>
      <c r="V41" s="65" t="s">
        <v>2</v>
      </c>
      <c r="W41" s="66" t="s">
        <v>1</v>
      </c>
      <c r="X41" s="66" t="s">
        <v>11</v>
      </c>
      <c r="Y41" s="67" t="s">
        <v>12</v>
      </c>
    </row>
    <row r="42" spans="1:25" ht="15" x14ac:dyDescent="0.25">
      <c r="A42" s="28" t="s">
        <v>14</v>
      </c>
      <c r="B42" s="34"/>
      <c r="C42" s="35"/>
      <c r="D42" s="36"/>
      <c r="E42" s="37"/>
      <c r="F42" s="38"/>
      <c r="G42" s="35"/>
      <c r="H42" s="36"/>
      <c r="I42" s="37"/>
      <c r="J42" s="38"/>
      <c r="K42" s="35"/>
      <c r="L42" s="36"/>
      <c r="M42" s="37"/>
      <c r="N42" s="38"/>
      <c r="O42" s="35"/>
      <c r="P42" s="36"/>
      <c r="Q42" s="37"/>
      <c r="R42" s="38"/>
      <c r="S42" s="35"/>
      <c r="T42" s="36"/>
      <c r="U42" s="37"/>
      <c r="V42" s="38"/>
      <c r="W42" s="35"/>
      <c r="X42" s="36"/>
      <c r="Y42" s="37"/>
    </row>
    <row r="43" spans="1:25" ht="15" x14ac:dyDescent="0.25">
      <c r="A43" s="68" t="s">
        <v>15</v>
      </c>
      <c r="B43" s="29"/>
      <c r="C43" s="30"/>
      <c r="D43" s="31"/>
      <c r="E43" s="32"/>
      <c r="F43" s="33"/>
      <c r="G43" s="30"/>
      <c r="H43" s="31"/>
      <c r="I43" s="32"/>
      <c r="J43" s="33"/>
      <c r="K43" s="30"/>
      <c r="L43" s="31"/>
      <c r="M43" s="32"/>
      <c r="N43" s="33"/>
      <c r="O43" s="30"/>
      <c r="P43" s="31"/>
      <c r="Q43" s="32"/>
      <c r="R43" s="33"/>
      <c r="S43" s="30"/>
      <c r="T43" s="31"/>
      <c r="U43" s="32"/>
      <c r="V43" s="33"/>
      <c r="W43" s="30"/>
      <c r="X43" s="31"/>
      <c r="Y43" s="32"/>
    </row>
    <row r="44" spans="1:25" x14ac:dyDescent="0.2">
      <c r="A44" s="25" t="s">
        <v>16</v>
      </c>
      <c r="B44" s="22">
        <v>22</v>
      </c>
      <c r="C44" s="21">
        <v>24687614.495799996</v>
      </c>
      <c r="D44" s="23">
        <v>0</v>
      </c>
      <c r="E44" s="24">
        <v>2.3181818181818183</v>
      </c>
      <c r="F44" s="14">
        <v>22</v>
      </c>
      <c r="G44" s="21">
        <v>25804891.323799998</v>
      </c>
      <c r="H44" s="23">
        <v>4.5454545454545456E-2</v>
      </c>
      <c r="I44" s="24">
        <v>2.1818181818181817</v>
      </c>
      <c r="J44" s="14">
        <v>22</v>
      </c>
      <c r="K44" s="21">
        <v>27627173.281499993</v>
      </c>
      <c r="L44" s="23">
        <v>4.5454545454545456E-2</v>
      </c>
      <c r="M44" s="24">
        <v>2.2272727272727271</v>
      </c>
      <c r="N44" s="14">
        <v>27</v>
      </c>
      <c r="O44" s="21">
        <v>30343467.526999991</v>
      </c>
      <c r="P44" s="23">
        <v>3.7037037037037035E-2</v>
      </c>
      <c r="Q44" s="24">
        <v>2.1851851851851851</v>
      </c>
      <c r="R44" s="14">
        <v>28</v>
      </c>
      <c r="S44" s="21">
        <v>34480301.082800001</v>
      </c>
      <c r="T44" s="23">
        <v>3.5714285714285712E-2</v>
      </c>
      <c r="U44" s="24">
        <v>2.25</v>
      </c>
      <c r="V44" s="14">
        <v>30</v>
      </c>
      <c r="W44" s="21">
        <v>37842680.999799989</v>
      </c>
      <c r="X44" s="23">
        <v>3.3333333333333333E-2</v>
      </c>
      <c r="Y44" s="24">
        <v>2.2333333333333334</v>
      </c>
    </row>
    <row r="45" spans="1:25" x14ac:dyDescent="0.2">
      <c r="A45" s="25" t="s">
        <v>17</v>
      </c>
      <c r="B45" s="22">
        <v>22</v>
      </c>
      <c r="C45" s="21">
        <v>19999652.131299999</v>
      </c>
      <c r="D45" s="23">
        <v>0</v>
      </c>
      <c r="E45" s="24">
        <v>2.1363636363636362</v>
      </c>
      <c r="F45" s="14">
        <v>20</v>
      </c>
      <c r="G45" s="21">
        <v>20748029.467300002</v>
      </c>
      <c r="H45" s="23">
        <v>0</v>
      </c>
      <c r="I45" s="24">
        <v>2</v>
      </c>
      <c r="J45" s="14">
        <v>21</v>
      </c>
      <c r="K45" s="21">
        <v>23498218.127700001</v>
      </c>
      <c r="L45" s="23">
        <v>0</v>
      </c>
      <c r="M45" s="24">
        <v>1.9047619047619047</v>
      </c>
      <c r="N45" s="14">
        <v>19</v>
      </c>
      <c r="O45" s="21">
        <v>18286255.233400002</v>
      </c>
      <c r="P45" s="23">
        <v>0</v>
      </c>
      <c r="Q45" s="24">
        <v>2.3157894736842106</v>
      </c>
      <c r="R45" s="14">
        <v>17</v>
      </c>
      <c r="S45" s="21">
        <v>18200891.739700001</v>
      </c>
      <c r="T45" s="23">
        <v>0</v>
      </c>
      <c r="U45" s="24">
        <v>2.4705882352941178</v>
      </c>
      <c r="V45" s="14">
        <v>17</v>
      </c>
      <c r="W45" s="21">
        <v>18555218.062099997</v>
      </c>
      <c r="X45" s="23">
        <v>0</v>
      </c>
      <c r="Y45" s="24">
        <v>2.4117647058823528</v>
      </c>
    </row>
    <row r="46" spans="1:25" x14ac:dyDescent="0.2">
      <c r="A46" s="25" t="s">
        <v>18</v>
      </c>
      <c r="B46" s="22">
        <v>22</v>
      </c>
      <c r="C46" s="21">
        <v>59890866.615699999</v>
      </c>
      <c r="D46" s="23">
        <v>0</v>
      </c>
      <c r="E46" s="24">
        <v>2.7272727272727271</v>
      </c>
      <c r="F46" s="14">
        <v>18</v>
      </c>
      <c r="G46" s="21">
        <v>49083599.768999994</v>
      </c>
      <c r="H46" s="23">
        <v>0</v>
      </c>
      <c r="I46" s="24">
        <v>2.8888888888888888</v>
      </c>
      <c r="J46" s="14">
        <v>20</v>
      </c>
      <c r="K46" s="21">
        <v>50489248.325499997</v>
      </c>
      <c r="L46" s="23">
        <v>0</v>
      </c>
      <c r="M46" s="24">
        <v>2.8</v>
      </c>
      <c r="N46" s="14">
        <v>21</v>
      </c>
      <c r="O46" s="21">
        <v>51801382.148000002</v>
      </c>
      <c r="P46" s="23">
        <v>0</v>
      </c>
      <c r="Q46" s="24">
        <v>2.7619047619047619</v>
      </c>
      <c r="R46" s="14">
        <v>21</v>
      </c>
      <c r="S46" s="21">
        <v>60116629.049299993</v>
      </c>
      <c r="T46" s="23">
        <v>4.7619047619047616E-2</v>
      </c>
      <c r="U46" s="24">
        <v>2.9047619047619047</v>
      </c>
      <c r="V46" s="14">
        <v>25</v>
      </c>
      <c r="W46" s="21">
        <v>66401342.616099998</v>
      </c>
      <c r="X46" s="23">
        <v>0.04</v>
      </c>
      <c r="Y46" s="24">
        <v>2.92</v>
      </c>
    </row>
    <row r="47" spans="1:25" x14ac:dyDescent="0.2">
      <c r="A47" s="25" t="s">
        <v>19</v>
      </c>
      <c r="B47" s="22">
        <v>9</v>
      </c>
      <c r="C47" s="21">
        <v>17490828.557000004</v>
      </c>
      <c r="D47" s="23">
        <v>0</v>
      </c>
      <c r="E47" s="24">
        <v>4</v>
      </c>
      <c r="F47" s="14">
        <v>7</v>
      </c>
      <c r="G47" s="21">
        <v>15222446.977</v>
      </c>
      <c r="H47" s="23">
        <v>0</v>
      </c>
      <c r="I47" s="24">
        <v>4.2857142857142856</v>
      </c>
      <c r="J47" s="14">
        <v>7</v>
      </c>
      <c r="K47" s="21">
        <v>15222446.977</v>
      </c>
      <c r="L47" s="23">
        <v>0</v>
      </c>
      <c r="M47" s="24">
        <v>4.2857142857142856</v>
      </c>
      <c r="N47" s="14">
        <v>5</v>
      </c>
      <c r="O47" s="21">
        <v>6893470.7898000004</v>
      </c>
      <c r="P47" s="23">
        <v>0</v>
      </c>
      <c r="Q47" s="24">
        <v>4.4000000000000004</v>
      </c>
      <c r="R47" s="14">
        <v>3</v>
      </c>
      <c r="S47" s="21">
        <v>5418966.3924000002</v>
      </c>
      <c r="T47" s="23">
        <v>0</v>
      </c>
      <c r="U47" s="24">
        <v>4.333333333333333</v>
      </c>
      <c r="V47" s="14">
        <v>3</v>
      </c>
      <c r="W47" s="21">
        <v>4545549.1533000004</v>
      </c>
      <c r="X47" s="23">
        <v>0</v>
      </c>
      <c r="Y47" s="24">
        <v>4.333333333333333</v>
      </c>
    </row>
    <row r="48" spans="1:25" ht="15" x14ac:dyDescent="0.25">
      <c r="A48" s="69" t="s">
        <v>20</v>
      </c>
      <c r="B48" s="22"/>
      <c r="C48" s="21"/>
      <c r="D48" s="23"/>
      <c r="E48" s="24"/>
      <c r="F48" s="14"/>
      <c r="G48" s="21"/>
      <c r="H48" s="23"/>
      <c r="I48" s="24"/>
      <c r="J48" s="14"/>
      <c r="K48" s="21"/>
      <c r="L48" s="23"/>
      <c r="M48" s="24"/>
      <c r="N48" s="14"/>
      <c r="O48" s="21"/>
      <c r="P48" s="23"/>
      <c r="Q48" s="24"/>
      <c r="R48" s="14"/>
      <c r="S48" s="21"/>
      <c r="T48" s="23"/>
      <c r="U48" s="24"/>
      <c r="V48" s="14"/>
      <c r="W48" s="21"/>
      <c r="X48" s="23"/>
      <c r="Y48" s="24"/>
    </row>
    <row r="49" spans="1:25" x14ac:dyDescent="0.2">
      <c r="A49" s="25" t="s">
        <v>16</v>
      </c>
      <c r="B49" s="22">
        <v>9</v>
      </c>
      <c r="C49" s="21">
        <v>9193527.416799996</v>
      </c>
      <c r="D49" s="23">
        <v>0</v>
      </c>
      <c r="E49" s="24">
        <v>1.3333333333333333</v>
      </c>
      <c r="F49" s="14">
        <v>9</v>
      </c>
      <c r="G49" s="21">
        <v>10970791.202699998</v>
      </c>
      <c r="H49" s="23">
        <v>0</v>
      </c>
      <c r="I49" s="24">
        <v>1.6666666666666667</v>
      </c>
      <c r="J49" s="14">
        <v>8</v>
      </c>
      <c r="K49" s="21">
        <v>10455695.336699998</v>
      </c>
      <c r="L49" s="23">
        <v>0</v>
      </c>
      <c r="M49" s="24">
        <v>1.75</v>
      </c>
      <c r="N49" s="14">
        <v>10</v>
      </c>
      <c r="O49" s="21">
        <v>12124005.498799998</v>
      </c>
      <c r="P49" s="23">
        <v>0</v>
      </c>
      <c r="Q49" s="24">
        <v>2</v>
      </c>
      <c r="R49" s="14">
        <v>10</v>
      </c>
      <c r="S49" s="21">
        <v>12040730.911799999</v>
      </c>
      <c r="T49" s="23">
        <v>0</v>
      </c>
      <c r="U49" s="24">
        <v>1.7</v>
      </c>
      <c r="V49" s="14">
        <v>9</v>
      </c>
      <c r="W49" s="21">
        <v>11893723.751399998</v>
      </c>
      <c r="X49" s="23">
        <v>0</v>
      </c>
      <c r="Y49" s="24">
        <v>1.7777777777777777</v>
      </c>
    </row>
    <row r="50" spans="1:25" x14ac:dyDescent="0.2">
      <c r="A50" s="25" t="s">
        <v>17</v>
      </c>
      <c r="B50" s="22">
        <v>9</v>
      </c>
      <c r="C50" s="21">
        <v>10443750.766599998</v>
      </c>
      <c r="D50" s="23">
        <v>0</v>
      </c>
      <c r="E50" s="24">
        <v>2.1111111111111112</v>
      </c>
      <c r="F50" s="14">
        <v>8</v>
      </c>
      <c r="G50" s="21">
        <v>9090327.4285999984</v>
      </c>
      <c r="H50" s="23">
        <v>0</v>
      </c>
      <c r="I50" s="24">
        <v>1.5</v>
      </c>
      <c r="J50" s="14">
        <v>13</v>
      </c>
      <c r="K50" s="21">
        <v>10348280.627699997</v>
      </c>
      <c r="L50" s="23">
        <v>0</v>
      </c>
      <c r="M50" s="24">
        <v>1.3846153846153846</v>
      </c>
      <c r="N50" s="14">
        <v>10</v>
      </c>
      <c r="O50" s="21">
        <v>8920374.0181999989</v>
      </c>
      <c r="P50" s="23">
        <v>0</v>
      </c>
      <c r="Q50" s="24">
        <v>1.5</v>
      </c>
      <c r="R50" s="14">
        <v>7</v>
      </c>
      <c r="S50" s="21">
        <v>6755763.2129999986</v>
      </c>
      <c r="T50" s="23">
        <v>0</v>
      </c>
      <c r="U50" s="24">
        <v>1.1428571428571428</v>
      </c>
      <c r="V50" s="14">
        <v>10</v>
      </c>
      <c r="W50" s="21">
        <v>12282008.921399998</v>
      </c>
      <c r="X50" s="23">
        <v>0</v>
      </c>
      <c r="Y50" s="24">
        <v>1.1000000000000001</v>
      </c>
    </row>
    <row r="51" spans="1:25" x14ac:dyDescent="0.2">
      <c r="A51" s="25" t="s">
        <v>18</v>
      </c>
      <c r="B51" s="22">
        <v>11</v>
      </c>
      <c r="C51" s="21">
        <v>31269604.8138</v>
      </c>
      <c r="D51" s="23">
        <v>0</v>
      </c>
      <c r="E51" s="24">
        <v>3.5454545454545454</v>
      </c>
      <c r="F51" s="14">
        <v>13</v>
      </c>
      <c r="G51" s="21">
        <v>38423327.568700001</v>
      </c>
      <c r="H51" s="23">
        <v>0</v>
      </c>
      <c r="I51" s="24">
        <v>3.2307692307692308</v>
      </c>
      <c r="J51" s="14">
        <v>11</v>
      </c>
      <c r="K51" s="21">
        <v>40842738.995699987</v>
      </c>
      <c r="L51" s="23">
        <v>0</v>
      </c>
      <c r="M51" s="24">
        <v>2.6363636363636362</v>
      </c>
      <c r="N51" s="14">
        <v>10</v>
      </c>
      <c r="O51" s="21">
        <v>29842338.163599998</v>
      </c>
      <c r="P51" s="23">
        <v>0</v>
      </c>
      <c r="Q51" s="24">
        <v>2.7</v>
      </c>
      <c r="R51" s="14">
        <v>11</v>
      </c>
      <c r="S51" s="21">
        <v>31731930.799199998</v>
      </c>
      <c r="T51" s="23">
        <v>0</v>
      </c>
      <c r="U51" s="24">
        <v>2.3636363636363638</v>
      </c>
      <c r="V51" s="14">
        <v>13</v>
      </c>
      <c r="W51" s="21">
        <v>43528493.975399993</v>
      </c>
      <c r="X51" s="23">
        <v>0</v>
      </c>
      <c r="Y51" s="24">
        <v>2.3846153846153846</v>
      </c>
    </row>
    <row r="52" spans="1:25" ht="13.5" thickBot="1" x14ac:dyDescent="0.25">
      <c r="A52" s="25" t="s">
        <v>19</v>
      </c>
      <c r="B52" s="22">
        <v>1</v>
      </c>
      <c r="C52" s="21">
        <v>1342198.6779</v>
      </c>
      <c r="D52" s="23">
        <v>0</v>
      </c>
      <c r="E52" s="24">
        <v>3</v>
      </c>
      <c r="F52" s="14">
        <v>2</v>
      </c>
      <c r="G52" s="21">
        <v>1366315.845</v>
      </c>
      <c r="H52" s="23">
        <v>0</v>
      </c>
      <c r="I52" s="24">
        <v>2</v>
      </c>
      <c r="J52" s="14">
        <v>2</v>
      </c>
      <c r="K52" s="21">
        <v>3140683.3067999999</v>
      </c>
      <c r="L52" s="23">
        <v>0</v>
      </c>
      <c r="M52" s="24">
        <v>1</v>
      </c>
      <c r="N52" s="14">
        <v>3</v>
      </c>
      <c r="O52" s="21">
        <v>4648777.2935999995</v>
      </c>
      <c r="P52" s="23">
        <v>0</v>
      </c>
      <c r="Q52" s="24">
        <v>3</v>
      </c>
      <c r="R52" s="14">
        <v>3</v>
      </c>
      <c r="S52" s="21">
        <v>5853194.4316999996</v>
      </c>
      <c r="T52" s="23">
        <v>0</v>
      </c>
      <c r="U52" s="24">
        <v>3</v>
      </c>
      <c r="V52" s="14">
        <v>3</v>
      </c>
      <c r="W52" s="21">
        <v>5814589.4316999996</v>
      </c>
      <c r="X52" s="23">
        <v>0</v>
      </c>
      <c r="Y52" s="24">
        <v>3</v>
      </c>
    </row>
    <row r="53" spans="1:25" ht="15" x14ac:dyDescent="0.25">
      <c r="A53" s="28" t="s">
        <v>7</v>
      </c>
      <c r="B53" s="29"/>
      <c r="C53" s="30"/>
      <c r="D53" s="31"/>
      <c r="E53" s="32"/>
      <c r="F53" s="33"/>
      <c r="G53" s="30"/>
      <c r="H53" s="31"/>
      <c r="I53" s="32"/>
      <c r="J53" s="33"/>
      <c r="K53" s="30"/>
      <c r="L53" s="31"/>
      <c r="M53" s="32"/>
      <c r="N53" s="33"/>
      <c r="O53" s="30"/>
      <c r="P53" s="31"/>
      <c r="Q53" s="32"/>
      <c r="R53" s="33"/>
      <c r="S53" s="30"/>
      <c r="T53" s="31"/>
      <c r="U53" s="32"/>
      <c r="V53" s="33"/>
      <c r="W53" s="30"/>
      <c r="X53" s="31"/>
      <c r="Y53" s="32"/>
    </row>
    <row r="54" spans="1:25" ht="15" x14ac:dyDescent="0.25">
      <c r="A54" s="68" t="s">
        <v>15</v>
      </c>
      <c r="B54" s="29"/>
      <c r="C54" s="30"/>
      <c r="D54" s="31"/>
      <c r="E54" s="32"/>
      <c r="F54" s="33"/>
      <c r="G54" s="30"/>
      <c r="H54" s="31"/>
      <c r="I54" s="32"/>
      <c r="J54" s="33"/>
      <c r="K54" s="30"/>
      <c r="L54" s="31"/>
      <c r="M54" s="32"/>
      <c r="N54" s="33"/>
      <c r="O54" s="30"/>
      <c r="P54" s="31"/>
      <c r="Q54" s="32"/>
      <c r="R54" s="33"/>
      <c r="S54" s="30"/>
      <c r="T54" s="31"/>
      <c r="U54" s="32"/>
      <c r="V54" s="33"/>
      <c r="W54" s="30"/>
      <c r="X54" s="31"/>
      <c r="Y54" s="32"/>
    </row>
    <row r="55" spans="1:25" x14ac:dyDescent="0.2">
      <c r="A55" s="25" t="s">
        <v>16</v>
      </c>
      <c r="B55" s="22">
        <v>831</v>
      </c>
      <c r="C55" s="21">
        <v>1324602519.8519032</v>
      </c>
      <c r="D55" s="23">
        <v>14.969915764139591</v>
      </c>
      <c r="E55" s="24">
        <v>1.5102286401925391</v>
      </c>
      <c r="F55" s="14">
        <v>833</v>
      </c>
      <c r="G55" s="21">
        <v>1336339447.6942029</v>
      </c>
      <c r="H55" s="23">
        <v>15.018007202881153</v>
      </c>
      <c r="I55" s="24">
        <v>1.5090036014405763</v>
      </c>
      <c r="J55" s="14">
        <v>834</v>
      </c>
      <c r="K55" s="21">
        <v>1355124613.8567033</v>
      </c>
      <c r="L55" s="23">
        <v>14.984412470023981</v>
      </c>
      <c r="M55" s="24">
        <v>1.5083932853717026</v>
      </c>
      <c r="N55" s="14">
        <v>831</v>
      </c>
      <c r="O55" s="21">
        <v>1330326034.5662036</v>
      </c>
      <c r="P55" s="23">
        <v>15.229843561973526</v>
      </c>
      <c r="Q55" s="24">
        <v>1.5078219013237064</v>
      </c>
      <c r="R55" s="14">
        <v>831</v>
      </c>
      <c r="S55" s="21">
        <v>1329281764.9047039</v>
      </c>
      <c r="T55" s="23">
        <v>15.297232250300842</v>
      </c>
      <c r="U55" s="24">
        <v>1.5078219013237064</v>
      </c>
      <c r="V55" s="14">
        <v>830</v>
      </c>
      <c r="W55" s="21">
        <v>1360185234.5271034</v>
      </c>
      <c r="X55" s="23">
        <v>15.346987951807229</v>
      </c>
      <c r="Y55" s="24">
        <v>1.5072289156626506</v>
      </c>
    </row>
    <row r="56" spans="1:25" x14ac:dyDescent="0.2">
      <c r="A56" s="25" t="s">
        <v>17</v>
      </c>
      <c r="B56" s="22">
        <v>136</v>
      </c>
      <c r="C56" s="21">
        <v>169812628.9009001</v>
      </c>
      <c r="D56" s="23">
        <v>4.5367647058823533</v>
      </c>
      <c r="E56" s="24">
        <v>2.1323529411764706</v>
      </c>
      <c r="F56" s="14">
        <v>139</v>
      </c>
      <c r="G56" s="21">
        <v>174453851.33510008</v>
      </c>
      <c r="H56" s="23">
        <v>4.4604316546762588</v>
      </c>
      <c r="I56" s="24">
        <v>2.1294964028776979</v>
      </c>
      <c r="J56" s="14">
        <v>136</v>
      </c>
      <c r="K56" s="21">
        <v>175903425.68520012</v>
      </c>
      <c r="L56" s="23">
        <v>4.4485294117647056</v>
      </c>
      <c r="M56" s="24">
        <v>2.1397058823529411</v>
      </c>
      <c r="N56" s="14">
        <v>140</v>
      </c>
      <c r="O56" s="21">
        <v>176730061.07690009</v>
      </c>
      <c r="P56" s="23">
        <v>4.4928571428571429</v>
      </c>
      <c r="Q56" s="24">
        <v>2.1285714285714286</v>
      </c>
      <c r="R56" s="14">
        <v>150</v>
      </c>
      <c r="S56" s="21">
        <v>186549954.59480008</v>
      </c>
      <c r="T56" s="23">
        <v>4.246666666666667</v>
      </c>
      <c r="U56" s="24">
        <v>2.12</v>
      </c>
      <c r="V56" s="14">
        <v>151</v>
      </c>
      <c r="W56" s="21">
        <v>195815656.67299998</v>
      </c>
      <c r="X56" s="23">
        <v>4.2649006622516552</v>
      </c>
      <c r="Y56" s="24">
        <v>2.1125827814569536</v>
      </c>
    </row>
    <row r="57" spans="1:25" x14ac:dyDescent="0.2">
      <c r="A57" s="25" t="s">
        <v>21</v>
      </c>
      <c r="B57" s="22">
        <v>48</v>
      </c>
      <c r="C57" s="21">
        <v>421553123.94880003</v>
      </c>
      <c r="D57" s="23">
        <v>10.791666666666666</v>
      </c>
      <c r="E57" s="24">
        <v>1.4791666666666667</v>
      </c>
      <c r="F57" s="14">
        <v>48</v>
      </c>
      <c r="G57" s="21">
        <v>429269436.09759974</v>
      </c>
      <c r="H57" s="23">
        <v>10.875</v>
      </c>
      <c r="I57" s="24">
        <v>1.4791666666666667</v>
      </c>
      <c r="J57" s="14">
        <v>48</v>
      </c>
      <c r="K57" s="21">
        <v>431469442.37599969</v>
      </c>
      <c r="L57" s="23">
        <v>10.875</v>
      </c>
      <c r="M57" s="24">
        <v>1.4791666666666667</v>
      </c>
      <c r="N57" s="14">
        <v>48</v>
      </c>
      <c r="O57" s="21">
        <v>430176323.71999955</v>
      </c>
      <c r="P57" s="23">
        <v>10.979166666666666</v>
      </c>
      <c r="Q57" s="24">
        <v>1.4791666666666667</v>
      </c>
      <c r="R57" s="14">
        <v>48</v>
      </c>
      <c r="S57" s="21">
        <v>430288949.60480016</v>
      </c>
      <c r="T57" s="23">
        <v>11</v>
      </c>
      <c r="U57" s="24">
        <v>1.4791666666666667</v>
      </c>
      <c r="V57" s="14">
        <v>48</v>
      </c>
      <c r="W57" s="21">
        <v>430647240.53600019</v>
      </c>
      <c r="X57" s="23">
        <v>11.020833333333334</v>
      </c>
      <c r="Y57" s="24">
        <v>1.4791666666666667</v>
      </c>
    </row>
    <row r="58" spans="1:25" x14ac:dyDescent="0.2">
      <c r="A58" s="25" t="s">
        <v>23</v>
      </c>
      <c r="B58" s="22">
        <v>279</v>
      </c>
      <c r="C58" s="21">
        <v>1913736678.2305028</v>
      </c>
      <c r="D58" s="23">
        <v>18.458781362007169</v>
      </c>
      <c r="E58" s="24">
        <v>1.2150537634408602</v>
      </c>
      <c r="F58" s="14">
        <v>279</v>
      </c>
      <c r="G58" s="21">
        <v>1929177518.6616955</v>
      </c>
      <c r="H58" s="23">
        <v>18.577060931899641</v>
      </c>
      <c r="I58" s="24">
        <v>1.2150537634408602</v>
      </c>
      <c r="J58" s="14">
        <v>279</v>
      </c>
      <c r="K58" s="21">
        <v>1926893802.2529972</v>
      </c>
      <c r="L58" s="23">
        <v>18.577060931899641</v>
      </c>
      <c r="M58" s="24">
        <v>1.2150537634408602</v>
      </c>
      <c r="N58" s="14">
        <v>277</v>
      </c>
      <c r="O58" s="21">
        <v>1916561801.0865107</v>
      </c>
      <c r="P58" s="23">
        <v>18.787003610108304</v>
      </c>
      <c r="Q58" s="24">
        <v>1.2166064981949458</v>
      </c>
      <c r="R58" s="14">
        <v>278</v>
      </c>
      <c r="S58" s="21">
        <v>1938585518.5037894</v>
      </c>
      <c r="T58" s="23">
        <v>18.776978417266186</v>
      </c>
      <c r="U58" s="24">
        <v>1.2194244604316546</v>
      </c>
      <c r="V58" s="14">
        <v>278</v>
      </c>
      <c r="W58" s="21">
        <v>1961983942.0515041</v>
      </c>
      <c r="X58" s="23">
        <v>18.809352517985612</v>
      </c>
      <c r="Y58" s="24">
        <v>1.2194244604316546</v>
      </c>
    </row>
    <row r="59" spans="1:25" x14ac:dyDescent="0.2">
      <c r="A59" s="25" t="s">
        <v>18</v>
      </c>
      <c r="B59" s="22">
        <v>633</v>
      </c>
      <c r="C59" s="21">
        <v>2949517781.8788824</v>
      </c>
      <c r="D59" s="23">
        <v>14.090047393364928</v>
      </c>
      <c r="E59" s="24">
        <v>1.4612954186413902</v>
      </c>
      <c r="F59" s="14">
        <v>634</v>
      </c>
      <c r="G59" s="21">
        <v>3008805688.2736158</v>
      </c>
      <c r="H59" s="23">
        <v>14.18769716088328</v>
      </c>
      <c r="I59" s="24">
        <v>1.4621451104100947</v>
      </c>
      <c r="J59" s="14">
        <v>633</v>
      </c>
      <c r="K59" s="21">
        <v>2981141647.5072918</v>
      </c>
      <c r="L59" s="23">
        <v>14.197472353870458</v>
      </c>
      <c r="M59" s="24">
        <v>1.4597156398104265</v>
      </c>
      <c r="N59" s="14">
        <v>633</v>
      </c>
      <c r="O59" s="21">
        <v>2978734682.639596</v>
      </c>
      <c r="P59" s="23">
        <v>14.255924170616113</v>
      </c>
      <c r="Q59" s="24">
        <v>1.4612954186413902</v>
      </c>
      <c r="R59" s="14">
        <v>634</v>
      </c>
      <c r="S59" s="21">
        <v>2964094856.8231778</v>
      </c>
      <c r="T59" s="23">
        <v>14.293375394321767</v>
      </c>
      <c r="U59" s="24">
        <v>1.4652996845425867</v>
      </c>
      <c r="V59" s="14">
        <v>637</v>
      </c>
      <c r="W59" s="21">
        <v>3087521679.591011</v>
      </c>
      <c r="X59" s="23">
        <v>14.28414442700157</v>
      </c>
      <c r="Y59" s="24">
        <v>1.4662480376766092</v>
      </c>
    </row>
    <row r="60" spans="1:25" x14ac:dyDescent="0.2">
      <c r="A60" s="25" t="s">
        <v>19</v>
      </c>
      <c r="B60" s="22">
        <v>334</v>
      </c>
      <c r="C60" s="21">
        <v>803580866.23739934</v>
      </c>
      <c r="D60" s="23">
        <v>18.991017964071855</v>
      </c>
      <c r="E60" s="24">
        <v>1.1407185628742516</v>
      </c>
      <c r="F60" s="14">
        <v>335</v>
      </c>
      <c r="G60" s="21">
        <v>807679934.73549914</v>
      </c>
      <c r="H60" s="23">
        <v>19.005970149253731</v>
      </c>
      <c r="I60" s="24">
        <v>1.1432835820895522</v>
      </c>
      <c r="J60" s="14">
        <v>335</v>
      </c>
      <c r="K60" s="21">
        <v>817642962.12639904</v>
      </c>
      <c r="L60" s="23">
        <v>19.005970149253731</v>
      </c>
      <c r="M60" s="24">
        <v>1.1432835820895522</v>
      </c>
      <c r="N60" s="14">
        <v>335</v>
      </c>
      <c r="O60" s="21">
        <v>804573194.27489924</v>
      </c>
      <c r="P60" s="23">
        <v>19.250746268656716</v>
      </c>
      <c r="Q60" s="24">
        <v>1.1432835820895522</v>
      </c>
      <c r="R60" s="14">
        <v>334</v>
      </c>
      <c r="S60" s="21">
        <v>803384004.72989917</v>
      </c>
      <c r="T60" s="23">
        <v>19.341317365269461</v>
      </c>
      <c r="U60" s="24">
        <v>1.1437125748502994</v>
      </c>
      <c r="V60" s="14">
        <v>333</v>
      </c>
      <c r="W60" s="21">
        <v>826423400.12519884</v>
      </c>
      <c r="X60" s="23">
        <v>19.321321321321321</v>
      </c>
      <c r="Y60" s="24">
        <v>1.1441441441441442</v>
      </c>
    </row>
    <row r="61" spans="1:25" ht="15" x14ac:dyDescent="0.25">
      <c r="A61" s="69" t="s">
        <v>20</v>
      </c>
      <c r="B61" s="29"/>
      <c r="C61" s="30"/>
      <c r="D61" s="31"/>
      <c r="E61" s="32"/>
      <c r="F61" s="33"/>
      <c r="G61" s="30"/>
      <c r="H61" s="31"/>
      <c r="I61" s="32"/>
      <c r="J61" s="33"/>
      <c r="K61" s="30"/>
      <c r="L61" s="31"/>
      <c r="M61" s="32"/>
      <c r="N61" s="33"/>
      <c r="O61" s="30"/>
      <c r="P61" s="31"/>
      <c r="Q61" s="32"/>
      <c r="R61" s="33"/>
      <c r="S61" s="30"/>
      <c r="T61" s="31"/>
      <c r="U61" s="32"/>
      <c r="V61" s="33"/>
      <c r="W61" s="30"/>
      <c r="X61" s="31"/>
      <c r="Y61" s="32"/>
    </row>
    <row r="62" spans="1:25" x14ac:dyDescent="0.2">
      <c r="A62" s="25" t="s">
        <v>16</v>
      </c>
      <c r="B62" s="22">
        <v>476</v>
      </c>
      <c r="C62" s="21">
        <v>748515871.850402</v>
      </c>
      <c r="D62" s="23">
        <v>14.974789915966387</v>
      </c>
      <c r="E62" s="24">
        <v>1.25</v>
      </c>
      <c r="F62" s="14">
        <v>476</v>
      </c>
      <c r="G62" s="21">
        <v>752429503.97290206</v>
      </c>
      <c r="H62" s="23">
        <v>15.031512605042018</v>
      </c>
      <c r="I62" s="24">
        <v>1.2457983193277311</v>
      </c>
      <c r="J62" s="14">
        <v>474</v>
      </c>
      <c r="K62" s="21">
        <v>760281529.62340188</v>
      </c>
      <c r="L62" s="23">
        <v>15.037974683544304</v>
      </c>
      <c r="M62" s="24">
        <v>1.2447257383966244</v>
      </c>
      <c r="N62" s="14">
        <v>475</v>
      </c>
      <c r="O62" s="21">
        <v>749621084.69180179</v>
      </c>
      <c r="P62" s="23">
        <v>15.223157894736842</v>
      </c>
      <c r="Q62" s="24">
        <v>1.2463157894736843</v>
      </c>
      <c r="R62" s="14">
        <v>475</v>
      </c>
      <c r="S62" s="21">
        <v>750869132.2338016</v>
      </c>
      <c r="T62" s="23">
        <v>15.258947368421053</v>
      </c>
      <c r="U62" s="24">
        <v>1.2463157894736843</v>
      </c>
      <c r="V62" s="14">
        <v>474</v>
      </c>
      <c r="W62" s="21">
        <v>773759269.25940132</v>
      </c>
      <c r="X62" s="23">
        <v>15.308016877637131</v>
      </c>
      <c r="Y62" s="24">
        <v>1.2447257383966244</v>
      </c>
    </row>
    <row r="63" spans="1:25" x14ac:dyDescent="0.2">
      <c r="A63" s="25" t="s">
        <v>17</v>
      </c>
      <c r="B63" s="22">
        <v>224</v>
      </c>
      <c r="C63" s="21">
        <v>291265623.6419</v>
      </c>
      <c r="D63" s="23">
        <v>8.6696428571428577</v>
      </c>
      <c r="E63" s="24">
        <v>1.3526785714285714</v>
      </c>
      <c r="F63" s="14">
        <v>227</v>
      </c>
      <c r="G63" s="21">
        <v>294152639.68399996</v>
      </c>
      <c r="H63" s="23">
        <v>8.537444933920705</v>
      </c>
      <c r="I63" s="24">
        <v>1.3876651982378854</v>
      </c>
      <c r="J63" s="14">
        <v>225</v>
      </c>
      <c r="K63" s="21">
        <v>298254661.39939994</v>
      </c>
      <c r="L63" s="23">
        <v>8.6</v>
      </c>
      <c r="M63" s="24">
        <v>1.3866666666666667</v>
      </c>
      <c r="N63" s="14">
        <v>227</v>
      </c>
      <c r="O63" s="21">
        <v>295774172.8118</v>
      </c>
      <c r="P63" s="23">
        <v>8.7004405286343616</v>
      </c>
      <c r="Q63" s="24">
        <v>1.3832599118942732</v>
      </c>
      <c r="R63" s="14">
        <v>230</v>
      </c>
      <c r="S63" s="21">
        <v>295976216.76860005</v>
      </c>
      <c r="T63" s="23">
        <v>8.5739130434782602</v>
      </c>
      <c r="U63" s="24">
        <v>1.3826086956521739</v>
      </c>
      <c r="V63" s="14">
        <v>232</v>
      </c>
      <c r="W63" s="21">
        <v>309274626.50770015</v>
      </c>
      <c r="X63" s="23">
        <v>8.5344827586206904</v>
      </c>
      <c r="Y63" s="24">
        <v>1.3793103448275863</v>
      </c>
    </row>
    <row r="64" spans="1:25" x14ac:dyDescent="0.2">
      <c r="A64" s="25" t="s">
        <v>21</v>
      </c>
      <c r="B64" s="22">
        <v>51</v>
      </c>
      <c r="C64" s="21">
        <v>449863163.63310003</v>
      </c>
      <c r="D64" s="23">
        <v>10.470588235294118</v>
      </c>
      <c r="E64" s="24">
        <v>1.588235294117647</v>
      </c>
      <c r="F64" s="14">
        <v>50</v>
      </c>
      <c r="G64" s="21">
        <v>446630189.8099997</v>
      </c>
      <c r="H64" s="23">
        <v>10.74</v>
      </c>
      <c r="I64" s="24">
        <v>1.6</v>
      </c>
      <c r="J64" s="14">
        <v>49</v>
      </c>
      <c r="K64" s="21">
        <v>438681228.98799968</v>
      </c>
      <c r="L64" s="23">
        <v>10.959183673469388</v>
      </c>
      <c r="M64" s="24">
        <v>1.5714285714285714</v>
      </c>
      <c r="N64" s="14">
        <v>50</v>
      </c>
      <c r="O64" s="21">
        <v>446387348.87499952</v>
      </c>
      <c r="P64" s="23">
        <v>10.84</v>
      </c>
      <c r="Q64" s="24">
        <v>1.6</v>
      </c>
      <c r="R64" s="14">
        <v>50</v>
      </c>
      <c r="S64" s="21">
        <v>450157657.75500017</v>
      </c>
      <c r="T64" s="23">
        <v>10.88</v>
      </c>
      <c r="U64" s="24">
        <v>1.6</v>
      </c>
      <c r="V64" s="14">
        <v>50</v>
      </c>
      <c r="W64" s="21">
        <v>450947151.4750002</v>
      </c>
      <c r="X64" s="23">
        <v>10.82</v>
      </c>
      <c r="Y64" s="24">
        <v>1.62</v>
      </c>
    </row>
    <row r="65" spans="1:25" x14ac:dyDescent="0.2">
      <c r="A65" s="25" t="s">
        <v>23</v>
      </c>
      <c r="B65" s="22">
        <v>524</v>
      </c>
      <c r="C65" s="21">
        <v>3803367314.1073651</v>
      </c>
      <c r="D65" s="23">
        <v>18.793893129770993</v>
      </c>
      <c r="E65" s="24">
        <v>1.166030534351145</v>
      </c>
      <c r="F65" s="14">
        <v>524</v>
      </c>
      <c r="G65" s="21">
        <v>3813599396.1641445</v>
      </c>
      <c r="H65" s="23">
        <v>18.916030534351144</v>
      </c>
      <c r="I65" s="24">
        <v>1.166030534351145</v>
      </c>
      <c r="J65" s="14">
        <v>523</v>
      </c>
      <c r="K65" s="21">
        <v>3810731466.0456944</v>
      </c>
      <c r="L65" s="23">
        <v>18.906309751434033</v>
      </c>
      <c r="M65" s="24">
        <v>1.1663479923518165</v>
      </c>
      <c r="N65" s="14">
        <v>523</v>
      </c>
      <c r="O65" s="21">
        <v>3808534802.7660837</v>
      </c>
      <c r="P65" s="23">
        <v>19.137667304015295</v>
      </c>
      <c r="Q65" s="24">
        <v>1.1663479923518165</v>
      </c>
      <c r="R65" s="14">
        <v>520</v>
      </c>
      <c r="S65" s="21">
        <v>3793227117.4768758</v>
      </c>
      <c r="T65" s="23">
        <v>19.21153846153846</v>
      </c>
      <c r="U65" s="24">
        <v>1.1673076923076924</v>
      </c>
      <c r="V65" s="14">
        <v>520</v>
      </c>
      <c r="W65" s="21">
        <v>3853081286.6705208</v>
      </c>
      <c r="X65" s="23">
        <v>19.246153846153845</v>
      </c>
      <c r="Y65" s="24">
        <v>1.1673076923076924</v>
      </c>
    </row>
    <row r="66" spans="1:25" x14ac:dyDescent="0.2">
      <c r="A66" s="25" t="s">
        <v>18</v>
      </c>
      <c r="B66" s="22">
        <v>528</v>
      </c>
      <c r="C66" s="21">
        <v>2622235211.7315927</v>
      </c>
      <c r="D66" s="23">
        <v>13.308712121212121</v>
      </c>
      <c r="E66" s="24">
        <v>1.456439393939394</v>
      </c>
      <c r="F66" s="14">
        <v>529</v>
      </c>
      <c r="G66" s="21">
        <v>2622120810.6352062</v>
      </c>
      <c r="H66" s="23">
        <v>13.364839319470699</v>
      </c>
      <c r="I66" s="24">
        <v>1.4574669187145557</v>
      </c>
      <c r="J66" s="14">
        <v>531</v>
      </c>
      <c r="K66" s="21">
        <v>2631340556.6033945</v>
      </c>
      <c r="L66" s="23">
        <v>13.314500941619587</v>
      </c>
      <c r="M66" s="24">
        <v>1.4745762711864407</v>
      </c>
      <c r="N66" s="14">
        <v>530</v>
      </c>
      <c r="O66" s="21">
        <v>2650648023.0021048</v>
      </c>
      <c r="P66" s="23">
        <v>13.483018867924528</v>
      </c>
      <c r="Q66" s="24">
        <v>1.4735849056603774</v>
      </c>
      <c r="R66" s="14">
        <v>531</v>
      </c>
      <c r="S66" s="21">
        <v>2661192097.4953818</v>
      </c>
      <c r="T66" s="23">
        <v>13.542372881355933</v>
      </c>
      <c r="U66" s="24">
        <v>1.472693032015066</v>
      </c>
      <c r="V66" s="14">
        <v>533</v>
      </c>
      <c r="W66" s="21">
        <v>2679836356.0718088</v>
      </c>
      <c r="X66" s="23">
        <v>13.517823639774859</v>
      </c>
      <c r="Y66" s="24">
        <v>1.4803001876172608</v>
      </c>
    </row>
    <row r="67" spans="1:25" x14ac:dyDescent="0.2">
      <c r="A67" s="25" t="s">
        <v>19</v>
      </c>
      <c r="B67" s="22">
        <v>278</v>
      </c>
      <c r="C67" s="21">
        <v>685544134.74670053</v>
      </c>
      <c r="D67" s="23">
        <v>17.208633093525179</v>
      </c>
      <c r="E67" s="24">
        <v>1.0863309352517985</v>
      </c>
      <c r="F67" s="14">
        <v>278</v>
      </c>
      <c r="G67" s="21">
        <v>696311849.20540011</v>
      </c>
      <c r="H67" s="23">
        <v>17.273381294964029</v>
      </c>
      <c r="I67" s="24">
        <v>1.0863309352517985</v>
      </c>
      <c r="J67" s="14">
        <v>278</v>
      </c>
      <c r="K67" s="21">
        <v>702371540.87150013</v>
      </c>
      <c r="L67" s="23">
        <v>17.273381294964029</v>
      </c>
      <c r="M67" s="24">
        <v>1.0863309352517985</v>
      </c>
      <c r="N67" s="14">
        <v>278</v>
      </c>
      <c r="O67" s="21">
        <v>697354687.14860022</v>
      </c>
      <c r="P67" s="23">
        <v>17.517985611510792</v>
      </c>
      <c r="Q67" s="24">
        <v>1.0863309352517985</v>
      </c>
      <c r="R67" s="14">
        <v>278</v>
      </c>
      <c r="S67" s="21">
        <v>690567433.9197005</v>
      </c>
      <c r="T67" s="23">
        <v>17.557553956834532</v>
      </c>
      <c r="U67" s="24">
        <v>1.0863309352517985</v>
      </c>
      <c r="V67" s="14">
        <v>277</v>
      </c>
      <c r="W67" s="21">
        <v>705824287.73770022</v>
      </c>
      <c r="X67" s="23">
        <v>17.653429602888085</v>
      </c>
      <c r="Y67" s="24">
        <v>1.0866425992779782</v>
      </c>
    </row>
    <row r="68" spans="1:25" ht="15.75" thickBot="1" x14ac:dyDescent="0.3">
      <c r="A68" s="70" t="s">
        <v>24</v>
      </c>
      <c r="B68" s="71">
        <f>SUM(B44:B67)</f>
        <v>4447</v>
      </c>
      <c r="C68" s="72">
        <f>SUM(C44:C67)</f>
        <v>16357912962.234346</v>
      </c>
      <c r="D68" s="26"/>
      <c r="E68" s="27"/>
      <c r="F68" s="71">
        <f>SUM(F44:F67)</f>
        <v>4451</v>
      </c>
      <c r="G68" s="72">
        <f>SUM(G44:G67)</f>
        <v>16481679995.851465</v>
      </c>
      <c r="H68" s="26"/>
      <c r="I68" s="27"/>
      <c r="J68" s="71">
        <f>SUM(J44:J67)</f>
        <v>4449</v>
      </c>
      <c r="K68" s="72">
        <f>SUM(K44:K67)</f>
        <v>16511461362.314581</v>
      </c>
      <c r="L68" s="26"/>
      <c r="M68" s="27"/>
      <c r="N68" s="71">
        <f>SUM(N44:N67)</f>
        <v>4452</v>
      </c>
      <c r="O68" s="72">
        <f>SUM(O44:O67)</f>
        <v>16448282287.3319</v>
      </c>
      <c r="P68" s="26"/>
      <c r="Q68" s="27"/>
      <c r="R68" s="71">
        <f>SUM(R44:R67)</f>
        <v>4459</v>
      </c>
      <c r="S68" s="72">
        <f>SUM(S44:S67)</f>
        <v>16468773112.430431</v>
      </c>
      <c r="T68" s="26"/>
      <c r="U68" s="27"/>
      <c r="V68" s="71">
        <f>SUM(V44:V67)</f>
        <v>4473</v>
      </c>
      <c r="W68" s="72">
        <f>SUM(W44:W67)</f>
        <v>16836163738.137148</v>
      </c>
      <c r="X68" s="26"/>
      <c r="Y68" s="27"/>
    </row>
    <row r="69" spans="1:25" x14ac:dyDescent="0.2">
      <c r="H69" s="20"/>
      <c r="J69" s="18"/>
      <c r="K69" s="19"/>
      <c r="L69" s="19"/>
    </row>
  </sheetData>
  <mergeCells count="39">
    <mergeCell ref="V40:Y40"/>
    <mergeCell ref="R40:U40"/>
    <mergeCell ref="N40:Q40"/>
    <mergeCell ref="J40:M40"/>
    <mergeCell ref="R2:T2"/>
    <mergeCell ref="O2:Q2"/>
    <mergeCell ref="A12:Q12"/>
    <mergeCell ref="A24:Q24"/>
    <mergeCell ref="A26:A27"/>
    <mergeCell ref="B26:B27"/>
    <mergeCell ref="I26:J26"/>
    <mergeCell ref="K26:L26"/>
    <mergeCell ref="M26:N26"/>
    <mergeCell ref="A16:A17"/>
    <mergeCell ref="A18:A19"/>
    <mergeCell ref="I14:J14"/>
    <mergeCell ref="A4:A5"/>
    <mergeCell ref="A6:A7"/>
    <mergeCell ref="A2:A3"/>
    <mergeCell ref="B2:B3"/>
    <mergeCell ref="L2:N2"/>
    <mergeCell ref="C2:E2"/>
    <mergeCell ref="F2:H2"/>
    <mergeCell ref="I2:K2"/>
    <mergeCell ref="K14:L14"/>
    <mergeCell ref="M14:N14"/>
    <mergeCell ref="A14:A15"/>
    <mergeCell ref="B14:B15"/>
    <mergeCell ref="C14:D14"/>
    <mergeCell ref="E14:F14"/>
    <mergeCell ref="G14:H14"/>
    <mergeCell ref="C26:D26"/>
    <mergeCell ref="E26:F26"/>
    <mergeCell ref="G26:H26"/>
    <mergeCell ref="A40:A41"/>
    <mergeCell ref="F40:I40"/>
    <mergeCell ref="B40:E40"/>
    <mergeCell ref="A28:A29"/>
    <mergeCell ref="A30:A31"/>
  </mergeCells>
  <phoneticPr fontId="4" type="noConversion"/>
  <printOptions horizontalCentered="1" verticalCentered="1"/>
  <pageMargins left="0" right="0" top="0.74803149606299213" bottom="0.74803149606299213" header="0.31496062992125984" footer="0.31496062992125984"/>
  <pageSetup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Glosa 14 N°10 (Jul-Dic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Medina Sanzana</dc:creator>
  <cp:lastModifiedBy>Eduardo Medina</cp:lastModifiedBy>
  <cp:lastPrinted>2022-07-15T16:13:25Z</cp:lastPrinted>
  <dcterms:created xsi:type="dcterms:W3CDTF">2019-04-10T19:40:29Z</dcterms:created>
  <dcterms:modified xsi:type="dcterms:W3CDTF">2026-01-16T13:58:04Z</dcterms:modified>
</cp:coreProperties>
</file>