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95" windowWidth="20730" windowHeight="11760"/>
  </bookViews>
  <sheets>
    <sheet name="Enero_Junio" sheetId="1" r:id="rId1"/>
  </sheets>
  <definedNames>
    <definedName name="_xlnm.Print_Area" localSheetId="0">Enero_Junio!$A$1:$K$5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I12" i="1" s="1"/>
  <c r="H10" i="1"/>
  <c r="G10" i="1"/>
  <c r="F10" i="1"/>
  <c r="E10" i="1"/>
  <c r="D10" i="1"/>
  <c r="H9" i="1" l="1"/>
  <c r="H12" i="1" s="1"/>
  <c r="G9" i="1"/>
  <c r="G12" i="1" s="1"/>
  <c r="F9" i="1"/>
  <c r="F12" i="1" s="1"/>
  <c r="E9" i="1"/>
  <c r="E12" i="1" s="1"/>
  <c r="D9" i="1"/>
  <c r="D12" i="1" s="1"/>
  <c r="J11" i="1" l="1"/>
  <c r="J10" i="1"/>
  <c r="J9" i="1"/>
  <c r="J12" i="1" l="1"/>
</calcChain>
</file>

<file path=xl/sharedStrings.xml><?xml version="1.0" encoding="utf-8"?>
<sst xmlns="http://schemas.openxmlformats.org/spreadsheetml/2006/main" count="20" uniqueCount="18">
  <si>
    <t>Plataforma Central</t>
  </si>
  <si>
    <t>Plataforma Usuaria</t>
  </si>
  <si>
    <t>Total</t>
  </si>
  <si>
    <t>Totales por Mes</t>
  </si>
  <si>
    <t>Semestral</t>
  </si>
  <si>
    <t>Detalle</t>
  </si>
  <si>
    <t>N° ART</t>
  </si>
  <si>
    <t>Unidades de Almacenamiento</t>
  </si>
  <si>
    <t>Por Resolución FN/MP N° 2426/2019 del 27 de noviembre de 2019 se adjudicó la Licitación Pública denominada Provisión de Data Center Gestionado y Servicios Asociados para el Ministerio Público a la empresa SONDA S.A. por un plazo de 48 meses y un total mensual de UF 3.096,78 impuestos incluidos. El monto total se divide en UF 1.897,28 IVA incluido correpondiente a la Plataforma Central de Tecnologías de Información y UF 1.199,5 exentas de IVA, por los Servicios de Administración y Gestión asociados.
El almacenamiento informático de información está considerado en las UF 1.897,28 IVA incluido.</t>
  </si>
  <si>
    <t>Enero</t>
  </si>
  <si>
    <t>Febrero</t>
  </si>
  <si>
    <t>Marzo</t>
  </si>
  <si>
    <t>Abril</t>
  </si>
  <si>
    <t>Mayo</t>
  </si>
  <si>
    <t>Junio</t>
  </si>
  <si>
    <t xml:space="preserve">Por Resolución FN/MP N° 875/2018 de 14 de mayo de 2018 se adjudicó la Licitación Pública "Provisión de Servicios Plataforma Usuaria para el Ministerio Público" a la empresa UPGRADE por un período de 48 meses.
El disco duro de una estación de trabajo quedó expresado en un 0,047 del total del equipo, con lo cual se obtuvo la proporción del valor mensual asociado al almacenamiento de información.   </t>
  </si>
  <si>
    <r>
      <t>Discos Duros:</t>
    </r>
    <r>
      <rPr>
        <u/>
        <sz val="11"/>
        <color theme="1"/>
        <rFont val="Calibri"/>
        <family val="2"/>
        <scheme val="minor"/>
      </rPr>
      <t xml:space="preserve">
Febrero</t>
    </r>
    <r>
      <rPr>
        <sz val="11"/>
        <color theme="1"/>
        <rFont val="Calibri"/>
        <family val="2"/>
        <scheme val="minor"/>
      </rPr>
      <t xml:space="preserve">:  Disco duro 1 TB SSD 2,5”, para Notebook Unidad de Drogas, por un monto de $ 123.760.
</t>
    </r>
    <r>
      <rPr>
        <u/>
        <sz val="11"/>
        <color theme="1"/>
        <rFont val="Calibri"/>
        <family val="2"/>
        <scheme val="minor"/>
      </rPr>
      <t>Marzo</t>
    </r>
    <r>
      <rPr>
        <sz val="11"/>
        <color theme="1"/>
        <rFont val="Calibri"/>
        <family val="2"/>
        <scheme val="minor"/>
      </rPr>
      <t xml:space="preserve">: Disco duro para servidor de FRM Oriente, por un monto de $ 450.000.
</t>
    </r>
    <r>
      <rPr>
        <u/>
        <sz val="11"/>
        <color theme="1"/>
        <rFont val="Calibri"/>
        <family val="2"/>
        <scheme val="minor"/>
      </rPr>
      <t>Abril</t>
    </r>
    <r>
      <rPr>
        <sz val="11"/>
        <color theme="1"/>
        <rFont val="Calibri"/>
        <family val="2"/>
        <scheme val="minor"/>
      </rPr>
      <t xml:space="preserve">: 9 Discos duros para sistema NVR de Entrevista Investigativa Videograbada, por un monto de $ 5.141.240.
</t>
    </r>
    <r>
      <rPr>
        <u/>
        <sz val="11"/>
        <color theme="1"/>
        <rFont val="Calibri"/>
        <family val="2"/>
        <scheme val="minor"/>
      </rPr>
      <t>Junio</t>
    </r>
    <r>
      <rPr>
        <sz val="11"/>
        <color theme="1"/>
        <rFont val="Calibri"/>
        <family val="2"/>
        <scheme val="minor"/>
      </rPr>
      <t>: 2 Discos duros de 1TB para FR Bíobio, por un monto de $215.538.</t>
    </r>
  </si>
  <si>
    <t>14 N°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</si>
</sst>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5" x14ac:knownFonts="1">
    <font>
      <sz val="11"/>
      <color theme="1"/>
      <name val="Calibri"/>
      <family val="2"/>
      <scheme val="minor"/>
    </font>
    <font>
      <b/>
      <sz val="11"/>
      <color theme="1"/>
      <name val="Calibri"/>
      <family val="2"/>
      <scheme val="minor"/>
    </font>
    <font>
      <b/>
      <sz val="10"/>
      <name val="Arial"/>
      <family val="2"/>
    </font>
    <font>
      <u/>
      <sz val="11"/>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0" fillId="2" borderId="0" xfId="0" applyFill="1"/>
    <xf numFmtId="0" fontId="0" fillId="2" borderId="1" xfId="0" applyFill="1" applyBorder="1" applyAlignment="1">
      <alignment vertical="center"/>
    </xf>
    <xf numFmtId="164" fontId="0" fillId="2" borderId="1" xfId="0" applyNumberFormat="1" applyFill="1" applyBorder="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wrapText="1"/>
    </xf>
    <xf numFmtId="0" fontId="0" fillId="2" borderId="1" xfId="0" applyFont="1" applyFill="1" applyBorder="1" applyAlignment="1">
      <alignment vertical="top" wrapText="1"/>
    </xf>
    <xf numFmtId="0" fontId="0" fillId="2" borderId="1" xfId="0" applyFill="1" applyBorder="1" applyAlignment="1">
      <alignment horizontal="center" vertical="center"/>
    </xf>
    <xf numFmtId="0" fontId="1" fillId="3" borderId="1" xfId="0" applyFont="1" applyFill="1" applyBorder="1" applyAlignment="1">
      <alignment horizontal="center"/>
    </xf>
    <xf numFmtId="0" fontId="1" fillId="3" borderId="4" xfId="0" applyFont="1" applyFill="1" applyBorder="1" applyAlignment="1">
      <alignment horizontal="center"/>
    </xf>
    <xf numFmtId="0" fontId="1" fillId="3" borderId="2" xfId="0" applyFont="1" applyFill="1" applyBorder="1" applyAlignment="1">
      <alignment horizontal="center"/>
    </xf>
    <xf numFmtId="3" fontId="2" fillId="3" borderId="2" xfId="0" applyNumberFormat="1" applyFont="1" applyFill="1" applyBorder="1" applyAlignment="1">
      <alignment horizontal="center" vertical="center"/>
    </xf>
    <xf numFmtId="0" fontId="1" fillId="3" borderId="1" xfId="0" applyFont="1" applyFill="1" applyBorder="1" applyAlignment="1">
      <alignment horizontal="center"/>
    </xf>
    <xf numFmtId="0" fontId="1" fillId="3" borderId="3" xfId="0" applyFont="1" applyFill="1" applyBorder="1" applyAlignment="1">
      <alignment horizontal="center"/>
    </xf>
    <xf numFmtId="3" fontId="2" fillId="3" borderId="3" xfId="0" applyNumberFormat="1" applyFont="1" applyFill="1" applyBorder="1" applyAlignment="1">
      <alignment horizontal="center" vertical="center"/>
    </xf>
    <xf numFmtId="164" fontId="1" fillId="3" borderId="1" xfId="0" applyNumberFormat="1" applyFont="1" applyFill="1" applyBorder="1"/>
    <xf numFmtId="0" fontId="4" fillId="3" borderId="2" xfId="0" applyFont="1" applyFill="1" applyBorder="1" applyAlignment="1">
      <alignment horizontal="center" vertical="center"/>
    </xf>
    <xf numFmtId="0" fontId="1"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 fillId="3" borderId="3" xfId="0" applyFont="1" applyFill="1" applyBorder="1" applyAlignment="1">
      <alignment horizontal="center" vertical="center"/>
    </xf>
    <xf numFmtId="164" fontId="1" fillId="3" borderId="1"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2"/>
  <sheetViews>
    <sheetView tabSelected="1" zoomScale="85" zoomScaleNormal="85" workbookViewId="0">
      <pane xSplit="10" ySplit="8" topLeftCell="K9" activePane="bottomRight" state="frozen"/>
      <selection pane="topRight" activeCell="K1" sqref="K1"/>
      <selection pane="bottomLeft" activeCell="A9" sqref="A9"/>
      <selection pane="bottomRight"/>
    </sheetView>
  </sheetViews>
  <sheetFormatPr baseColWidth="10" defaultColWidth="11.42578125" defaultRowHeight="15" x14ac:dyDescent="0.25"/>
  <cols>
    <col min="1" max="1" width="3.28515625" style="1" customWidth="1"/>
    <col min="2" max="2" width="13.7109375" style="1" customWidth="1"/>
    <col min="3" max="3" width="19.42578125" style="1" customWidth="1"/>
    <col min="4" max="9" width="11.42578125" style="1"/>
    <col min="10" max="10" width="15.5703125" style="1" customWidth="1"/>
    <col min="11" max="11" width="108.85546875" style="1" customWidth="1"/>
    <col min="12" max="16384" width="11.42578125" style="1"/>
  </cols>
  <sheetData>
    <row r="1" spans="2:11" x14ac:dyDescent="0.25">
      <c r="B1" s="4"/>
      <c r="C1" s="4"/>
      <c r="D1" s="4"/>
      <c r="E1" s="4"/>
      <c r="F1" s="4"/>
      <c r="G1" s="4"/>
      <c r="H1" s="4"/>
      <c r="I1" s="4"/>
      <c r="J1" s="4"/>
    </row>
    <row r="3" spans="2:11" hidden="1" x14ac:dyDescent="0.25"/>
    <row r="4" spans="2:11" hidden="1" x14ac:dyDescent="0.25"/>
    <row r="5" spans="2:11" hidden="1" x14ac:dyDescent="0.25"/>
    <row r="7" spans="2:11" x14ac:dyDescent="0.25">
      <c r="B7" s="16" t="s">
        <v>6</v>
      </c>
      <c r="C7" s="17" t="s">
        <v>5</v>
      </c>
      <c r="D7" s="8" t="s">
        <v>3</v>
      </c>
      <c r="E7" s="8"/>
      <c r="F7" s="8"/>
      <c r="G7" s="8"/>
      <c r="H7" s="8"/>
      <c r="I7" s="9"/>
      <c r="J7" s="10" t="s">
        <v>2</v>
      </c>
      <c r="K7" s="11" t="s">
        <v>5</v>
      </c>
    </row>
    <row r="8" spans="2:11" x14ac:dyDescent="0.25">
      <c r="B8" s="18"/>
      <c r="C8" s="19"/>
      <c r="D8" s="12" t="s">
        <v>9</v>
      </c>
      <c r="E8" s="12" t="s">
        <v>10</v>
      </c>
      <c r="F8" s="12" t="s">
        <v>11</v>
      </c>
      <c r="G8" s="12" t="s">
        <v>12</v>
      </c>
      <c r="H8" s="12" t="s">
        <v>13</v>
      </c>
      <c r="I8" s="12" t="s">
        <v>14</v>
      </c>
      <c r="J8" s="13" t="s">
        <v>4</v>
      </c>
      <c r="K8" s="14"/>
    </row>
    <row r="9" spans="2:11" ht="90" x14ac:dyDescent="0.25">
      <c r="B9" s="7" t="s">
        <v>17</v>
      </c>
      <c r="C9" s="2" t="s">
        <v>0</v>
      </c>
      <c r="D9" s="3">
        <f>55223761</f>
        <v>55223761</v>
      </c>
      <c r="E9" s="3">
        <f>55483270</f>
        <v>55483270</v>
      </c>
      <c r="F9" s="3">
        <f>55762816</f>
        <v>55762816</v>
      </c>
      <c r="G9" s="3">
        <f>55943645</f>
        <v>55943645</v>
      </c>
      <c r="H9" s="3">
        <f>56184542</f>
        <v>56184542</v>
      </c>
      <c r="I9" s="3">
        <v>56367762</v>
      </c>
      <c r="J9" s="20">
        <f>SUM(D9:I9)</f>
        <v>334965796</v>
      </c>
      <c r="K9" s="6" t="s">
        <v>8</v>
      </c>
    </row>
    <row r="10" spans="2:11" ht="66.75" customHeight="1" x14ac:dyDescent="0.25">
      <c r="B10" s="7"/>
      <c r="C10" s="2" t="s">
        <v>1</v>
      </c>
      <c r="D10" s="3">
        <f>88535209*0.047</f>
        <v>4161154.8229999999</v>
      </c>
      <c r="E10" s="3">
        <f>88884796*0.047</f>
        <v>4177585.412</v>
      </c>
      <c r="F10" s="3">
        <f>89359091*0.047</f>
        <v>4199877.2769999998</v>
      </c>
      <c r="G10" s="3">
        <f>89605808*0.047</f>
        <v>4211472.9759999998</v>
      </c>
      <c r="H10" s="3">
        <f>89994358*0.047</f>
        <v>4229734.8260000004</v>
      </c>
      <c r="I10" s="3">
        <f>90297132*0.047</f>
        <v>4243965.2039999999</v>
      </c>
      <c r="J10" s="20">
        <f>SUM(D10:I10)</f>
        <v>25223790.517999999</v>
      </c>
      <c r="K10" s="6" t="s">
        <v>15</v>
      </c>
    </row>
    <row r="11" spans="2:11" ht="75" x14ac:dyDescent="0.25">
      <c r="B11" s="7"/>
      <c r="C11" s="5" t="s">
        <v>7</v>
      </c>
      <c r="D11" s="3">
        <v>0</v>
      </c>
      <c r="E11" s="3">
        <v>123759.99999999999</v>
      </c>
      <c r="F11" s="3">
        <v>450000</v>
      </c>
      <c r="G11" s="3">
        <v>5141240</v>
      </c>
      <c r="H11" s="3"/>
      <c r="I11" s="3">
        <v>215538</v>
      </c>
      <c r="J11" s="20">
        <f>SUM(D11:I11)</f>
        <v>5930538</v>
      </c>
      <c r="K11" s="6" t="s">
        <v>16</v>
      </c>
    </row>
    <row r="12" spans="2:11" ht="37.5" customHeight="1" x14ac:dyDescent="0.25">
      <c r="B12" s="8" t="s">
        <v>2</v>
      </c>
      <c r="C12" s="8"/>
      <c r="D12" s="15">
        <f>SUM(D9:D11)</f>
        <v>59384915.822999999</v>
      </c>
      <c r="E12" s="15">
        <f t="shared" ref="E12:J12" si="0">SUM(E9:E11)</f>
        <v>59784615.412</v>
      </c>
      <c r="F12" s="15">
        <f t="shared" si="0"/>
        <v>60412693.277000003</v>
      </c>
      <c r="G12" s="15">
        <f t="shared" si="0"/>
        <v>65296357.975999996</v>
      </c>
      <c r="H12" s="15">
        <f t="shared" si="0"/>
        <v>60414276.825999998</v>
      </c>
      <c r="I12" s="15">
        <f t="shared" si="0"/>
        <v>60827265.203999996</v>
      </c>
      <c r="J12" s="15">
        <f t="shared" si="0"/>
        <v>366120124.51800001</v>
      </c>
    </row>
  </sheetData>
  <mergeCells count="6">
    <mergeCell ref="B12:C12"/>
    <mergeCell ref="B9:B11"/>
    <mergeCell ref="K7:K8"/>
    <mergeCell ref="B7:B8"/>
    <mergeCell ref="C7:C8"/>
    <mergeCell ref="D7:I7"/>
  </mergeCells>
  <pageMargins left="0.7" right="0.7" top="0.75" bottom="0.75" header="0.3" footer="0.3"/>
  <pageSetup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Enero_Junio</vt:lpstr>
      <vt:lpstr>Enero_Junio!Área_de_impresión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Raul Abarzua Peña</cp:lastModifiedBy>
  <cp:lastPrinted>2019-07-10T13:24:04Z</cp:lastPrinted>
  <dcterms:created xsi:type="dcterms:W3CDTF">2019-06-28T13:15:51Z</dcterms:created>
  <dcterms:modified xsi:type="dcterms:W3CDTF">2021-07-28T18:40:05Z</dcterms:modified>
</cp:coreProperties>
</file>